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drawings/drawing6.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alexanderbauer/Documents/GitHub/alexander-e-bauer.github.io/xyz/job_search/"/>
    </mc:Choice>
  </mc:AlternateContent>
  <xr:revisionPtr revIDLastSave="0" documentId="13_ncr:1_{767F0711-C380-6C4E-A6F5-78E1F6B0D487}" xr6:coauthVersionLast="47" xr6:coauthVersionMax="47" xr10:uidLastSave="{00000000-0000-0000-0000-000000000000}"/>
  <bookViews>
    <workbookView xWindow="24360" yWindow="1840" windowWidth="28040" windowHeight="17400" xr2:uid="{940911A7-F197-2143-8B8A-7F7CE61207DD}"/>
  </bookViews>
  <sheets>
    <sheet name="Gantt Chart" sheetId="2" r:id="rId1"/>
    <sheet name="Burn Charts" sheetId="3" r:id="rId2"/>
    <sheet name="Waterfall Chart" sheetId="5" r:id="rId3"/>
    <sheet name="Funnel Chart" sheetId="4" r:id="rId4"/>
    <sheet name="Heatmap" sheetId="1" r:id="rId5"/>
    <sheet name="Bullet Chart" sheetId="6" r:id="rId6"/>
    <sheet name="Sheet1" sheetId="7" r:id="rId7"/>
  </sheets>
  <definedNames>
    <definedName name="_xlchart.v1.0" hidden="1">'Waterfall Chart'!$B$6:$B$13</definedName>
    <definedName name="_xlchart.v1.1" hidden="1">'Waterfall Chart'!$C$5</definedName>
    <definedName name="_xlchart.v1.2" hidden="1">'Waterfall Chart'!$C$6:$C$13</definedName>
    <definedName name="_xlchart.v2.3" hidden="1">'Funnel Chart'!$B$13:$B$17</definedName>
    <definedName name="_xlchart.v2.4" hidden="1">'Funnel Chart'!$H$12</definedName>
    <definedName name="_xlchart.v2.5" hidden="1">'Funnel Chart'!$H$13:$H$17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4" l="1"/>
  <c r="H14" i="4"/>
  <c r="H15" i="4"/>
  <c r="H16" i="4"/>
  <c r="H17" i="4"/>
  <c r="H16" i="3"/>
  <c r="H17" i="3"/>
  <c r="H18" i="3"/>
  <c r="H19" i="3"/>
  <c r="H20" i="3"/>
  <c r="H21" i="3"/>
  <c r="H22" i="3"/>
  <c r="H23" i="3"/>
  <c r="H24" i="3"/>
  <c r="H25" i="3"/>
  <c r="I16" i="3"/>
  <c r="I17" i="3"/>
  <c r="I18" i="3"/>
  <c r="I19" i="3"/>
  <c r="I20" i="3"/>
  <c r="I21" i="3"/>
  <c r="I22" i="3"/>
  <c r="I23" i="3"/>
  <c r="I24" i="3"/>
  <c r="I25" i="3"/>
  <c r="H3" i="2"/>
  <c r="H4" i="2"/>
  <c r="H5" i="2"/>
  <c r="H6" i="2"/>
  <c r="H7" i="2"/>
  <c r="H8" i="2"/>
  <c r="H9" i="2"/>
  <c r="H10" i="2"/>
  <c r="G3" i="2"/>
  <c r="G4" i="2"/>
  <c r="G5" i="2"/>
  <c r="G6" i="2"/>
  <c r="G7" i="2"/>
  <c r="G8" i="2"/>
  <c r="G9" i="2"/>
  <c r="G10" i="2"/>
  <c r="I4" i="2"/>
  <c r="K4" i="2" s="1"/>
  <c r="I5" i="2"/>
  <c r="K5" i="2" s="1"/>
  <c r="I6" i="2"/>
  <c r="K6" i="2" s="1"/>
  <c r="I7" i="2"/>
  <c r="K7" i="2" s="1"/>
  <c r="I8" i="2"/>
  <c r="K8" i="2" s="1"/>
  <c r="I9" i="2"/>
  <c r="K9" i="2" s="1"/>
  <c r="I10" i="2"/>
  <c r="K10" i="2" s="1"/>
  <c r="J9" i="2" l="1"/>
  <c r="J10" i="2"/>
  <c r="J6" i="2"/>
  <c r="J5" i="2"/>
  <c r="J8" i="2"/>
  <c r="J4" i="2"/>
  <c r="J7" i="2"/>
  <c r="I3" i="2"/>
  <c r="K3" i="2" s="1"/>
  <c r="J3" i="2" l="1"/>
</calcChain>
</file>

<file path=xl/sharedStrings.xml><?xml version="1.0" encoding="utf-8"?>
<sst xmlns="http://schemas.openxmlformats.org/spreadsheetml/2006/main" count="74" uniqueCount="60">
  <si>
    <t>Advisor</t>
  </si>
  <si>
    <t>Locniskar</t>
  </si>
  <si>
    <t>Pursel</t>
  </si>
  <si>
    <t>Biddinger</t>
  </si>
  <si>
    <t>Neinberg</t>
  </si>
  <si>
    <t>Rochow</t>
  </si>
  <si>
    <t>Goal 1</t>
  </si>
  <si>
    <t>Goal 2</t>
  </si>
  <si>
    <t>Goal 3</t>
  </si>
  <si>
    <t>Goal 4</t>
  </si>
  <si>
    <t>Task</t>
  </si>
  <si>
    <t>Start Date</t>
  </si>
  <si>
    <t>End Date</t>
  </si>
  <si>
    <t>% Complete</t>
  </si>
  <si>
    <t>Net Workdays</t>
  </si>
  <si>
    <t>% Remaining</t>
  </si>
  <si>
    <t>Project Start</t>
  </si>
  <si>
    <t>Delay</t>
  </si>
  <si>
    <t>% Completion</t>
  </si>
  <si>
    <t>Approx. Workdays Remaining</t>
  </si>
  <si>
    <t>Week</t>
  </si>
  <si>
    <t>Total Scope</t>
  </si>
  <si>
    <t>Work Completed</t>
  </si>
  <si>
    <t>Remaining Work</t>
  </si>
  <si>
    <t>Ideal Work Remaining</t>
  </si>
  <si>
    <t>Stage</t>
  </si>
  <si>
    <t>Leads Generated</t>
  </si>
  <si>
    <t>Total</t>
  </si>
  <si>
    <t>Initial Contact</t>
  </si>
  <si>
    <t>Consultations Booked</t>
  </si>
  <si>
    <t>Proposals Sent</t>
  </si>
  <si>
    <t>Clients Signed</t>
  </si>
  <si>
    <t>Totals</t>
  </si>
  <si>
    <t>Value</t>
  </si>
  <si>
    <t>Type</t>
  </si>
  <si>
    <t>Start</t>
  </si>
  <si>
    <t>Increase</t>
  </si>
  <si>
    <t>Starting Revenue Goal</t>
  </si>
  <si>
    <t>New Client Acquisitions</t>
  </si>
  <si>
    <t>Existing Client Upselling</t>
  </si>
  <si>
    <t>Client Attrition (Lost Revenue)</t>
  </si>
  <si>
    <t>Decrease</t>
  </si>
  <si>
    <t>Market Volatility Impact</t>
  </si>
  <si>
    <t>Operational Efficiency Gains</t>
  </si>
  <si>
    <t>Advisory Fee Adjustments</t>
  </si>
  <si>
    <t>Final Revenue Achieved</t>
  </si>
  <si>
    <t>Metric</t>
  </si>
  <si>
    <t>Target Annual Return (%)</t>
  </si>
  <si>
    <t>Actual Annual Return (%)</t>
  </si>
  <si>
    <t>Industry Benchmark (%)</t>
  </si>
  <si>
    <t>Minimum Acceptable Return (%)</t>
  </si>
  <si>
    <t>Stretch Goal Return (%)</t>
  </si>
  <si>
    <t>Band</t>
  </si>
  <si>
    <t>End</t>
  </si>
  <si>
    <t>Poor (Red)</t>
  </si>
  <si>
    <t>Moderate (Yellow)</t>
  </si>
  <si>
    <t>Good (Green)</t>
  </si>
  <si>
    <t>Excellent (Blue)</t>
  </si>
  <si>
    <t>Width</t>
  </si>
  <si>
    <t>Locniskar Vs Gembis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</si>
</sst>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2"/>
      <color theme="1"/>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9" fontId="0" fillId="0" borderId="0" xfId="0" applyNumberFormat="1"/>
    <xf numFmtId="14" fontId="0" fillId="0" borderId="0" xfId="0" applyNumberFormat="1"/>
    <xf numFmtId="164" fontId="0" fillId="0" borderId="0" xfId="0" applyNumberFormat="1"/>
    <xf numFmtId="10" fontId="0" fillId="0" borderId="0" xfId="0" applyNumberFormat="1"/>
    <xf numFmtId="9" fontId="0" fillId="0" borderId="0" xfId="1" applyFont="1"/>
  </cellXfs>
  <cellStyles count="2">
    <cellStyle name="Normal" xfId="0" builtinId="0"/>
    <cellStyle name="Percent" xfId="1" builtinId="5"/>
  </cellStyles>
  <dxfs count="16">
    <dxf>
      <numFmt numFmtId="13" formatCode="0%"/>
    </dxf>
    <dxf>
      <numFmt numFmtId="13" formatCode="0%"/>
    </dxf>
    <dxf>
      <numFmt numFmtId="13" formatCode="0%"/>
    </dxf>
    <dxf>
      <numFmt numFmtId="13" formatCode="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19" formatCode="m/d/yy"/>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Gantt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Delay</c:v>
          </c:tx>
          <c:spPr>
            <a:noFill/>
            <a:ln>
              <a:noFill/>
            </a:ln>
            <a:effectLst/>
          </c:spPr>
          <c:invertIfNegative val="0"/>
          <c:val>
            <c:numRef>
              <c:f>'Gantt Chart'!$H$3:$H$10</c:f>
              <c:numCache>
                <c:formatCode>General</c:formatCode>
                <c:ptCount val="8"/>
                <c:pt idx="0">
                  <c:v>0</c:v>
                </c:pt>
                <c:pt idx="1">
                  <c:v>2</c:v>
                </c:pt>
                <c:pt idx="2">
                  <c:v>5</c:v>
                </c:pt>
                <c:pt idx="3">
                  <c:v>3</c:v>
                </c:pt>
                <c:pt idx="4">
                  <c:v>8</c:v>
                </c:pt>
                <c:pt idx="5">
                  <c:v>10</c:v>
                </c:pt>
                <c:pt idx="6">
                  <c:v>6</c:v>
                </c:pt>
                <c:pt idx="7">
                  <c:v>14</c:v>
                </c:pt>
              </c:numCache>
            </c:numRef>
          </c:val>
          <c:extLst>
            <c:ext xmlns:c16="http://schemas.microsoft.com/office/drawing/2014/chart" uri="{C3380CC4-5D6E-409C-BE32-E72D297353CC}">
              <c16:uniqueId val="{00000000-5BCC-544A-8B0A-DE16AAE199B2}"/>
            </c:ext>
          </c:extLst>
        </c:ser>
        <c:ser>
          <c:idx val="2"/>
          <c:order val="1"/>
          <c:tx>
            <c:v>% Completion</c:v>
          </c:tx>
          <c:spPr>
            <a:solidFill>
              <a:srgbClr val="00B0F0"/>
            </a:solidFill>
            <a:ln>
              <a:noFill/>
            </a:ln>
            <a:effectLst/>
          </c:spPr>
          <c:invertIfNegative val="0"/>
          <c:dLbls>
            <c:dLbl>
              <c:idx val="0"/>
              <c:tx>
                <c:rich>
                  <a:bodyPr/>
                  <a:lstStyle/>
                  <a:p>
                    <a:fld id="{15864255-ABB3-1147-8CB4-1294560AAC1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BCC-544A-8B0A-DE16AAE199B2}"/>
                </c:ext>
              </c:extLst>
            </c:dLbl>
            <c:dLbl>
              <c:idx val="1"/>
              <c:tx>
                <c:rich>
                  <a:bodyPr/>
                  <a:lstStyle/>
                  <a:p>
                    <a:fld id="{701FE674-5121-2043-A60C-120339748FB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BCC-544A-8B0A-DE16AAE199B2}"/>
                </c:ext>
              </c:extLst>
            </c:dLbl>
            <c:dLbl>
              <c:idx val="2"/>
              <c:tx>
                <c:rich>
                  <a:bodyPr/>
                  <a:lstStyle/>
                  <a:p>
                    <a:fld id="{C199A80D-E503-5849-9D43-EA636C5593B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BCC-544A-8B0A-DE16AAE199B2}"/>
                </c:ext>
              </c:extLst>
            </c:dLbl>
            <c:dLbl>
              <c:idx val="3"/>
              <c:tx>
                <c:rich>
                  <a:bodyPr/>
                  <a:lstStyle/>
                  <a:p>
                    <a:fld id="{33348A2F-CAB1-A046-AEA0-48A94A8FBE5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BCC-544A-8B0A-DE16AAE199B2}"/>
                </c:ext>
              </c:extLst>
            </c:dLbl>
            <c:dLbl>
              <c:idx val="4"/>
              <c:tx>
                <c:rich>
                  <a:bodyPr/>
                  <a:lstStyle/>
                  <a:p>
                    <a:fld id="{4909D6D8-DEFE-E14A-87B7-C87D4F481A9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BCC-544A-8B0A-DE16AAE199B2}"/>
                </c:ext>
              </c:extLst>
            </c:dLbl>
            <c:dLbl>
              <c:idx val="5"/>
              <c:tx>
                <c:rich>
                  <a:bodyPr/>
                  <a:lstStyle/>
                  <a:p>
                    <a:fld id="{BB0441BF-DAA4-D04A-BB80-B5E1C116B48D}"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BCC-544A-8B0A-DE16AAE199B2}"/>
                </c:ext>
              </c:extLst>
            </c:dLbl>
            <c:dLbl>
              <c:idx val="6"/>
              <c:tx>
                <c:rich>
                  <a:bodyPr/>
                  <a:lstStyle/>
                  <a:p>
                    <a:fld id="{9623C79A-A8EB-FD44-8E1A-699DFA8C655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BCC-544A-8B0A-DE16AAE199B2}"/>
                </c:ext>
              </c:extLst>
            </c:dLbl>
            <c:dLbl>
              <c:idx val="7"/>
              <c:tx>
                <c:rich>
                  <a:bodyPr/>
                  <a:lstStyle/>
                  <a:p>
                    <a:fld id="{3EDA4534-A35C-914F-884D-084AC267408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BCC-544A-8B0A-DE16AAE199B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'Gantt Chart'!$J$3:$J$10</c:f>
              <c:numCache>
                <c:formatCode>General</c:formatCode>
                <c:ptCount val="8"/>
                <c:pt idx="0">
                  <c:v>4</c:v>
                </c:pt>
                <c:pt idx="1">
                  <c:v>6</c:v>
                </c:pt>
                <c:pt idx="2">
                  <c:v>7.6499999999999995</c:v>
                </c:pt>
                <c:pt idx="3">
                  <c:v>14.25</c:v>
                </c:pt>
                <c:pt idx="4">
                  <c:v>1.75</c:v>
                </c:pt>
                <c:pt idx="5">
                  <c:v>3.6</c:v>
                </c:pt>
                <c:pt idx="6">
                  <c:v>3.2</c:v>
                </c:pt>
                <c:pt idx="7">
                  <c:v>3</c:v>
                </c:pt>
              </c:numCache>
            </c:numRef>
          </c:val>
          <c:extLst>
            <c:ext xmlns:c15="http://schemas.microsoft.com/office/drawing/2012/chart" uri="{02D57815-91ED-43cb-92C2-25804820EDAC}">
              <c15:datalabelsRange>
                <c15:f>'Gantt Chart'!$F$3:$F$10</c15:f>
                <c15:dlblRangeCache>
                  <c:ptCount val="8"/>
                  <c:pt idx="0">
                    <c:v>100%</c:v>
                  </c:pt>
                  <c:pt idx="1">
                    <c:v>100%</c:v>
                  </c:pt>
                  <c:pt idx="2">
                    <c:v>85%</c:v>
                  </c:pt>
                  <c:pt idx="3">
                    <c:v>95%</c:v>
                  </c:pt>
                  <c:pt idx="4">
                    <c:v>25%</c:v>
                  </c:pt>
                  <c:pt idx="5">
                    <c:v>90%</c:v>
                  </c:pt>
                  <c:pt idx="6">
                    <c:v>40%</c:v>
                  </c:pt>
                  <c:pt idx="7">
                    <c:v>60%</c:v>
                  </c:pt>
                </c15:dlblRangeCache>
              </c15:datalabelsRange>
            </c:ext>
            <c:ext xmlns:c16="http://schemas.microsoft.com/office/drawing/2014/chart" uri="{C3380CC4-5D6E-409C-BE32-E72D297353CC}">
              <c16:uniqueId val="{00000002-5BCC-544A-8B0A-DE16AAE199B2}"/>
            </c:ext>
          </c:extLst>
        </c:ser>
        <c:ser>
          <c:idx val="3"/>
          <c:order val="2"/>
          <c:tx>
            <c:v>Est. Workdays Remaining</c:v>
          </c:tx>
          <c:spPr>
            <a:solidFill>
              <a:srgbClr val="FFC000"/>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'Gantt Chart'!$K$3:$K$10</c:f>
              <c:numCache>
                <c:formatCode>General</c:formatCode>
                <c:ptCount val="8"/>
                <c:pt idx="0">
                  <c:v>0</c:v>
                </c:pt>
                <c:pt idx="1">
                  <c:v>0</c:v>
                </c:pt>
                <c:pt idx="2">
                  <c:v>1.35</c:v>
                </c:pt>
                <c:pt idx="3">
                  <c:v>0.75000000000000067</c:v>
                </c:pt>
                <c:pt idx="4">
                  <c:v>5.25</c:v>
                </c:pt>
                <c:pt idx="5">
                  <c:v>0.39999999999999991</c:v>
                </c:pt>
                <c:pt idx="6">
                  <c:v>4.8</c:v>
                </c:pt>
                <c:pt idx="7">
                  <c:v>2</c:v>
                </c:pt>
              </c:numCache>
            </c:numRef>
          </c:val>
          <c:extLst>
            <c:ext xmlns:c16="http://schemas.microsoft.com/office/drawing/2014/chart" uri="{C3380CC4-5D6E-409C-BE32-E72D297353CC}">
              <c16:uniqueId val="{00000003-5BCC-544A-8B0A-DE16AAE199B2}"/>
            </c:ext>
          </c:extLst>
        </c:ser>
        <c:dLbls>
          <c:showLegendKey val="0"/>
          <c:showVal val="0"/>
          <c:showCatName val="0"/>
          <c:showSerName val="0"/>
          <c:showPercent val="0"/>
          <c:showBubbleSize val="0"/>
        </c:dLbls>
        <c:gapWidth val="59"/>
        <c:overlap val="100"/>
        <c:axId val="757275408"/>
        <c:axId val="757277120"/>
      </c:barChart>
      <c:catAx>
        <c:axId val="75727540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77120"/>
        <c:crosses val="autoZero"/>
        <c:auto val="1"/>
        <c:lblAlgn val="ctr"/>
        <c:lblOffset val="100"/>
        <c:noMultiLvlLbl val="0"/>
      </c:catAx>
      <c:valAx>
        <c:axId val="75727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75408"/>
        <c:crosses val="autoZero"/>
        <c:crossBetween val="between"/>
      </c:valAx>
      <c:spPr>
        <a:noFill/>
        <a:ln>
          <a:noFill/>
        </a:ln>
        <a:effectLst/>
      </c:spPr>
    </c:plotArea>
    <c:legend>
      <c:legendPos val="b"/>
      <c:legendEntry>
        <c:idx val="0"/>
        <c:delete val="1"/>
      </c:legendEntry>
      <c:layout>
        <c:manualLayout>
          <c:xMode val="edge"/>
          <c:yMode val="edge"/>
          <c:x val="0.22383225716245017"/>
          <c:y val="0.90422140701698517"/>
          <c:w val="0.51186330760866994"/>
          <c:h val="7.06564687986184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Gantt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Start Date</c:v>
          </c:tx>
          <c:spPr>
            <a:solidFill>
              <a:schemeClr val="bg1">
                <a:alpha val="0"/>
              </a:schemeClr>
            </a:solidFill>
            <a:ln>
              <a:noFill/>
            </a:ln>
            <a:effectLst/>
          </c:spPr>
          <c:invertIfNegative val="0"/>
          <c:val>
            <c:numRef>
              <c:f>'Gantt Chart'!$D$3:$D$10</c:f>
              <c:numCache>
                <c:formatCode>m/d/yy</c:formatCode>
                <c:ptCount val="8"/>
                <c:pt idx="0">
                  <c:v>45566</c:v>
                </c:pt>
                <c:pt idx="1">
                  <c:v>45568</c:v>
                </c:pt>
                <c:pt idx="2">
                  <c:v>45573</c:v>
                </c:pt>
                <c:pt idx="3">
                  <c:v>45570</c:v>
                </c:pt>
                <c:pt idx="4">
                  <c:v>45578</c:v>
                </c:pt>
                <c:pt idx="5">
                  <c:v>45580</c:v>
                </c:pt>
                <c:pt idx="6">
                  <c:v>45574</c:v>
                </c:pt>
                <c:pt idx="7">
                  <c:v>45586</c:v>
                </c:pt>
              </c:numCache>
            </c:numRef>
          </c:val>
          <c:extLst>
            <c:ext xmlns:c16="http://schemas.microsoft.com/office/drawing/2014/chart" uri="{C3380CC4-5D6E-409C-BE32-E72D297353CC}">
              <c16:uniqueId val="{00000000-66CA-3248-A848-718C561F65CE}"/>
            </c:ext>
          </c:extLst>
        </c:ser>
        <c:ser>
          <c:idx val="2"/>
          <c:order val="1"/>
          <c:tx>
            <c:v>% Completion</c:v>
          </c:tx>
          <c:spPr>
            <a:solidFill>
              <a:srgbClr val="00B0F0"/>
            </a:solidFill>
            <a:ln>
              <a:noFill/>
            </a:ln>
            <a:effectLst/>
          </c:spPr>
          <c:invertIfNegative val="0"/>
          <c:dLbls>
            <c:dLbl>
              <c:idx val="0"/>
              <c:tx>
                <c:rich>
                  <a:bodyPr/>
                  <a:lstStyle/>
                  <a:p>
                    <a:fld id="{345F807E-5981-204F-9261-F5671C1EDDE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6CA-3248-A848-718C561F65CE}"/>
                </c:ext>
              </c:extLst>
            </c:dLbl>
            <c:dLbl>
              <c:idx val="1"/>
              <c:tx>
                <c:rich>
                  <a:bodyPr/>
                  <a:lstStyle/>
                  <a:p>
                    <a:fld id="{1C69E362-6FED-3B45-BD02-52247694D04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6CA-3248-A848-718C561F65CE}"/>
                </c:ext>
              </c:extLst>
            </c:dLbl>
            <c:dLbl>
              <c:idx val="2"/>
              <c:tx>
                <c:rich>
                  <a:bodyPr/>
                  <a:lstStyle/>
                  <a:p>
                    <a:fld id="{4182C8A5-EBF9-1746-825D-5BBEFA5C26D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6CA-3248-A848-718C561F65CE}"/>
                </c:ext>
              </c:extLst>
            </c:dLbl>
            <c:dLbl>
              <c:idx val="3"/>
              <c:tx>
                <c:rich>
                  <a:bodyPr/>
                  <a:lstStyle/>
                  <a:p>
                    <a:fld id="{12CBB6E7-6864-484F-A2B7-995E0DDB821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6CA-3248-A848-718C561F65CE}"/>
                </c:ext>
              </c:extLst>
            </c:dLbl>
            <c:dLbl>
              <c:idx val="4"/>
              <c:tx>
                <c:rich>
                  <a:bodyPr/>
                  <a:lstStyle/>
                  <a:p>
                    <a:fld id="{B4A39C12-5CCD-4248-A4CF-F50042AF041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6CA-3248-A848-718C561F65CE}"/>
                </c:ext>
              </c:extLst>
            </c:dLbl>
            <c:dLbl>
              <c:idx val="5"/>
              <c:tx>
                <c:rich>
                  <a:bodyPr/>
                  <a:lstStyle/>
                  <a:p>
                    <a:fld id="{28D77234-0403-254A-BACE-B0E2139064E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6CA-3248-A848-718C561F65CE}"/>
                </c:ext>
              </c:extLst>
            </c:dLbl>
            <c:dLbl>
              <c:idx val="6"/>
              <c:tx>
                <c:rich>
                  <a:bodyPr/>
                  <a:lstStyle/>
                  <a:p>
                    <a:fld id="{A9042B1B-C362-5D49-BF1A-B9622467EFD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6CA-3248-A848-718C561F65CE}"/>
                </c:ext>
              </c:extLst>
            </c:dLbl>
            <c:dLbl>
              <c:idx val="7"/>
              <c:tx>
                <c:rich>
                  <a:bodyPr/>
                  <a:lstStyle/>
                  <a:p>
                    <a:fld id="{09C2B693-7A84-DE46-83BD-B5CED6AAA79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6CA-3248-A848-718C561F65CE}"/>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'Gantt Chart'!$J$3:$J$10</c:f>
              <c:numCache>
                <c:formatCode>General</c:formatCode>
                <c:ptCount val="8"/>
                <c:pt idx="0">
                  <c:v>4</c:v>
                </c:pt>
                <c:pt idx="1">
                  <c:v>6</c:v>
                </c:pt>
                <c:pt idx="2">
                  <c:v>7.6499999999999995</c:v>
                </c:pt>
                <c:pt idx="3">
                  <c:v>14.25</c:v>
                </c:pt>
                <c:pt idx="4">
                  <c:v>1.75</c:v>
                </c:pt>
                <c:pt idx="5">
                  <c:v>3.6</c:v>
                </c:pt>
                <c:pt idx="6">
                  <c:v>3.2</c:v>
                </c:pt>
                <c:pt idx="7">
                  <c:v>3</c:v>
                </c:pt>
              </c:numCache>
            </c:numRef>
          </c:val>
          <c:extLst>
            <c:ext xmlns:c15="http://schemas.microsoft.com/office/drawing/2012/chart" uri="{02D57815-91ED-43cb-92C2-25804820EDAC}">
              <c15:datalabelsRange>
                <c15:f>'Gantt Chart'!$F$3:$F$10</c15:f>
                <c15:dlblRangeCache>
                  <c:ptCount val="8"/>
                  <c:pt idx="0">
                    <c:v>100%</c:v>
                  </c:pt>
                  <c:pt idx="1">
                    <c:v>100%</c:v>
                  </c:pt>
                  <c:pt idx="2">
                    <c:v>85%</c:v>
                  </c:pt>
                  <c:pt idx="3">
                    <c:v>95%</c:v>
                  </c:pt>
                  <c:pt idx="4">
                    <c:v>25%</c:v>
                  </c:pt>
                  <c:pt idx="5">
                    <c:v>90%</c:v>
                  </c:pt>
                  <c:pt idx="6">
                    <c:v>40%</c:v>
                  </c:pt>
                  <c:pt idx="7">
                    <c:v>60%</c:v>
                  </c:pt>
                </c15:dlblRangeCache>
              </c15:datalabelsRange>
            </c:ext>
            <c:ext xmlns:c16="http://schemas.microsoft.com/office/drawing/2014/chart" uri="{C3380CC4-5D6E-409C-BE32-E72D297353CC}">
              <c16:uniqueId val="{00000009-66CA-3248-A848-718C561F65CE}"/>
            </c:ext>
          </c:extLst>
        </c:ser>
        <c:ser>
          <c:idx val="3"/>
          <c:order val="2"/>
          <c:tx>
            <c:v>Est. Workdays Remaining</c:v>
          </c:tx>
          <c:spPr>
            <a:solidFill>
              <a:srgbClr val="FFC000"/>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'Gantt Chart'!$K$3:$K$10</c:f>
              <c:numCache>
                <c:formatCode>General</c:formatCode>
                <c:ptCount val="8"/>
                <c:pt idx="0">
                  <c:v>0</c:v>
                </c:pt>
                <c:pt idx="1">
                  <c:v>0</c:v>
                </c:pt>
                <c:pt idx="2">
                  <c:v>1.35</c:v>
                </c:pt>
                <c:pt idx="3">
                  <c:v>0.75000000000000067</c:v>
                </c:pt>
                <c:pt idx="4">
                  <c:v>5.25</c:v>
                </c:pt>
                <c:pt idx="5">
                  <c:v>0.39999999999999991</c:v>
                </c:pt>
                <c:pt idx="6">
                  <c:v>4.8</c:v>
                </c:pt>
                <c:pt idx="7">
                  <c:v>2</c:v>
                </c:pt>
              </c:numCache>
            </c:numRef>
          </c:val>
          <c:extLst>
            <c:ext xmlns:c16="http://schemas.microsoft.com/office/drawing/2014/chart" uri="{C3380CC4-5D6E-409C-BE32-E72D297353CC}">
              <c16:uniqueId val="{0000000A-66CA-3248-A848-718C561F65CE}"/>
            </c:ext>
          </c:extLst>
        </c:ser>
        <c:dLbls>
          <c:showLegendKey val="0"/>
          <c:showVal val="0"/>
          <c:showCatName val="0"/>
          <c:showSerName val="0"/>
          <c:showPercent val="0"/>
          <c:showBubbleSize val="0"/>
        </c:dLbls>
        <c:gapWidth val="59"/>
        <c:overlap val="100"/>
        <c:axId val="757275408"/>
        <c:axId val="757277120"/>
      </c:barChart>
      <c:catAx>
        <c:axId val="75727540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77120"/>
        <c:crosses val="autoZero"/>
        <c:auto val="1"/>
        <c:lblAlgn val="ctr"/>
        <c:lblOffset val="100"/>
        <c:noMultiLvlLbl val="0"/>
      </c:catAx>
      <c:valAx>
        <c:axId val="757277120"/>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75408"/>
        <c:crosses val="autoZero"/>
        <c:crossBetween val="between"/>
      </c:valAx>
      <c:spPr>
        <a:noFill/>
        <a:ln>
          <a:noFill/>
        </a:ln>
        <a:effectLst/>
      </c:spPr>
    </c:plotArea>
    <c:legend>
      <c:legendPos val="b"/>
      <c:legendEntry>
        <c:idx val="0"/>
        <c:delete val="1"/>
      </c:legendEntry>
      <c:layout>
        <c:manualLayout>
          <c:xMode val="edge"/>
          <c:yMode val="edge"/>
          <c:x val="0.22383225716245017"/>
          <c:y val="0.90422140701698517"/>
          <c:w val="0.51186330760866994"/>
          <c:h val="7.06564687986184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Burnup Chart</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3"/>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'Burn Charts'!$C$16:$C$25</c:f>
              <c:numCache>
                <c:formatCode>General</c:formatCode>
                <c:ptCount val="10"/>
                <c:pt idx="0">
                  <c:v>300</c:v>
                </c:pt>
                <c:pt idx="1">
                  <c:v>300</c:v>
                </c:pt>
                <c:pt idx="2">
                  <c:v>300</c:v>
                </c:pt>
                <c:pt idx="3">
                  <c:v>300</c:v>
                </c:pt>
                <c:pt idx="4">
                  <c:v>300</c:v>
                </c:pt>
                <c:pt idx="5">
                  <c:v>300</c:v>
                </c:pt>
                <c:pt idx="6">
                  <c:v>500</c:v>
                </c:pt>
                <c:pt idx="7">
                  <c:v>500</c:v>
                </c:pt>
                <c:pt idx="8">
                  <c:v>700</c:v>
                </c:pt>
                <c:pt idx="9">
                  <c:v>700</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C7C7-5943-A45D-3549C2E2EAFD}"/>
            </c:ext>
          </c:extLst>
        </c:ser>
        <c:ser>
          <c:idx val="2"/>
          <c:order val="1"/>
          <c:spPr>
            <a:ln w="19050" cap="rnd" cmpd="sng" algn="ctr">
              <a:solidFill>
                <a:schemeClr val="accent1"/>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'Burn Charts'!$D$16:$D$25</c:f>
              <c:numCache>
                <c:formatCode>General</c:formatCode>
                <c:ptCount val="10"/>
                <c:pt idx="0">
                  <c:v>10</c:v>
                </c:pt>
                <c:pt idx="1">
                  <c:v>31</c:v>
                </c:pt>
                <c:pt idx="2">
                  <c:v>129</c:v>
                </c:pt>
                <c:pt idx="3">
                  <c:v>198</c:v>
                </c:pt>
                <c:pt idx="4">
                  <c:v>276</c:v>
                </c:pt>
                <c:pt idx="5">
                  <c:v>345</c:v>
                </c:pt>
                <c:pt idx="6">
                  <c:v>438</c:v>
                </c:pt>
                <c:pt idx="7">
                  <c:v>500</c:v>
                </c:pt>
                <c:pt idx="8">
                  <c:v>611</c:v>
                </c:pt>
                <c:pt idx="9">
                  <c:v>700</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C7C7-5943-A45D-3549C2E2EAFD}"/>
            </c:ext>
          </c:extLst>
        </c:ser>
        <c:ser>
          <c:idx val="0"/>
          <c:order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delete val="1"/>
          </c:dLbls>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C7C7-5943-A45D-3549C2E2EAFD}"/>
            </c:ext>
          </c:extLst>
        </c:ser>
        <c:dLbls>
          <c:dLblPos val="ctr"/>
          <c:showLegendKey val="0"/>
          <c:showVal val="1"/>
          <c:showCatName val="0"/>
          <c:showSerName val="0"/>
          <c:showPercent val="0"/>
          <c:showBubbleSize val="0"/>
        </c:dLbls>
        <c:marker val="1"/>
        <c:smooth val="0"/>
        <c:axId val="545629423"/>
        <c:axId val="545321007"/>
      </c:lineChart>
      <c:catAx>
        <c:axId val="545629423"/>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45321007"/>
        <c:crosses val="autoZero"/>
        <c:auto val="1"/>
        <c:lblAlgn val="ctr"/>
        <c:lblOffset val="100"/>
        <c:noMultiLvlLbl val="0"/>
      </c:catAx>
      <c:valAx>
        <c:axId val="545321007"/>
        <c:scaling>
          <c:orientation val="minMax"/>
        </c:scaling>
        <c:delete val="1"/>
        <c:axPos val="l"/>
        <c:numFmt formatCode="General" sourceLinked="1"/>
        <c:majorTickMark val="none"/>
        <c:minorTickMark val="none"/>
        <c:tickLblPos val="nextTo"/>
        <c:crossAx val="5456294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1"/>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'Burn Charts'!$H$16:$H$25</c:f>
              <c:numCache>
                <c:formatCode>General</c:formatCode>
                <c:ptCount val="10"/>
                <c:pt idx="0">
                  <c:v>690</c:v>
                </c:pt>
                <c:pt idx="1">
                  <c:v>669</c:v>
                </c:pt>
                <c:pt idx="2">
                  <c:v>571</c:v>
                </c:pt>
                <c:pt idx="3">
                  <c:v>502</c:v>
                </c:pt>
                <c:pt idx="4">
                  <c:v>424</c:v>
                </c:pt>
                <c:pt idx="5">
                  <c:v>355</c:v>
                </c:pt>
                <c:pt idx="6">
                  <c:v>262</c:v>
                </c:pt>
                <c:pt idx="7">
                  <c:v>200</c:v>
                </c:pt>
                <c:pt idx="8">
                  <c:v>89</c:v>
                </c:pt>
                <c:pt idx="9">
                  <c:v>0</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888A-CD4E-8A04-68C7230E860A}"/>
            </c:ext>
          </c:extLst>
        </c:ser>
        <c:ser>
          <c:idx val="2"/>
          <c:order val="1"/>
          <c:spPr>
            <a:ln w="19050" cap="rnd" cmpd="sng" algn="ctr">
              <a:solidFill>
                <a:schemeClr val="accent3"/>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'Burn Charts'!$I$16:$I$25</c:f>
              <c:numCache>
                <c:formatCode>General</c:formatCode>
                <c:ptCount val="10"/>
                <c:pt idx="0">
                  <c:v>630</c:v>
                </c:pt>
                <c:pt idx="1">
                  <c:v>560</c:v>
                </c:pt>
                <c:pt idx="2">
                  <c:v>490</c:v>
                </c:pt>
                <c:pt idx="3">
                  <c:v>420</c:v>
                </c:pt>
                <c:pt idx="4">
                  <c:v>350</c:v>
                </c:pt>
                <c:pt idx="5">
                  <c:v>280</c:v>
                </c:pt>
                <c:pt idx="6">
                  <c:v>210</c:v>
                </c:pt>
                <c:pt idx="7">
                  <c:v>140</c:v>
                </c:pt>
                <c:pt idx="8">
                  <c:v>70</c:v>
                </c:pt>
                <c:pt idx="9">
                  <c:v>0</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888A-CD4E-8A04-68C7230E860A}"/>
            </c:ext>
          </c:extLst>
        </c:ser>
        <c:ser>
          <c:idx val="0"/>
          <c:order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delete val="1"/>
          </c:dLbls>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888A-CD4E-8A04-68C7230E860A}"/>
            </c:ext>
          </c:extLst>
        </c:ser>
        <c:dLbls>
          <c:dLblPos val="ctr"/>
          <c:showLegendKey val="0"/>
          <c:showVal val="1"/>
          <c:showCatName val="0"/>
          <c:showSerName val="0"/>
          <c:showPercent val="0"/>
          <c:showBubbleSize val="0"/>
        </c:dLbls>
        <c:marker val="1"/>
        <c:smooth val="0"/>
        <c:axId val="1509475391"/>
        <c:axId val="1498962239"/>
      </c:lineChart>
      <c:catAx>
        <c:axId val="1509475391"/>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498962239"/>
        <c:crosses val="autoZero"/>
        <c:auto val="1"/>
        <c:lblAlgn val="ctr"/>
        <c:lblOffset val="100"/>
        <c:noMultiLvlLbl val="0"/>
      </c:catAx>
      <c:valAx>
        <c:axId val="1498962239"/>
        <c:scaling>
          <c:orientation val="minMax"/>
        </c:scaling>
        <c:delete val="1"/>
        <c:axPos val="l"/>
        <c:numFmt formatCode="General" sourceLinked="1"/>
        <c:majorTickMark val="none"/>
        <c:minorTickMark val="none"/>
        <c:tickLblPos val="nextTo"/>
        <c:crossAx val="150947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Advanced Funnel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Chart'!$B$13:$B$17</c:f>
              <c:strCache>
                <c:ptCount val="5"/>
                <c:pt idx="0">
                  <c:v>Leads Generated</c:v>
                </c:pt>
                <c:pt idx="1">
                  <c:v>Initial Contact</c:v>
                </c:pt>
                <c:pt idx="2">
                  <c:v>Consultations Booked</c:v>
                </c:pt>
                <c:pt idx="3">
                  <c:v>Proposals Sent</c:v>
                </c:pt>
                <c:pt idx="4">
                  <c:v>Clients Signed</c:v>
                </c:pt>
              </c:strCache>
            </c:strRef>
          </c:cat>
          <c:val>
            <c:numRef>
              <c:f>'Funnel Chart'!$C$13:$C$17</c:f>
              <c:numCache>
                <c:formatCode>General</c:formatCode>
                <c:ptCount val="5"/>
                <c:pt idx="0">
                  <c:v>689</c:v>
                </c:pt>
                <c:pt idx="1">
                  <c:v>531</c:v>
                </c:pt>
                <c:pt idx="2">
                  <c:v>237</c:v>
                </c:pt>
                <c:pt idx="3">
                  <c:v>187</c:v>
                </c:pt>
                <c:pt idx="4">
                  <c:v>159</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7CB4-6142-B413-F81959A5A03F}"/>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Chart'!$B$13:$B$17</c:f>
              <c:strCache>
                <c:ptCount val="5"/>
                <c:pt idx="0">
                  <c:v>Leads Generated</c:v>
                </c:pt>
                <c:pt idx="1">
                  <c:v>Initial Contact</c:v>
                </c:pt>
                <c:pt idx="2">
                  <c:v>Consultations Booked</c:v>
                </c:pt>
                <c:pt idx="3">
                  <c:v>Proposals Sent</c:v>
                </c:pt>
                <c:pt idx="4">
                  <c:v>Clients Signed</c:v>
                </c:pt>
              </c:strCache>
            </c:strRef>
          </c:cat>
          <c:val>
            <c:numRef>
              <c:f>'Funnel Chart'!$D$13:$D$17</c:f>
              <c:numCache>
                <c:formatCode>General</c:formatCode>
                <c:ptCount val="5"/>
                <c:pt idx="0">
                  <c:v>431</c:v>
                </c:pt>
                <c:pt idx="1">
                  <c:v>275</c:v>
                </c:pt>
                <c:pt idx="2">
                  <c:v>145</c:v>
                </c:pt>
                <c:pt idx="3">
                  <c:v>104</c:v>
                </c:pt>
                <c:pt idx="4">
                  <c:v>79</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7CB4-6142-B413-F81959A5A03F}"/>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Chart'!$B$13:$B$17</c:f>
              <c:strCache>
                <c:ptCount val="5"/>
                <c:pt idx="0">
                  <c:v>Leads Generated</c:v>
                </c:pt>
                <c:pt idx="1">
                  <c:v>Initial Contact</c:v>
                </c:pt>
                <c:pt idx="2">
                  <c:v>Consultations Booked</c:v>
                </c:pt>
                <c:pt idx="3">
                  <c:v>Proposals Sent</c:v>
                </c:pt>
                <c:pt idx="4">
                  <c:v>Clients Signed</c:v>
                </c:pt>
              </c:strCache>
            </c:strRef>
          </c:cat>
          <c:val>
            <c:numRef>
              <c:f>'Funnel Chart'!$E$13:$E$17</c:f>
              <c:numCache>
                <c:formatCode>General</c:formatCode>
                <c:ptCount val="5"/>
                <c:pt idx="0">
                  <c:v>565</c:v>
                </c:pt>
                <c:pt idx="1">
                  <c:v>367</c:v>
                </c:pt>
                <c:pt idx="2">
                  <c:v>198</c:v>
                </c:pt>
                <c:pt idx="3">
                  <c:v>160</c:v>
                </c:pt>
                <c:pt idx="4">
                  <c:v>121</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7CB4-6142-B413-F81959A5A03F}"/>
            </c:ext>
          </c:extLst>
        </c:ser>
        <c: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Chart'!$B$13:$B$17</c:f>
              <c:strCache>
                <c:ptCount val="5"/>
                <c:pt idx="0">
                  <c:v>Leads Generated</c:v>
                </c:pt>
                <c:pt idx="1">
                  <c:v>Initial Contact</c:v>
                </c:pt>
                <c:pt idx="2">
                  <c:v>Consultations Booked</c:v>
                </c:pt>
                <c:pt idx="3">
                  <c:v>Proposals Sent</c:v>
                </c:pt>
                <c:pt idx="4">
                  <c:v>Clients Signed</c:v>
                </c:pt>
              </c:strCache>
            </c:strRef>
          </c:cat>
          <c:val>
            <c:numRef>
              <c:f>'Funnel Chart'!$F$13:$F$17</c:f>
              <c:numCache>
                <c:formatCode>General</c:formatCode>
                <c:ptCount val="5"/>
                <c:pt idx="0">
                  <c:v>480</c:v>
                </c:pt>
                <c:pt idx="1">
                  <c:v>360</c:v>
                </c:pt>
                <c:pt idx="2">
                  <c:v>204</c:v>
                </c:pt>
                <c:pt idx="3">
                  <c:v>139</c:v>
                </c:pt>
                <c:pt idx="4">
                  <c:v>102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7CB4-6142-B413-F81959A5A03F}"/>
            </c:ext>
          </c:extLst>
        </c:ser>
        <c:ser>
          <c:idx val="4"/>
          <c:order val="4"/>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Chart'!$B$13:$B$17</c:f>
              <c:strCache>
                <c:ptCount val="5"/>
                <c:pt idx="0">
                  <c:v>Leads Generated</c:v>
                </c:pt>
                <c:pt idx="1">
                  <c:v>Initial Contact</c:v>
                </c:pt>
                <c:pt idx="2">
                  <c:v>Consultations Booked</c:v>
                </c:pt>
                <c:pt idx="3">
                  <c:v>Proposals Sent</c:v>
                </c:pt>
                <c:pt idx="4">
                  <c:v>Clients Signed</c:v>
                </c:pt>
              </c:strCache>
            </c:strRef>
          </c:cat>
          <c:val>
            <c:numRef>
              <c:f>'Funnel Chart'!$G$13:$G$17</c:f>
              <c:numCache>
                <c:formatCode>General</c:formatCode>
                <c:ptCount val="5"/>
                <c:pt idx="0">
                  <c:v>398</c:v>
                </c:pt>
                <c:pt idx="1">
                  <c:v>305</c:v>
                </c:pt>
                <c:pt idx="2">
                  <c:v>156</c:v>
                </c:pt>
                <c:pt idx="3">
                  <c:v>105</c:v>
                </c:pt>
                <c:pt idx="4">
                  <c:v>97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7CB4-6142-B413-F81959A5A03F}"/>
            </c:ext>
          </c:extLst>
        </c:ser>
        <c:ser>
          <c:idx val="5"/>
          <c:order val="5"/>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1</c:v>
              </c:pt>
            </c:numLit>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7-7CB4-6142-B413-F81959A5A03F}"/>
            </c:ext>
          </c:extLst>
        </c:ser>
        <c:dLbls>
          <c:dLblPos val="ctr"/>
          <c:showLegendKey val="0"/>
          <c:showVal val="1"/>
          <c:showCatName val="0"/>
          <c:showSerName val="0"/>
          <c:showPercent val="0"/>
          <c:showBubbleSize val="0"/>
        </c:dLbls>
        <c:gapWidth val="150"/>
        <c:overlap val="100"/>
        <c:axId val="282555152"/>
        <c:axId val="282556864"/>
      </c:barChart>
      <c:catAx>
        <c:axId val="282555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56864"/>
        <c:crosses val="autoZero"/>
        <c:auto val="1"/>
        <c:lblAlgn val="ctr"/>
        <c:lblOffset val="100"/>
        <c:noMultiLvlLbl val="0"/>
      </c:catAx>
      <c:valAx>
        <c:axId val="28255686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55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Bullet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Poor</c:v>
          </c:tx>
          <c:spPr>
            <a:solidFill>
              <a:srgbClr val="FF0000">
                <a:alpha val="50000"/>
              </a:srgbClr>
            </a:solidFill>
            <a:ln>
              <a:noFill/>
            </a:ln>
            <a:effectLst/>
          </c:spPr>
          <c:invertIfNegative val="0"/>
          <c:val>
            <c:numRef>
              <c:f>'Bullet Chart'!$I$5</c:f>
              <c:numCache>
                <c:formatCode>0%</c:formatCode>
                <c:ptCount val="1"/>
                <c:pt idx="0">
                  <c:v>0.05</c:v>
                </c:pt>
              </c:numCache>
            </c:numRef>
          </c:val>
          <c:extLst>
            <c:ext xmlns:c16="http://schemas.microsoft.com/office/drawing/2014/chart" uri="{C3380CC4-5D6E-409C-BE32-E72D297353CC}">
              <c16:uniqueId val="{00000001-1E60-BE4F-A51B-0CC69D167642}"/>
            </c:ext>
          </c:extLst>
        </c:ser>
        <c:ser>
          <c:idx val="1"/>
          <c:order val="1"/>
          <c:tx>
            <c:v>Moderate</c:v>
          </c:tx>
          <c:spPr>
            <a:solidFill>
              <a:srgbClr val="FFFF00">
                <a:alpha val="50000"/>
              </a:srgbClr>
            </a:solidFill>
            <a:ln>
              <a:noFill/>
            </a:ln>
            <a:effectLst/>
          </c:spPr>
          <c:invertIfNegative val="0"/>
          <c:val>
            <c:numRef>
              <c:f>'Bullet Chart'!$I$6</c:f>
              <c:numCache>
                <c:formatCode>0%</c:formatCode>
                <c:ptCount val="1"/>
                <c:pt idx="0">
                  <c:v>0.02</c:v>
                </c:pt>
              </c:numCache>
            </c:numRef>
          </c:val>
          <c:extLst>
            <c:ext xmlns:c16="http://schemas.microsoft.com/office/drawing/2014/chart" uri="{C3380CC4-5D6E-409C-BE32-E72D297353CC}">
              <c16:uniqueId val="{00000002-1E60-BE4F-A51B-0CC69D167642}"/>
            </c:ext>
          </c:extLst>
        </c:ser>
        <c:ser>
          <c:idx val="2"/>
          <c:order val="2"/>
          <c:tx>
            <c:v>Good</c:v>
          </c:tx>
          <c:spPr>
            <a:solidFill>
              <a:srgbClr val="00B050">
                <a:alpha val="50000"/>
              </a:srgbClr>
            </a:solidFill>
            <a:ln>
              <a:noFill/>
            </a:ln>
            <a:effectLst/>
          </c:spPr>
          <c:invertIfNegative val="0"/>
          <c:val>
            <c:numRef>
              <c:f>'Bullet Chart'!$I$7</c:f>
              <c:numCache>
                <c:formatCode>0%</c:formatCode>
                <c:ptCount val="1"/>
                <c:pt idx="0">
                  <c:v>0.03</c:v>
                </c:pt>
              </c:numCache>
            </c:numRef>
          </c:val>
          <c:extLst>
            <c:ext xmlns:c16="http://schemas.microsoft.com/office/drawing/2014/chart" uri="{C3380CC4-5D6E-409C-BE32-E72D297353CC}">
              <c16:uniqueId val="{00000003-1E60-BE4F-A51B-0CC69D167642}"/>
            </c:ext>
          </c:extLst>
        </c:ser>
        <c:ser>
          <c:idx val="3"/>
          <c:order val="3"/>
          <c:tx>
            <c:v>Excellent</c:v>
          </c:tx>
          <c:spPr>
            <a:solidFill>
              <a:srgbClr val="00B0F0">
                <a:alpha val="50000"/>
              </a:srgbClr>
            </a:solidFill>
            <a:ln>
              <a:noFill/>
            </a:ln>
            <a:effectLst/>
          </c:spPr>
          <c:invertIfNegative val="0"/>
          <c:val>
            <c:numRef>
              <c:f>'Bullet Chart'!$I$8</c:f>
              <c:numCache>
                <c:formatCode>0%</c:formatCode>
                <c:ptCount val="1"/>
                <c:pt idx="0">
                  <c:v>0.02</c:v>
                </c:pt>
              </c:numCache>
            </c:numRef>
          </c:val>
          <c:extLst>
            <c:ext xmlns:c16="http://schemas.microsoft.com/office/drawing/2014/chart" uri="{C3380CC4-5D6E-409C-BE32-E72D297353CC}">
              <c16:uniqueId val="{00000004-1E60-BE4F-A51B-0CC69D167642}"/>
            </c:ext>
          </c:extLst>
        </c:ser>
        <c:dLbls>
          <c:showLegendKey val="0"/>
          <c:showVal val="0"/>
          <c:showCatName val="0"/>
          <c:showSerName val="0"/>
          <c:showPercent val="0"/>
          <c:showBubbleSize val="0"/>
        </c:dLbls>
        <c:gapWidth val="150"/>
        <c:overlap val="100"/>
        <c:axId val="1743000095"/>
        <c:axId val="1743001807"/>
      </c:barChart>
      <c:catAx>
        <c:axId val="174300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001807"/>
        <c:crosses val="autoZero"/>
        <c:auto val="1"/>
        <c:lblAlgn val="ctr"/>
        <c:lblOffset val="100"/>
        <c:noMultiLvlLbl val="0"/>
      </c:catAx>
      <c:valAx>
        <c:axId val="17430018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000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Waterfall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Waterfall Chart</a:t>
          </a:r>
        </a:p>
      </cx:txPr>
    </cx:title>
    <cx:plotArea>
      <cx:plotAreaRegion>
        <cx:series layoutId="waterfall" uniqueId="{428E6E18-AD00-0446-9681-E0A5D8BD33FF}">
          <cx:tx>
            <cx:txData>
              <cx:f>_xlchart.v1.1</cx:f>
              <cx:v>Value</cx:v>
            </cx:txData>
          </cx:tx>
          <cx:dataPt idx="0"/>
          <cx:dataPt idx="7"/>
          <cx:dataLabels pos="outEnd">
            <cx:visibility seriesName="0" categoryName="0" value="1"/>
          </cx:dataLabels>
          <cx:dataId val="0"/>
          <cx:layoutPr>
            <cx:subtotals>
              <cx:idx val="0"/>
              <cx:idx val="7"/>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Basic Funnel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Basic Funnel Chart</a:t>
          </a:r>
        </a:p>
      </cx:txPr>
    </cx:title>
    <cx:plotArea>
      <cx:plotAreaRegion>
        <cx:series layoutId="funnel" uniqueId="{232BC7FD-76E8-5745-88D9-D154603E1BE5}">
          <cx:tx>
            <cx:txData>
              <cx:f>_xlchart.v2.4</cx:f>
              <cx:v>Totals</cx:v>
            </cx:txData>
          </cx:tx>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355599</xdr:colOff>
      <xdr:row>11</xdr:row>
      <xdr:rowOff>135467</xdr:rowOff>
    </xdr:from>
    <xdr:to>
      <xdr:col>10</xdr:col>
      <xdr:colOff>821266</xdr:colOff>
      <xdr:row>26</xdr:row>
      <xdr:rowOff>120650</xdr:rowOff>
    </xdr:to>
    <xdr:graphicFrame macro="">
      <xdr:nvGraphicFramePr>
        <xdr:cNvPr id="11" name="Chart 10">
          <a:extLst>
            <a:ext uri="{FF2B5EF4-FFF2-40B4-BE49-F238E27FC236}">
              <a16:creationId xmlns:a16="http://schemas.microsoft.com/office/drawing/2014/main" id="{2C6611BD-D811-E65E-D1EF-4768DF8D7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143934</xdr:colOff>
      <xdr:row>12</xdr:row>
      <xdr:rowOff>84667</xdr:rowOff>
    </xdr:from>
    <xdr:to>
      <xdr:col>4</xdr:col>
      <xdr:colOff>711200</xdr:colOff>
      <xdr:row>20</xdr:row>
      <xdr:rowOff>143933</xdr:rowOff>
    </xdr:to>
    <xdr:sp macro="" textlink="">
      <xdr:nvSpPr>
        <xdr:cNvPr id="12" name="TextBox 11">
          <a:extLst>
            <a:ext uri="{FF2B5EF4-FFF2-40B4-BE49-F238E27FC236}">
              <a16:creationId xmlns:a16="http://schemas.microsoft.com/office/drawing/2014/main" id="{8CF523EA-2DFC-9359-9C5C-0316B22455EC}"/>
            </a:ext>
          </a:extLst>
        </xdr:cNvPr>
        <xdr:cNvSpPr txBox="1"/>
      </xdr:nvSpPr>
      <xdr:spPr>
        <a:xfrm>
          <a:off x="973667" y="2523067"/>
          <a:ext cx="3132666" cy="1684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Gantt charts provide a clear visual timeline of tasks, dependencies, and project progress, making it easy to plan and track work effectively. They improve communication and collaboration by aligning team members and stakeholders on responsibilities, deadlines, and milestones. Additionally, Gantt charts help identify risks, manage resources efficiently, and ensure accountability, making them invaluable for successful project management.</a:t>
          </a:r>
        </a:p>
      </xdr:txBody>
    </xdr:sp>
    <xdr:clientData/>
  </xdr:twoCellAnchor>
  <xdr:twoCellAnchor>
    <xdr:from>
      <xdr:col>1</xdr:col>
      <xdr:colOff>220134</xdr:colOff>
      <xdr:row>21</xdr:row>
      <xdr:rowOff>84666</xdr:rowOff>
    </xdr:from>
    <xdr:to>
      <xdr:col>4</xdr:col>
      <xdr:colOff>804334</xdr:colOff>
      <xdr:row>28</xdr:row>
      <xdr:rowOff>169333</xdr:rowOff>
    </xdr:to>
    <xdr:sp macro="" textlink="">
      <xdr:nvSpPr>
        <xdr:cNvPr id="13" name="TextBox 12">
          <a:extLst>
            <a:ext uri="{FF2B5EF4-FFF2-40B4-BE49-F238E27FC236}">
              <a16:creationId xmlns:a16="http://schemas.microsoft.com/office/drawing/2014/main" id="{A31FCA13-F86A-8B15-B9BE-CA99ED8C9F40}"/>
            </a:ext>
          </a:extLst>
        </xdr:cNvPr>
        <xdr:cNvSpPr txBox="1"/>
      </xdr:nvSpPr>
      <xdr:spPr>
        <a:xfrm>
          <a:off x="1049867" y="4351866"/>
          <a:ext cx="3149600" cy="1507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FYI this one is based on workdays, so each 5 days in the chart is one week. This gives a more accurate picture of project completion, but sometimes</a:t>
          </a:r>
          <a:r>
            <a:rPr lang="en-US" sz="1100" kern="1200" baseline="0"/>
            <a:t> its easier to for people to understand if you base the X axis off of dates. If you do make sure to take into account that weekends are going to be a considered in the timeline of some projects but not  much work is happening obviously.</a:t>
          </a:r>
          <a:endParaRPr lang="en-US" sz="1100" kern="1200"/>
        </a:p>
      </xdr:txBody>
    </xdr:sp>
    <xdr:clientData/>
  </xdr:twoCellAnchor>
  <xdr:twoCellAnchor>
    <xdr:from>
      <xdr:col>3</xdr:col>
      <xdr:colOff>677333</xdr:colOff>
      <xdr:row>29</xdr:row>
      <xdr:rowOff>25400</xdr:rowOff>
    </xdr:from>
    <xdr:to>
      <xdr:col>11</xdr:col>
      <xdr:colOff>516467</xdr:colOff>
      <xdr:row>44</xdr:row>
      <xdr:rowOff>10583</xdr:rowOff>
    </xdr:to>
    <xdr:graphicFrame macro="">
      <xdr:nvGraphicFramePr>
        <xdr:cNvPr id="2" name="Chart 1">
          <a:extLst>
            <a:ext uri="{FF2B5EF4-FFF2-40B4-BE49-F238E27FC236}">
              <a16:creationId xmlns:a16="http://schemas.microsoft.com/office/drawing/2014/main" id="{85055E36-27D9-3C4A-99C9-4BC4BB392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165100</xdr:colOff>
      <xdr:row>14</xdr:row>
      <xdr:rowOff>101600</xdr:rowOff>
    </xdr:from>
    <xdr:to>
      <xdr:col>12</xdr:col>
      <xdr:colOff>279400</xdr:colOff>
      <xdr:row>17</xdr:row>
      <xdr:rowOff>165100</xdr:rowOff>
    </xdr:to>
    <xdr:sp macro="" textlink="">
      <xdr:nvSpPr>
        <xdr:cNvPr id="2" name="TextBox 1">
          <a:extLst>
            <a:ext uri="{FF2B5EF4-FFF2-40B4-BE49-F238E27FC236}">
              <a16:creationId xmlns:a16="http://schemas.microsoft.com/office/drawing/2014/main" id="{EF3DA520-2D56-55BA-E85F-662A62CD594B}"/>
            </a:ext>
          </a:extLst>
        </xdr:cNvPr>
        <xdr:cNvSpPr txBox="1"/>
      </xdr:nvSpPr>
      <xdr:spPr>
        <a:xfrm>
          <a:off x="9512300" y="2946400"/>
          <a:ext cx="2590800" cy="67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Ideal Work Remaining</a:t>
          </a:r>
          <a:r>
            <a:rPr lang="en-US" sz="1100" b="0" i="0">
              <a:solidFill>
                <a:schemeClr val="dk1"/>
              </a:solidFill>
              <a:effectLst/>
              <a:latin typeface="+mn-lt"/>
              <a:ea typeface="+mn-ea"/>
              <a:cs typeface="+mn-cs"/>
            </a:rPr>
            <a:t>: A straight-line projection of how many portfolios should remain if progress is consistent.</a:t>
          </a:r>
        </a:p>
        <a:p>
          <a:endParaRPr lang="en-US" sz="1100" kern="1200"/>
        </a:p>
      </xdr:txBody>
    </xdr:sp>
    <xdr:clientData/>
  </xdr:twoCellAnchor>
  <xdr:twoCellAnchor>
    <xdr:from>
      <xdr:col>9</xdr:col>
      <xdr:colOff>139700</xdr:colOff>
      <xdr:row>18</xdr:row>
      <xdr:rowOff>25400</xdr:rowOff>
    </xdr:from>
    <xdr:to>
      <xdr:col>13</xdr:col>
      <xdr:colOff>215900</xdr:colOff>
      <xdr:row>29</xdr:row>
      <xdr:rowOff>0</xdr:rowOff>
    </xdr:to>
    <xdr:sp macro="" textlink="">
      <xdr:nvSpPr>
        <xdr:cNvPr id="3" name="TextBox 2">
          <a:extLst>
            <a:ext uri="{FF2B5EF4-FFF2-40B4-BE49-F238E27FC236}">
              <a16:creationId xmlns:a16="http://schemas.microsoft.com/office/drawing/2014/main" id="{47186C06-0724-3B61-248F-4B35DED36FCE}"/>
            </a:ext>
          </a:extLst>
        </xdr:cNvPr>
        <xdr:cNvSpPr txBox="1"/>
      </xdr:nvSpPr>
      <xdr:spPr>
        <a:xfrm>
          <a:off x="9486900" y="3683000"/>
          <a:ext cx="33782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Total Work to be Completed: 700 Portfolio Reviews</a:t>
          </a:r>
        </a:p>
        <a:p>
          <a:r>
            <a:rPr lang="en-US" sz="1100" kern="1200"/>
            <a:t>Determine time</a:t>
          </a:r>
          <a:r>
            <a:rPr lang="en-US" sz="1100" kern="1200" baseline="0"/>
            <a:t> intervals: 10x 1 week sprints</a:t>
          </a:r>
        </a:p>
        <a:p>
          <a:r>
            <a:rPr lang="en-US" sz="1100" b="1" i="0">
              <a:solidFill>
                <a:schemeClr val="dk1"/>
              </a:solidFill>
              <a:effectLst/>
              <a:latin typeface="+mn-lt"/>
              <a:ea typeface="+mn-ea"/>
              <a:cs typeface="+mn-cs"/>
            </a:rPr>
            <a:t>Ideal Work Rate = Total Work ÷ Total Time Intervals = 70</a:t>
          </a:r>
        </a:p>
        <a:p>
          <a:r>
            <a:rPr lang="en-US" sz="1100" b="1" i="0">
              <a:solidFill>
                <a:schemeClr val="dk1"/>
              </a:solidFill>
              <a:effectLst/>
              <a:latin typeface="+mn-lt"/>
              <a:ea typeface="+mn-ea"/>
              <a:cs typeface="+mn-cs"/>
            </a:rPr>
            <a:t>Ideal Work Remaining = Total Work - (Ideal Work Rate × Time Interval) </a:t>
          </a:r>
        </a:p>
        <a:p>
          <a:endParaRPr lang="en-US" sz="1100" b="1" i="0">
            <a:solidFill>
              <a:schemeClr val="dk1"/>
            </a:solidFill>
            <a:effectLst/>
            <a:latin typeface="+mn-lt"/>
            <a:ea typeface="+mn-ea"/>
            <a:cs typeface="+mn-cs"/>
          </a:endParaRPr>
        </a:p>
        <a:p>
          <a:r>
            <a:rPr lang="en-US" sz="1100" b="0" i="0">
              <a:solidFill>
                <a:schemeClr val="dk1"/>
              </a:solidFill>
              <a:effectLst/>
              <a:latin typeface="+mn-lt"/>
              <a:ea typeface="+mn-ea"/>
              <a:cs typeface="+mn-cs"/>
            </a:rPr>
            <a:t>For Week 1:</a:t>
          </a:r>
          <a:br>
            <a:rPr lang="en-US"/>
          </a:br>
          <a:r>
            <a:rPr lang="en-US" sz="1100" b="1" i="0">
              <a:solidFill>
                <a:schemeClr val="dk1"/>
              </a:solidFill>
              <a:effectLst/>
              <a:latin typeface="+mn-lt"/>
              <a:ea typeface="+mn-ea"/>
              <a:cs typeface="+mn-cs"/>
            </a:rPr>
            <a:t>Ideal Work Remaining = 300 - (62.5 × 1) = 37.5 portfolios</a:t>
          </a:r>
          <a:br>
            <a:rPr lang="en-US"/>
          </a:br>
          <a:r>
            <a:rPr lang="en-US" sz="1100" b="0" i="0">
              <a:solidFill>
                <a:schemeClr val="dk1"/>
              </a:solidFill>
              <a:effectLst/>
              <a:latin typeface="+mn-lt"/>
              <a:ea typeface="+mn-ea"/>
              <a:cs typeface="+mn-cs"/>
            </a:rPr>
            <a:t>For Week 2:</a:t>
          </a:r>
          <a:br>
            <a:rPr lang="en-US"/>
          </a:br>
          <a:r>
            <a:rPr lang="en-US" sz="1100" b="1" i="0">
              <a:solidFill>
                <a:schemeClr val="dk1"/>
              </a:solidFill>
              <a:effectLst/>
              <a:latin typeface="+mn-lt"/>
              <a:ea typeface="+mn-ea"/>
              <a:cs typeface="+mn-cs"/>
            </a:rPr>
            <a:t>Ideal Work Remaining = 300 - (62.5 × 2) = 25 portfolios</a:t>
          </a:r>
        </a:p>
        <a:p>
          <a:r>
            <a:rPr lang="en-US" sz="1100" b="1" i="0">
              <a:solidFill>
                <a:schemeClr val="dk1"/>
              </a:solidFill>
              <a:effectLst/>
              <a:latin typeface="+mn-lt"/>
              <a:ea typeface="+mn-ea"/>
              <a:cs typeface="+mn-cs"/>
            </a:rPr>
            <a:t>...</a:t>
          </a:r>
        </a:p>
        <a:p>
          <a:endParaRPr lang="en-US" sz="1100" b="1" i="0">
            <a:solidFill>
              <a:schemeClr val="dk1"/>
            </a:solidFill>
            <a:effectLst/>
            <a:latin typeface="+mn-lt"/>
            <a:ea typeface="+mn-ea"/>
            <a:cs typeface="+mn-cs"/>
          </a:endParaRPr>
        </a:p>
        <a:p>
          <a:endParaRPr lang="en-US" sz="1100" b="1" i="0" kern="1200">
            <a:solidFill>
              <a:schemeClr val="dk1"/>
            </a:solidFill>
            <a:effectLst/>
            <a:latin typeface="+mn-lt"/>
            <a:ea typeface="+mn-ea"/>
            <a:cs typeface="+mn-cs"/>
          </a:endParaRPr>
        </a:p>
        <a:p>
          <a:endParaRPr lang="en-US" sz="1100" kern="1200"/>
        </a:p>
      </xdr:txBody>
    </xdr:sp>
    <xdr:clientData/>
  </xdr:twoCellAnchor>
  <xdr:twoCellAnchor>
    <xdr:from>
      <xdr:col>0</xdr:col>
      <xdr:colOff>254000</xdr:colOff>
      <xdr:row>28</xdr:row>
      <xdr:rowOff>44450</xdr:rowOff>
    </xdr:from>
    <xdr:to>
      <xdr:col>5</xdr:col>
      <xdr:colOff>215900</xdr:colOff>
      <xdr:row>43</xdr:row>
      <xdr:rowOff>0</xdr:rowOff>
    </xdr:to>
    <xdr:graphicFrame macro="">
      <xdr:nvGraphicFramePr>
        <xdr:cNvPr id="5" name="Chart 4">
          <a:extLst>
            <a:ext uri="{FF2B5EF4-FFF2-40B4-BE49-F238E27FC236}">
              <a16:creationId xmlns:a16="http://schemas.microsoft.com/office/drawing/2014/main" id="{AA4C64C3-BE8F-723F-5A2E-DDE2F2B94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749300</xdr:colOff>
      <xdr:row>28</xdr:row>
      <xdr:rowOff>57150</xdr:rowOff>
    </xdr:from>
    <xdr:to>
      <xdr:col>10</xdr:col>
      <xdr:colOff>241300</xdr:colOff>
      <xdr:row>43</xdr:row>
      <xdr:rowOff>25400</xdr:rowOff>
    </xdr:to>
    <xdr:graphicFrame macro="">
      <xdr:nvGraphicFramePr>
        <xdr:cNvPr id="6" name="Chart 5">
          <a:extLst>
            <a:ext uri="{FF2B5EF4-FFF2-40B4-BE49-F238E27FC236}">
              <a16:creationId xmlns:a16="http://schemas.microsoft.com/office/drawing/2014/main" id="{D72C18F3-69C0-AD76-BC5D-167AC83B6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88900</xdr:colOff>
      <xdr:row>6</xdr:row>
      <xdr:rowOff>114300</xdr:rowOff>
    </xdr:from>
    <xdr:to>
      <xdr:col>3</xdr:col>
      <xdr:colOff>1295400</xdr:colOff>
      <xdr:row>13</xdr:row>
      <xdr:rowOff>127000</xdr:rowOff>
    </xdr:to>
    <xdr:sp macro="" textlink="">
      <xdr:nvSpPr>
        <xdr:cNvPr id="7" name="TextBox 6">
          <a:extLst>
            <a:ext uri="{FF2B5EF4-FFF2-40B4-BE49-F238E27FC236}">
              <a16:creationId xmlns:a16="http://schemas.microsoft.com/office/drawing/2014/main" id="{BEF3B500-E2AA-91CF-13D4-DA8D9F245DAB}"/>
            </a:ext>
          </a:extLst>
        </xdr:cNvPr>
        <xdr:cNvSpPr txBox="1"/>
      </xdr:nvSpPr>
      <xdr:spPr>
        <a:xfrm>
          <a:off x="914400" y="1333500"/>
          <a:ext cx="3009900" cy="143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dk1"/>
              </a:solidFill>
              <a:effectLst/>
              <a:latin typeface="+mn-lt"/>
              <a:ea typeface="+mn-ea"/>
              <a:cs typeface="+mn-cs"/>
            </a:rPr>
            <a:t>Burnup Charts</a:t>
          </a:r>
          <a:r>
            <a:rPr lang="en-US" sz="1200" b="0" i="0">
              <a:solidFill>
                <a:schemeClr val="dk1"/>
              </a:solidFill>
              <a:effectLst/>
              <a:latin typeface="+mn-lt"/>
              <a:ea typeface="+mn-ea"/>
              <a:cs typeface="+mn-cs"/>
            </a:rPr>
            <a:t> are great for visualizing both progress and scope changes, as they show the total scope line alongside the work completed, making it easy to track scope creep or adjustments. However, they can be harder to interpret at a glance, especially when comparing actual progress to an ideal pace. </a:t>
          </a:r>
          <a:endParaRPr lang="en-US" sz="1200" kern="1200"/>
        </a:p>
      </xdr:txBody>
    </xdr:sp>
    <xdr:clientData/>
  </xdr:twoCellAnchor>
  <xdr:twoCellAnchor>
    <xdr:from>
      <xdr:col>6</xdr:col>
      <xdr:colOff>127000</xdr:colOff>
      <xdr:row>7</xdr:row>
      <xdr:rowOff>101600</xdr:rowOff>
    </xdr:from>
    <xdr:to>
      <xdr:col>8</xdr:col>
      <xdr:colOff>1219200</xdr:colOff>
      <xdr:row>13</xdr:row>
      <xdr:rowOff>165100</xdr:rowOff>
    </xdr:to>
    <xdr:sp macro="" textlink="">
      <xdr:nvSpPr>
        <xdr:cNvPr id="8" name="TextBox 7">
          <a:extLst>
            <a:ext uri="{FF2B5EF4-FFF2-40B4-BE49-F238E27FC236}">
              <a16:creationId xmlns:a16="http://schemas.microsoft.com/office/drawing/2014/main" id="{57A25165-774B-4A26-B8B6-053C9A7E85A1}"/>
            </a:ext>
          </a:extLst>
        </xdr:cNvPr>
        <xdr:cNvSpPr txBox="1"/>
      </xdr:nvSpPr>
      <xdr:spPr>
        <a:xfrm>
          <a:off x="5727700" y="1524000"/>
          <a:ext cx="3213100" cy="128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dk1"/>
              </a:solidFill>
              <a:effectLst/>
              <a:latin typeface="+mn-lt"/>
              <a:ea typeface="+mn-ea"/>
              <a:cs typeface="+mn-cs"/>
            </a:rPr>
            <a:t>Burndown Charts</a:t>
          </a:r>
          <a:r>
            <a:rPr lang="en-US" sz="1200" b="0" i="0">
              <a:solidFill>
                <a:schemeClr val="dk1"/>
              </a:solidFill>
              <a:effectLst/>
              <a:latin typeface="+mn-lt"/>
              <a:ea typeface="+mn-ea"/>
              <a:cs typeface="+mn-cs"/>
            </a:rPr>
            <a:t>, are</a:t>
          </a:r>
          <a:r>
            <a:rPr lang="en-US" sz="1200" b="0" i="0" baseline="0">
              <a:solidFill>
                <a:schemeClr val="dk1"/>
              </a:solidFill>
              <a:effectLst/>
              <a:latin typeface="+mn-lt"/>
              <a:ea typeface="+mn-ea"/>
              <a:cs typeface="+mn-cs"/>
            </a:rPr>
            <a:t> </a:t>
          </a:r>
          <a:r>
            <a:rPr lang="en-US" sz="1200" b="0" i="0">
              <a:solidFill>
                <a:schemeClr val="dk1"/>
              </a:solidFill>
              <a:effectLst/>
              <a:latin typeface="+mn-lt"/>
              <a:ea typeface="+mn-ea"/>
              <a:cs typeface="+mn-cs"/>
            </a:rPr>
            <a:t>simpler and focus on how much work remains, making it easier to see if the team is on track. But they lack visibility into scope changes, which can give a misleading impression of progress if the scope increases or decreases during the project.</a:t>
          </a:r>
          <a:endParaRPr lang="en-US" sz="12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762000</xdr:colOff>
      <xdr:row>13</xdr:row>
      <xdr:rowOff>177800</xdr:rowOff>
    </xdr:from>
    <xdr:to>
      <xdr:col>9</xdr:col>
      <xdr:colOff>469900</xdr:colOff>
      <xdr:row>37</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B7B5EB9-F15B-BB34-0CAA-55C1430C4E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2000" y="2819400"/>
              <a:ext cx="7277100" cy="4737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304800</xdr:colOff>
      <xdr:row>3</xdr:row>
      <xdr:rowOff>127000</xdr:rowOff>
    </xdr:from>
    <xdr:to>
      <xdr:col>8</xdr:col>
      <xdr:colOff>495300</xdr:colOff>
      <xdr:row>11</xdr:row>
      <xdr:rowOff>190500</xdr:rowOff>
    </xdr:to>
    <xdr:sp macro="" textlink="">
      <xdr:nvSpPr>
        <xdr:cNvPr id="4" name="TextBox 3">
          <a:extLst>
            <a:ext uri="{FF2B5EF4-FFF2-40B4-BE49-F238E27FC236}">
              <a16:creationId xmlns:a16="http://schemas.microsoft.com/office/drawing/2014/main" id="{4B773C6C-FA6B-845D-2089-109730704F9C}"/>
            </a:ext>
          </a:extLst>
        </xdr:cNvPr>
        <xdr:cNvSpPr txBox="1"/>
      </xdr:nvSpPr>
      <xdr:spPr>
        <a:xfrm>
          <a:off x="3746500" y="736600"/>
          <a:ext cx="3492500" cy="168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Waterfall charts are excellent for visualizing how individual factors contribute to a cumulative result, making them ideal for tracking progress toward business goals or understanding changes in financial metrics. However, they can become cluttered and hard to interpret with too many data points or overlapping categories, limiting their effectiveness for complex datasets. Additionally, they only show static changes and don't capture trends over time, which may require complementary visualizations.</a:t>
          </a:r>
          <a:endParaRPr lang="en-US"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202046</xdr:colOff>
      <xdr:row>18</xdr:row>
      <xdr:rowOff>36946</xdr:rowOff>
    </xdr:from>
    <xdr:to>
      <xdr:col>9</xdr:col>
      <xdr:colOff>189346</xdr:colOff>
      <xdr:row>37</xdr:row>
      <xdr:rowOff>202046</xdr:rowOff>
    </xdr:to>
    <xdr:graphicFrame macro="">
      <xdr:nvGraphicFramePr>
        <xdr:cNvPr id="3" name="Chart 2">
          <a:extLst>
            <a:ext uri="{FF2B5EF4-FFF2-40B4-BE49-F238E27FC236}">
              <a16:creationId xmlns:a16="http://schemas.microsoft.com/office/drawing/2014/main" id="{A17AEC2E-41E3-5D67-07FC-E72CB4736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1</xdr:row>
      <xdr:rowOff>165100</xdr:rowOff>
    </xdr:from>
    <xdr:to>
      <xdr:col>14</xdr:col>
      <xdr:colOff>0</xdr:colOff>
      <xdr:row>15</xdr:row>
      <xdr:rowOff>63500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C4950213-A414-F0CD-2642-50BBD56F63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99300" y="368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369454</xdr:colOff>
      <xdr:row>2</xdr:row>
      <xdr:rowOff>46181</xdr:rowOff>
    </xdr:from>
    <xdr:to>
      <xdr:col>5</xdr:col>
      <xdr:colOff>635000</xdr:colOff>
      <xdr:row>9</xdr:row>
      <xdr:rowOff>57726</xdr:rowOff>
    </xdr:to>
    <xdr:sp macro="" textlink="">
      <xdr:nvSpPr>
        <xdr:cNvPr id="5" name="TextBox 4">
          <a:extLst>
            <a:ext uri="{FF2B5EF4-FFF2-40B4-BE49-F238E27FC236}">
              <a16:creationId xmlns:a16="http://schemas.microsoft.com/office/drawing/2014/main" id="{966061A5-D30E-99CC-5FE4-42D86679153C}"/>
            </a:ext>
          </a:extLst>
        </xdr:cNvPr>
        <xdr:cNvSpPr txBox="1"/>
      </xdr:nvSpPr>
      <xdr:spPr>
        <a:xfrm>
          <a:off x="1200727" y="461817"/>
          <a:ext cx="3683000" cy="1466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Funnel charts are great for visualizing sequential processes, highlighting drop-offs, and providing a clear, high-level overview of conversion rates. However, they lack detail, oversimplify complex processes, and cannot show trends over time. They are ideal for presenting straightforward data flows but should be avoided when analyzing dynamic or detailed datasets.</a:t>
          </a:r>
          <a:endParaRPr lang="en-US" sz="12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685800</xdr:colOff>
      <xdr:row>8</xdr:row>
      <xdr:rowOff>63500</xdr:rowOff>
    </xdr:from>
    <xdr:to>
      <xdr:col>5</xdr:col>
      <xdr:colOff>292100</xdr:colOff>
      <xdr:row>13</xdr:row>
      <xdr:rowOff>88900</xdr:rowOff>
    </xdr:to>
    <xdr:sp macro="" textlink="">
      <xdr:nvSpPr>
        <xdr:cNvPr id="2" name="TextBox 1">
          <a:extLst>
            <a:ext uri="{FF2B5EF4-FFF2-40B4-BE49-F238E27FC236}">
              <a16:creationId xmlns:a16="http://schemas.microsoft.com/office/drawing/2014/main" id="{D9976B4D-2A67-F366-0C5A-B0A638D18742}"/>
            </a:ext>
          </a:extLst>
        </xdr:cNvPr>
        <xdr:cNvSpPr txBox="1"/>
      </xdr:nvSpPr>
      <xdr:spPr>
        <a:xfrm>
          <a:off x="1511300" y="1689100"/>
          <a:ext cx="2908300" cy="104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Super</a:t>
          </a:r>
          <a:r>
            <a:rPr lang="en-US" sz="1100" kern="1200" baseline="0"/>
            <a:t> Basic: Just a chart with red-green conditional formatting... Remeber to use the conditional formatting button though especially with complex tables. The color really helps people that dont like data.</a:t>
          </a:r>
          <a:endParaRPr lang="en-US"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431800</xdr:colOff>
      <xdr:row>13</xdr:row>
      <xdr:rowOff>19050</xdr:rowOff>
    </xdr:from>
    <xdr:to>
      <xdr:col>12</xdr:col>
      <xdr:colOff>63500</xdr:colOff>
      <xdr:row>32</xdr:row>
      <xdr:rowOff>127000</xdr:rowOff>
    </xdr:to>
    <xdr:graphicFrame macro="">
      <xdr:nvGraphicFramePr>
        <xdr:cNvPr id="15" name="Chart 14">
          <a:extLst>
            <a:ext uri="{FF2B5EF4-FFF2-40B4-BE49-F238E27FC236}">
              <a16:creationId xmlns:a16="http://schemas.microsoft.com/office/drawing/2014/main" id="{04460F76-3EF7-C910-607C-794246C82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558800</xdr:colOff>
      <xdr:row>12</xdr:row>
      <xdr:rowOff>38100</xdr:rowOff>
    </xdr:from>
    <xdr:to>
      <xdr:col>4</xdr:col>
      <xdr:colOff>622300</xdr:colOff>
      <xdr:row>21</xdr:row>
      <xdr:rowOff>139700</xdr:rowOff>
    </xdr:to>
    <xdr:sp macro="" textlink="">
      <xdr:nvSpPr>
        <xdr:cNvPr id="2" name="TextBox 1">
          <a:extLst>
            <a:ext uri="{FF2B5EF4-FFF2-40B4-BE49-F238E27FC236}">
              <a16:creationId xmlns:a16="http://schemas.microsoft.com/office/drawing/2014/main" id="{537F954A-67B7-9B7E-7C37-93A3B0009DA5}"/>
            </a:ext>
          </a:extLst>
        </xdr:cNvPr>
        <xdr:cNvSpPr txBox="1"/>
      </xdr:nvSpPr>
      <xdr:spPr>
        <a:xfrm>
          <a:off x="1384300" y="2476500"/>
          <a:ext cx="254000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WIP: this one is hard to</a:t>
          </a:r>
          <a:r>
            <a:rPr lang="en-US" sz="1100" kern="1200" baseline="0"/>
            <a:t> make in excel for some reason even though it's conceptually really simple. This one is almost done it' just needs a thinner bar going through the middle to signify the actual value. It's a nice way to visualize if you're meeting your goals. For this example I was thinking the X axis was APR but obviously it can easily be adapted to anything  performance related.</a:t>
          </a:r>
          <a:endParaRPr lang="en-US" sz="1100" kern="12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A731A0-DFC0-8249-852A-D4FE948EAB72}" name="Table2" displayName="Table2" ref="B2:K10" totalsRowShown="0">
  <autoFilter ref="B2:K10" xr:uid="{ACA731A0-DFC0-8249-852A-D4FE948EAB72}"/>
  <tableColumns count="10">
    <tableColumn id="1" xr3:uid="{04547FFC-2FA0-3740-9D15-B9482967D878}" name="Task"/>
    <tableColumn id="9" xr3:uid="{EC2C6A2D-A7D0-BF44-B290-CCBDF174CC7A}" name="Project Start"/>
    <tableColumn id="2" xr3:uid="{B977F52A-A513-A445-9B03-1073FD5A1E1B}" name="Start Date" dataDxfId="15"/>
    <tableColumn id="4" xr3:uid="{9BDF4B3B-8D46-7641-93C9-CC970BD6C89B}" name="End Date" dataDxfId="14"/>
    <tableColumn id="5" xr3:uid="{5C9D9F79-73B5-DB4C-96C0-7FB2BA29048A}" name="% Complete" dataDxfId="13"/>
    <tableColumn id="7" xr3:uid="{53E88407-8813-0042-8FAA-73C9A52C7968}" name="% Remaining" dataDxfId="12">
      <calculatedColumnFormula xml:space="preserve"> 100%-Table2[[#This Row],[% Complete]]</calculatedColumnFormula>
    </tableColumn>
    <tableColumn id="8" xr3:uid="{9E6843BE-B82B-3D4A-8FE0-5FBCF50B41A1}" name="Delay" dataDxfId="11">
      <calculatedColumnFormula>NETWORKDAYS(Table2[[#This Row],[Project Start]],Table2[[#This Row],[Start Date]]) - 1</calculatedColumnFormula>
    </tableColumn>
    <tableColumn id="6" xr3:uid="{9B62E5DF-FB65-7D42-A810-CC920E34BCFF}" name="Net Workdays" dataDxfId="10">
      <calculatedColumnFormula>NETWORKDAYS(Table2[[#This Row],[Start Date]],Table2[[#This Row],[End Date]])</calculatedColumnFormula>
    </tableColumn>
    <tableColumn id="11" xr3:uid="{B339E09E-B863-5146-B7A0-F2E40751C2AD}" name="% Completion" dataDxfId="9">
      <calculatedColumnFormula>Table2[[#This Row],[Net Workdays]] * Table2[[#This Row],[% Complete]]</calculatedColumnFormula>
    </tableColumn>
    <tableColumn id="10" xr3:uid="{92E22A06-932A-C749-AC5B-4EEB5FF77021}" name="Approx. Workdays Remaining" dataDxfId="8">
      <calculatedColumnFormula>Table2[[#This Row],[Net Workdays]]* (1-Table2[[#This Row],[% Complete]])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AA1670-1562-4D41-B199-E6E4E44BD7F7}" name="Table3" displayName="Table3" ref="B15:D25" totalsRowShown="0">
  <autoFilter ref="B15:D25" xr:uid="{87AA1670-1562-4D41-B199-E6E4E44BD7F7}"/>
  <tableColumns count="3">
    <tableColumn id="1" xr3:uid="{5031D3D3-B29D-E34F-8F45-AE2F59018515}" name="Week"/>
    <tableColumn id="2" xr3:uid="{98D055CF-6225-1D48-A1FE-8D9DE17F04CD}" name="Total Scope"/>
    <tableColumn id="3" xr3:uid="{17A98C87-AF85-B94D-8896-0BFD0B5A3408}" name="Work Complet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175E50-0D15-7549-875C-F63C57E1A586}" name="Table4" displayName="Table4" ref="G15:I25" totalsRowShown="0">
  <autoFilter ref="G15:I25" xr:uid="{5C175E50-0D15-7549-875C-F63C57E1A586}"/>
  <tableColumns count="3">
    <tableColumn id="1" xr3:uid="{D1490E2A-C5FD-4645-8215-CCB231DBC9B0}" name="Week"/>
    <tableColumn id="2" xr3:uid="{9676ACC9-1340-4F46-839B-4AEE1984B514}" name="Remaining Work" dataDxfId="7">
      <calculatedColumnFormula>700-Table3[[#This Row],[Work Completed]]</calculatedColumnFormula>
    </tableColumn>
    <tableColumn id="3" xr3:uid="{95FE94E4-B060-3A42-B999-0410E65F6E5D}" name="Ideal Work Remaining" dataDxfId="6">
      <calculatedColumnFormula>700-(70*Table4[[#This Row],[Week]])</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952FB14-D076-F743-83BB-81024E681530}" name="Table10" displayName="Table10" ref="B5:D13" totalsRowShown="0">
  <autoFilter ref="B5:D13" xr:uid="{4952FB14-D076-F743-83BB-81024E681530}"/>
  <tableColumns count="3">
    <tableColumn id="1" xr3:uid="{8AD04605-223C-D840-9B9E-44755993CE63}" name="Stage"/>
    <tableColumn id="2" xr3:uid="{064BDE1E-8A12-DA42-9562-3E4AD0FC4711}" name="Value" dataDxfId="5"/>
    <tableColumn id="3" xr3:uid="{2F44E12B-EE67-5E45-803C-2ACA07537395}" name="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F4BED81-0462-4543-A4F7-2462CD51FB94}" name="Table7" displayName="Table7" ref="B12:H17" totalsRowShown="0">
  <autoFilter ref="B12:H17" xr:uid="{CF4BED81-0462-4543-A4F7-2462CD51FB94}"/>
  <tableColumns count="7">
    <tableColumn id="1" xr3:uid="{123CE62D-DF24-6649-B48C-DF8FFF78407B}" name="Stage"/>
    <tableColumn id="2" xr3:uid="{81A4E047-7809-5B49-A205-E4786FF45C6F}" name="Locniskar"/>
    <tableColumn id="3" xr3:uid="{A5EBF807-F810-974B-AF4D-17BE95886639}" name="Pursel"/>
    <tableColumn id="4" xr3:uid="{0C4211AA-8F9B-524E-91F9-D72F5164CF96}" name="Biddinger"/>
    <tableColumn id="5" xr3:uid="{D8F29D31-C407-F24E-B680-718F17DA04A7}" name="Neinberg"/>
    <tableColumn id="6" xr3:uid="{D32678CC-34F4-824C-B145-9076B787554C}" name="Rochow"/>
    <tableColumn id="7" xr3:uid="{E550876B-5D55-DB45-92CD-DA4CD5E53C43}" name="Totals" dataDxfId="4">
      <calculatedColumnFormula>SUM(Table7[[#This Row],[Locniskar]:[Rochow]])</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2073D4-526A-0844-B451-55ABAFB05161}" name="Table1" displayName="Table1" ref="B2:F7" totalsRowShown="0">
  <autoFilter ref="B2:F7" xr:uid="{292073D4-526A-0844-B451-55ABAFB05161}"/>
  <tableColumns count="5">
    <tableColumn id="1" xr3:uid="{907800EA-ABD0-EF4D-8375-737DDDE9C0F5}" name="Advisor"/>
    <tableColumn id="2" xr3:uid="{686F044F-696C-3840-9CE6-B8AC583C011A}" name="Goal 1" dataDxfId="3"/>
    <tableColumn id="3" xr3:uid="{60946092-6CA5-0341-B64C-4A67CD86AB8D}" name="Goal 2" dataDxfId="2"/>
    <tableColumn id="4" xr3:uid="{D2A3C215-772F-1A45-B41C-2316720C3AED}" name="Goal 3" dataDxfId="1"/>
    <tableColumn id="5" xr3:uid="{1A35895F-DEB2-714D-8DC6-D0C9E485E858}" name="Goal 4" data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1E5628F-AC94-D84B-AC6F-8DC6F8520488}" name="Table12" displayName="Table12" ref="C3:D8" totalsRowShown="0">
  <autoFilter ref="C3:D8" xr:uid="{F1E5628F-AC94-D84B-AC6F-8DC6F8520488}"/>
  <tableColumns count="2">
    <tableColumn id="1" xr3:uid="{0D7A845E-57C0-264A-82E5-42DF16CA5A51}" name="Metric"/>
    <tableColumn id="2" xr3:uid="{A020F376-340C-2749-92A2-62F19F98D07B}"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4B8C7C2-C997-C94C-9A6E-B81697BA20C0}" name="Table13" displayName="Table13" ref="F4:I9" totalsRowShown="0">
  <autoFilter ref="F4:I9" xr:uid="{04B8C7C2-C997-C94C-9A6E-B81697BA20C0}"/>
  <tableColumns count="4">
    <tableColumn id="1" xr3:uid="{E0E8454E-4CF0-2343-A914-D341044C821D}" name="Band"/>
    <tableColumn id="2" xr3:uid="{6A8A105B-9C96-3B4C-A23B-D77722F4B674}" name="Start"/>
    <tableColumn id="3" xr3:uid="{57891D72-B31E-E048-A6A7-B032BE5682C2}" name="End"/>
    <tableColumn id="4" xr3:uid="{4E463B45-A681-F743-A496-B5827FF5D83D}" name="Wid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F446-84D0-5449-9519-9E5428839EA1}">
  <dimension ref="B1:K10"/>
  <sheetViews>
    <sheetView tabSelected="1" zoomScale="150" zoomScaleNormal="100" workbookViewId="0">
      <selection activeCell="A14" sqref="A14"/>
    </sheetView>
  </sheetViews>
  <sheetFormatPr baseColWidth="10" defaultRowHeight="16" x14ac:dyDescent="0.2"/>
  <cols>
    <col min="4" max="4" width="11.83203125" customWidth="1"/>
    <col min="7" max="8" width="13.5" customWidth="1"/>
  </cols>
  <sheetData>
    <row r="1" spans="2:11" x14ac:dyDescent="0.2">
      <c r="B1" s="2"/>
      <c r="C1" s="2"/>
    </row>
    <row r="2" spans="2:11" x14ac:dyDescent="0.2">
      <c r="B2" t="s">
        <v>10</v>
      </c>
      <c r="C2" t="s">
        <v>16</v>
      </c>
      <c r="D2" t="s">
        <v>11</v>
      </c>
      <c r="E2" t="s">
        <v>12</v>
      </c>
      <c r="F2" t="s">
        <v>13</v>
      </c>
      <c r="G2" t="s">
        <v>15</v>
      </c>
      <c r="H2" t="s">
        <v>17</v>
      </c>
      <c r="I2" t="s">
        <v>14</v>
      </c>
      <c r="J2" t="s">
        <v>18</v>
      </c>
      <c r="K2" t="s">
        <v>19</v>
      </c>
    </row>
    <row r="3" spans="2:11" x14ac:dyDescent="0.2">
      <c r="B3">
        <v>1</v>
      </c>
      <c r="C3" s="2">
        <v>45566</v>
      </c>
      <c r="D3" s="2">
        <v>45566</v>
      </c>
      <c r="E3" s="2">
        <v>45570</v>
      </c>
      <c r="F3" s="1">
        <v>1</v>
      </c>
      <c r="G3" s="1">
        <f xml:space="preserve"> 100%-Table2[[#This Row],[% Complete]]</f>
        <v>0</v>
      </c>
      <c r="H3">
        <f>NETWORKDAYS(Table2[[#This Row],[Project Start]],Table2[[#This Row],[Start Date]]) - 1</f>
        <v>0</v>
      </c>
      <c r="I3">
        <f>NETWORKDAYS(Table2[[#This Row],[Start Date]],Table2[[#This Row],[End Date]])</f>
        <v>4</v>
      </c>
      <c r="J3">
        <f>Table2[[#This Row],[Net Workdays]] * Table2[[#This Row],[% Complete]]</f>
        <v>4</v>
      </c>
      <c r="K3">
        <f>Table2[[#This Row],[Net Workdays]]* (1-Table2[[#This Row],[% Complete]])</f>
        <v>0</v>
      </c>
    </row>
    <row r="4" spans="2:11" x14ac:dyDescent="0.2">
      <c r="B4">
        <v>2</v>
      </c>
      <c r="C4" s="2">
        <v>45566</v>
      </c>
      <c r="D4" s="2">
        <v>45568</v>
      </c>
      <c r="E4" s="2">
        <v>45575</v>
      </c>
      <c r="F4" s="1">
        <v>1</v>
      </c>
      <c r="G4" s="1">
        <f xml:space="preserve"> 100%-Table2[[#This Row],[% Complete]]</f>
        <v>0</v>
      </c>
      <c r="H4">
        <f>NETWORKDAYS(Table2[[#This Row],[Project Start]],Table2[[#This Row],[Start Date]]) - 1</f>
        <v>2</v>
      </c>
      <c r="I4">
        <f>NETWORKDAYS(Table2[[#This Row],[Start Date]],Table2[[#This Row],[End Date]])</f>
        <v>6</v>
      </c>
      <c r="J4">
        <f>Table2[[#This Row],[Net Workdays]] * Table2[[#This Row],[% Complete]]</f>
        <v>6</v>
      </c>
      <c r="K4">
        <f>Table2[[#This Row],[Net Workdays]]* (1-Table2[[#This Row],[% Complete]])</f>
        <v>0</v>
      </c>
    </row>
    <row r="5" spans="2:11" x14ac:dyDescent="0.2">
      <c r="B5">
        <v>3</v>
      </c>
      <c r="C5" s="2">
        <v>45566</v>
      </c>
      <c r="D5" s="2">
        <v>45573</v>
      </c>
      <c r="E5" s="2">
        <v>45583</v>
      </c>
      <c r="F5" s="1">
        <v>0.85</v>
      </c>
      <c r="G5" s="1">
        <f xml:space="preserve"> 100%-Table2[[#This Row],[% Complete]]</f>
        <v>0.15000000000000002</v>
      </c>
      <c r="H5">
        <f>NETWORKDAYS(Table2[[#This Row],[Project Start]],Table2[[#This Row],[Start Date]]) - 1</f>
        <v>5</v>
      </c>
      <c r="I5">
        <f>NETWORKDAYS(Table2[[#This Row],[Start Date]],Table2[[#This Row],[End Date]])</f>
        <v>9</v>
      </c>
      <c r="J5">
        <f>Table2[[#This Row],[Net Workdays]] * Table2[[#This Row],[% Complete]]</f>
        <v>7.6499999999999995</v>
      </c>
      <c r="K5">
        <f>Table2[[#This Row],[Net Workdays]]* (1-Table2[[#This Row],[% Complete]])</f>
        <v>1.35</v>
      </c>
    </row>
    <row r="6" spans="2:11" x14ac:dyDescent="0.2">
      <c r="B6">
        <v>4</v>
      </c>
      <c r="C6" s="2">
        <v>45566</v>
      </c>
      <c r="D6" s="2">
        <v>45570</v>
      </c>
      <c r="E6" s="2">
        <v>45591</v>
      </c>
      <c r="F6" s="1">
        <v>0.95</v>
      </c>
      <c r="G6" s="1">
        <f xml:space="preserve"> 100%-Table2[[#This Row],[% Complete]]</f>
        <v>5.0000000000000044E-2</v>
      </c>
      <c r="H6">
        <f>NETWORKDAYS(Table2[[#This Row],[Project Start]],Table2[[#This Row],[Start Date]]) - 1</f>
        <v>3</v>
      </c>
      <c r="I6">
        <f>NETWORKDAYS(Table2[[#This Row],[Start Date]],Table2[[#This Row],[End Date]])</f>
        <v>15</v>
      </c>
      <c r="J6">
        <f>Table2[[#This Row],[Net Workdays]] * Table2[[#This Row],[% Complete]]</f>
        <v>14.25</v>
      </c>
      <c r="K6">
        <f>Table2[[#This Row],[Net Workdays]]* (1-Table2[[#This Row],[% Complete]])</f>
        <v>0.75000000000000067</v>
      </c>
    </row>
    <row r="7" spans="2:11" x14ac:dyDescent="0.2">
      <c r="B7">
        <v>5</v>
      </c>
      <c r="C7" s="2">
        <v>45566</v>
      </c>
      <c r="D7" s="2">
        <v>45578</v>
      </c>
      <c r="E7" s="2">
        <v>45587</v>
      </c>
      <c r="F7" s="1">
        <v>0.25</v>
      </c>
      <c r="G7" s="1">
        <f xml:space="preserve"> 100%-Table2[[#This Row],[% Complete]]</f>
        <v>0.75</v>
      </c>
      <c r="H7">
        <f>NETWORKDAYS(Table2[[#This Row],[Project Start]],Table2[[#This Row],[Start Date]]) - 1</f>
        <v>8</v>
      </c>
      <c r="I7">
        <f>NETWORKDAYS(Table2[[#This Row],[Start Date]],Table2[[#This Row],[End Date]])</f>
        <v>7</v>
      </c>
      <c r="J7">
        <f>Table2[[#This Row],[Net Workdays]] * Table2[[#This Row],[% Complete]]</f>
        <v>1.75</v>
      </c>
      <c r="K7">
        <f>Table2[[#This Row],[Net Workdays]]* (1-Table2[[#This Row],[% Complete]])</f>
        <v>5.25</v>
      </c>
    </row>
    <row r="8" spans="2:11" x14ac:dyDescent="0.2">
      <c r="B8">
        <v>6</v>
      </c>
      <c r="C8" s="2">
        <v>45566</v>
      </c>
      <c r="D8" s="2">
        <v>45580</v>
      </c>
      <c r="E8" s="2">
        <v>45583</v>
      </c>
      <c r="F8" s="1">
        <v>0.9</v>
      </c>
      <c r="G8" s="1">
        <f xml:space="preserve"> 100%-Table2[[#This Row],[% Complete]]</f>
        <v>9.9999999999999978E-2</v>
      </c>
      <c r="H8">
        <f>NETWORKDAYS(Table2[[#This Row],[Project Start]],Table2[[#This Row],[Start Date]]) - 1</f>
        <v>10</v>
      </c>
      <c r="I8">
        <f>NETWORKDAYS(Table2[[#This Row],[Start Date]],Table2[[#This Row],[End Date]])</f>
        <v>4</v>
      </c>
      <c r="J8">
        <f>Table2[[#This Row],[Net Workdays]] * Table2[[#This Row],[% Complete]]</f>
        <v>3.6</v>
      </c>
      <c r="K8">
        <f>Table2[[#This Row],[Net Workdays]]* (1-Table2[[#This Row],[% Complete]])</f>
        <v>0.39999999999999991</v>
      </c>
    </row>
    <row r="9" spans="2:11" x14ac:dyDescent="0.2">
      <c r="B9">
        <v>7</v>
      </c>
      <c r="C9" s="2">
        <v>45566</v>
      </c>
      <c r="D9" s="2">
        <v>45574</v>
      </c>
      <c r="E9" s="2">
        <v>45585</v>
      </c>
      <c r="F9" s="1">
        <v>0.4</v>
      </c>
      <c r="G9" s="1">
        <f xml:space="preserve"> 100%-Table2[[#This Row],[% Complete]]</f>
        <v>0.6</v>
      </c>
      <c r="H9">
        <f>NETWORKDAYS(Table2[[#This Row],[Project Start]],Table2[[#This Row],[Start Date]]) - 1</f>
        <v>6</v>
      </c>
      <c r="I9">
        <f>NETWORKDAYS(Table2[[#This Row],[Start Date]],Table2[[#This Row],[End Date]])</f>
        <v>8</v>
      </c>
      <c r="J9">
        <f>Table2[[#This Row],[Net Workdays]] * Table2[[#This Row],[% Complete]]</f>
        <v>3.2</v>
      </c>
      <c r="K9">
        <f>Table2[[#This Row],[Net Workdays]]* (1-Table2[[#This Row],[% Complete]])</f>
        <v>4.8</v>
      </c>
    </row>
    <row r="10" spans="2:11" x14ac:dyDescent="0.2">
      <c r="B10">
        <v>8</v>
      </c>
      <c r="C10" s="2">
        <v>45566</v>
      </c>
      <c r="D10" s="2">
        <v>45586</v>
      </c>
      <c r="E10" s="2">
        <v>45592</v>
      </c>
      <c r="F10" s="1">
        <v>0.6</v>
      </c>
      <c r="G10" s="1">
        <f xml:space="preserve"> 100%-Table2[[#This Row],[% Complete]]</f>
        <v>0.4</v>
      </c>
      <c r="H10">
        <f>NETWORKDAYS(Table2[[#This Row],[Project Start]],Table2[[#This Row],[Start Date]]) - 1</f>
        <v>14</v>
      </c>
      <c r="I10">
        <f>NETWORKDAYS(Table2[[#This Row],[Start Date]],Table2[[#This Row],[End Date]])</f>
        <v>5</v>
      </c>
      <c r="J10">
        <f>Table2[[#This Row],[Net Workdays]] * Table2[[#This Row],[% Complete]]</f>
        <v>3</v>
      </c>
      <c r="K10">
        <f>Table2[[#This Row],[Net Workdays]]* (1-Table2[[#This Row],[% Complete]])</f>
        <v>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32313-BA91-874B-9F25-D6318D25B86D}">
  <dimension ref="B15:I25"/>
  <sheetViews>
    <sheetView topLeftCell="A12" workbookViewId="0">
      <selection activeCell="L37" sqref="L37"/>
    </sheetView>
  </sheetViews>
  <sheetFormatPr baseColWidth="10" defaultRowHeight="16" x14ac:dyDescent="0.2"/>
  <cols>
    <col min="3" max="3" width="12.83203125" customWidth="1"/>
    <col min="4" max="4" width="17.33203125" customWidth="1"/>
    <col min="8" max="8" width="17" customWidth="1"/>
    <col min="9" max="9" width="21.33203125" customWidth="1"/>
  </cols>
  <sheetData>
    <row r="15" spans="2:9" x14ac:dyDescent="0.2">
      <c r="B15" t="s">
        <v>20</v>
      </c>
      <c r="C15" t="s">
        <v>21</v>
      </c>
      <c r="D15" t="s">
        <v>22</v>
      </c>
      <c r="G15" t="s">
        <v>20</v>
      </c>
      <c r="H15" t="s">
        <v>23</v>
      </c>
      <c r="I15" t="s">
        <v>24</v>
      </c>
    </row>
    <row r="16" spans="2:9" x14ac:dyDescent="0.2">
      <c r="B16">
        <v>1</v>
      </c>
      <c r="C16">
        <v>300</v>
      </c>
      <c r="D16">
        <v>10</v>
      </c>
      <c r="G16">
        <v>1</v>
      </c>
      <c r="H16">
        <f>700-Table3[[#This Row],[Work Completed]]</f>
        <v>690</v>
      </c>
      <c r="I16">
        <f>700-(70*Table4[[#This Row],[Week]])</f>
        <v>630</v>
      </c>
    </row>
    <row r="17" spans="2:9" x14ac:dyDescent="0.2">
      <c r="B17">
        <v>2</v>
      </c>
      <c r="C17">
        <v>300</v>
      </c>
      <c r="D17">
        <v>31</v>
      </c>
      <c r="G17">
        <v>2</v>
      </c>
      <c r="H17">
        <f>700-Table3[[#This Row],[Work Completed]]</f>
        <v>669</v>
      </c>
      <c r="I17">
        <f>700-(70*Table4[[#This Row],[Week]])</f>
        <v>560</v>
      </c>
    </row>
    <row r="18" spans="2:9" x14ac:dyDescent="0.2">
      <c r="B18">
        <v>3</v>
      </c>
      <c r="C18">
        <v>300</v>
      </c>
      <c r="D18">
        <v>129</v>
      </c>
      <c r="G18">
        <v>3</v>
      </c>
      <c r="H18">
        <f>700-Table3[[#This Row],[Work Completed]]</f>
        <v>571</v>
      </c>
      <c r="I18">
        <f>700-(70*Table4[[#This Row],[Week]])</f>
        <v>490</v>
      </c>
    </row>
    <row r="19" spans="2:9" x14ac:dyDescent="0.2">
      <c r="B19">
        <v>4</v>
      </c>
      <c r="C19">
        <v>300</v>
      </c>
      <c r="D19">
        <v>198</v>
      </c>
      <c r="G19">
        <v>4</v>
      </c>
      <c r="H19">
        <f>700-Table3[[#This Row],[Work Completed]]</f>
        <v>502</v>
      </c>
      <c r="I19">
        <f>700-(70*Table4[[#This Row],[Week]])</f>
        <v>420</v>
      </c>
    </row>
    <row r="20" spans="2:9" x14ac:dyDescent="0.2">
      <c r="B20">
        <v>5</v>
      </c>
      <c r="C20">
        <v>300</v>
      </c>
      <c r="D20">
        <v>276</v>
      </c>
      <c r="G20">
        <v>5</v>
      </c>
      <c r="H20">
        <f>700-Table3[[#This Row],[Work Completed]]</f>
        <v>424</v>
      </c>
      <c r="I20">
        <f>700-(70*Table4[[#This Row],[Week]])</f>
        <v>350</v>
      </c>
    </row>
    <row r="21" spans="2:9" x14ac:dyDescent="0.2">
      <c r="B21">
        <v>6</v>
      </c>
      <c r="C21">
        <v>300</v>
      </c>
      <c r="D21">
        <v>345</v>
      </c>
      <c r="G21">
        <v>6</v>
      </c>
      <c r="H21">
        <f>700-Table3[[#This Row],[Work Completed]]</f>
        <v>355</v>
      </c>
      <c r="I21">
        <f>700-(70*Table4[[#This Row],[Week]])</f>
        <v>280</v>
      </c>
    </row>
    <row r="22" spans="2:9" x14ac:dyDescent="0.2">
      <c r="B22">
        <v>7</v>
      </c>
      <c r="C22">
        <v>500</v>
      </c>
      <c r="D22">
        <v>438</v>
      </c>
      <c r="G22">
        <v>7</v>
      </c>
      <c r="H22">
        <f>700-Table3[[#This Row],[Work Completed]]</f>
        <v>262</v>
      </c>
      <c r="I22">
        <f>700-(70*Table4[[#This Row],[Week]])</f>
        <v>210</v>
      </c>
    </row>
    <row r="23" spans="2:9" x14ac:dyDescent="0.2">
      <c r="B23">
        <v>8</v>
      </c>
      <c r="C23">
        <v>500</v>
      </c>
      <c r="D23">
        <v>500</v>
      </c>
      <c r="G23">
        <v>8</v>
      </c>
      <c r="H23">
        <f>700-Table3[[#This Row],[Work Completed]]</f>
        <v>200</v>
      </c>
      <c r="I23">
        <f>700-(70*Table4[[#This Row],[Week]])</f>
        <v>140</v>
      </c>
    </row>
    <row r="24" spans="2:9" x14ac:dyDescent="0.2">
      <c r="B24">
        <v>9</v>
      </c>
      <c r="C24">
        <v>700</v>
      </c>
      <c r="D24">
        <v>611</v>
      </c>
      <c r="G24">
        <v>9</v>
      </c>
      <c r="H24">
        <f>700-Table3[[#This Row],[Work Completed]]</f>
        <v>89</v>
      </c>
      <c r="I24">
        <f>700-(70*Table4[[#This Row],[Week]])</f>
        <v>70</v>
      </c>
    </row>
    <row r="25" spans="2:9" x14ac:dyDescent="0.2">
      <c r="B25">
        <v>10</v>
      </c>
      <c r="C25">
        <v>700</v>
      </c>
      <c r="D25">
        <v>700</v>
      </c>
      <c r="G25">
        <v>10</v>
      </c>
      <c r="H25">
        <f>700-Table3[[#This Row],[Work Completed]]</f>
        <v>0</v>
      </c>
      <c r="I25">
        <f>700-(70*Table4[[#This Row],[Week]])</f>
        <v>0</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EF480-9C0B-6042-A467-AD688094C66D}">
  <dimension ref="B5:D13"/>
  <sheetViews>
    <sheetView workbookViewId="0">
      <selection activeCell="M9" sqref="M9"/>
    </sheetView>
  </sheetViews>
  <sheetFormatPr baseColWidth="10" defaultRowHeight="16" x14ac:dyDescent="0.2"/>
  <cols>
    <col min="3" max="3" width="12.6640625" bestFit="1" customWidth="1"/>
  </cols>
  <sheetData>
    <row r="5" spans="2:4" x14ac:dyDescent="0.2">
      <c r="B5" t="s">
        <v>25</v>
      </c>
      <c r="C5" t="s">
        <v>33</v>
      </c>
      <c r="D5" t="s">
        <v>34</v>
      </c>
    </row>
    <row r="6" spans="2:4" x14ac:dyDescent="0.2">
      <c r="B6" t="s">
        <v>37</v>
      </c>
      <c r="C6" s="3">
        <v>5000000</v>
      </c>
      <c r="D6" t="s">
        <v>35</v>
      </c>
    </row>
    <row r="7" spans="2:4" x14ac:dyDescent="0.2">
      <c r="B7" t="s">
        <v>38</v>
      </c>
      <c r="C7" s="3">
        <v>1200000</v>
      </c>
      <c r="D7" t="s">
        <v>36</v>
      </c>
    </row>
    <row r="8" spans="2:4" x14ac:dyDescent="0.2">
      <c r="B8" t="s">
        <v>39</v>
      </c>
      <c r="C8" s="3">
        <v>800000</v>
      </c>
      <c r="D8" t="s">
        <v>36</v>
      </c>
    </row>
    <row r="9" spans="2:4" x14ac:dyDescent="0.2">
      <c r="B9" t="s">
        <v>40</v>
      </c>
      <c r="C9" s="3">
        <v>-600000</v>
      </c>
      <c r="D9" t="s">
        <v>41</v>
      </c>
    </row>
    <row r="10" spans="2:4" x14ac:dyDescent="0.2">
      <c r="B10" t="s">
        <v>42</v>
      </c>
      <c r="C10" s="3">
        <v>-400000</v>
      </c>
      <c r="D10" t="s">
        <v>41</v>
      </c>
    </row>
    <row r="11" spans="2:4" x14ac:dyDescent="0.2">
      <c r="B11" t="s">
        <v>43</v>
      </c>
      <c r="C11" s="3">
        <v>300000</v>
      </c>
      <c r="D11" t="s">
        <v>36</v>
      </c>
    </row>
    <row r="12" spans="2:4" x14ac:dyDescent="0.2">
      <c r="B12" t="s">
        <v>44</v>
      </c>
      <c r="C12" s="3">
        <v>200000</v>
      </c>
      <c r="D12" t="s">
        <v>36</v>
      </c>
    </row>
    <row r="13" spans="2:4" x14ac:dyDescent="0.2">
      <c r="B13" t="s">
        <v>45</v>
      </c>
      <c r="C13" s="3">
        <v>6500000</v>
      </c>
      <c r="D13" t="s">
        <v>27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EDAAE-5B2A-0740-88B9-4919E9A83F3E}">
  <dimension ref="B12:H17"/>
  <sheetViews>
    <sheetView topLeftCell="A8" zoomScale="110" zoomScaleNormal="110" workbookViewId="0">
      <selection activeCell="H6" sqref="H6"/>
    </sheetView>
  </sheetViews>
  <sheetFormatPr baseColWidth="10" defaultRowHeight="16" x14ac:dyDescent="0.2"/>
  <cols>
    <col min="3" max="3" width="11.6640625" customWidth="1"/>
    <col min="5" max="5" width="11.33203125" customWidth="1"/>
    <col min="6" max="6" width="11" customWidth="1"/>
  </cols>
  <sheetData>
    <row r="12" spans="2:8" x14ac:dyDescent="0.2">
      <c r="B12" t="s">
        <v>25</v>
      </c>
      <c r="C12" t="s">
        <v>1</v>
      </c>
      <c r="D12" t="s">
        <v>2</v>
      </c>
      <c r="E12" t="s">
        <v>3</v>
      </c>
      <c r="F12" t="s">
        <v>4</v>
      </c>
      <c r="G12" t="s">
        <v>5</v>
      </c>
      <c r="H12" t="s">
        <v>32</v>
      </c>
    </row>
    <row r="13" spans="2:8" x14ac:dyDescent="0.2">
      <c r="B13" t="s">
        <v>26</v>
      </c>
      <c r="C13">
        <v>689</v>
      </c>
      <c r="D13">
        <v>431</v>
      </c>
      <c r="E13">
        <v>565</v>
      </c>
      <c r="F13">
        <v>480</v>
      </c>
      <c r="G13">
        <v>398</v>
      </c>
      <c r="H13">
        <f>SUM(Table7[[#This Row],[Locniskar]:[Rochow]])</f>
        <v>2563</v>
      </c>
    </row>
    <row r="14" spans="2:8" x14ac:dyDescent="0.2">
      <c r="B14" t="s">
        <v>28</v>
      </c>
      <c r="C14">
        <v>531</v>
      </c>
      <c r="D14">
        <v>275</v>
      </c>
      <c r="E14">
        <v>367</v>
      </c>
      <c r="F14">
        <v>360</v>
      </c>
      <c r="G14">
        <v>305</v>
      </c>
      <c r="H14">
        <f>SUM(Table7[[#This Row],[Locniskar]:[Rochow]])</f>
        <v>1838</v>
      </c>
    </row>
    <row r="15" spans="2:8" x14ac:dyDescent="0.2">
      <c r="B15" t="s">
        <v>29</v>
      </c>
      <c r="C15">
        <v>237</v>
      </c>
      <c r="D15">
        <v>145</v>
      </c>
      <c r="E15">
        <v>198</v>
      </c>
      <c r="F15">
        <v>204</v>
      </c>
      <c r="G15">
        <v>156</v>
      </c>
      <c r="H15">
        <f>SUM(Table7[[#This Row],[Locniskar]:[Rochow]])</f>
        <v>940</v>
      </c>
    </row>
    <row r="16" spans="2:8" x14ac:dyDescent="0.2">
      <c r="B16" t="s">
        <v>30</v>
      </c>
      <c r="C16">
        <v>187</v>
      </c>
      <c r="D16">
        <v>104</v>
      </c>
      <c r="E16">
        <v>160</v>
      </c>
      <c r="F16">
        <v>139</v>
      </c>
      <c r="G16">
        <v>105</v>
      </c>
      <c r="H16">
        <f>SUM(Table7[[#This Row],[Locniskar]:[Rochow]])</f>
        <v>695</v>
      </c>
    </row>
    <row r="17" spans="2:8" x14ac:dyDescent="0.2">
      <c r="B17" t="s">
        <v>31</v>
      </c>
      <c r="C17">
        <v>159</v>
      </c>
      <c r="D17">
        <v>79</v>
      </c>
      <c r="E17">
        <v>121</v>
      </c>
      <c r="F17">
        <v>102</v>
      </c>
      <c r="G17">
        <v>97</v>
      </c>
      <c r="H17">
        <f>SUM(Table7[[#This Row],[Locniskar]:[Rochow]])</f>
        <v>558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BBC0E-BFD6-2A43-98E7-864B9948C2E3}">
  <dimension ref="B2:F7"/>
  <sheetViews>
    <sheetView workbookViewId="0">
      <selection activeCell="B7" sqref="B7"/>
    </sheetView>
  </sheetViews>
  <sheetFormatPr baseColWidth="10" defaultRowHeight="16" x14ac:dyDescent="0.2"/>
  <sheetData>
    <row r="2" spans="2:6" x14ac:dyDescent="0.2">
      <c r="B2" t="s">
        <v>0</v>
      </c>
      <c r="C2" t="s">
        <v>6</v>
      </c>
      <c r="D2" t="s">
        <v>7</v>
      </c>
      <c r="E2" t="s">
        <v>8</v>
      </c>
      <c r="F2" t="s">
        <v>9</v>
      </c>
    </row>
    <row r="3" spans="2:6" x14ac:dyDescent="0.2">
      <c r="B3" t="s">
        <v>1</v>
      </c>
      <c r="C3" s="1">
        <v>0.8</v>
      </c>
      <c r="D3" s="1">
        <v>0.6</v>
      </c>
      <c r="E3" s="1">
        <v>0.65</v>
      </c>
      <c r="F3" s="1">
        <v>0.92</v>
      </c>
    </row>
    <row r="4" spans="2:6" x14ac:dyDescent="0.2">
      <c r="B4" t="s">
        <v>2</v>
      </c>
      <c r="C4" s="1">
        <v>0.7</v>
      </c>
      <c r="D4" s="1">
        <v>0.8</v>
      </c>
      <c r="E4" s="1">
        <v>0.75</v>
      </c>
      <c r="F4" s="1">
        <v>0.6</v>
      </c>
    </row>
    <row r="5" spans="2:6" x14ac:dyDescent="0.2">
      <c r="B5" t="s">
        <v>3</v>
      </c>
      <c r="C5" s="1">
        <v>0.9</v>
      </c>
      <c r="D5" s="1">
        <v>0.8</v>
      </c>
      <c r="E5" s="1">
        <v>0.6</v>
      </c>
      <c r="F5" s="1">
        <v>0.9</v>
      </c>
    </row>
    <row r="6" spans="2:6" x14ac:dyDescent="0.2">
      <c r="B6" t="s">
        <v>4</v>
      </c>
      <c r="C6" s="1">
        <v>0.9</v>
      </c>
      <c r="D6" s="1">
        <v>0.7</v>
      </c>
      <c r="E6" s="1">
        <v>0.8</v>
      </c>
      <c r="F6" s="1">
        <v>0.9</v>
      </c>
    </row>
    <row r="7" spans="2:6" x14ac:dyDescent="0.2">
      <c r="B7" t="s">
        <v>5</v>
      </c>
      <c r="C7" s="1">
        <v>0.85</v>
      </c>
      <c r="D7" s="1">
        <v>0.9</v>
      </c>
      <c r="E7" s="1">
        <v>0.8</v>
      </c>
      <c r="F7" s="1">
        <v>0.85</v>
      </c>
    </row>
  </sheetData>
  <conditionalFormatting sqref="B2:F7">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F4F7-4A14-BD4C-9781-373EF51D9250}">
  <dimension ref="C3:I9"/>
  <sheetViews>
    <sheetView workbookViewId="0">
      <selection activeCell="B7" sqref="B7"/>
    </sheetView>
  </sheetViews>
  <sheetFormatPr baseColWidth="10" defaultRowHeight="16" x14ac:dyDescent="0.2"/>
  <sheetData>
    <row r="3" spans="3:9" x14ac:dyDescent="0.2">
      <c r="C3" t="s">
        <v>46</v>
      </c>
      <c r="D3" t="s">
        <v>33</v>
      </c>
    </row>
    <row r="4" spans="3:9" x14ac:dyDescent="0.2">
      <c r="C4" t="s">
        <v>47</v>
      </c>
      <c r="D4" s="1">
        <v>0.1</v>
      </c>
      <c r="F4" t="s">
        <v>52</v>
      </c>
      <c r="G4" t="s">
        <v>35</v>
      </c>
      <c r="H4" t="s">
        <v>53</v>
      </c>
      <c r="I4" t="s">
        <v>58</v>
      </c>
    </row>
    <row r="5" spans="3:9" x14ac:dyDescent="0.2">
      <c r="C5" t="s">
        <v>48</v>
      </c>
      <c r="D5" s="4">
        <v>0.08</v>
      </c>
      <c r="F5" t="s">
        <v>54</v>
      </c>
      <c r="G5" s="5">
        <v>0</v>
      </c>
      <c r="H5" s="1">
        <v>0.05</v>
      </c>
      <c r="I5" s="1">
        <v>0.05</v>
      </c>
    </row>
    <row r="6" spans="3:9" x14ac:dyDescent="0.2">
      <c r="C6" t="s">
        <v>49</v>
      </c>
      <c r="D6">
        <v>7</v>
      </c>
      <c r="F6" t="s">
        <v>55</v>
      </c>
      <c r="G6" s="5">
        <v>0.05</v>
      </c>
      <c r="H6" s="1">
        <v>7.0000000000000007E-2</v>
      </c>
      <c r="I6" s="1">
        <v>0.02</v>
      </c>
    </row>
    <row r="7" spans="3:9" x14ac:dyDescent="0.2">
      <c r="C7" t="s">
        <v>50</v>
      </c>
      <c r="D7">
        <v>5</v>
      </c>
      <c r="F7" t="s">
        <v>56</v>
      </c>
      <c r="G7" s="5">
        <v>7.0000000000000007E-2</v>
      </c>
      <c r="H7" s="1">
        <v>0.1</v>
      </c>
      <c r="I7" s="1">
        <v>0.03</v>
      </c>
    </row>
    <row r="8" spans="3:9" x14ac:dyDescent="0.2">
      <c r="C8" t="s">
        <v>51</v>
      </c>
      <c r="D8">
        <v>12</v>
      </c>
      <c r="F8" t="s">
        <v>57</v>
      </c>
      <c r="G8" s="1">
        <v>0.1</v>
      </c>
      <c r="H8" s="1">
        <v>0.12</v>
      </c>
      <c r="I8" s="1">
        <v>0.02</v>
      </c>
    </row>
    <row r="9" spans="3:9" x14ac:dyDescent="0.2">
      <c r="F9" t="s">
        <v>48</v>
      </c>
      <c r="I9" s="4">
        <v>8.5000000000000006E-2</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7E176-9DA5-1646-B93D-F4C8B096EAB1}">
  <dimension ref="B4"/>
  <sheetViews>
    <sheetView workbookViewId="0">
      <selection activeCell="B5" sqref="B5"/>
    </sheetView>
  </sheetViews>
  <sheetFormatPr baseColWidth="10" defaultRowHeight="16" x14ac:dyDescent="0.2"/>
  <cols>
    <col min="2" max="2" width="18.1640625" customWidth="1"/>
  </cols>
  <sheetData>
    <row r="4" spans="2:2" x14ac:dyDescent="0.2">
      <c r="B4"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Gantt Chart</vt:lpstr>
      <vt:lpstr>Burn Charts</vt:lpstr>
      <vt:lpstr>Waterfall Chart</vt:lpstr>
      <vt:lpstr>Funnel Chart</vt:lpstr>
      <vt:lpstr>Heatmap</vt:lpstr>
      <vt:lpstr>Bullet 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Bauer</dc:creator>
  <cp:lastModifiedBy>Alexander Bauer</cp:lastModifiedBy>
  <dcterms:created xsi:type="dcterms:W3CDTF">2024-12-17T17:01:11Z</dcterms:created>
  <dcterms:modified xsi:type="dcterms:W3CDTF">2024-12-30T18:30:24Z</dcterms:modified>
</cp:coreProperties>
</file>