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10560"/>
  </bookViews>
  <sheets>
    <sheet name="Exempel" sheetId="1" r:id="rId1"/>
    <sheet name="Kommunala skattesatser 2018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B15" i="1"/>
  <c r="H14" i="1"/>
  <c r="E14" i="1"/>
  <c r="F14" i="1"/>
  <c r="G14" i="1"/>
  <c r="D14" i="1"/>
  <c r="C14" i="1"/>
  <c r="B14" i="1"/>
  <c r="H11" i="1"/>
  <c r="H10" i="1"/>
  <c r="G9" i="1"/>
  <c r="F11" i="1"/>
  <c r="F10" i="1"/>
  <c r="E9" i="1"/>
  <c r="D9" i="1"/>
  <c r="C9" i="1"/>
  <c r="B9" i="1"/>
  <c r="G10" i="1" l="1"/>
  <c r="F12" i="1"/>
  <c r="E10" i="1"/>
  <c r="E12" i="1" s="1"/>
  <c r="D10" i="1"/>
  <c r="D12" i="1" s="1"/>
  <c r="C10" i="1"/>
  <c r="C11" i="1" s="1"/>
  <c r="B10" i="1"/>
  <c r="B11" i="1" s="1"/>
  <c r="C12" i="1" l="1"/>
  <c r="G12" i="1"/>
  <c r="H12" i="1"/>
  <c r="B12" i="1"/>
  <c r="D11" i="1"/>
  <c r="E11" i="1"/>
  <c r="G11" i="1"/>
</calcChain>
</file>

<file path=xl/sharedStrings.xml><?xml version="1.0" encoding="utf-8"?>
<sst xmlns="http://schemas.openxmlformats.org/spreadsheetml/2006/main" count="27" uniqueCount="25">
  <si>
    <t>Grundavdrag</t>
  </si>
  <si>
    <t>Inkomst</t>
  </si>
  <si>
    <t>Inkomst efter grundavdrag</t>
  </si>
  <si>
    <t>Grund för statlig inkomstskatt</t>
  </si>
  <si>
    <t>Skattesats</t>
  </si>
  <si>
    <t>Grund för värnskatt</t>
  </si>
  <si>
    <t>Exempel på olika skattesatser</t>
  </si>
  <si>
    <t>Brytpunkt för statlig inkomstskatt</t>
  </si>
  <si>
    <t>Brytpunkt för värnskatt</t>
  </si>
  <si>
    <t>Kommun</t>
  </si>
  <si>
    <t>Ale</t>
  </si>
  <si>
    <t>Bergs</t>
  </si>
  <si>
    <t>Botkyrka</t>
  </si>
  <si>
    <t>Danderyd</t>
  </si>
  <si>
    <t>Falu</t>
  </si>
  <si>
    <t>Gotlands</t>
  </si>
  <si>
    <t>Halmstads</t>
  </si>
  <si>
    <t>Kalix</t>
  </si>
  <si>
    <t>Mora</t>
  </si>
  <si>
    <t>Orsa</t>
  </si>
  <si>
    <t>Stockholms</t>
  </si>
  <si>
    <t>Uppsala</t>
  </si>
  <si>
    <t>Vilhelmina</t>
  </si>
  <si>
    <t>I Stockholms kommun</t>
  </si>
  <si>
    <t>I Vilhelmina kommunn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</si>
</sst>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0" fontId="4" fillId="0" borderId="1" xfId="0" applyFont="1" applyBorder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1" sqref="G11"/>
    </sheetView>
  </sheetViews>
  <sheetFormatPr defaultRowHeight="15" x14ac:dyDescent="0.25"/>
  <cols>
    <col min="1" max="1" width="25" customWidth="1"/>
    <col min="2" max="3" width="7.85546875" bestFit="1" customWidth="1"/>
    <col min="4" max="8" width="8.7109375" bestFit="1" customWidth="1"/>
  </cols>
  <sheetData>
    <row r="1" spans="1:8" ht="28.5" x14ac:dyDescent="0.45">
      <c r="A1" s="9">
        <v>2018</v>
      </c>
    </row>
    <row r="2" spans="1:8" x14ac:dyDescent="0.25">
      <c r="A2" s="5" t="s">
        <v>0</v>
      </c>
      <c r="B2" s="6">
        <v>13400</v>
      </c>
      <c r="C2" s="3"/>
      <c r="D2" s="3"/>
      <c r="E2" s="3"/>
    </row>
    <row r="3" spans="1:8" x14ac:dyDescent="0.25">
      <c r="A3" s="5" t="s">
        <v>7</v>
      </c>
      <c r="B3" s="6">
        <v>455300</v>
      </c>
      <c r="C3" s="3"/>
      <c r="D3" s="5" t="s">
        <v>4</v>
      </c>
      <c r="E3" s="7">
        <v>0.2</v>
      </c>
    </row>
    <row r="4" spans="1:8" x14ac:dyDescent="0.25">
      <c r="A4" s="5" t="s">
        <v>8</v>
      </c>
      <c r="B4" s="6">
        <v>662300</v>
      </c>
      <c r="C4" s="3"/>
      <c r="D4" s="5" t="s">
        <v>4</v>
      </c>
      <c r="E4" s="7">
        <v>0.05</v>
      </c>
    </row>
    <row r="7" spans="1:8" ht="18.75" x14ac:dyDescent="0.3">
      <c r="A7" s="2" t="s">
        <v>6</v>
      </c>
    </row>
    <row r="9" spans="1:8" x14ac:dyDescent="0.25">
      <c r="A9" s="3" t="s">
        <v>1</v>
      </c>
      <c r="B9" s="4">
        <f>B2</f>
        <v>13400</v>
      </c>
      <c r="C9" s="4">
        <f>B2+1</f>
        <v>13401</v>
      </c>
      <c r="D9" s="4">
        <f>B2+B3</f>
        <v>468700</v>
      </c>
      <c r="E9" s="4">
        <f>$B$2+$B$3+1</f>
        <v>468701</v>
      </c>
      <c r="F9" s="4">
        <v>500000</v>
      </c>
      <c r="G9" s="4">
        <f>$B$2+$B$4+1</f>
        <v>675701</v>
      </c>
      <c r="H9" s="4">
        <v>700000</v>
      </c>
    </row>
    <row r="10" spans="1:8" x14ac:dyDescent="0.25">
      <c r="A10" s="3" t="s">
        <v>2</v>
      </c>
      <c r="B10" s="4">
        <f t="shared" ref="B10:H10" si="0">B9-$B$2</f>
        <v>0</v>
      </c>
      <c r="C10" s="4">
        <f t="shared" si="0"/>
        <v>1</v>
      </c>
      <c r="D10" s="4">
        <f t="shared" si="0"/>
        <v>455300</v>
      </c>
      <c r="E10" s="4">
        <f t="shared" si="0"/>
        <v>455301</v>
      </c>
      <c r="F10" s="4">
        <f>F9-$B$2</f>
        <v>486600</v>
      </c>
      <c r="G10" s="4">
        <f t="shared" si="0"/>
        <v>662301</v>
      </c>
      <c r="H10" s="4">
        <f>H9-$B$2</f>
        <v>686600</v>
      </c>
    </row>
    <row r="11" spans="1:8" x14ac:dyDescent="0.25">
      <c r="A11" s="3" t="s">
        <v>3</v>
      </c>
      <c r="B11" s="4">
        <f t="shared" ref="B11:H11" si="1">IF(B10&gt;$B$3,B10-$B$3,0)</f>
        <v>0</v>
      </c>
      <c r="C11" s="4">
        <f t="shared" si="1"/>
        <v>0</v>
      </c>
      <c r="D11" s="4">
        <f t="shared" si="1"/>
        <v>0</v>
      </c>
      <c r="E11" s="4">
        <f t="shared" si="1"/>
        <v>1</v>
      </c>
      <c r="F11" s="4">
        <f>IF(F10&gt;$B$3,F10-$B$3,0)</f>
        <v>31300</v>
      </c>
      <c r="G11" s="4">
        <f t="shared" si="1"/>
        <v>207001</v>
      </c>
      <c r="H11" s="4">
        <f>IF(H10&gt;$B$3,H10-$B$3,0)</f>
        <v>231300</v>
      </c>
    </row>
    <row r="12" spans="1:8" x14ac:dyDescent="0.25">
      <c r="A12" s="3" t="s">
        <v>5</v>
      </c>
      <c r="B12" s="4">
        <f>IF(B10&gt;$B$4,B10-$B$42,0)</f>
        <v>0</v>
      </c>
      <c r="C12" s="4">
        <f>IF(C10&gt;$B$4,C10-$B$42,0)</f>
        <v>0</v>
      </c>
      <c r="D12" s="4">
        <f>IF(D10&gt;$B$4,D10-$B$42,0)</f>
        <v>0</v>
      </c>
      <c r="E12" s="4">
        <f>IF(E10&gt;$B$4,E10-$B$42,0)</f>
        <v>0</v>
      </c>
      <c r="F12" s="4">
        <f>IF(F10&gt;$B$4,F10-$B$42,0)</f>
        <v>0</v>
      </c>
      <c r="G12" s="4">
        <f>IF(G10&gt;$B$4,G10-$B$4,0)</f>
        <v>1</v>
      </c>
      <c r="H12" s="4">
        <f>IF(H10&gt;$B$4,H10-$B$4,0)</f>
        <v>24300</v>
      </c>
    </row>
    <row r="13" spans="1:8" x14ac:dyDescent="0.25">
      <c r="A13" s="3"/>
      <c r="B13" s="4"/>
      <c r="C13" s="4"/>
      <c r="D13" s="4"/>
      <c r="E13" s="4"/>
      <c r="F13" s="4"/>
      <c r="G13" s="3"/>
      <c r="H13" s="3"/>
    </row>
    <row r="14" spans="1:8" x14ac:dyDescent="0.25">
      <c r="A14" s="3" t="s">
        <v>23</v>
      </c>
      <c r="B14" s="4">
        <f>B$10*'Kommunala skattesatser 2018'!$B$12+B$11*$E$3+B$12*$E$4</f>
        <v>0</v>
      </c>
      <c r="C14" s="4">
        <f>C$10*'Kommunala skattesatser 2018'!$B$12+C$11*$E$3+C$12*$E$4</f>
        <v>0.29980000000000001</v>
      </c>
      <c r="D14" s="4">
        <f>D$10*'Kommunala skattesatser 2018'!$B$12+D$11*$E$3+D$12*$E$4</f>
        <v>136498.94</v>
      </c>
      <c r="E14" s="4">
        <f>E$10*'Kommunala skattesatser 2018'!$B$12+E$11*$E$3+E$12*$E$4</f>
        <v>136499.43980000002</v>
      </c>
      <c r="F14" s="4">
        <f>F$10*'Kommunala skattesatser 2018'!$B$12+F$11*$E$3+F$12*$E$4</f>
        <v>152142.68</v>
      </c>
      <c r="G14" s="4">
        <f>G$10*'Kommunala skattesatser 2018'!$B$12+G$11*$E$3+G$12*$E$4</f>
        <v>239958.08980000002</v>
      </c>
      <c r="H14" s="4">
        <f>H$10*'Kommunala skattesatser 2018'!$B$12+H$11*$E$3+H$12*$E$4</f>
        <v>253317.68</v>
      </c>
    </row>
    <row r="15" spans="1:8" x14ac:dyDescent="0.25">
      <c r="A15" s="3" t="s">
        <v>24</v>
      </c>
      <c r="B15" s="4">
        <f>B$10*'Kommunala skattesatser 2018'!$B$14+B$11*$E$3+B$12*$E$4</f>
        <v>0</v>
      </c>
      <c r="C15" s="4">
        <f>C$10*'Kommunala skattesatser 2018'!$B$14+C$11*$E$3+C$12*$E$4</f>
        <v>0.34749999999999998</v>
      </c>
      <c r="D15" s="4">
        <f>D$10*'Kommunala skattesatser 2018'!$B$14+D$11*$E$3+D$12*$E$4</f>
        <v>158216.75</v>
      </c>
      <c r="E15" s="4">
        <f>E$10*'Kommunala skattesatser 2018'!$B$14+E$11*$E$3+E$12*$E$4</f>
        <v>158217.29749999999</v>
      </c>
      <c r="F15" s="4">
        <f>F$10*'Kommunala skattesatser 2018'!$B$14+F$11*$E$3+F$12*$E$4</f>
        <v>175353.5</v>
      </c>
      <c r="G15" s="4">
        <f>G$10*'Kommunala skattesatser 2018'!$B$14+G$11*$E$3+G$12*$E$4</f>
        <v>271549.84749999997</v>
      </c>
      <c r="H15" s="4">
        <f>H$10*'Kommunala skattesatser 2018'!$B$14+H$11*$E$3+H$12*$E$4</f>
        <v>286068.5</v>
      </c>
    </row>
    <row r="16" spans="1:8" x14ac:dyDescent="0.25">
      <c r="B16" s="1"/>
      <c r="C16" s="1"/>
      <c r="D16" s="1"/>
      <c r="E16" s="1"/>
    </row>
    <row r="17" spans="1:5" x14ac:dyDescent="0.25">
      <c r="B17" s="1"/>
      <c r="C17" s="1"/>
      <c r="D17" s="1"/>
      <c r="E17" s="1"/>
    </row>
    <row r="18" spans="1:5" ht="18.75" x14ac:dyDescent="0.3">
      <c r="A18" s="2"/>
      <c r="B18" s="1"/>
      <c r="C18" s="1"/>
      <c r="D18" s="1"/>
      <c r="E18" s="1"/>
    </row>
    <row r="20" spans="1:5" x14ac:dyDescent="0.25">
      <c r="A20" s="3"/>
      <c r="B20" s="8"/>
      <c r="C20" s="3"/>
    </row>
    <row r="21" spans="1:5" x14ac:dyDescent="0.25">
      <c r="A21" s="3"/>
      <c r="B21" s="8"/>
      <c r="C21" s="3"/>
    </row>
    <row r="22" spans="1:5" x14ac:dyDescent="0.25">
      <c r="A22" s="3"/>
      <c r="B22" s="3"/>
      <c r="C2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2" sqref="A32"/>
    </sheetView>
  </sheetViews>
  <sheetFormatPr defaultRowHeight="15" x14ac:dyDescent="0.25"/>
  <cols>
    <col min="1" max="1" width="11.140625" bestFit="1" customWidth="1"/>
    <col min="2" max="2" width="10" bestFit="1" customWidth="1"/>
  </cols>
  <sheetData>
    <row r="1" spans="1:2" x14ac:dyDescent="0.25">
      <c r="A1" s="10" t="s">
        <v>9</v>
      </c>
      <c r="B1" s="10" t="s">
        <v>4</v>
      </c>
    </row>
    <row r="2" spans="1:2" x14ac:dyDescent="0.25">
      <c r="A2" t="s">
        <v>10</v>
      </c>
      <c r="B2">
        <v>0.33550000000000002</v>
      </c>
    </row>
    <row r="3" spans="1:2" x14ac:dyDescent="0.25">
      <c r="A3" t="s">
        <v>11</v>
      </c>
      <c r="B3">
        <v>0.3372</v>
      </c>
    </row>
    <row r="4" spans="1:2" x14ac:dyDescent="0.25">
      <c r="A4" t="s">
        <v>12</v>
      </c>
      <c r="B4">
        <v>0.32229999999999998</v>
      </c>
    </row>
    <row r="5" spans="1:2" x14ac:dyDescent="0.25">
      <c r="A5" t="s">
        <v>13</v>
      </c>
      <c r="B5">
        <v>0.29430000000000001</v>
      </c>
    </row>
    <row r="6" spans="1:2" x14ac:dyDescent="0.25">
      <c r="A6" t="s">
        <v>14</v>
      </c>
      <c r="B6">
        <v>0.33700000000000002</v>
      </c>
    </row>
    <row r="7" spans="1:2" x14ac:dyDescent="0.25">
      <c r="A7" t="s">
        <v>15</v>
      </c>
      <c r="B7">
        <v>0.33600000000000002</v>
      </c>
    </row>
    <row r="8" spans="1:2" x14ac:dyDescent="0.25">
      <c r="A8" t="s">
        <v>16</v>
      </c>
      <c r="B8">
        <v>0.318</v>
      </c>
    </row>
    <row r="9" spans="1:2" x14ac:dyDescent="0.25">
      <c r="A9" t="s">
        <v>17</v>
      </c>
      <c r="B9">
        <v>0.33889999999999998</v>
      </c>
    </row>
    <row r="10" spans="1:2" x14ac:dyDescent="0.25">
      <c r="A10" t="s">
        <v>18</v>
      </c>
      <c r="B10">
        <v>0.3397</v>
      </c>
    </row>
    <row r="11" spans="1:2" x14ac:dyDescent="0.25">
      <c r="A11" t="s">
        <v>19</v>
      </c>
      <c r="B11">
        <v>0.34050000000000002</v>
      </c>
    </row>
    <row r="12" spans="1:2" x14ac:dyDescent="0.25">
      <c r="A12" t="s">
        <v>20</v>
      </c>
      <c r="B12">
        <v>0.29980000000000001</v>
      </c>
    </row>
    <row r="13" spans="1:2" x14ac:dyDescent="0.25">
      <c r="A13" t="s">
        <v>21</v>
      </c>
      <c r="B13">
        <v>0.32819999999999999</v>
      </c>
    </row>
    <row r="14" spans="1:2" x14ac:dyDescent="0.25">
      <c r="A14" t="s">
        <v>22</v>
      </c>
      <c r="B14">
        <v>0.34749999999999998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Exempel</vt:lpstr>
      <vt:lpstr>Kommunala skattesatser 2018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Tarnowski</dc:creator>
  <cp:lastModifiedBy>Alexander Tarlinder</cp:lastModifiedBy>
  <cp:lastPrinted>2014-05-04T09:24:27Z</cp:lastPrinted>
  <dcterms:created xsi:type="dcterms:W3CDTF">2014-05-03T21:03:18Z</dcterms:created>
  <dcterms:modified xsi:type="dcterms:W3CDTF">2018-04-28T16:36:37Z</dcterms:modified>
</cp:coreProperties>
</file>