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105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" i="1" l="1"/>
  <c r="G13" i="1"/>
  <c r="F13" i="1"/>
  <c r="E13" i="1"/>
  <c r="E14" i="1" s="1"/>
  <c r="E15" i="1" s="1"/>
  <c r="D13" i="1"/>
  <c r="C13" i="1"/>
  <c r="B13" i="1"/>
  <c r="E19" i="1" l="1"/>
  <c r="H14" i="1"/>
  <c r="G14" i="1"/>
  <c r="F14" i="1"/>
  <c r="F16" i="1" s="1"/>
  <c r="E16" i="1"/>
  <c r="D14" i="1"/>
  <c r="C14" i="1"/>
  <c r="B14" i="1"/>
  <c r="B15" i="1" s="1"/>
  <c r="C20" i="1" l="1"/>
  <c r="D16" i="1"/>
  <c r="C15" i="1"/>
  <c r="C19" i="1" s="1"/>
  <c r="C16" i="1"/>
  <c r="G16" i="1"/>
  <c r="H16" i="1"/>
  <c r="B16" i="1"/>
  <c r="B20" i="1" s="1"/>
  <c r="D15" i="1"/>
  <c r="H15" i="1"/>
  <c r="F15" i="1"/>
  <c r="F20" i="1" s="1"/>
  <c r="G15" i="1"/>
  <c r="D19" i="1" l="1"/>
  <c r="B19" i="1"/>
  <c r="F19" i="1"/>
  <c r="H19" i="1"/>
  <c r="E20" i="1"/>
  <c r="G20" i="1"/>
  <c r="H20" i="1"/>
  <c r="G19" i="1"/>
  <c r="D20" i="1"/>
</calcChain>
</file>

<file path=xl/sharedStrings.xml><?xml version="1.0" encoding="utf-8"?>
<sst xmlns="http://schemas.openxmlformats.org/spreadsheetml/2006/main" count="23" uniqueCount="22">
  <si>
    <t>Standard deduction*</t>
  </si>
  <si>
    <t xml:space="preserve">Income </t>
  </si>
  <si>
    <t>Tax rate</t>
  </si>
  <si>
    <t>Always deducted automatically</t>
  </si>
  <si>
    <t>Taxable income bracket 2</t>
  </si>
  <si>
    <t>Examples</t>
  </si>
  <si>
    <t>Stockholm municipality</t>
  </si>
  <si>
    <t>Add an additional 5% to 20%</t>
  </si>
  <si>
    <t>Dorotea municipality</t>
  </si>
  <si>
    <t>In Stockholm</t>
  </si>
  <si>
    <t>In Dorotea</t>
  </si>
  <si>
    <t>Municipality taxes</t>
  </si>
  <si>
    <t>Base for bracket 1</t>
  </si>
  <si>
    <t>Base for bracket 2</t>
  </si>
  <si>
    <t xml:space="preserve">Taxable income bracket 1 </t>
  </si>
  <si>
    <t>Final tax</t>
  </si>
  <si>
    <t>The tax progression is outlined below:</t>
  </si>
  <si>
    <t>*) Simplified for this exercise</t>
  </si>
  <si>
    <t>After applying base deduction</t>
  </si>
  <si>
    <t>When it comes to progessive taxes, Sweden always ranks in the top worldwide.</t>
  </si>
  <si>
    <t>The Swedish median salary is 28 600 SEK/month, i.e, 343 200 SEK/year.</t>
  </si>
  <si>
    <r>
      <t xml:space="preserve">For incomes </t>
    </r>
    <r>
      <rPr>
        <i/>
        <sz val="9"/>
        <color theme="1"/>
        <rFont val="Calibri"/>
        <family val="2"/>
        <scheme val="minor"/>
      </rPr>
      <t>below and including</t>
    </r>
    <r>
      <rPr>
        <sz val="9"/>
        <color theme="1"/>
        <rFont val="Calibri"/>
        <family val="2"/>
        <scheme val="minor"/>
      </rPr>
      <t xml:space="preserve"> this treshold, only municipality taxes apply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</si>
</sst>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" fontId="0" fillId="0" borderId="0" xfId="0" applyNumberFormat="1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0" fontId="4" fillId="0" borderId="0" xfId="0" applyFont="1"/>
    <xf numFmtId="0" fontId="3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H5" sqref="H5"/>
    </sheetView>
  </sheetViews>
  <sheetFormatPr defaultRowHeight="15" x14ac:dyDescent="0.25"/>
  <cols>
    <col min="1" max="1" width="25" customWidth="1"/>
    <col min="2" max="3" width="7.85546875" bestFit="1" customWidth="1"/>
    <col min="4" max="8" width="8.7109375" bestFit="1" customWidth="1"/>
  </cols>
  <sheetData>
    <row r="1" spans="1:14" x14ac:dyDescent="0.25">
      <c r="A1" s="3" t="s">
        <v>19</v>
      </c>
    </row>
    <row r="2" spans="1:14" x14ac:dyDescent="0.25">
      <c r="A2" s="3" t="s">
        <v>20</v>
      </c>
    </row>
    <row r="3" spans="1:14" x14ac:dyDescent="0.25">
      <c r="A3" s="3" t="s">
        <v>16</v>
      </c>
    </row>
    <row r="5" spans="1:14" x14ac:dyDescent="0.25">
      <c r="A5" s="5" t="s">
        <v>0</v>
      </c>
      <c r="B5" s="6">
        <v>13200</v>
      </c>
      <c r="C5" s="3"/>
      <c r="D5" s="3"/>
      <c r="E5" s="3"/>
      <c r="G5" s="3" t="s">
        <v>3</v>
      </c>
      <c r="H5" s="3"/>
      <c r="I5" s="3"/>
      <c r="J5" s="3"/>
      <c r="K5" s="3"/>
      <c r="L5" s="3"/>
      <c r="M5" s="3"/>
      <c r="N5" s="3"/>
    </row>
    <row r="6" spans="1:14" x14ac:dyDescent="0.25">
      <c r="A6" s="5" t="s">
        <v>14</v>
      </c>
      <c r="B6" s="6">
        <v>438900</v>
      </c>
      <c r="C6" s="3"/>
      <c r="D6" s="5" t="s">
        <v>2</v>
      </c>
      <c r="E6" s="7">
        <v>0.2</v>
      </c>
      <c r="G6" s="3" t="s">
        <v>21</v>
      </c>
      <c r="H6" s="3"/>
      <c r="I6" s="3"/>
      <c r="J6" s="3"/>
      <c r="K6" s="3"/>
      <c r="L6" s="3"/>
      <c r="M6" s="3"/>
      <c r="N6" s="3"/>
    </row>
    <row r="7" spans="1:14" x14ac:dyDescent="0.25">
      <c r="A7" s="5" t="s">
        <v>4</v>
      </c>
      <c r="B7" s="6">
        <v>638500</v>
      </c>
      <c r="C7" s="3"/>
      <c r="D7" s="5" t="s">
        <v>2</v>
      </c>
      <c r="E7" s="7">
        <v>0.05</v>
      </c>
      <c r="G7" s="3" t="s">
        <v>7</v>
      </c>
      <c r="H7" s="3"/>
      <c r="I7" s="3"/>
      <c r="J7" s="3"/>
      <c r="K7" s="3"/>
      <c r="L7" s="3"/>
      <c r="M7" s="3"/>
      <c r="N7" s="3"/>
    </row>
    <row r="9" spans="1:14" x14ac:dyDescent="0.25">
      <c r="A9" s="13" t="s">
        <v>17</v>
      </c>
    </row>
    <row r="11" spans="1:14" ht="18.75" x14ac:dyDescent="0.3">
      <c r="A11" s="2" t="s">
        <v>5</v>
      </c>
    </row>
    <row r="13" spans="1:14" x14ac:dyDescent="0.25">
      <c r="A13" s="3" t="s">
        <v>1</v>
      </c>
      <c r="B13" s="4">
        <f>$B$5</f>
        <v>13200</v>
      </c>
      <c r="C13" s="4">
        <f>$B$5+1</f>
        <v>13201</v>
      </c>
      <c r="D13" s="4">
        <f>$B$5+$B$6</f>
        <v>452100</v>
      </c>
      <c r="E13" s="4">
        <f>$B$5+$B$6+1</f>
        <v>452101</v>
      </c>
      <c r="F13" s="4">
        <f>$B$5+$B$7</f>
        <v>651700</v>
      </c>
      <c r="G13" s="4">
        <f>$B$5+$B$7+1</f>
        <v>651701</v>
      </c>
      <c r="H13" s="4">
        <f>$B$5+$B$7+100000</f>
        <v>751700</v>
      </c>
    </row>
    <row r="14" spans="1:14" x14ac:dyDescent="0.25">
      <c r="A14" s="3" t="s">
        <v>18</v>
      </c>
      <c r="B14" s="4">
        <f>B13-$B$5</f>
        <v>0</v>
      </c>
      <c r="C14" s="4">
        <f>C13-$B$5</f>
        <v>1</v>
      </c>
      <c r="D14" s="4">
        <f>D13-$B$5</f>
        <v>438900</v>
      </c>
      <c r="E14" s="4">
        <f>E13-$B$5</f>
        <v>438901</v>
      </c>
      <c r="F14" s="4">
        <f>F13-$B$5</f>
        <v>638500</v>
      </c>
      <c r="G14" s="4">
        <f>G13-$B$5</f>
        <v>638501</v>
      </c>
      <c r="H14" s="4">
        <f>H13-$B$5</f>
        <v>738500</v>
      </c>
    </row>
    <row r="15" spans="1:14" x14ac:dyDescent="0.25">
      <c r="A15" s="3" t="s">
        <v>12</v>
      </c>
      <c r="B15" s="4">
        <f>IF(B14&gt;$B$6,B14-$B$6,0)</f>
        <v>0</v>
      </c>
      <c r="C15" s="4">
        <f>IF(C14&gt;$B$6,C14-$B$6,0)</f>
        <v>0</v>
      </c>
      <c r="D15" s="4">
        <f>IF(D14&gt;$B$6,D14-$B$6,0)</f>
        <v>0</v>
      </c>
      <c r="E15" s="4">
        <f>IF(E14&gt;$B$6,E14-$B$6,0)</f>
        <v>1</v>
      </c>
      <c r="F15" s="4">
        <f>IF(F14&gt;$B$6,F14-$B$6,0)</f>
        <v>199600</v>
      </c>
      <c r="G15" s="4">
        <f>IF(G14&gt;$B$6,G14-$B$6,0)</f>
        <v>199601</v>
      </c>
      <c r="H15" s="4">
        <f>IF(H14&gt;$B$6,H14-$B$6,0)</f>
        <v>299600</v>
      </c>
    </row>
    <row r="16" spans="1:14" x14ac:dyDescent="0.25">
      <c r="A16" s="3" t="s">
        <v>13</v>
      </c>
      <c r="B16" s="4">
        <f>IF(B14&gt;$B$7,B14-$B$47,0)</f>
        <v>0</v>
      </c>
      <c r="C16" s="4">
        <f>IF(C14&gt;$B$7,C14-$B$47,0)</f>
        <v>0</v>
      </c>
      <c r="D16" s="4">
        <f>IF(D14&gt;$B$7,D14-$B$47,0)</f>
        <v>0</v>
      </c>
      <c r="E16" s="4">
        <f>IF(E14&gt;$B$7,E14-$B$47,0)</f>
        <v>0</v>
      </c>
      <c r="F16" s="4">
        <f>IF(F14&gt;$B$7,F14-$B$47,0)</f>
        <v>0</v>
      </c>
      <c r="G16" s="4">
        <f>IF(G14&gt;$B$7,G14-$B$7,0)</f>
        <v>1</v>
      </c>
      <c r="H16" s="4">
        <f>IF(H14&gt;$B$7,H14-$B$7,0)</f>
        <v>100000</v>
      </c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x14ac:dyDescent="0.25">
      <c r="A18" s="10" t="s">
        <v>15</v>
      </c>
      <c r="B18" s="11"/>
      <c r="C18" s="11"/>
      <c r="D18" s="11"/>
      <c r="E18" s="11"/>
      <c r="F18" s="11"/>
      <c r="G18" s="12"/>
      <c r="H18" s="12"/>
    </row>
    <row r="19" spans="1:8" x14ac:dyDescent="0.25">
      <c r="A19" s="9" t="s">
        <v>9</v>
      </c>
      <c r="B19" s="4">
        <f>B$14*$B$25+B$15*$E$6+B$16*$E$7</f>
        <v>0</v>
      </c>
      <c r="C19" s="4">
        <f>C14*$B$25+C15*$E$6+C16*$E$7</f>
        <v>0.30549999999999999</v>
      </c>
      <c r="D19" s="4">
        <f>D14*$B$25+D15*$E$6+D16*$E$7</f>
        <v>134083.95000000001</v>
      </c>
      <c r="E19" s="4">
        <f>E14*$B$25+E15*$E$6+E16*$E$7</f>
        <v>134084.45550000001</v>
      </c>
      <c r="F19" s="4">
        <f>F14*$B$25+F15*$E$6+F16*$E$7</f>
        <v>234981.75</v>
      </c>
      <c r="G19" s="4">
        <f>G14*$B$25+G15*$E$6+G16*$E$7</f>
        <v>234982.30549999999</v>
      </c>
      <c r="H19" s="4">
        <f>H14*$B$25+H15*$E$6+H16*$E$7</f>
        <v>290531.75</v>
      </c>
    </row>
    <row r="20" spans="1:8" x14ac:dyDescent="0.25">
      <c r="A20" s="3" t="s">
        <v>10</v>
      </c>
      <c r="B20" s="4">
        <f t="shared" ref="B20:H20" si="0">B$14*$B$26+B$15*$E$6+B$16*$E$7</f>
        <v>0</v>
      </c>
      <c r="C20" s="4">
        <f>C$14*$B$26+C$15*$E$6+C$16*$E$7</f>
        <v>0.35389999999999999</v>
      </c>
      <c r="D20" s="4">
        <f t="shared" si="0"/>
        <v>155326.71</v>
      </c>
      <c r="E20" s="4">
        <f t="shared" si="0"/>
        <v>155327.26390000002</v>
      </c>
      <c r="F20" s="4">
        <f t="shared" si="0"/>
        <v>265885.15000000002</v>
      </c>
      <c r="G20" s="4">
        <f t="shared" si="0"/>
        <v>265885.75389999995</v>
      </c>
      <c r="H20" s="4">
        <f t="shared" si="0"/>
        <v>326275.15000000002</v>
      </c>
    </row>
    <row r="21" spans="1:8" x14ac:dyDescent="0.25">
      <c r="B21" s="1"/>
      <c r="C21" s="1"/>
      <c r="D21" s="1"/>
      <c r="E21" s="1"/>
    </row>
    <row r="22" spans="1:8" x14ac:dyDescent="0.25">
      <c r="B22" s="1"/>
      <c r="C22" s="1"/>
      <c r="D22" s="1"/>
      <c r="E22" s="1"/>
    </row>
    <row r="23" spans="1:8" ht="18.75" x14ac:dyDescent="0.3">
      <c r="A23" s="2" t="s">
        <v>11</v>
      </c>
      <c r="B23" s="1"/>
      <c r="C23" s="1"/>
      <c r="D23" s="1"/>
      <c r="E23" s="1"/>
    </row>
    <row r="25" spans="1:8" x14ac:dyDescent="0.25">
      <c r="A25" s="9" t="s">
        <v>6</v>
      </c>
      <c r="B25" s="8">
        <v>0.30549999999999999</v>
      </c>
      <c r="C25" s="3"/>
    </row>
    <row r="26" spans="1:8" x14ac:dyDescent="0.25">
      <c r="A26" s="3" t="s">
        <v>8</v>
      </c>
      <c r="B26" s="8">
        <v>0.35389999999999999</v>
      </c>
      <c r="C26" s="3"/>
    </row>
    <row r="27" spans="1:8" x14ac:dyDescent="0.25">
      <c r="A27" s="3"/>
      <c r="B27" s="3"/>
      <c r="C27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Tarnowski</dc:creator>
  <cp:lastModifiedBy>Alexander Tarlinder</cp:lastModifiedBy>
  <cp:lastPrinted>2014-05-04T09:24:27Z</cp:lastPrinted>
  <dcterms:created xsi:type="dcterms:W3CDTF">2014-05-03T21:03:18Z</dcterms:created>
  <dcterms:modified xsi:type="dcterms:W3CDTF">2017-05-06T12:12:19Z</dcterms:modified>
</cp:coreProperties>
</file>