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itov\Dropbox\Education\My Lectures\Department in MIPT\Digital IC - 2016\"/>
    </mc:Choice>
  </mc:AlternateContent>
  <bookViews>
    <workbookView xWindow="0" yWindow="0" windowWidth="16392" windowHeight="5928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J6" i="1"/>
  <c r="K6" i="1"/>
  <c r="I6" i="1"/>
  <c r="C7" i="1"/>
  <c r="D7" i="1"/>
  <c r="E7" i="1"/>
  <c r="C8" i="1"/>
  <c r="D8" i="1"/>
  <c r="E8" i="1"/>
  <c r="C9" i="1"/>
  <c r="D9" i="1"/>
  <c r="E9" i="1"/>
  <c r="C10" i="1"/>
  <c r="D10" i="1"/>
  <c r="E10" i="1"/>
  <c r="G10" i="1" s="1"/>
  <c r="C11" i="1"/>
  <c r="D11" i="1"/>
  <c r="E11" i="1"/>
  <c r="C12" i="1"/>
  <c r="D12" i="1"/>
  <c r="E12" i="1"/>
  <c r="C13" i="1"/>
  <c r="D13" i="1"/>
  <c r="E13" i="1"/>
  <c r="D6" i="1"/>
  <c r="E6" i="1"/>
  <c r="C6" i="1"/>
  <c r="G6" i="1" s="1"/>
  <c r="S29" i="1" l="1"/>
  <c r="G7" i="1"/>
  <c r="P30" i="1" s="1"/>
  <c r="G11" i="1"/>
  <c r="G12" i="1"/>
  <c r="G8" i="1"/>
  <c r="R32" i="1" s="1"/>
  <c r="G13" i="1"/>
  <c r="G9" i="1"/>
  <c r="P32" i="1" l="1"/>
  <c r="S31" i="1"/>
  <c r="Q32" i="1"/>
  <c r="S30" i="1"/>
  <c r="Q31" i="1"/>
  <c r="Q29" i="1"/>
  <c r="P29" i="1"/>
  <c r="R29" i="1"/>
  <c r="S32" i="1"/>
  <c r="P31" i="1"/>
  <c r="R31" i="1"/>
  <c r="Q30" i="1"/>
  <c r="R30" i="1"/>
  <c r="P24" i="1"/>
  <c r="P8" i="1"/>
  <c r="P13" i="1"/>
  <c r="P21" i="1"/>
  <c r="P16" i="1"/>
  <c r="P5" i="1"/>
  <c r="P22" i="1"/>
  <c r="R21" i="1"/>
  <c r="S22" i="1"/>
  <c r="R5" i="1"/>
  <c r="R14" i="1"/>
  <c r="R13" i="1"/>
  <c r="S5" i="1"/>
  <c r="S21" i="1"/>
  <c r="S7" i="1"/>
  <c r="S8" i="1"/>
  <c r="R6" i="1"/>
  <c r="R22" i="1"/>
  <c r="S13" i="1"/>
  <c r="Q5" i="1"/>
  <c r="Q21" i="1"/>
  <c r="Q8" i="1"/>
  <c r="Q16" i="1"/>
  <c r="Q24" i="1"/>
  <c r="S16" i="1"/>
  <c r="Q13" i="1"/>
  <c r="S6" i="1"/>
  <c r="S15" i="1"/>
  <c r="R8" i="1"/>
  <c r="R16" i="1"/>
  <c r="R24" i="1"/>
  <c r="Q7" i="1"/>
  <c r="Q15" i="1"/>
  <c r="Q23" i="1"/>
  <c r="S14" i="1"/>
  <c r="P7" i="1"/>
  <c r="P15" i="1"/>
  <c r="P23" i="1"/>
  <c r="R7" i="1"/>
  <c r="R15" i="1"/>
  <c r="R23" i="1"/>
  <c r="S24" i="1"/>
  <c r="Q6" i="1"/>
  <c r="Q14" i="1"/>
  <c r="Q22" i="1"/>
  <c r="S23" i="1"/>
  <c r="P6" i="1"/>
  <c r="P14" i="1"/>
</calcChain>
</file>

<file path=xl/sharedStrings.xml><?xml version="1.0" encoding="utf-8"?>
<sst xmlns="http://schemas.openxmlformats.org/spreadsheetml/2006/main" count="70" uniqueCount="20">
  <si>
    <t>S0</t>
  </si>
  <si>
    <t>S1</t>
  </si>
  <si>
    <t>i</t>
  </si>
  <si>
    <t>S2</t>
  </si>
  <si>
    <t>S3</t>
  </si>
  <si>
    <t>00</t>
  </si>
  <si>
    <t>01</t>
  </si>
  <si>
    <t>11</t>
  </si>
  <si>
    <t>i X3</t>
  </si>
  <si>
    <t>X1 X0</t>
  </si>
  <si>
    <t>10</t>
  </si>
  <si>
    <t>out</t>
  </si>
  <si>
    <t>new State</t>
  </si>
  <si>
    <t>old State</t>
  </si>
  <si>
    <t>Transaction Table</t>
  </si>
  <si>
    <t>Encoding</t>
  </si>
  <si>
    <t>State[0]</t>
  </si>
  <si>
    <t>State[1]</t>
  </si>
  <si>
    <t>State[2]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</si>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</sst>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7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7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3"/>
  <sheetViews>
    <sheetView tabSelected="1" zoomScale="55" zoomScaleNormal="55" workbookViewId="0">
      <selection activeCell="J22" sqref="J22"/>
    </sheetView>
  </sheetViews>
  <sheetFormatPr defaultRowHeight="14.4" x14ac:dyDescent="0.3"/>
  <cols>
    <col min="2" max="6" width="4.21875" customWidth="1"/>
    <col min="7" max="7" width="4.21875" hidden="1" customWidth="1"/>
    <col min="8" max="12" width="4.21875" customWidth="1"/>
    <col min="14" max="14" width="5.44140625" customWidth="1"/>
    <col min="15" max="15" width="5" customWidth="1"/>
    <col min="16" max="19" width="4" customWidth="1"/>
  </cols>
  <sheetData>
    <row r="2" spans="2:19" x14ac:dyDescent="0.3">
      <c r="N2" s="2" t="s">
        <v>16</v>
      </c>
      <c r="O2" s="2"/>
      <c r="P2" s="2"/>
      <c r="Q2" s="2"/>
      <c r="R2" s="2"/>
      <c r="S2" s="2"/>
    </row>
    <row r="3" spans="2:19" ht="15" thickBot="1" x14ac:dyDescent="0.35"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  <c r="N3" s="27"/>
      <c r="O3" s="27"/>
      <c r="P3" s="27" t="s">
        <v>9</v>
      </c>
      <c r="Q3" s="27"/>
      <c r="R3" s="27"/>
      <c r="S3" s="27"/>
    </row>
    <row r="4" spans="2:19" ht="15" thickBot="1" x14ac:dyDescent="0.35">
      <c r="B4" s="15" t="s">
        <v>13</v>
      </c>
      <c r="C4" s="16"/>
      <c r="D4" s="16"/>
      <c r="E4" s="17"/>
      <c r="F4" s="18"/>
      <c r="G4" s="4"/>
      <c r="H4" s="19" t="s">
        <v>12</v>
      </c>
      <c r="I4" s="20"/>
      <c r="J4" s="20"/>
      <c r="K4" s="21"/>
      <c r="L4" s="22"/>
      <c r="N4" s="27"/>
      <c r="O4" s="27">
        <v>0</v>
      </c>
      <c r="P4" s="51" t="s">
        <v>5</v>
      </c>
      <c r="Q4" s="51" t="s">
        <v>6</v>
      </c>
      <c r="R4" s="51" t="s">
        <v>7</v>
      </c>
      <c r="S4" s="51" t="s">
        <v>10</v>
      </c>
    </row>
    <row r="5" spans="2:19" ht="15" thickBot="1" x14ac:dyDescent="0.35">
      <c r="B5" s="23"/>
      <c r="C5" s="24">
        <v>0</v>
      </c>
      <c r="D5" s="24">
        <v>1</v>
      </c>
      <c r="E5" s="25">
        <v>2</v>
      </c>
      <c r="F5" s="26" t="s">
        <v>2</v>
      </c>
      <c r="G5" s="27"/>
      <c r="H5" s="28"/>
      <c r="I5" s="29">
        <v>0</v>
      </c>
      <c r="J5" s="29">
        <v>1</v>
      </c>
      <c r="K5" s="30">
        <v>2</v>
      </c>
      <c r="L5" s="31" t="s">
        <v>11</v>
      </c>
      <c r="N5" s="27" t="s">
        <v>8</v>
      </c>
      <c r="O5" s="51" t="s">
        <v>5</v>
      </c>
      <c r="P5" s="52">
        <f t="shared" ref="P5:S8" si="0">_xlfn.IFNA(VLOOKUP($O5&amp;P$4,$G$6:$K$13,$O$4+3,FALSE),"-")</f>
        <v>1</v>
      </c>
      <c r="Q5" s="53">
        <f t="shared" si="0"/>
        <v>0</v>
      </c>
      <c r="R5" s="53" t="str">
        <f t="shared" si="0"/>
        <v>-</v>
      </c>
      <c r="S5" s="54">
        <f t="shared" si="0"/>
        <v>0</v>
      </c>
    </row>
    <row r="6" spans="2:19" x14ac:dyDescent="0.3">
      <c r="B6" s="32" t="s">
        <v>0</v>
      </c>
      <c r="C6" s="33">
        <f>VLOOKUP($B6,$B$17:$E$20,C$5+2,FALSE)</f>
        <v>0</v>
      </c>
      <c r="D6" s="24">
        <f t="shared" ref="D6:E13" si="1">VLOOKUP($B6,$B$17:$E$20,D$5+2,FALSE)</f>
        <v>1</v>
      </c>
      <c r="E6" s="25">
        <f t="shared" si="1"/>
        <v>0</v>
      </c>
      <c r="F6" s="34">
        <v>0</v>
      </c>
      <c r="G6" s="27" t="str">
        <f>F6&amp;E6&amp;D6&amp;C6</f>
        <v>0010</v>
      </c>
      <c r="H6" s="28" t="s">
        <v>1</v>
      </c>
      <c r="I6" s="35">
        <f>VLOOKUP($H6,$B$17:$E$20,I$5+2,FALSE)</f>
        <v>0</v>
      </c>
      <c r="J6" s="36">
        <f t="shared" ref="J6:K13" si="2">VLOOKUP($H6,$B$17:$E$20,J$5+2,FALSE)</f>
        <v>0</v>
      </c>
      <c r="K6" s="37">
        <f t="shared" si="2"/>
        <v>0</v>
      </c>
      <c r="L6" s="38">
        <v>0</v>
      </c>
      <c r="N6" s="27"/>
      <c r="O6" s="51" t="s">
        <v>6</v>
      </c>
      <c r="P6" s="55" t="str">
        <f t="shared" si="0"/>
        <v>-</v>
      </c>
      <c r="Q6" s="56">
        <f t="shared" si="0"/>
        <v>1</v>
      </c>
      <c r="R6" s="56" t="str">
        <f t="shared" si="0"/>
        <v>-</v>
      </c>
      <c r="S6" s="57" t="str">
        <f t="shared" si="0"/>
        <v>-</v>
      </c>
    </row>
    <row r="7" spans="2:19" x14ac:dyDescent="0.3">
      <c r="B7" s="32" t="s">
        <v>0</v>
      </c>
      <c r="C7" s="39">
        <f t="shared" ref="C7:C13" si="3">VLOOKUP($B7,$B$17:$E$20,C$5+2,FALSE)</f>
        <v>0</v>
      </c>
      <c r="D7" s="40">
        <f t="shared" si="1"/>
        <v>1</v>
      </c>
      <c r="E7" s="41">
        <f t="shared" si="1"/>
        <v>0</v>
      </c>
      <c r="F7" s="26">
        <v>1</v>
      </c>
      <c r="G7" s="27" t="str">
        <f t="shared" ref="G7:G13" si="4">F7&amp;E7&amp;D7&amp;C7</f>
        <v>1010</v>
      </c>
      <c r="H7" s="28" t="s">
        <v>1</v>
      </c>
      <c r="I7" s="28">
        <f t="shared" ref="I7:I13" si="5">VLOOKUP($H7,$B$17:$E$20,I$5+2,FALSE)</f>
        <v>0</v>
      </c>
      <c r="J7" s="29">
        <f t="shared" si="2"/>
        <v>0</v>
      </c>
      <c r="K7" s="30">
        <f t="shared" si="2"/>
        <v>0</v>
      </c>
      <c r="L7" s="42">
        <v>0</v>
      </c>
      <c r="N7" s="27"/>
      <c r="O7" s="51" t="s">
        <v>7</v>
      </c>
      <c r="P7" s="55" t="str">
        <f t="shared" si="0"/>
        <v>-</v>
      </c>
      <c r="Q7" s="56">
        <f t="shared" si="0"/>
        <v>0</v>
      </c>
      <c r="R7" s="56" t="str">
        <f t="shared" si="0"/>
        <v>-</v>
      </c>
      <c r="S7" s="57" t="str">
        <f t="shared" si="0"/>
        <v>-</v>
      </c>
    </row>
    <row r="8" spans="2:19" x14ac:dyDescent="0.3">
      <c r="B8" s="32" t="s">
        <v>1</v>
      </c>
      <c r="C8" s="39">
        <f t="shared" si="3"/>
        <v>0</v>
      </c>
      <c r="D8" s="40">
        <f t="shared" si="1"/>
        <v>0</v>
      </c>
      <c r="E8" s="41">
        <f t="shared" si="1"/>
        <v>0</v>
      </c>
      <c r="F8" s="26">
        <v>0</v>
      </c>
      <c r="G8" s="27" t="str">
        <f t="shared" si="4"/>
        <v>0000</v>
      </c>
      <c r="H8" s="28" t="s">
        <v>3</v>
      </c>
      <c r="I8" s="28">
        <f t="shared" si="5"/>
        <v>1</v>
      </c>
      <c r="J8" s="29">
        <f t="shared" si="2"/>
        <v>0</v>
      </c>
      <c r="K8" s="30">
        <f t="shared" si="2"/>
        <v>1</v>
      </c>
      <c r="L8" s="42">
        <v>0</v>
      </c>
      <c r="N8" s="27"/>
      <c r="O8" s="51" t="s">
        <v>10</v>
      </c>
      <c r="P8" s="58">
        <f t="shared" si="0"/>
        <v>0</v>
      </c>
      <c r="Q8" s="59">
        <f t="shared" si="0"/>
        <v>1</v>
      </c>
      <c r="R8" s="59" t="str">
        <f t="shared" si="0"/>
        <v>-</v>
      </c>
      <c r="S8" s="60">
        <f t="shared" si="0"/>
        <v>0</v>
      </c>
    </row>
    <row r="9" spans="2:19" x14ac:dyDescent="0.3">
      <c r="B9" s="32" t="s">
        <v>1</v>
      </c>
      <c r="C9" s="39">
        <f t="shared" si="3"/>
        <v>0</v>
      </c>
      <c r="D9" s="40">
        <f t="shared" si="1"/>
        <v>0</v>
      </c>
      <c r="E9" s="41">
        <f t="shared" si="1"/>
        <v>0</v>
      </c>
      <c r="F9" s="26">
        <v>1</v>
      </c>
      <c r="G9" s="27" t="str">
        <f t="shared" si="4"/>
        <v>1000</v>
      </c>
      <c r="H9" s="28" t="s">
        <v>1</v>
      </c>
      <c r="I9" s="28">
        <f t="shared" si="5"/>
        <v>0</v>
      </c>
      <c r="J9" s="29">
        <f t="shared" si="2"/>
        <v>0</v>
      </c>
      <c r="K9" s="30">
        <f t="shared" si="2"/>
        <v>0</v>
      </c>
      <c r="L9" s="42">
        <v>0</v>
      </c>
      <c r="N9" s="27"/>
      <c r="O9" s="27"/>
      <c r="P9" s="27"/>
      <c r="Q9" s="27"/>
      <c r="R9" s="27"/>
      <c r="S9" s="27"/>
    </row>
    <row r="10" spans="2:19" x14ac:dyDescent="0.3">
      <c r="B10" s="32" t="s">
        <v>3</v>
      </c>
      <c r="C10" s="39">
        <f t="shared" si="3"/>
        <v>1</v>
      </c>
      <c r="D10" s="40">
        <f t="shared" si="1"/>
        <v>0</v>
      </c>
      <c r="E10" s="41">
        <f t="shared" si="1"/>
        <v>1</v>
      </c>
      <c r="F10" s="26">
        <v>0</v>
      </c>
      <c r="G10" s="27" t="str">
        <f t="shared" si="4"/>
        <v>0101</v>
      </c>
      <c r="H10" s="28" t="s">
        <v>4</v>
      </c>
      <c r="I10" s="28">
        <f t="shared" si="5"/>
        <v>1</v>
      </c>
      <c r="J10" s="29">
        <f t="shared" si="2"/>
        <v>0</v>
      </c>
      <c r="K10" s="30">
        <f t="shared" si="2"/>
        <v>0</v>
      </c>
      <c r="L10" s="42">
        <v>1</v>
      </c>
      <c r="N10" s="2" t="s">
        <v>17</v>
      </c>
      <c r="O10" s="2"/>
      <c r="P10" s="2"/>
      <c r="Q10" s="2"/>
      <c r="R10" s="2"/>
      <c r="S10" s="2"/>
    </row>
    <row r="11" spans="2:19" x14ac:dyDescent="0.3">
      <c r="B11" s="32" t="s">
        <v>3</v>
      </c>
      <c r="C11" s="39">
        <f t="shared" si="3"/>
        <v>1</v>
      </c>
      <c r="D11" s="40">
        <f t="shared" si="1"/>
        <v>0</v>
      </c>
      <c r="E11" s="41">
        <f t="shared" si="1"/>
        <v>1</v>
      </c>
      <c r="F11" s="26">
        <v>1</v>
      </c>
      <c r="G11" s="27" t="str">
        <f t="shared" si="4"/>
        <v>1101</v>
      </c>
      <c r="H11" s="28" t="s">
        <v>1</v>
      </c>
      <c r="I11" s="28">
        <f t="shared" si="5"/>
        <v>0</v>
      </c>
      <c r="J11" s="29">
        <f t="shared" si="2"/>
        <v>0</v>
      </c>
      <c r="K11" s="30">
        <f t="shared" si="2"/>
        <v>0</v>
      </c>
      <c r="L11" s="42">
        <v>1</v>
      </c>
      <c r="N11" s="27"/>
      <c r="O11" s="27"/>
      <c r="P11" s="27" t="s">
        <v>9</v>
      </c>
      <c r="Q11" s="27"/>
      <c r="R11" s="27"/>
      <c r="S11" s="27"/>
    </row>
    <row r="12" spans="2:19" x14ac:dyDescent="0.3">
      <c r="B12" s="32" t="s">
        <v>4</v>
      </c>
      <c r="C12" s="39">
        <f t="shared" si="3"/>
        <v>1</v>
      </c>
      <c r="D12" s="40">
        <f t="shared" si="1"/>
        <v>0</v>
      </c>
      <c r="E12" s="41">
        <f t="shared" si="1"/>
        <v>0</v>
      </c>
      <c r="F12" s="26">
        <v>0</v>
      </c>
      <c r="G12" s="27" t="str">
        <f t="shared" si="4"/>
        <v>0001</v>
      </c>
      <c r="H12" s="28" t="s">
        <v>0</v>
      </c>
      <c r="I12" s="28">
        <f t="shared" si="5"/>
        <v>0</v>
      </c>
      <c r="J12" s="29">
        <f t="shared" si="2"/>
        <v>1</v>
      </c>
      <c r="K12" s="30">
        <f t="shared" si="2"/>
        <v>0</v>
      </c>
      <c r="L12" s="42">
        <v>0</v>
      </c>
      <c r="N12" s="27"/>
      <c r="O12" s="27">
        <v>1</v>
      </c>
      <c r="P12" s="51" t="s">
        <v>5</v>
      </c>
      <c r="Q12" s="51" t="s">
        <v>6</v>
      </c>
      <c r="R12" s="51" t="s">
        <v>7</v>
      </c>
      <c r="S12" s="51" t="s">
        <v>10</v>
      </c>
    </row>
    <row r="13" spans="2:19" ht="15" thickBot="1" x14ac:dyDescent="0.35">
      <c r="B13" s="43" t="s">
        <v>4</v>
      </c>
      <c r="C13" s="44">
        <f t="shared" si="3"/>
        <v>1</v>
      </c>
      <c r="D13" s="45">
        <f t="shared" si="1"/>
        <v>0</v>
      </c>
      <c r="E13" s="46">
        <f t="shared" si="1"/>
        <v>0</v>
      </c>
      <c r="F13" s="47">
        <v>1</v>
      </c>
      <c r="G13" s="27" t="str">
        <f t="shared" si="4"/>
        <v>1001</v>
      </c>
      <c r="H13" s="48" t="s">
        <v>3</v>
      </c>
      <c r="I13" s="48">
        <f t="shared" si="5"/>
        <v>1</v>
      </c>
      <c r="J13" s="49">
        <f t="shared" si="2"/>
        <v>0</v>
      </c>
      <c r="K13" s="50">
        <f t="shared" si="2"/>
        <v>1</v>
      </c>
      <c r="L13" s="31">
        <v>0</v>
      </c>
      <c r="N13" s="27" t="s">
        <v>8</v>
      </c>
      <c r="O13" s="51" t="s">
        <v>5</v>
      </c>
      <c r="P13" s="52">
        <f t="shared" ref="P13:S16" si="6">_xlfn.IFNA(VLOOKUP($O13&amp;P$12,$G$6:$K$13,$O$12+3,FALSE),"-")</f>
        <v>0</v>
      </c>
      <c r="Q13" s="53">
        <f t="shared" si="6"/>
        <v>1</v>
      </c>
      <c r="R13" s="53" t="str">
        <f t="shared" si="6"/>
        <v>-</v>
      </c>
      <c r="S13" s="54">
        <f t="shared" si="6"/>
        <v>0</v>
      </c>
    </row>
    <row r="14" spans="2:19" x14ac:dyDescent="0.3">
      <c r="N14" s="27"/>
      <c r="O14" s="51" t="s">
        <v>6</v>
      </c>
      <c r="P14" s="55" t="str">
        <f t="shared" si="6"/>
        <v>-</v>
      </c>
      <c r="Q14" s="56">
        <f t="shared" si="6"/>
        <v>0</v>
      </c>
      <c r="R14" s="56" t="str">
        <f t="shared" si="6"/>
        <v>-</v>
      </c>
      <c r="S14" s="57" t="str">
        <f t="shared" si="6"/>
        <v>-</v>
      </c>
    </row>
    <row r="15" spans="2:19" x14ac:dyDescent="0.3">
      <c r="B15" s="3" t="s">
        <v>15</v>
      </c>
      <c r="C15" s="3"/>
      <c r="D15" s="3"/>
      <c r="E15" s="3"/>
      <c r="N15" s="27"/>
      <c r="O15" s="51" t="s">
        <v>7</v>
      </c>
      <c r="P15" s="55" t="str">
        <f t="shared" si="6"/>
        <v>-</v>
      </c>
      <c r="Q15" s="56">
        <f t="shared" si="6"/>
        <v>0</v>
      </c>
      <c r="R15" s="56" t="str">
        <f t="shared" si="6"/>
        <v>-</v>
      </c>
      <c r="S15" s="57" t="str">
        <f t="shared" si="6"/>
        <v>-</v>
      </c>
    </row>
    <row r="16" spans="2:19" x14ac:dyDescent="0.3">
      <c r="B16" s="4"/>
      <c r="C16" s="4">
        <v>0</v>
      </c>
      <c r="D16" s="4">
        <v>1</v>
      </c>
      <c r="E16" s="4">
        <v>2</v>
      </c>
      <c r="N16" s="27"/>
      <c r="O16" s="51" t="s">
        <v>10</v>
      </c>
      <c r="P16" s="58">
        <f t="shared" si="6"/>
        <v>0</v>
      </c>
      <c r="Q16" s="59">
        <f t="shared" si="6"/>
        <v>0</v>
      </c>
      <c r="R16" s="59" t="str">
        <f t="shared" si="6"/>
        <v>-</v>
      </c>
      <c r="S16" s="60">
        <f t="shared" si="6"/>
        <v>0</v>
      </c>
    </row>
    <row r="17" spans="2:19" x14ac:dyDescent="0.3">
      <c r="B17" s="4" t="s">
        <v>0</v>
      </c>
      <c r="C17" s="5">
        <v>0</v>
      </c>
      <c r="D17" s="6">
        <v>1</v>
      </c>
      <c r="E17" s="7">
        <v>0</v>
      </c>
      <c r="N17" s="27"/>
      <c r="O17" s="27"/>
      <c r="P17" s="27"/>
      <c r="Q17" s="27"/>
      <c r="R17" s="27"/>
      <c r="S17" s="27"/>
    </row>
    <row r="18" spans="2:19" x14ac:dyDescent="0.3">
      <c r="B18" s="4" t="s">
        <v>1</v>
      </c>
      <c r="C18" s="8">
        <v>0</v>
      </c>
      <c r="D18" s="9">
        <v>0</v>
      </c>
      <c r="E18" s="10">
        <v>0</v>
      </c>
      <c r="N18" s="2" t="s">
        <v>18</v>
      </c>
      <c r="O18" s="2"/>
      <c r="P18" s="2"/>
      <c r="Q18" s="2"/>
      <c r="R18" s="2"/>
      <c r="S18" s="2"/>
    </row>
    <row r="19" spans="2:19" x14ac:dyDescent="0.3">
      <c r="B19" s="4" t="s">
        <v>3</v>
      </c>
      <c r="C19" s="8">
        <v>1</v>
      </c>
      <c r="D19" s="11">
        <v>0</v>
      </c>
      <c r="E19" s="10">
        <v>1</v>
      </c>
      <c r="N19" s="27"/>
      <c r="O19" s="27"/>
      <c r="P19" s="27" t="s">
        <v>9</v>
      </c>
      <c r="Q19" s="27"/>
      <c r="R19" s="27"/>
      <c r="S19" s="27"/>
    </row>
    <row r="20" spans="2:19" x14ac:dyDescent="0.3">
      <c r="B20" s="4" t="s">
        <v>4</v>
      </c>
      <c r="C20" s="12">
        <v>1</v>
      </c>
      <c r="D20" s="13">
        <v>0</v>
      </c>
      <c r="E20" s="14">
        <v>0</v>
      </c>
      <c r="N20" s="27"/>
      <c r="O20" s="27">
        <v>2</v>
      </c>
      <c r="P20" s="51" t="s">
        <v>5</v>
      </c>
      <c r="Q20" s="51" t="s">
        <v>6</v>
      </c>
      <c r="R20" s="51" t="s">
        <v>7</v>
      </c>
      <c r="S20" s="51" t="s">
        <v>10</v>
      </c>
    </row>
    <row r="21" spans="2:19" x14ac:dyDescent="0.3">
      <c r="N21" s="27" t="s">
        <v>8</v>
      </c>
      <c r="O21" s="51" t="s">
        <v>5</v>
      </c>
      <c r="P21" s="52">
        <f t="shared" ref="P21:S24" si="7">_xlfn.IFNA(VLOOKUP($O21&amp;P$20,$G$6:$K$13,$O$20+3,FALSE),"-")</f>
        <v>1</v>
      </c>
      <c r="Q21" s="53">
        <f t="shared" si="7"/>
        <v>0</v>
      </c>
      <c r="R21" s="53" t="str">
        <f t="shared" si="7"/>
        <v>-</v>
      </c>
      <c r="S21" s="54">
        <f t="shared" si="7"/>
        <v>0</v>
      </c>
    </row>
    <row r="22" spans="2:19" x14ac:dyDescent="0.3">
      <c r="B22" s="1"/>
      <c r="C22" s="1"/>
      <c r="D22" s="1"/>
      <c r="E22" s="1"/>
      <c r="F22" s="1"/>
      <c r="N22" s="27"/>
      <c r="O22" s="51" t="s">
        <v>6</v>
      </c>
      <c r="P22" s="55" t="str">
        <f t="shared" si="7"/>
        <v>-</v>
      </c>
      <c r="Q22" s="56">
        <f t="shared" si="7"/>
        <v>0</v>
      </c>
      <c r="R22" s="56" t="str">
        <f t="shared" si="7"/>
        <v>-</v>
      </c>
      <c r="S22" s="57" t="str">
        <f t="shared" si="7"/>
        <v>-</v>
      </c>
    </row>
    <row r="23" spans="2:19" x14ac:dyDescent="0.3">
      <c r="B23" s="1"/>
      <c r="C23" s="1"/>
      <c r="D23" s="1"/>
      <c r="E23" s="1"/>
      <c r="F23" s="1"/>
      <c r="N23" s="27"/>
      <c r="O23" s="51" t="s">
        <v>7</v>
      </c>
      <c r="P23" s="55" t="str">
        <f t="shared" si="7"/>
        <v>-</v>
      </c>
      <c r="Q23" s="56">
        <f t="shared" si="7"/>
        <v>0</v>
      </c>
      <c r="R23" s="56" t="str">
        <f t="shared" si="7"/>
        <v>-</v>
      </c>
      <c r="S23" s="57" t="str">
        <f t="shared" si="7"/>
        <v>-</v>
      </c>
    </row>
    <row r="24" spans="2:19" x14ac:dyDescent="0.3">
      <c r="B24" s="1"/>
      <c r="C24" s="1"/>
      <c r="D24" s="1"/>
      <c r="E24" s="1"/>
      <c r="F24" s="1"/>
      <c r="N24" s="27"/>
      <c r="O24" s="51" t="s">
        <v>10</v>
      </c>
      <c r="P24" s="58">
        <f t="shared" si="7"/>
        <v>0</v>
      </c>
      <c r="Q24" s="59">
        <f t="shared" si="7"/>
        <v>1</v>
      </c>
      <c r="R24" s="59" t="str">
        <f t="shared" si="7"/>
        <v>-</v>
      </c>
      <c r="S24" s="60">
        <f t="shared" si="7"/>
        <v>0</v>
      </c>
    </row>
    <row r="25" spans="2:19" x14ac:dyDescent="0.3">
      <c r="B25" s="1"/>
      <c r="C25" s="1"/>
      <c r="D25" s="1"/>
      <c r="E25" s="1"/>
      <c r="F25" s="1"/>
      <c r="N25" s="27"/>
      <c r="O25" s="27"/>
      <c r="P25" s="27"/>
      <c r="Q25" s="27"/>
      <c r="R25" s="27"/>
      <c r="S25" s="27"/>
    </row>
    <row r="26" spans="2:19" x14ac:dyDescent="0.3">
      <c r="B26" s="1"/>
      <c r="C26" s="1"/>
      <c r="D26" s="1"/>
      <c r="E26" s="1"/>
      <c r="F26" s="1"/>
      <c r="N26" s="2" t="s">
        <v>19</v>
      </c>
      <c r="O26" s="2"/>
      <c r="P26" s="2"/>
      <c r="Q26" s="2"/>
      <c r="R26" s="2"/>
      <c r="S26" s="2"/>
    </row>
    <row r="27" spans="2:19" x14ac:dyDescent="0.3">
      <c r="B27" s="1"/>
      <c r="C27" s="1"/>
      <c r="D27" s="1"/>
      <c r="E27" s="1"/>
      <c r="F27" s="1"/>
      <c r="N27" s="27"/>
      <c r="O27" s="27"/>
      <c r="P27" s="27" t="s">
        <v>9</v>
      </c>
      <c r="Q27" s="27"/>
      <c r="R27" s="27"/>
      <c r="S27" s="27"/>
    </row>
    <row r="28" spans="2:19" x14ac:dyDescent="0.3">
      <c r="B28" s="1"/>
      <c r="C28" s="1"/>
      <c r="D28" s="1"/>
      <c r="E28" s="1"/>
      <c r="F28" s="1"/>
      <c r="N28" s="27"/>
      <c r="O28" s="27">
        <v>3</v>
      </c>
      <c r="P28" s="27" t="s">
        <v>5</v>
      </c>
      <c r="Q28" s="27" t="s">
        <v>6</v>
      </c>
      <c r="R28" s="27" t="s">
        <v>7</v>
      </c>
      <c r="S28" s="27" t="s">
        <v>10</v>
      </c>
    </row>
    <row r="29" spans="2:19" x14ac:dyDescent="0.3">
      <c r="B29" s="1"/>
      <c r="C29" s="1"/>
      <c r="D29" s="1"/>
      <c r="E29" s="1"/>
      <c r="F29" s="1"/>
      <c r="N29" s="27" t="s">
        <v>8</v>
      </c>
      <c r="O29" s="27" t="s">
        <v>5</v>
      </c>
      <c r="P29" s="52">
        <f>_xlfn.IFNA(VLOOKUP($O29&amp;P$28,$G$6:$L$13,$O$28+3,FALSE),"-")</f>
        <v>0</v>
      </c>
      <c r="Q29" s="53">
        <f t="shared" ref="Q29:S32" si="8">_xlfn.IFNA(VLOOKUP($O29&amp;Q$28,$G$6:$L$13,$O$28+3,FALSE),"-")</f>
        <v>0</v>
      </c>
      <c r="R29" s="53" t="str">
        <f t="shared" si="8"/>
        <v>-</v>
      </c>
      <c r="S29" s="54">
        <f t="shared" si="8"/>
        <v>0</v>
      </c>
    </row>
    <row r="30" spans="2:19" x14ac:dyDescent="0.3">
      <c r="B30" s="1"/>
      <c r="C30" s="1"/>
      <c r="D30" s="1"/>
      <c r="E30" s="1"/>
      <c r="F30" s="1"/>
      <c r="N30" s="27"/>
      <c r="O30" s="27" t="s">
        <v>6</v>
      </c>
      <c r="P30" s="55" t="str">
        <f>_xlfn.IFNA(VLOOKUP($O30&amp;P$28,$G$6:$L$13,$O$28+3,FALSE),"-")</f>
        <v>-</v>
      </c>
      <c r="Q30" s="56">
        <f t="shared" si="8"/>
        <v>1</v>
      </c>
      <c r="R30" s="56" t="str">
        <f t="shared" si="8"/>
        <v>-</v>
      </c>
      <c r="S30" s="57" t="str">
        <f t="shared" si="8"/>
        <v>-</v>
      </c>
    </row>
    <row r="31" spans="2:19" x14ac:dyDescent="0.3">
      <c r="B31" s="1"/>
      <c r="C31" s="1"/>
      <c r="D31" s="1"/>
      <c r="E31" s="1"/>
      <c r="F31" s="1"/>
      <c r="N31" s="27"/>
      <c r="O31" s="27" t="s">
        <v>7</v>
      </c>
      <c r="P31" s="55" t="str">
        <f>_xlfn.IFNA(VLOOKUP($O31&amp;P$28,$G$6:$L$13,$O$28+3,FALSE),"-")</f>
        <v>-</v>
      </c>
      <c r="Q31" s="56">
        <f t="shared" si="8"/>
        <v>1</v>
      </c>
      <c r="R31" s="56" t="str">
        <f t="shared" si="8"/>
        <v>-</v>
      </c>
      <c r="S31" s="57" t="str">
        <f t="shared" si="8"/>
        <v>-</v>
      </c>
    </row>
    <row r="32" spans="2:19" x14ac:dyDescent="0.3">
      <c r="B32" s="1"/>
      <c r="C32" s="1"/>
      <c r="D32" s="1"/>
      <c r="E32" s="1"/>
      <c r="F32" s="1"/>
      <c r="N32" s="27"/>
      <c r="O32" s="27" t="s">
        <v>10</v>
      </c>
      <c r="P32" s="58">
        <f>_xlfn.IFNA(VLOOKUP($O32&amp;P$28,$G$6:$L$13,$O$28+3,FALSE),"-")</f>
        <v>0</v>
      </c>
      <c r="Q32" s="59">
        <f t="shared" si="8"/>
        <v>0</v>
      </c>
      <c r="R32" s="59" t="str">
        <f t="shared" si="8"/>
        <v>-</v>
      </c>
      <c r="S32" s="60">
        <f t="shared" si="8"/>
        <v>0</v>
      </c>
    </row>
    <row r="33" spans="2:6" x14ac:dyDescent="0.3">
      <c r="B33" s="1"/>
      <c r="C33" s="1"/>
      <c r="D33" s="1"/>
      <c r="E33" s="1"/>
      <c r="F33" s="1"/>
    </row>
  </sheetData>
  <mergeCells count="8">
    <mergeCell ref="N18:S18"/>
    <mergeCell ref="N26:S26"/>
    <mergeCell ref="B4:E4"/>
    <mergeCell ref="H4:K4"/>
    <mergeCell ref="B3:L3"/>
    <mergeCell ref="B15:E15"/>
    <mergeCell ref="N2:S2"/>
    <mergeCell ref="N10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atitov</dc:creator>
  <cp:lastModifiedBy>atitov</cp:lastModifiedBy>
  <dcterms:created xsi:type="dcterms:W3CDTF">2016-11-13T20:04:00Z</dcterms:created>
  <dcterms:modified xsi:type="dcterms:W3CDTF">2016-11-15T09:11:11Z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3563bc38-c304-4c80-84bf-65d10f8100bd</vt:lpwstr>
  </property>
  <property fmtid="{D5CDD505-2E9C-101B-9397-08002B2CF9AE}" pid="3" name="CTPClassification">
    <vt:lpwstr>CTP_NWR</vt:lpwstr>
  </property>
</Properties>
</file>