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ti\Desktop\MULTISERVICIO\"/>
    </mc:Choice>
  </mc:AlternateContent>
  <xr:revisionPtr revIDLastSave="0" documentId="13_ncr:1_{F398F345-6D38-4FFD-A5B5-F3725A5791C6}" xr6:coauthVersionLast="47" xr6:coauthVersionMax="47" xr10:uidLastSave="{00000000-0000-0000-0000-000000000000}"/>
  <bookViews>
    <workbookView xWindow="-120" yWindow="-120" windowWidth="29040" windowHeight="15720" xr2:uid="{B48285AB-67D3-432E-B3D9-2AE659DC8C48}"/>
  </bookViews>
  <sheets>
    <sheet name="2023" sheetId="3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3" i="1" l="1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9" i="3" l="1"/>
  <c r="E10" i="3"/>
  <c r="E11" i="3"/>
  <c r="E12" i="3"/>
  <c r="E13" i="3"/>
  <c r="E14" i="3"/>
  <c r="E15" i="3"/>
  <c r="E16" i="3"/>
  <c r="E17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G62" i="3"/>
  <c r="E4" i="3"/>
  <c r="E8" i="3"/>
  <c r="E7" i="3"/>
  <c r="E6" i="3"/>
  <c r="E5" i="3"/>
  <c r="E62" i="3"/>
  <c r="C116" i="1"/>
  <c r="C125" i="1" s="1"/>
  <c r="C128" i="1" s="1"/>
  <c r="C132" i="1" s="1"/>
  <c r="C136" i="1" s="1"/>
  <c r="C147" i="1" s="1"/>
  <c r="C149" i="1" s="1"/>
  <c r="C64" i="1"/>
  <c r="C67" i="1" s="1"/>
  <c r="C71" i="1" s="1"/>
  <c r="C78" i="1" s="1"/>
  <c r="C83" i="1" s="1"/>
  <c r="C87" i="1" s="1"/>
  <c r="C94" i="1" s="1"/>
  <c r="C97" i="1" s="1"/>
  <c r="C99" i="1" s="1"/>
  <c r="C103" i="1" s="1"/>
  <c r="C105" i="1" s="1"/>
  <c r="C110" i="1" s="1"/>
  <c r="C20" i="1"/>
  <c r="C11" i="1"/>
  <c r="C3" i="1"/>
  <c r="C12" i="1" s="1"/>
  <c r="C15" i="1"/>
  <c r="C17" i="1" s="1"/>
  <c r="C23" i="1" s="1"/>
  <c r="C26" i="1" s="1"/>
  <c r="C31" i="1" s="1"/>
  <c r="C39" i="1" s="1"/>
  <c r="C42" i="1" s="1"/>
  <c r="C46" i="1" s="1"/>
  <c r="C55" i="1" s="1"/>
  <c r="G1" i="3" l="1"/>
</calcChain>
</file>

<file path=xl/sharedStrings.xml><?xml version="1.0" encoding="utf-8"?>
<sst xmlns="http://schemas.openxmlformats.org/spreadsheetml/2006/main" count="68" uniqueCount="52">
  <si>
    <t>SALDO MIGUEL AL 18/08</t>
  </si>
  <si>
    <t>ABONO 18/08</t>
  </si>
  <si>
    <t>FACTURAS</t>
  </si>
  <si>
    <t>0064</t>
  </si>
  <si>
    <t>0065</t>
  </si>
  <si>
    <t>0066</t>
  </si>
  <si>
    <t>0067</t>
  </si>
  <si>
    <t>0068</t>
  </si>
  <si>
    <t>0069</t>
  </si>
  <si>
    <t>RETENCIONES</t>
  </si>
  <si>
    <t>SALDO</t>
  </si>
  <si>
    <t>ABONO 19/08</t>
  </si>
  <si>
    <t>SALDO AL 19/08</t>
  </si>
  <si>
    <t>0070</t>
  </si>
  <si>
    <t>0071</t>
  </si>
  <si>
    <t>0073</t>
  </si>
  <si>
    <t>ABONO 25/08/2022</t>
  </si>
  <si>
    <t>0084</t>
  </si>
  <si>
    <t>0085</t>
  </si>
  <si>
    <t>0086</t>
  </si>
  <si>
    <t>ABONO 2/9/2022</t>
  </si>
  <si>
    <t>0075</t>
  </si>
  <si>
    <t>FACTURA</t>
  </si>
  <si>
    <t>MONTO</t>
  </si>
  <si>
    <t>ABONO 09-09-2012</t>
  </si>
  <si>
    <t>ABONO 17-/09</t>
  </si>
  <si>
    <t>SALDO AL 17-09</t>
  </si>
  <si>
    <t>ABONO 26/9/2022</t>
  </si>
  <si>
    <t>ABONO 29/9/2022</t>
  </si>
  <si>
    <t>0096</t>
  </si>
  <si>
    <t>0093</t>
  </si>
  <si>
    <t>0092</t>
  </si>
  <si>
    <t>0095</t>
  </si>
  <si>
    <t>ABONO 10-10-2022</t>
  </si>
  <si>
    <t>DISCOS</t>
  </si>
  <si>
    <t>DESCUENTO DEV ABS</t>
  </si>
  <si>
    <t>ABONO 25/10/2022</t>
  </si>
  <si>
    <t>ABONO</t>
  </si>
  <si>
    <t>SALDO AL 21/11/2022</t>
  </si>
  <si>
    <t>ABONO 1/12/2022</t>
  </si>
  <si>
    <t>TUBO CALEFACCIO MAZDA</t>
  </si>
  <si>
    <t>ABONO 27/12/2022</t>
  </si>
  <si>
    <t>SALDO AL 27/12/2022</t>
  </si>
  <si>
    <t>ABONO 28/12/2022</t>
  </si>
  <si>
    <t>ABONO 17/1/2023</t>
  </si>
  <si>
    <t>FECHA</t>
  </si>
  <si>
    <t>FECHA PAGO</t>
  </si>
  <si>
    <t>RETENCION</t>
  </si>
  <si>
    <t xml:space="preserve">TOTAL A PAGAR </t>
  </si>
  <si>
    <t>SALDO AL 1-12-2022</t>
  </si>
  <si>
    <t>MONTO PAGO</t>
  </si>
  <si>
    <t>TUBO CALEFACCION MAZDA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</si>
</sst>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1" applyFont="1" applyFill="1"/>
    <xf numFmtId="0" fontId="0" fillId="0" borderId="0" xfId="0" quotePrefix="1"/>
    <xf numFmtId="14" fontId="0" fillId="0" borderId="0" xfId="0" applyNumberFormat="1"/>
    <xf numFmtId="44" fontId="2" fillId="0" borderId="0" xfId="1" applyFont="1" applyFill="1"/>
    <xf numFmtId="0" fontId="4" fillId="2" borderId="0" xfId="0" applyFont="1" applyFill="1" applyAlignment="1">
      <alignment horizontal="center"/>
    </xf>
    <xf numFmtId="44" fontId="4" fillId="2" borderId="0" xfId="0" applyNumberFormat="1" applyFont="1" applyFill="1"/>
    <xf numFmtId="0" fontId="0" fillId="0" borderId="0" xfId="0" applyAlignment="1">
      <alignment horizontal="center" vertical="center" wrapText="1"/>
    </xf>
  </cellXfs>
  <cellStyles count="2">
    <cellStyle name="Moneda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107E6-9D3D-4782-985E-CDE4B7A0F985}" name="Tabla1" displayName="Tabla1" ref="A3:G62" totalsRowShown="0" headerRowDxfId="8" dataDxfId="7" dataCellStyle="Moneda">
  <autoFilter ref="A3:G62" xr:uid="{842107E6-9D3D-4782-985E-CDE4B7A0F985}"/>
  <tableColumns count="7">
    <tableColumn id="1" xr3:uid="{C11C78C5-71EA-439D-AB77-45320A7DFB0D}" name="FECHA" dataDxfId="6"/>
    <tableColumn id="2" xr3:uid="{40C8CE8D-27AD-48B5-9642-0D9B4685ED14}" name="FACTURA" dataDxfId="5"/>
    <tableColumn id="3" xr3:uid="{870E1FBB-8385-4289-95A9-3B4399608AA2}" name="MONTO" dataDxfId="4" dataCellStyle="Moneda"/>
    <tableColumn id="4" xr3:uid="{8D239A65-16F8-4043-9CFB-22F90241E6AE}" name="RETENCION" dataDxfId="3" dataCellStyle="Moneda"/>
    <tableColumn id="5" xr3:uid="{78AF7306-BEF1-435B-A98A-3AE2BE48CEEE}" name="TOTAL A PAGAR " dataDxfId="2" dataCellStyle="Moneda"/>
    <tableColumn id="6" xr3:uid="{E5FABD16-338E-4ADA-92E4-39001DFEB39E}" name="FECHA PAGO" dataDxfId="1"/>
    <tableColumn id="7" xr3:uid="{1F3F642E-D916-40BE-8E4D-CA1186B2397E}" name="MONTO PAGO" dataDxfId="0" dataCellStyle="Mone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3ED6-5FF5-4E94-A888-F3696BD33780}">
  <dimension ref="A1:I73"/>
  <sheetViews>
    <sheetView tabSelected="1" workbookViewId="0">
      <selection activeCell="L20" sqref="L20"/>
    </sheetView>
  </sheetViews>
  <sheetFormatPr baseColWidth="10" defaultRowHeight="15" x14ac:dyDescent="0.25"/>
  <cols>
    <col min="1" max="1" width="10.5703125" style="3" customWidth="1"/>
    <col min="2" max="2" width="30.7109375" style="3" customWidth="1"/>
    <col min="3" max="3" width="27.140625" style="3" customWidth="1"/>
    <col min="4" max="4" width="30.7109375" style="3" customWidth="1"/>
    <col min="5" max="5" width="20.85546875" customWidth="1"/>
    <col min="6" max="6" width="36.28515625" style="3" customWidth="1"/>
    <col min="7" max="7" width="28.28515625" customWidth="1"/>
    <col min="9" max="9" width="14.5703125" bestFit="1" customWidth="1"/>
  </cols>
  <sheetData>
    <row r="1" spans="1:9" ht="26.25" x14ac:dyDescent="0.4">
      <c r="F1" s="9" t="s">
        <v>10</v>
      </c>
      <c r="G1" s="10">
        <f>E62-G62</f>
        <v>3420000</v>
      </c>
    </row>
    <row r="2" spans="1:9" x14ac:dyDescent="0.25">
      <c r="G2" s="2"/>
    </row>
    <row r="3" spans="1:9" s="3" customFormat="1" ht="30.75" customHeight="1" x14ac:dyDescent="0.25">
      <c r="A3" s="11" t="s">
        <v>45</v>
      </c>
      <c r="B3" s="11" t="s">
        <v>22</v>
      </c>
      <c r="C3" s="11" t="s">
        <v>23</v>
      </c>
      <c r="D3" s="11" t="s">
        <v>47</v>
      </c>
      <c r="E3" s="11" t="s">
        <v>48</v>
      </c>
      <c r="F3" s="11" t="s">
        <v>46</v>
      </c>
      <c r="G3" s="11" t="s">
        <v>50</v>
      </c>
    </row>
    <row r="4" spans="1:9" x14ac:dyDescent="0.25">
      <c r="B4" t="s">
        <v>49</v>
      </c>
      <c r="C4" s="1">
        <v>6895000</v>
      </c>
      <c r="D4" s="1"/>
      <c r="E4" s="1">
        <f>C4</f>
        <v>6895000</v>
      </c>
      <c r="F4" s="3" t="s">
        <v>39</v>
      </c>
      <c r="G4" s="1">
        <v>1000000</v>
      </c>
      <c r="I4" s="2"/>
    </row>
    <row r="5" spans="1:9" x14ac:dyDescent="0.25">
      <c r="B5" t="s">
        <v>51</v>
      </c>
      <c r="C5" s="1">
        <v>155000</v>
      </c>
      <c r="D5" s="1"/>
      <c r="E5" s="1">
        <f t="shared" ref="E5:E61" si="0">C5-D5</f>
        <v>155000</v>
      </c>
      <c r="F5" s="3" t="s">
        <v>37</v>
      </c>
      <c r="G5" s="1">
        <v>1000000</v>
      </c>
      <c r="I5" s="2"/>
    </row>
    <row r="6" spans="1:9" x14ac:dyDescent="0.25">
      <c r="B6"/>
      <c r="C6" s="1"/>
      <c r="D6" s="1"/>
      <c r="E6" s="1">
        <f t="shared" si="0"/>
        <v>0</v>
      </c>
      <c r="F6" s="3" t="s">
        <v>41</v>
      </c>
      <c r="G6" s="1">
        <v>800000</v>
      </c>
      <c r="I6" s="2"/>
    </row>
    <row r="7" spans="1:9" x14ac:dyDescent="0.25">
      <c r="B7"/>
      <c r="C7" s="1"/>
      <c r="D7" s="1"/>
      <c r="E7" s="1">
        <f t="shared" si="0"/>
        <v>0</v>
      </c>
      <c r="F7" s="3" t="s">
        <v>43</v>
      </c>
      <c r="G7" s="1">
        <v>800000</v>
      </c>
      <c r="I7" s="2"/>
    </row>
    <row r="8" spans="1:9" x14ac:dyDescent="0.25">
      <c r="B8"/>
      <c r="C8" s="1"/>
      <c r="D8" s="1"/>
      <c r="E8" s="1">
        <f t="shared" si="0"/>
        <v>0</v>
      </c>
      <c r="F8" s="3" t="s">
        <v>44</v>
      </c>
      <c r="G8" s="1">
        <v>30000</v>
      </c>
      <c r="I8" s="2"/>
    </row>
    <row r="9" spans="1:9" x14ac:dyDescent="0.25">
      <c r="B9"/>
      <c r="C9" s="1"/>
      <c r="D9" s="1"/>
      <c r="E9" s="1">
        <f t="shared" si="0"/>
        <v>0</v>
      </c>
      <c r="G9" s="1"/>
      <c r="I9" s="2"/>
    </row>
    <row r="10" spans="1:9" x14ac:dyDescent="0.25">
      <c r="B10"/>
      <c r="C10" s="1"/>
      <c r="D10" s="1"/>
      <c r="E10" s="1">
        <f t="shared" si="0"/>
        <v>0</v>
      </c>
      <c r="G10" s="1"/>
      <c r="I10" s="2"/>
    </row>
    <row r="11" spans="1:9" x14ac:dyDescent="0.25">
      <c r="B11"/>
      <c r="C11" s="1"/>
      <c r="D11" s="1"/>
      <c r="E11" s="1">
        <f t="shared" si="0"/>
        <v>0</v>
      </c>
      <c r="G11" s="1"/>
      <c r="I11" s="2"/>
    </row>
    <row r="12" spans="1:9" x14ac:dyDescent="0.25">
      <c r="B12"/>
      <c r="C12" s="1"/>
      <c r="D12" s="1"/>
      <c r="E12" s="1">
        <f t="shared" si="0"/>
        <v>0</v>
      </c>
      <c r="G12" s="1"/>
      <c r="I12" s="2"/>
    </row>
    <row r="13" spans="1:9" x14ac:dyDescent="0.25">
      <c r="B13"/>
      <c r="C13" s="1"/>
      <c r="D13" s="1"/>
      <c r="E13" s="1">
        <f t="shared" si="0"/>
        <v>0</v>
      </c>
      <c r="G13" s="1"/>
    </row>
    <row r="14" spans="1:9" x14ac:dyDescent="0.25">
      <c r="B14"/>
      <c r="C14" s="1"/>
      <c r="D14" s="1"/>
      <c r="E14" s="1">
        <f t="shared" si="0"/>
        <v>0</v>
      </c>
      <c r="G14" s="1"/>
    </row>
    <row r="15" spans="1:9" x14ac:dyDescent="0.25">
      <c r="B15"/>
      <c r="C15" s="1"/>
      <c r="D15" s="1"/>
      <c r="E15" s="1">
        <f t="shared" si="0"/>
        <v>0</v>
      </c>
      <c r="G15" s="1"/>
    </row>
    <row r="16" spans="1:9" x14ac:dyDescent="0.25">
      <c r="B16"/>
      <c r="C16" s="1"/>
      <c r="D16" s="1"/>
      <c r="E16" s="1">
        <f t="shared" si="0"/>
        <v>0</v>
      </c>
      <c r="G16" s="1"/>
    </row>
    <row r="17" spans="2:7" x14ac:dyDescent="0.25">
      <c r="B17"/>
      <c r="C17" s="1"/>
      <c r="D17" s="1"/>
      <c r="E17" s="1">
        <f t="shared" si="0"/>
        <v>0</v>
      </c>
      <c r="G17" s="1"/>
    </row>
    <row r="18" spans="2:7" x14ac:dyDescent="0.25">
      <c r="C18" s="1"/>
      <c r="D18" s="1"/>
      <c r="E18" s="1">
        <f t="shared" si="0"/>
        <v>0</v>
      </c>
      <c r="G18" s="1"/>
    </row>
    <row r="19" spans="2:7" x14ac:dyDescent="0.25">
      <c r="C19" s="1"/>
      <c r="D19" s="1"/>
      <c r="E19" s="1">
        <f t="shared" si="0"/>
        <v>0</v>
      </c>
      <c r="G19" s="1"/>
    </row>
    <row r="20" spans="2:7" x14ac:dyDescent="0.25">
      <c r="C20" s="1"/>
      <c r="D20" s="1"/>
      <c r="E20" s="1">
        <f t="shared" si="0"/>
        <v>0</v>
      </c>
      <c r="G20" s="1"/>
    </row>
    <row r="21" spans="2:7" x14ac:dyDescent="0.25">
      <c r="C21" s="1"/>
      <c r="D21" s="1"/>
      <c r="E21" s="1">
        <f t="shared" si="0"/>
        <v>0</v>
      </c>
      <c r="G21" s="1"/>
    </row>
    <row r="22" spans="2:7" x14ac:dyDescent="0.25">
      <c r="C22" s="1"/>
      <c r="D22" s="1"/>
      <c r="E22" s="1">
        <f t="shared" si="0"/>
        <v>0</v>
      </c>
      <c r="G22" s="1"/>
    </row>
    <row r="23" spans="2:7" x14ac:dyDescent="0.25">
      <c r="C23" s="1"/>
      <c r="D23" s="1"/>
      <c r="E23" s="1">
        <f t="shared" si="0"/>
        <v>0</v>
      </c>
      <c r="G23" s="1"/>
    </row>
    <row r="24" spans="2:7" x14ac:dyDescent="0.25">
      <c r="C24" s="1"/>
      <c r="D24" s="1"/>
      <c r="E24" s="1">
        <f t="shared" si="0"/>
        <v>0</v>
      </c>
      <c r="G24" s="1"/>
    </row>
    <row r="25" spans="2:7" x14ac:dyDescent="0.25">
      <c r="C25" s="1"/>
      <c r="D25" s="1"/>
      <c r="E25" s="1">
        <f t="shared" si="0"/>
        <v>0</v>
      </c>
      <c r="G25" s="1"/>
    </row>
    <row r="26" spans="2:7" x14ac:dyDescent="0.25">
      <c r="C26" s="1"/>
      <c r="D26" s="1"/>
      <c r="E26" s="1">
        <f t="shared" si="0"/>
        <v>0</v>
      </c>
      <c r="G26" s="1"/>
    </row>
    <row r="27" spans="2:7" x14ac:dyDescent="0.25">
      <c r="C27" s="1"/>
      <c r="D27" s="1"/>
      <c r="E27" s="1">
        <f t="shared" si="0"/>
        <v>0</v>
      </c>
      <c r="G27" s="1"/>
    </row>
    <row r="28" spans="2:7" x14ac:dyDescent="0.25">
      <c r="C28" s="1"/>
      <c r="D28" s="1"/>
      <c r="E28" s="1">
        <f t="shared" si="0"/>
        <v>0</v>
      </c>
      <c r="G28" s="1"/>
    </row>
    <row r="29" spans="2:7" x14ac:dyDescent="0.25">
      <c r="C29" s="1"/>
      <c r="D29" s="1"/>
      <c r="E29" s="1">
        <f t="shared" si="0"/>
        <v>0</v>
      </c>
      <c r="G29" s="1"/>
    </row>
    <row r="30" spans="2:7" x14ac:dyDescent="0.25">
      <c r="C30" s="1"/>
      <c r="D30" s="1"/>
      <c r="E30" s="1">
        <f t="shared" si="0"/>
        <v>0</v>
      </c>
      <c r="G30" s="1"/>
    </row>
    <row r="31" spans="2:7" x14ac:dyDescent="0.25">
      <c r="C31" s="1"/>
      <c r="D31" s="1"/>
      <c r="E31" s="1">
        <f t="shared" si="0"/>
        <v>0</v>
      </c>
      <c r="G31" s="1"/>
    </row>
    <row r="32" spans="2:7" x14ac:dyDescent="0.25">
      <c r="C32" s="1"/>
      <c r="D32" s="1"/>
      <c r="E32" s="1">
        <f t="shared" si="0"/>
        <v>0</v>
      </c>
      <c r="G32" s="1"/>
    </row>
    <row r="33" spans="2:7" x14ac:dyDescent="0.25">
      <c r="C33" s="1"/>
      <c r="D33" s="1"/>
      <c r="E33" s="1">
        <f t="shared" si="0"/>
        <v>0</v>
      </c>
      <c r="G33" s="1"/>
    </row>
    <row r="34" spans="2:7" x14ac:dyDescent="0.25">
      <c r="C34" s="1"/>
      <c r="D34" s="1"/>
      <c r="E34" s="1">
        <f t="shared" si="0"/>
        <v>0</v>
      </c>
      <c r="G34" s="1"/>
    </row>
    <row r="35" spans="2:7" x14ac:dyDescent="0.25">
      <c r="C35" s="1"/>
      <c r="D35" s="1"/>
      <c r="E35" s="1">
        <f t="shared" si="0"/>
        <v>0</v>
      </c>
      <c r="G35" s="1"/>
    </row>
    <row r="36" spans="2:7" x14ac:dyDescent="0.25">
      <c r="C36" s="1"/>
      <c r="D36" s="1"/>
      <c r="E36" s="1">
        <f t="shared" si="0"/>
        <v>0</v>
      </c>
      <c r="G36" s="1"/>
    </row>
    <row r="37" spans="2:7" x14ac:dyDescent="0.25">
      <c r="C37" s="1"/>
      <c r="D37" s="1"/>
      <c r="E37" s="1">
        <f t="shared" si="0"/>
        <v>0</v>
      </c>
      <c r="G37" s="1"/>
    </row>
    <row r="38" spans="2:7" x14ac:dyDescent="0.25">
      <c r="C38" s="1"/>
      <c r="D38" s="1"/>
      <c r="E38" s="1">
        <f t="shared" si="0"/>
        <v>0</v>
      </c>
      <c r="G38" s="1"/>
    </row>
    <row r="39" spans="2:7" x14ac:dyDescent="0.25">
      <c r="B39"/>
      <c r="C39" s="1"/>
      <c r="D39" s="1"/>
      <c r="E39" s="1">
        <f t="shared" si="0"/>
        <v>0</v>
      </c>
      <c r="G39" s="1"/>
    </row>
    <row r="40" spans="2:7" x14ac:dyDescent="0.25">
      <c r="B40"/>
      <c r="C40" s="1"/>
      <c r="D40" s="1"/>
      <c r="E40" s="1">
        <f t="shared" si="0"/>
        <v>0</v>
      </c>
      <c r="G40" s="1"/>
    </row>
    <row r="41" spans="2:7" x14ac:dyDescent="0.25">
      <c r="B41"/>
      <c r="C41" s="1"/>
      <c r="D41" s="1"/>
      <c r="E41" s="1">
        <f t="shared" si="0"/>
        <v>0</v>
      </c>
      <c r="G41" s="1"/>
    </row>
    <row r="42" spans="2:7" x14ac:dyDescent="0.25">
      <c r="B42"/>
      <c r="C42" s="1"/>
      <c r="D42" s="1"/>
      <c r="E42" s="1">
        <f t="shared" si="0"/>
        <v>0</v>
      </c>
      <c r="G42" s="1"/>
    </row>
    <row r="43" spans="2:7" x14ac:dyDescent="0.25">
      <c r="B43"/>
      <c r="C43" s="1"/>
      <c r="D43" s="1"/>
      <c r="E43" s="1">
        <f t="shared" si="0"/>
        <v>0</v>
      </c>
      <c r="G43" s="1"/>
    </row>
    <row r="44" spans="2:7" x14ac:dyDescent="0.25">
      <c r="B44"/>
      <c r="C44" s="1"/>
      <c r="D44" s="1"/>
      <c r="E44" s="1">
        <f t="shared" si="0"/>
        <v>0</v>
      </c>
      <c r="G44" s="1"/>
    </row>
    <row r="45" spans="2:7" x14ac:dyDescent="0.25">
      <c r="B45"/>
      <c r="C45" s="1"/>
      <c r="D45" s="1"/>
      <c r="E45" s="1">
        <f t="shared" si="0"/>
        <v>0</v>
      </c>
      <c r="G45" s="1"/>
    </row>
    <row r="46" spans="2:7" x14ac:dyDescent="0.25">
      <c r="B46"/>
      <c r="C46" s="1"/>
      <c r="D46" s="1"/>
      <c r="E46" s="1">
        <f t="shared" si="0"/>
        <v>0</v>
      </c>
      <c r="G46" s="1"/>
    </row>
    <row r="47" spans="2:7" x14ac:dyDescent="0.25">
      <c r="B47"/>
      <c r="C47" s="1"/>
      <c r="D47" s="1"/>
      <c r="E47" s="1">
        <f t="shared" si="0"/>
        <v>0</v>
      </c>
      <c r="G47" s="1"/>
    </row>
    <row r="48" spans="2:7" x14ac:dyDescent="0.25">
      <c r="B48"/>
      <c r="C48" s="1"/>
      <c r="D48" s="1"/>
      <c r="E48" s="1">
        <f t="shared" si="0"/>
        <v>0</v>
      </c>
      <c r="G48" s="1"/>
    </row>
    <row r="49" spans="2:7" x14ac:dyDescent="0.25">
      <c r="B49"/>
      <c r="C49" s="1"/>
      <c r="D49" s="1"/>
      <c r="E49" s="1">
        <f t="shared" si="0"/>
        <v>0</v>
      </c>
      <c r="G49" s="1"/>
    </row>
    <row r="50" spans="2:7" x14ac:dyDescent="0.25">
      <c r="B50"/>
      <c r="C50" s="1"/>
      <c r="D50" s="1"/>
      <c r="E50" s="1">
        <f t="shared" si="0"/>
        <v>0</v>
      </c>
      <c r="G50" s="1"/>
    </row>
    <row r="51" spans="2:7" x14ac:dyDescent="0.25">
      <c r="B51"/>
      <c r="C51" s="1"/>
      <c r="D51" s="1"/>
      <c r="E51" s="1">
        <f t="shared" si="0"/>
        <v>0</v>
      </c>
      <c r="G51" s="1"/>
    </row>
    <row r="52" spans="2:7" x14ac:dyDescent="0.25">
      <c r="B52"/>
      <c r="C52" s="1"/>
      <c r="D52" s="1"/>
      <c r="E52" s="1">
        <f t="shared" si="0"/>
        <v>0</v>
      </c>
      <c r="G52" s="1"/>
    </row>
    <row r="53" spans="2:7" x14ac:dyDescent="0.25">
      <c r="B53"/>
      <c r="C53" s="1"/>
      <c r="D53" s="1"/>
      <c r="E53" s="1">
        <f t="shared" si="0"/>
        <v>0</v>
      </c>
      <c r="G53" s="1"/>
    </row>
    <row r="54" spans="2:7" x14ac:dyDescent="0.25">
      <c r="B54"/>
      <c r="C54" s="1"/>
      <c r="D54" s="1"/>
      <c r="E54" s="1">
        <f t="shared" si="0"/>
        <v>0</v>
      </c>
      <c r="G54" s="1"/>
    </row>
    <row r="55" spans="2:7" x14ac:dyDescent="0.25">
      <c r="B55"/>
      <c r="C55" s="1"/>
      <c r="D55" s="1"/>
      <c r="E55" s="1">
        <f t="shared" si="0"/>
        <v>0</v>
      </c>
      <c r="G55" s="1"/>
    </row>
    <row r="56" spans="2:7" x14ac:dyDescent="0.25">
      <c r="B56"/>
      <c r="C56" s="1"/>
      <c r="D56" s="1"/>
      <c r="E56" s="1">
        <f t="shared" si="0"/>
        <v>0</v>
      </c>
      <c r="G56" s="1"/>
    </row>
    <row r="57" spans="2:7" x14ac:dyDescent="0.25">
      <c r="B57"/>
      <c r="C57" s="1"/>
      <c r="D57" s="1"/>
      <c r="E57" s="1">
        <f t="shared" si="0"/>
        <v>0</v>
      </c>
      <c r="G57" s="1"/>
    </row>
    <row r="58" spans="2:7" x14ac:dyDescent="0.25">
      <c r="B58"/>
      <c r="C58" s="1"/>
      <c r="D58" s="1"/>
      <c r="E58" s="1">
        <f t="shared" si="0"/>
        <v>0</v>
      </c>
      <c r="G58" s="1"/>
    </row>
    <row r="59" spans="2:7" x14ac:dyDescent="0.25">
      <c r="B59"/>
      <c r="C59" s="1"/>
      <c r="D59" s="1"/>
      <c r="E59" s="1">
        <f t="shared" si="0"/>
        <v>0</v>
      </c>
      <c r="G59" s="1"/>
    </row>
    <row r="60" spans="2:7" x14ac:dyDescent="0.25">
      <c r="D60" s="1"/>
      <c r="E60" s="1">
        <f t="shared" si="0"/>
        <v>0</v>
      </c>
      <c r="G60" s="1"/>
    </row>
    <row r="61" spans="2:7" x14ac:dyDescent="0.25">
      <c r="C61" s="1"/>
      <c r="D61" s="1"/>
      <c r="E61" s="1">
        <f t="shared" si="0"/>
        <v>0</v>
      </c>
      <c r="F61" s="4"/>
      <c r="G61" s="1"/>
    </row>
    <row r="62" spans="2:7" x14ac:dyDescent="0.25">
      <c r="C62" s="1"/>
      <c r="D62" s="1"/>
      <c r="E62" s="1">
        <f>SUM(E4:E61)</f>
        <v>7050000</v>
      </c>
      <c r="G62" s="2">
        <f>SUM(G4:G61)</f>
        <v>3630000</v>
      </c>
    </row>
    <row r="63" spans="2:7" x14ac:dyDescent="0.25">
      <c r="C63" s="1"/>
      <c r="D63" s="1"/>
    </row>
    <row r="64" spans="2:7" x14ac:dyDescent="0.25">
      <c r="D64" s="1"/>
    </row>
    <row r="65" spans="4:6" x14ac:dyDescent="0.25">
      <c r="D65" s="1"/>
    </row>
    <row r="67" spans="4:6" x14ac:dyDescent="0.25">
      <c r="F67" s="4"/>
    </row>
    <row r="73" spans="4:6" x14ac:dyDescent="0.25">
      <c r="F73" s="4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A53B-274E-45BC-9D11-D5720F9A5008}">
  <dimension ref="A1:E149"/>
  <sheetViews>
    <sheetView topLeftCell="A124" workbookViewId="0">
      <selection activeCell="C144" sqref="C144"/>
    </sheetView>
  </sheetViews>
  <sheetFormatPr baseColWidth="10" defaultRowHeight="15" x14ac:dyDescent="0.25"/>
  <cols>
    <col min="2" max="2" width="26" customWidth="1"/>
    <col min="3" max="3" width="36.42578125" style="5" customWidth="1"/>
    <col min="4" max="4" width="14.5703125" style="5" bestFit="1" customWidth="1"/>
    <col min="5" max="5" width="15.5703125" bestFit="1" customWidth="1"/>
  </cols>
  <sheetData>
    <row r="1" spans="1:4" x14ac:dyDescent="0.25">
      <c r="B1" t="s">
        <v>0</v>
      </c>
      <c r="D1" s="5">
        <v>1975000</v>
      </c>
    </row>
    <row r="2" spans="1:4" x14ac:dyDescent="0.25">
      <c r="B2" t="s">
        <v>1</v>
      </c>
      <c r="C2" s="5">
        <v>1500000</v>
      </c>
    </row>
    <row r="3" spans="1:4" x14ac:dyDescent="0.25">
      <c r="B3" t="s">
        <v>10</v>
      </c>
      <c r="C3" s="5">
        <f>D1-C2</f>
        <v>475000</v>
      </c>
    </row>
    <row r="5" spans="1:4" x14ac:dyDescent="0.25">
      <c r="A5" t="s">
        <v>2</v>
      </c>
      <c r="B5" s="6" t="s">
        <v>3</v>
      </c>
      <c r="C5" s="5">
        <v>680000</v>
      </c>
    </row>
    <row r="6" spans="1:4" x14ac:dyDescent="0.25">
      <c r="B6" s="6" t="s">
        <v>4</v>
      </c>
      <c r="C6" s="5">
        <v>390000</v>
      </c>
    </row>
    <row r="7" spans="1:4" x14ac:dyDescent="0.25">
      <c r="B7" s="6" t="s">
        <v>5</v>
      </c>
      <c r="C7" s="5">
        <v>1740000</v>
      </c>
      <c r="D7" s="5">
        <v>43500</v>
      </c>
    </row>
    <row r="8" spans="1:4" x14ac:dyDescent="0.25">
      <c r="B8" s="6" t="s">
        <v>6</v>
      </c>
      <c r="C8" s="5">
        <v>1500000</v>
      </c>
      <c r="D8" s="5">
        <v>37500</v>
      </c>
    </row>
    <row r="9" spans="1:4" x14ac:dyDescent="0.25">
      <c r="B9" s="6" t="s">
        <v>7</v>
      </c>
      <c r="C9" s="5">
        <v>640000</v>
      </c>
    </row>
    <row r="10" spans="1:4" x14ac:dyDescent="0.25">
      <c r="B10" s="6" t="s">
        <v>8</v>
      </c>
      <c r="C10" s="5">
        <v>240000</v>
      </c>
    </row>
    <row r="11" spans="1:4" x14ac:dyDescent="0.25">
      <c r="C11" s="5">
        <f>SUM(C5:C10)</f>
        <v>5190000</v>
      </c>
    </row>
    <row r="12" spans="1:4" x14ac:dyDescent="0.25">
      <c r="C12" s="5">
        <f>C3+C11</f>
        <v>5665000</v>
      </c>
    </row>
    <row r="14" spans="1:4" x14ac:dyDescent="0.25">
      <c r="B14" t="s">
        <v>11</v>
      </c>
      <c r="C14" s="5">
        <v>4000000</v>
      </c>
    </row>
    <row r="15" spans="1:4" x14ac:dyDescent="0.25">
      <c r="B15" t="s">
        <v>9</v>
      </c>
      <c r="C15" s="5">
        <f>D7+D8</f>
        <v>81000</v>
      </c>
    </row>
    <row r="17" spans="2:5" x14ac:dyDescent="0.25">
      <c r="B17" t="s">
        <v>12</v>
      </c>
      <c r="C17" s="5">
        <f>C12-C14-C15</f>
        <v>1584000</v>
      </c>
    </row>
    <row r="19" spans="2:5" x14ac:dyDescent="0.25">
      <c r="B19" s="7">
        <v>44797</v>
      </c>
    </row>
    <row r="20" spans="2:5" x14ac:dyDescent="0.25">
      <c r="B20" s="6" t="s">
        <v>13</v>
      </c>
      <c r="C20" s="5">
        <f>E20-D20</f>
        <v>1642875</v>
      </c>
      <c r="D20" s="5">
        <v>42125</v>
      </c>
      <c r="E20" s="2">
        <v>1685000</v>
      </c>
    </row>
    <row r="21" spans="2:5" x14ac:dyDescent="0.25">
      <c r="B21" s="6" t="s">
        <v>14</v>
      </c>
      <c r="C21" s="5">
        <v>70000</v>
      </c>
    </row>
    <row r="23" spans="2:5" x14ac:dyDescent="0.25">
      <c r="B23" t="s">
        <v>10</v>
      </c>
      <c r="C23" s="8">
        <f>SUM(C17:C21)</f>
        <v>3296875</v>
      </c>
    </row>
    <row r="25" spans="2:5" x14ac:dyDescent="0.25">
      <c r="B25" s="6" t="s">
        <v>15</v>
      </c>
      <c r="C25" s="5">
        <v>800000</v>
      </c>
    </row>
    <row r="26" spans="2:5" x14ac:dyDescent="0.25">
      <c r="C26" s="5">
        <f>SUM(C23:C25)</f>
        <v>4096875</v>
      </c>
    </row>
    <row r="28" spans="2:5" x14ac:dyDescent="0.25">
      <c r="B28" t="s">
        <v>16</v>
      </c>
      <c r="C28" s="5">
        <v>1500000</v>
      </c>
    </row>
    <row r="31" spans="2:5" x14ac:dyDescent="0.25">
      <c r="C31" s="5">
        <f>C26-C28</f>
        <v>2596875</v>
      </c>
    </row>
    <row r="34" spans="2:3" x14ac:dyDescent="0.25">
      <c r="B34" s="6" t="s">
        <v>17</v>
      </c>
      <c r="C34" s="5">
        <v>404000</v>
      </c>
    </row>
    <row r="35" spans="2:3" x14ac:dyDescent="0.25">
      <c r="B35" s="6" t="s">
        <v>18</v>
      </c>
      <c r="C35" s="5">
        <v>470000</v>
      </c>
    </row>
    <row r="36" spans="2:3" x14ac:dyDescent="0.25">
      <c r="B36" s="6" t="s">
        <v>19</v>
      </c>
      <c r="C36" s="5">
        <v>175000</v>
      </c>
    </row>
    <row r="39" spans="2:3" x14ac:dyDescent="0.25">
      <c r="C39" s="5">
        <f>SUM(C31:C36)</f>
        <v>3645875</v>
      </c>
    </row>
    <row r="41" spans="2:3" x14ac:dyDescent="0.25">
      <c r="B41" t="s">
        <v>20</v>
      </c>
      <c r="C41" s="5">
        <v>2000000</v>
      </c>
    </row>
    <row r="42" spans="2:3" x14ac:dyDescent="0.25">
      <c r="B42" t="s">
        <v>10</v>
      </c>
      <c r="C42" s="5">
        <f>C39-C41</f>
        <v>1645875</v>
      </c>
    </row>
    <row r="44" spans="2:3" x14ac:dyDescent="0.25">
      <c r="B44" s="6" t="s">
        <v>21</v>
      </c>
      <c r="C44" s="5">
        <v>196000</v>
      </c>
    </row>
    <row r="46" spans="2:3" x14ac:dyDescent="0.25">
      <c r="C46" s="5">
        <f>C42+C44</f>
        <v>1841875</v>
      </c>
    </row>
    <row r="49" spans="2:3" x14ac:dyDescent="0.25">
      <c r="B49">
        <v>76</v>
      </c>
      <c r="C49" s="5">
        <v>770000</v>
      </c>
    </row>
    <row r="50" spans="2:3" x14ac:dyDescent="0.25">
      <c r="B50">
        <v>77</v>
      </c>
      <c r="C50" s="5">
        <v>945000</v>
      </c>
    </row>
    <row r="51" spans="2:3" x14ac:dyDescent="0.25">
      <c r="B51">
        <v>78</v>
      </c>
      <c r="C51" s="5">
        <v>900000</v>
      </c>
    </row>
    <row r="52" spans="2:3" x14ac:dyDescent="0.25">
      <c r="B52">
        <v>79</v>
      </c>
      <c r="C52" s="5">
        <v>880000</v>
      </c>
    </row>
    <row r="53" spans="2:3" x14ac:dyDescent="0.25">
      <c r="B53">
        <v>80</v>
      </c>
      <c r="C53" s="5">
        <v>180000</v>
      </c>
    </row>
    <row r="55" spans="2:3" x14ac:dyDescent="0.25">
      <c r="C55" s="5">
        <f>SUM(C46:C53)</f>
        <v>5516875</v>
      </c>
    </row>
    <row r="57" spans="2:3" x14ac:dyDescent="0.25">
      <c r="B57" t="s">
        <v>24</v>
      </c>
      <c r="C57" s="5">
        <v>3000000</v>
      </c>
    </row>
    <row r="59" spans="2:3" x14ac:dyDescent="0.25">
      <c r="C59" s="5">
        <v>2517000</v>
      </c>
    </row>
    <row r="61" spans="2:3" x14ac:dyDescent="0.25">
      <c r="B61">
        <v>82</v>
      </c>
      <c r="C61" s="5">
        <v>435000</v>
      </c>
    </row>
    <row r="62" spans="2:3" x14ac:dyDescent="0.25">
      <c r="B62">
        <v>88</v>
      </c>
      <c r="C62" s="5">
        <v>895000</v>
      </c>
    </row>
    <row r="63" spans="2:3" x14ac:dyDescent="0.25">
      <c r="B63">
        <v>87</v>
      </c>
      <c r="C63" s="5">
        <v>930000</v>
      </c>
    </row>
    <row r="64" spans="2:3" x14ac:dyDescent="0.25">
      <c r="C64" s="5">
        <f>SUM(C61:C63)</f>
        <v>2260000</v>
      </c>
    </row>
    <row r="67" spans="2:3" x14ac:dyDescent="0.25">
      <c r="C67" s="5">
        <f>C59+C64</f>
        <v>4777000</v>
      </c>
    </row>
    <row r="69" spans="2:3" x14ac:dyDescent="0.25">
      <c r="B69" t="s">
        <v>25</v>
      </c>
      <c r="C69" s="5">
        <v>2000000</v>
      </c>
    </row>
    <row r="71" spans="2:3" x14ac:dyDescent="0.25">
      <c r="B71" t="s">
        <v>26</v>
      </c>
      <c r="C71" s="5">
        <f>C67-C69</f>
        <v>2777000</v>
      </c>
    </row>
    <row r="73" spans="2:3" x14ac:dyDescent="0.25">
      <c r="B73">
        <v>89</v>
      </c>
      <c r="C73" s="5">
        <v>928000</v>
      </c>
    </row>
    <row r="74" spans="2:3" x14ac:dyDescent="0.25">
      <c r="B74">
        <v>90</v>
      </c>
      <c r="C74" s="5">
        <v>280000</v>
      </c>
    </row>
    <row r="75" spans="2:3" x14ac:dyDescent="0.25">
      <c r="B75">
        <v>91</v>
      </c>
      <c r="C75" s="5">
        <v>630000</v>
      </c>
    </row>
    <row r="78" spans="2:3" x14ac:dyDescent="0.25">
      <c r="C78" s="5">
        <f>SUM(C71:C75)</f>
        <v>4615000</v>
      </c>
    </row>
    <row r="80" spans="2:3" x14ac:dyDescent="0.25">
      <c r="B80" t="s">
        <v>27</v>
      </c>
      <c r="C80" s="5">
        <v>1500000</v>
      </c>
    </row>
    <row r="83" spans="2:3" x14ac:dyDescent="0.25">
      <c r="C83" s="5">
        <f>C78-C80</f>
        <v>3115000</v>
      </c>
    </row>
    <row r="85" spans="2:3" x14ac:dyDescent="0.25">
      <c r="B85" t="s">
        <v>28</v>
      </c>
      <c r="C85" s="5">
        <v>1000000</v>
      </c>
    </row>
    <row r="87" spans="2:3" x14ac:dyDescent="0.25">
      <c r="C87" s="5">
        <f>C83-C85</f>
        <v>2115000</v>
      </c>
    </row>
    <row r="89" spans="2:3" x14ac:dyDescent="0.25">
      <c r="B89" s="6" t="s">
        <v>29</v>
      </c>
      <c r="C89" s="5">
        <v>840000</v>
      </c>
    </row>
    <row r="90" spans="2:3" x14ac:dyDescent="0.25">
      <c r="B90" s="6" t="s">
        <v>30</v>
      </c>
      <c r="C90" s="5">
        <v>550000</v>
      </c>
    </row>
    <row r="91" spans="2:3" x14ac:dyDescent="0.25">
      <c r="B91" s="6" t="s">
        <v>31</v>
      </c>
      <c r="C91" s="5">
        <v>695000</v>
      </c>
    </row>
    <row r="92" spans="2:3" x14ac:dyDescent="0.25">
      <c r="B92" s="6" t="s">
        <v>32</v>
      </c>
      <c r="C92" s="5">
        <v>360000</v>
      </c>
    </row>
    <row r="94" spans="2:3" x14ac:dyDescent="0.25">
      <c r="C94" s="5">
        <f>SUM(C87:C92)</f>
        <v>4560000</v>
      </c>
    </row>
    <row r="96" spans="2:3" x14ac:dyDescent="0.25">
      <c r="B96" t="s">
        <v>33</v>
      </c>
      <c r="C96" s="5">
        <v>3000000</v>
      </c>
    </row>
    <row r="97" spans="2:3" x14ac:dyDescent="0.25">
      <c r="B97" t="s">
        <v>10</v>
      </c>
      <c r="C97" s="5">
        <f>C94-C96</f>
        <v>1560000</v>
      </c>
    </row>
    <row r="98" spans="2:3" x14ac:dyDescent="0.25">
      <c r="B98" t="s">
        <v>34</v>
      </c>
      <c r="C98" s="5">
        <v>330000</v>
      </c>
    </row>
    <row r="99" spans="2:3" x14ac:dyDescent="0.25">
      <c r="C99" s="5">
        <f>SUM(C97:C98)</f>
        <v>1890000</v>
      </c>
    </row>
    <row r="101" spans="2:3" x14ac:dyDescent="0.25">
      <c r="B101" t="s">
        <v>35</v>
      </c>
      <c r="C101" s="5">
        <v>350000</v>
      </c>
    </row>
    <row r="103" spans="2:3" x14ac:dyDescent="0.25">
      <c r="C103" s="5">
        <f>C99-C101</f>
        <v>1540000</v>
      </c>
    </row>
    <row r="104" spans="2:3" x14ac:dyDescent="0.25">
      <c r="B104" t="s">
        <v>36</v>
      </c>
      <c r="C104" s="5">
        <v>500000</v>
      </c>
    </row>
    <row r="105" spans="2:3" x14ac:dyDescent="0.25">
      <c r="C105" s="5">
        <f>C103-C104</f>
        <v>1040000</v>
      </c>
    </row>
    <row r="107" spans="2:3" x14ac:dyDescent="0.25">
      <c r="B107">
        <v>98</v>
      </c>
      <c r="C107" s="5">
        <v>615000</v>
      </c>
    </row>
    <row r="108" spans="2:3" x14ac:dyDescent="0.25">
      <c r="B108">
        <v>99</v>
      </c>
      <c r="C108" s="5">
        <v>580000</v>
      </c>
    </row>
    <row r="109" spans="2:3" x14ac:dyDescent="0.25">
      <c r="B109">
        <v>100</v>
      </c>
      <c r="C109" s="5">
        <v>580000</v>
      </c>
    </row>
    <row r="110" spans="2:3" x14ac:dyDescent="0.25">
      <c r="C110" s="5">
        <f>SUM(C105:C109)</f>
        <v>2815000</v>
      </c>
    </row>
    <row r="112" spans="2:3" x14ac:dyDescent="0.25">
      <c r="B112" t="s">
        <v>37</v>
      </c>
      <c r="C112" s="5">
        <v>1000000</v>
      </c>
    </row>
    <row r="113" spans="1:3" x14ac:dyDescent="0.25">
      <c r="B113" t="s">
        <v>10</v>
      </c>
      <c r="C113" s="5">
        <v>1815000</v>
      </c>
    </row>
    <row r="115" spans="1:3" x14ac:dyDescent="0.25">
      <c r="A115" s="7">
        <v>44882</v>
      </c>
      <c r="B115" t="s">
        <v>37</v>
      </c>
      <c r="C115" s="5">
        <v>860000</v>
      </c>
    </row>
    <row r="116" spans="1:3" x14ac:dyDescent="0.25">
      <c r="B116" t="s">
        <v>10</v>
      </c>
      <c r="C116" s="5">
        <f>C113-C115</f>
        <v>955000</v>
      </c>
    </row>
    <row r="118" spans="1:3" x14ac:dyDescent="0.25">
      <c r="B118">
        <v>101</v>
      </c>
      <c r="C118" s="5">
        <v>750000</v>
      </c>
    </row>
    <row r="119" spans="1:3" x14ac:dyDescent="0.25">
      <c r="B119">
        <v>103</v>
      </c>
      <c r="C119" s="5">
        <v>955000</v>
      </c>
    </row>
    <row r="120" spans="1:3" x14ac:dyDescent="0.25">
      <c r="B120">
        <v>104</v>
      </c>
      <c r="C120" s="5">
        <v>985000</v>
      </c>
    </row>
    <row r="121" spans="1:3" x14ac:dyDescent="0.25">
      <c r="B121">
        <v>105</v>
      </c>
      <c r="C121" s="5">
        <v>960000</v>
      </c>
    </row>
    <row r="122" spans="1:3" x14ac:dyDescent="0.25">
      <c r="B122">
        <v>106</v>
      </c>
      <c r="C122" s="5">
        <v>1000000</v>
      </c>
    </row>
    <row r="123" spans="1:3" x14ac:dyDescent="0.25">
      <c r="B123">
        <v>107</v>
      </c>
      <c r="C123" s="5">
        <v>960000</v>
      </c>
    </row>
    <row r="124" spans="1:3" x14ac:dyDescent="0.25">
      <c r="B124">
        <v>108</v>
      </c>
      <c r="C124" s="5">
        <v>330000</v>
      </c>
    </row>
    <row r="125" spans="1:3" x14ac:dyDescent="0.25">
      <c r="B125" t="s">
        <v>38</v>
      </c>
      <c r="C125" s="5">
        <f>SUM(C116:C124)</f>
        <v>6895000</v>
      </c>
    </row>
    <row r="127" spans="1:3" x14ac:dyDescent="0.25">
      <c r="B127" t="s">
        <v>39</v>
      </c>
      <c r="C127" s="5">
        <v>1000000</v>
      </c>
    </row>
    <row r="128" spans="1:3" x14ac:dyDescent="0.25">
      <c r="B128" t="s">
        <v>10</v>
      </c>
      <c r="C128" s="5">
        <f>C125-C127</f>
        <v>5895000</v>
      </c>
    </row>
    <row r="131" spans="2:3" x14ac:dyDescent="0.25">
      <c r="B131" t="s">
        <v>37</v>
      </c>
      <c r="C131" s="5">
        <v>1000000</v>
      </c>
    </row>
    <row r="132" spans="2:3" x14ac:dyDescent="0.25">
      <c r="B132" t="s">
        <v>10</v>
      </c>
      <c r="C132" s="5">
        <f>C128-C131</f>
        <v>4895000</v>
      </c>
    </row>
    <row r="134" spans="2:3" x14ac:dyDescent="0.25">
      <c r="B134" t="s">
        <v>40</v>
      </c>
      <c r="C134" s="5">
        <v>155000</v>
      </c>
    </row>
    <row r="136" spans="2:3" x14ac:dyDescent="0.25">
      <c r="C136" s="5">
        <f>C132+C134</f>
        <v>5050000</v>
      </c>
    </row>
    <row r="141" spans="2:3" x14ac:dyDescent="0.25">
      <c r="B141" t="s">
        <v>41</v>
      </c>
      <c r="C141" s="5">
        <v>800000</v>
      </c>
    </row>
    <row r="143" spans="2:3" x14ac:dyDescent="0.25">
      <c r="B143" t="s">
        <v>42</v>
      </c>
      <c r="C143" s="5">
        <f>C136-C141</f>
        <v>4250000</v>
      </c>
    </row>
    <row r="145" spans="2:3" x14ac:dyDescent="0.25">
      <c r="B145" t="s">
        <v>43</v>
      </c>
      <c r="C145" s="5">
        <v>800000</v>
      </c>
    </row>
    <row r="147" spans="2:3" x14ac:dyDescent="0.25">
      <c r="C147" s="5">
        <f>C143-C145</f>
        <v>3450000</v>
      </c>
    </row>
    <row r="148" spans="2:3" x14ac:dyDescent="0.25">
      <c r="B148" t="s">
        <v>44</v>
      </c>
      <c r="C148" s="5">
        <v>30000</v>
      </c>
    </row>
    <row r="149" spans="2:3" x14ac:dyDescent="0.25">
      <c r="B149" t="s">
        <v>10</v>
      </c>
      <c r="C149" s="5">
        <f>SUM(C147-C148)</f>
        <v>3420000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MultiFrenos de la Sabana</dc:creator>
  <cp:lastModifiedBy>MultiFrenos de la Sabana</cp:lastModifiedBy>
  <dcterms:created xsi:type="dcterms:W3CDTF">2022-08-18T20:51:24Z</dcterms:created>
  <dcterms:modified xsi:type="dcterms:W3CDTF">2023-01-30T21:33:24Z</dcterms:modified>
</cp:coreProperties>
</file>