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anriboldi/Documents/PersonalProjects/ARKit-Project-App/"/>
    </mc:Choice>
  </mc:AlternateContent>
  <bookViews>
    <workbookView xWindow="0" yWindow="46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5" i="1"/>
  <c r="G4" i="1"/>
  <c r="G11" i="1"/>
  <c r="G12" i="1"/>
  <c r="G6" i="1"/>
  <c r="G7" i="1"/>
  <c r="G8" i="1"/>
  <c r="G9" i="1"/>
  <c r="G10" i="1"/>
  <c r="G13" i="1"/>
  <c r="G14" i="1"/>
  <c r="G5" i="1"/>
  <c r="J14" i="1"/>
  <c r="J13" i="1"/>
  <c r="J12" i="1"/>
  <c r="J11" i="1"/>
  <c r="J10" i="1"/>
  <c r="J9" i="1"/>
  <c r="J8" i="1"/>
  <c r="J5" i="1"/>
  <c r="J6" i="1"/>
  <c r="H18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E4" i="1"/>
  <c r="H16" i="1"/>
  <c r="L16" i="1"/>
  <c r="L17" i="1"/>
</calcChain>
</file>

<file path=xl/sharedStrings.xml><?xml version="1.0" encoding="utf-8"?>
<sst xmlns="http://schemas.openxmlformats.org/spreadsheetml/2006/main" count="38" uniqueCount="35">
  <si>
    <t>Rotation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</si>
  <si>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</si>
  <si>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</si>
  <si>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</si>
  <si>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</si>
  <si>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</si>
  <si>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</si>
  <si>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</si>
  <si>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</si>
  <si>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</si>
  <si>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</si>
  <si>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Radius km</t>
  </si>
  <si>
    <t>Moon</t>
  </si>
  <si>
    <t>Period 1/earth days</t>
  </si>
  <si>
    <t>Obliquity - tilt of axis</t>
  </si>
  <si>
    <t>Orbit Inclination - degrees</t>
  </si>
  <si>
    <t>Orbit eccentricity - deviation from circular</t>
  </si>
  <si>
    <t>Revolution - one earth year</t>
  </si>
  <si>
    <t>Unique Features</t>
  </si>
  <si>
    <t>faint rings</t>
  </si>
  <si>
    <t>four main rings, 3 more faint, 270,000 km in diameter</t>
  </si>
  <si>
    <t>narrow faint rings</t>
  </si>
  <si>
    <t>rings are narrow</t>
  </si>
  <si>
    <t>-</t>
  </si>
  <si>
    <t>27.32 (days)</t>
  </si>
  <si>
    <t>384,400 km (from Earth)</t>
  </si>
  <si>
    <t>Adv. distance from Sun (km)</t>
  </si>
  <si>
    <t>in km</t>
  </si>
  <si>
    <t>in AU</t>
  </si>
  <si>
    <t>radius to sun</t>
  </si>
  <si>
    <t>radius times two</t>
  </si>
  <si>
    <t>in IB scale</t>
  </si>
  <si>
    <t>visible scale</t>
  </si>
  <si>
    <t>scaled value</t>
  </si>
  <si>
    <t>Revolution in Earth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</si>
</sst>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#,##0.0000000"/>
    <numFmt numFmtId="167" formatCode="#,##0.0000"/>
    <numFmt numFmtId="168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tabSelected="1" showRuler="0" zoomScale="136" workbookViewId="0">
      <selection activeCell="M18" sqref="M18"/>
    </sheetView>
  </sheetViews>
  <sheetFormatPr baseColWidth="10" defaultRowHeight="16" x14ac:dyDescent="0.2"/>
  <cols>
    <col min="4" max="4" width="12.6640625" hidden="1" customWidth="1"/>
    <col min="5" max="7" width="12.6640625" customWidth="1"/>
    <col min="8" max="8" width="14" customWidth="1"/>
    <col min="9" max="10" width="13.6640625" customWidth="1"/>
    <col min="11" max="11" width="16.83203125" bestFit="1" customWidth="1"/>
    <col min="12" max="12" width="23.33203125" hidden="1" customWidth="1"/>
    <col min="13" max="13" width="23.33203125" customWidth="1"/>
    <col min="14" max="14" width="18" bestFit="1" customWidth="1"/>
    <col min="15" max="15" width="22.33203125" bestFit="1" customWidth="1"/>
    <col min="16" max="16" width="35.1640625" bestFit="1" customWidth="1"/>
  </cols>
  <sheetData>
    <row r="2" spans="2:17" x14ac:dyDescent="0.2">
      <c r="H2" s="9" t="s">
        <v>26</v>
      </c>
      <c r="I2" s="9"/>
      <c r="J2" s="9"/>
      <c r="K2" t="s">
        <v>0</v>
      </c>
    </row>
    <row r="3" spans="2:17" x14ac:dyDescent="0.2">
      <c r="C3" t="s">
        <v>11</v>
      </c>
      <c r="D3" t="s">
        <v>29</v>
      </c>
      <c r="E3" t="s">
        <v>30</v>
      </c>
      <c r="F3" t="s">
        <v>32</v>
      </c>
      <c r="G3" t="s">
        <v>33</v>
      </c>
      <c r="H3" t="s">
        <v>27</v>
      </c>
      <c r="I3" t="s">
        <v>28</v>
      </c>
      <c r="J3" t="s">
        <v>31</v>
      </c>
      <c r="K3" t="s">
        <v>13</v>
      </c>
      <c r="L3" t="s">
        <v>17</v>
      </c>
      <c r="M3" t="s">
        <v>34</v>
      </c>
      <c r="N3" t="s">
        <v>14</v>
      </c>
      <c r="O3" t="s">
        <v>15</v>
      </c>
      <c r="P3" t="s">
        <v>16</v>
      </c>
      <c r="Q3" t="s">
        <v>18</v>
      </c>
    </row>
    <row r="4" spans="2:17" x14ac:dyDescent="0.2">
      <c r="B4" t="s">
        <v>1</v>
      </c>
      <c r="C4" s="1">
        <v>695700</v>
      </c>
      <c r="D4" s="1">
        <v>1</v>
      </c>
      <c r="E4" s="1">
        <f>D4*2</f>
        <v>2</v>
      </c>
      <c r="F4" s="1">
        <v>3200</v>
      </c>
      <c r="G4" s="1">
        <f>E4*F4</f>
        <v>6400</v>
      </c>
      <c r="H4" t="s">
        <v>23</v>
      </c>
      <c r="I4" t="s">
        <v>23</v>
      </c>
      <c r="K4">
        <v>24.47</v>
      </c>
      <c r="L4" s="4" t="s">
        <v>23</v>
      </c>
      <c r="M4" s="4"/>
      <c r="N4" s="2">
        <v>7.5</v>
      </c>
      <c r="O4" s="2" t="s">
        <v>23</v>
      </c>
      <c r="P4" s="3"/>
    </row>
    <row r="5" spans="2:17" x14ac:dyDescent="0.2">
      <c r="B5" t="s">
        <v>2</v>
      </c>
      <c r="C5" s="1">
        <v>2440</v>
      </c>
      <c r="D5" s="7">
        <f>C5/C4</f>
        <v>3.5072588759522782E-3</v>
      </c>
      <c r="E5" s="5">
        <f t="shared" ref="E5:E14" si="0">D5*2</f>
        <v>7.0145177519045565E-3</v>
      </c>
      <c r="F5" s="8">
        <v>3200</v>
      </c>
      <c r="G5" s="5">
        <f>E5*F5</f>
        <v>22.446456806094581</v>
      </c>
      <c r="H5" s="1">
        <v>57909175</v>
      </c>
      <c r="I5" s="5">
        <v>0.38700000000000001</v>
      </c>
      <c r="J5" s="5">
        <f>J7*I5</f>
        <v>166.43490996119016</v>
      </c>
      <c r="K5">
        <v>58.65</v>
      </c>
      <c r="L5" s="4">
        <v>0.24</v>
      </c>
      <c r="M5" s="4">
        <f>L5*365</f>
        <v>87.6</v>
      </c>
      <c r="N5" s="2">
        <v>0</v>
      </c>
      <c r="O5" s="2">
        <v>7</v>
      </c>
      <c r="P5" s="3">
        <v>0.20599999999999999</v>
      </c>
    </row>
    <row r="6" spans="2:17" x14ac:dyDescent="0.2">
      <c r="B6" t="s">
        <v>3</v>
      </c>
      <c r="C6" s="1">
        <v>6050</v>
      </c>
      <c r="D6" s="7">
        <f>C6/C4</f>
        <v>8.6962771309472466E-3</v>
      </c>
      <c r="E6" s="5">
        <f t="shared" si="0"/>
        <v>1.7392554261894493E-2</v>
      </c>
      <c r="F6" s="8">
        <v>3200</v>
      </c>
      <c r="G6" s="5">
        <f t="shared" ref="G6:G14" si="1">E6*F6</f>
        <v>55.656173638062377</v>
      </c>
      <c r="H6" s="1">
        <v>108208930</v>
      </c>
      <c r="I6" s="5">
        <v>0.72299999999999998</v>
      </c>
      <c r="J6" s="5">
        <f>J7*I6</f>
        <v>310.9365372143165</v>
      </c>
      <c r="K6">
        <v>116.75</v>
      </c>
      <c r="L6" s="4">
        <v>0.62</v>
      </c>
      <c r="M6" s="4">
        <f t="shared" ref="M6:M13" si="2">L6*365</f>
        <v>226.3</v>
      </c>
      <c r="N6" s="2">
        <v>178</v>
      </c>
      <c r="O6" s="2">
        <v>3.39</v>
      </c>
      <c r="P6" s="3">
        <v>7.0000000000000001E-3</v>
      </c>
    </row>
    <row r="7" spans="2:17" x14ac:dyDescent="0.2">
      <c r="B7" t="s">
        <v>4</v>
      </c>
      <c r="C7" s="1">
        <v>6380</v>
      </c>
      <c r="D7" s="7">
        <f>C7/C4</f>
        <v>9.1706195199080069E-3</v>
      </c>
      <c r="E7" s="5">
        <f t="shared" si="0"/>
        <v>1.8341239039816014E-2</v>
      </c>
      <c r="F7" s="8">
        <v>3200</v>
      </c>
      <c r="G7" s="5">
        <f t="shared" si="1"/>
        <v>58.691964927411242</v>
      </c>
      <c r="H7" s="1">
        <v>149597890</v>
      </c>
      <c r="I7" s="5">
        <v>1</v>
      </c>
      <c r="J7" s="5">
        <v>430.06436682478079</v>
      </c>
      <c r="K7">
        <v>1</v>
      </c>
      <c r="L7" s="4">
        <v>1</v>
      </c>
      <c r="M7" s="4">
        <f t="shared" si="2"/>
        <v>365</v>
      </c>
      <c r="N7" s="2">
        <v>23.4</v>
      </c>
      <c r="O7" s="2">
        <v>0</v>
      </c>
      <c r="P7" s="3">
        <v>1.7000000000000001E-2</v>
      </c>
    </row>
    <row r="8" spans="2:17" x14ac:dyDescent="0.2">
      <c r="B8" t="s">
        <v>5</v>
      </c>
      <c r="C8" s="1">
        <v>3400</v>
      </c>
      <c r="D8" s="7">
        <f>C8/C4</f>
        <v>4.8871640074744857E-3</v>
      </c>
      <c r="E8" s="5">
        <f t="shared" si="0"/>
        <v>9.7743280149489714E-3</v>
      </c>
      <c r="F8" s="8">
        <v>3200</v>
      </c>
      <c r="G8" s="5">
        <f t="shared" si="1"/>
        <v>31.27784964783671</v>
      </c>
      <c r="H8" s="1">
        <v>227936640</v>
      </c>
      <c r="I8" s="5">
        <v>1.524</v>
      </c>
      <c r="J8" s="5">
        <f>J7*I8</f>
        <v>655.41809504096591</v>
      </c>
      <c r="K8">
        <v>1.03</v>
      </c>
      <c r="L8" s="4">
        <v>0.94</v>
      </c>
      <c r="M8" s="4">
        <f t="shared" si="2"/>
        <v>343.09999999999997</v>
      </c>
      <c r="N8" s="2">
        <v>25</v>
      </c>
      <c r="O8" s="2">
        <v>1.85</v>
      </c>
      <c r="P8" s="3">
        <v>9.2999999999999999E-2</v>
      </c>
    </row>
    <row r="9" spans="2:17" x14ac:dyDescent="0.2">
      <c r="B9" t="s">
        <v>6</v>
      </c>
      <c r="C9" s="1">
        <v>71500</v>
      </c>
      <c r="D9" s="7">
        <f>C9/C4</f>
        <v>0.10277418427483111</v>
      </c>
      <c r="E9" s="5">
        <f t="shared" si="0"/>
        <v>0.20554836854966221</v>
      </c>
      <c r="F9" s="8">
        <v>3200</v>
      </c>
      <c r="G9" s="5">
        <f t="shared" si="1"/>
        <v>657.75477935891911</v>
      </c>
      <c r="H9" s="1">
        <v>778412020</v>
      </c>
      <c r="I9" s="5">
        <v>5.2030000000000003</v>
      </c>
      <c r="J9" s="5">
        <f>J7*I9</f>
        <v>2237.6249005893346</v>
      </c>
      <c r="K9">
        <v>0.42</v>
      </c>
      <c r="L9" s="4">
        <v>11.86</v>
      </c>
      <c r="M9" s="4">
        <f t="shared" si="2"/>
        <v>4328.8999999999996</v>
      </c>
      <c r="N9" s="2">
        <v>3.08</v>
      </c>
      <c r="O9" s="2">
        <v>1.3</v>
      </c>
      <c r="P9" s="3">
        <v>4.8000000000000001E-2</v>
      </c>
      <c r="Q9" t="s">
        <v>19</v>
      </c>
    </row>
    <row r="10" spans="2:17" x14ac:dyDescent="0.2">
      <c r="B10" t="s">
        <v>7</v>
      </c>
      <c r="C10" s="1">
        <v>60270</v>
      </c>
      <c r="D10" s="7">
        <f>C10/C4</f>
        <v>8.6632169038378615E-2</v>
      </c>
      <c r="E10" s="5">
        <f t="shared" si="0"/>
        <v>0.17326433807675723</v>
      </c>
      <c r="F10" s="8">
        <v>3200</v>
      </c>
      <c r="G10" s="5">
        <f t="shared" si="1"/>
        <v>554.44588184562315</v>
      </c>
      <c r="H10" s="1">
        <v>1426725400</v>
      </c>
      <c r="I10" s="5">
        <v>9.5370000000000008</v>
      </c>
      <c r="J10" s="5">
        <f>J7*I10</f>
        <v>4101.5238664079352</v>
      </c>
      <c r="K10">
        <v>0.44</v>
      </c>
      <c r="L10" s="4">
        <v>29.46</v>
      </c>
      <c r="M10" s="4">
        <f t="shared" si="2"/>
        <v>10752.9</v>
      </c>
      <c r="N10" s="2">
        <v>26.7</v>
      </c>
      <c r="O10" s="2">
        <v>2.46</v>
      </c>
      <c r="P10" s="3">
        <v>5.6000000000000001E-2</v>
      </c>
      <c r="Q10" t="s">
        <v>20</v>
      </c>
    </row>
    <row r="11" spans="2:17" x14ac:dyDescent="0.2">
      <c r="B11" t="s">
        <v>8</v>
      </c>
      <c r="C11" s="1">
        <v>26000</v>
      </c>
      <c r="D11" s="7">
        <f>C11/C4</f>
        <v>3.7372430645393126E-2</v>
      </c>
      <c r="E11" s="5">
        <f t="shared" si="0"/>
        <v>7.4744861290786252E-2</v>
      </c>
      <c r="F11" s="8">
        <v>3200</v>
      </c>
      <c r="G11" s="5">
        <f>E11*F11</f>
        <v>239.183556130516</v>
      </c>
      <c r="H11" s="1">
        <v>2870972200</v>
      </c>
      <c r="I11" s="5">
        <v>19.190000000000001</v>
      </c>
      <c r="J11" s="5">
        <f>J7*I11</f>
        <v>8252.9351993675446</v>
      </c>
      <c r="K11">
        <v>0.72</v>
      </c>
      <c r="L11" s="4">
        <v>30685</v>
      </c>
      <c r="M11" s="4">
        <f t="shared" si="2"/>
        <v>11200025</v>
      </c>
      <c r="N11" s="2">
        <v>97.9</v>
      </c>
      <c r="O11" s="2">
        <v>0.77</v>
      </c>
      <c r="P11" s="3">
        <v>4.7E-2</v>
      </c>
      <c r="Q11" t="s">
        <v>21</v>
      </c>
    </row>
    <row r="12" spans="2:17" x14ac:dyDescent="0.2">
      <c r="B12" t="s">
        <v>9</v>
      </c>
      <c r="C12" s="1">
        <v>24760</v>
      </c>
      <c r="D12" s="7">
        <f>C12/C4</f>
        <v>3.559005318384361E-2</v>
      </c>
      <c r="E12" s="5">
        <f t="shared" si="0"/>
        <v>7.1180106367687221E-2</v>
      </c>
      <c r="F12" s="8">
        <v>3200</v>
      </c>
      <c r="G12" s="5">
        <f>E12*F12</f>
        <v>227.77634037659911</v>
      </c>
      <c r="H12" s="1">
        <v>4498252900</v>
      </c>
      <c r="I12" s="5">
        <v>30.07</v>
      </c>
      <c r="J12" s="5">
        <f>J7*I12</f>
        <v>12932.035510421158</v>
      </c>
      <c r="K12">
        <v>0.67</v>
      </c>
      <c r="L12" s="4">
        <v>60190</v>
      </c>
      <c r="M12" s="4">
        <f t="shared" si="2"/>
        <v>21969350</v>
      </c>
      <c r="N12" s="2">
        <v>29.6</v>
      </c>
      <c r="O12" s="2">
        <v>1.77</v>
      </c>
      <c r="P12" s="3">
        <v>8.9999999999999993E-3</v>
      </c>
      <c r="Q12" t="s">
        <v>22</v>
      </c>
    </row>
    <row r="13" spans="2:17" x14ac:dyDescent="0.2">
      <c r="B13" t="s">
        <v>10</v>
      </c>
      <c r="C13" s="1">
        <v>1200</v>
      </c>
      <c r="D13" s="7">
        <f>C13/C4</f>
        <v>1.7248814144027599E-3</v>
      </c>
      <c r="E13" s="5">
        <f t="shared" si="0"/>
        <v>3.4497628288055198E-3</v>
      </c>
      <c r="F13" s="8">
        <v>3200</v>
      </c>
      <c r="G13" s="5">
        <f t="shared" si="1"/>
        <v>11.039241052177664</v>
      </c>
      <c r="H13" s="1">
        <v>5906376200</v>
      </c>
      <c r="I13" s="5">
        <v>39.479999999999997</v>
      </c>
      <c r="J13" s="5">
        <f>J7*I13</f>
        <v>16978.941202242346</v>
      </c>
      <c r="K13">
        <v>6.39</v>
      </c>
      <c r="L13" s="4">
        <v>247.92</v>
      </c>
      <c r="M13" s="4">
        <f t="shared" si="2"/>
        <v>90490.799999999988</v>
      </c>
      <c r="N13" s="2">
        <v>122.5</v>
      </c>
      <c r="O13" s="2">
        <v>17.149999999999999</v>
      </c>
      <c r="P13" s="3">
        <v>0.248</v>
      </c>
    </row>
    <row r="14" spans="2:17" x14ac:dyDescent="0.2">
      <c r="B14" t="s">
        <v>12</v>
      </c>
      <c r="C14" s="1">
        <v>1740</v>
      </c>
      <c r="D14" s="7">
        <f>C14/C4</f>
        <v>2.5010780508840018E-3</v>
      </c>
      <c r="E14" s="5">
        <f t="shared" si="0"/>
        <v>5.0021561017680035E-3</v>
      </c>
      <c r="F14" s="8">
        <v>3200</v>
      </c>
      <c r="G14" s="5">
        <f t="shared" si="1"/>
        <v>16.006899525657612</v>
      </c>
      <c r="H14" t="s">
        <v>25</v>
      </c>
      <c r="I14">
        <v>2.5695549582952005E-3</v>
      </c>
      <c r="J14">
        <f>J7*I14</f>
        <v>1.1050740261607015</v>
      </c>
      <c r="K14">
        <v>27</v>
      </c>
      <c r="L14" s="4" t="s">
        <v>24</v>
      </c>
      <c r="M14" s="4">
        <v>27.32</v>
      </c>
      <c r="N14" s="2">
        <v>6.68</v>
      </c>
      <c r="O14" s="2">
        <v>5.14</v>
      </c>
      <c r="P14" s="3">
        <v>5.4899999999999997E-2</v>
      </c>
    </row>
    <row r="16" spans="2:17" x14ac:dyDescent="0.2">
      <c r="H16" s="6">
        <f>384400/H7</f>
        <v>2.5695549582952005E-3</v>
      </c>
      <c r="L16">
        <f>88</f>
        <v>88</v>
      </c>
    </row>
    <row r="17" spans="3:12" x14ac:dyDescent="0.2">
      <c r="L17">
        <f>L16/365</f>
        <v>0.24109589041095891</v>
      </c>
    </row>
    <row r="18" spans="3:12" x14ac:dyDescent="0.2">
      <c r="H18">
        <f>E4*H7/C4</f>
        <v>430.06436682478079</v>
      </c>
    </row>
    <row r="19" spans="3:12" x14ac:dyDescent="0.2">
      <c r="C19" s="1">
        <v>6380</v>
      </c>
      <c r="E19" s="1">
        <v>1740</v>
      </c>
      <c r="F19">
        <v>384400</v>
      </c>
    </row>
    <row r="20" spans="3:12" x14ac:dyDescent="0.2">
      <c r="C20">
        <v>1.8</v>
      </c>
      <c r="E20">
        <v>0.5</v>
      </c>
      <c r="F20">
        <v>110.459770115</v>
      </c>
    </row>
  </sheetData>
  <mergeCells count="1"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2018-02-19T19:54:20Z</dcterms:created>
  <dcterms:modified xsi:type="dcterms:W3CDTF">2018-02-23T22:56:41Z</dcterms:modified>
</cp:coreProperties>
</file>