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alexa\Documents\02_study\duesseldorf\BA_Linguistik\09_BBA_Bachelorarbeit\02_daten\02_Main_Study\"/>
    </mc:Choice>
  </mc:AlternateContent>
  <xr:revisionPtr revIDLastSave="0" documentId="13_ncr:1_{E15FC6B3-3D39-4889-84DE-032131C79002}" xr6:coauthVersionLast="47" xr6:coauthVersionMax="47" xr10:uidLastSave="{00000000-0000-0000-0000-000000000000}"/>
  <bookViews>
    <workbookView xWindow="-110" yWindow="-110" windowWidth="19420" windowHeight="10300" tabRatio="812" xr2:uid="{3708B173-2C6E-4EA5-B93A-D1A0E0EBEEAC}"/>
  </bookViews>
  <sheets>
    <sheet name="main" sheetId="1" r:id="rId1"/>
    <sheet name="Item_Long" sheetId="2" state="hidden" r:id="rId2"/>
    <sheet name="Name_long" sheetId="4" state="hidden" r:id="rId3"/>
    <sheet name="Item_wide" sheetId="3" r:id="rId4"/>
    <sheet name="Name_wide" sheetId="5" state="hidden" r:id="rId5"/>
    <sheet name="RoleN_wide" sheetId="6" state="hidden" r:id="rId6"/>
    <sheet name="Warm-Up_Full" sheetId="7" r:id="rId7"/>
    <sheet name="Warm-Up_Example" sheetId="17" r:id="rId8"/>
    <sheet name="list1" sheetId="8" r:id="rId9"/>
    <sheet name="list2" sheetId="9" r:id="rId10"/>
    <sheet name="list3" sheetId="10" r:id="rId11"/>
    <sheet name="list4" sheetId="11" r:id="rId12"/>
    <sheet name="list5" sheetId="12" r:id="rId13"/>
    <sheet name="list6" sheetId="13" r:id="rId14"/>
    <sheet name="Square_compact" sheetId="14" r:id="rId15"/>
    <sheet name="Square_full" sheetId="15" r:id="rId16"/>
  </sheets>
  <definedNames>
    <definedName name="_xlnm._FilterDatabase" localSheetId="3" hidden="1">Item_wide!$A$1:$X$134</definedName>
    <definedName name="_xlnm._FilterDatabase" localSheetId="8" hidden="1">list1!$A$1:$BV$132</definedName>
    <definedName name="_xlnm._FilterDatabase" localSheetId="9" hidden="1">list2!$A$1:$BV$132</definedName>
    <definedName name="_xlnm._FilterDatabase" localSheetId="10" hidden="1">list3!$A$1:$BV$132</definedName>
    <definedName name="_xlnm._FilterDatabase" localSheetId="11" hidden="1">list4!$A$1:$BV$132</definedName>
    <definedName name="_xlnm._FilterDatabase" localSheetId="12" hidden="1">list5!$A$1:$BV$132</definedName>
    <definedName name="_xlnm._FilterDatabase" localSheetId="13" hidden="1">list6!$A$1:$BV$132</definedName>
    <definedName name="_xlnm._FilterDatabase" localSheetId="0" hidden="1">main!$A$1:$BV$238</definedName>
    <definedName name="_xlnm._FilterDatabase" localSheetId="2" hidden="1">Name_long!$A$1:$I$62</definedName>
    <definedName name="_xlnm._FilterDatabase" localSheetId="6" hidden="1">'Warm-Up_Full'!$A$1:$BV$17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8" roundtripDataSignature="AMtx7mghMsaQf35LPIAMKbxSiaDoJwo6Mg=="/>
    </ext>
  </extLst>
</workbook>
</file>

<file path=xl/calcChain.xml><?xml version="1.0" encoding="utf-8"?>
<calcChain xmlns="http://schemas.openxmlformats.org/spreadsheetml/2006/main">
  <c r="BO116" i="8" l="1"/>
  <c r="BO118" i="8"/>
  <c r="BO119" i="8"/>
  <c r="BO120" i="8"/>
  <c r="BO121" i="8"/>
  <c r="BO123" i="8"/>
  <c r="BO127" i="8"/>
  <c r="BO128" i="8"/>
  <c r="BO129" i="8"/>
  <c r="BO131" i="8"/>
  <c r="BO132" i="8"/>
  <c r="BN115" i="8"/>
  <c r="BN116" i="8"/>
  <c r="BN117" i="8"/>
  <c r="BN118" i="8"/>
  <c r="BN121" i="13" l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R62" i="1"/>
  <c r="H2" i="8"/>
  <c r="H3" i="8"/>
  <c r="H4" i="8"/>
  <c r="H5" i="8"/>
  <c r="H6" i="8"/>
  <c r="H7" i="8"/>
  <c r="H28" i="8"/>
  <c r="H49" i="8"/>
  <c r="H70" i="8"/>
  <c r="H91" i="8"/>
  <c r="H112" i="8"/>
  <c r="X79" i="13"/>
  <c r="W79" i="13"/>
  <c r="X60" i="12"/>
  <c r="W60" i="12"/>
  <c r="X26" i="11"/>
  <c r="W26" i="11"/>
  <c r="X54" i="10"/>
  <c r="W54" i="10"/>
  <c r="X83" i="9"/>
  <c r="W83" i="9"/>
  <c r="X84" i="8"/>
  <c r="W84" i="8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BT112" i="13"/>
  <c r="BQ112" i="13"/>
  <c r="BP112" i="13"/>
  <c r="BO112" i="13"/>
  <c r="BN112" i="13"/>
  <c r="AZ112" i="13"/>
  <c r="Q112" i="13" s="1"/>
  <c r="X112" i="13"/>
  <c r="W112" i="13"/>
  <c r="P112" i="13"/>
  <c r="BA112" i="13" s="1"/>
  <c r="O112" i="13"/>
  <c r="I112" i="13"/>
  <c r="H112" i="13"/>
  <c r="BT112" i="12"/>
  <c r="BQ112" i="12"/>
  <c r="BP112" i="12"/>
  <c r="BO112" i="12"/>
  <c r="BN112" i="12"/>
  <c r="AZ112" i="12"/>
  <c r="Q112" i="12" s="1"/>
  <c r="X112" i="12"/>
  <c r="W112" i="12"/>
  <c r="P112" i="12"/>
  <c r="BA112" i="12" s="1"/>
  <c r="O112" i="12"/>
  <c r="I112" i="12"/>
  <c r="H112" i="12"/>
  <c r="BT112" i="11"/>
  <c r="BQ112" i="11"/>
  <c r="BP112" i="11"/>
  <c r="BO112" i="11"/>
  <c r="BN112" i="11"/>
  <c r="AZ112" i="11"/>
  <c r="A112" i="11" s="1"/>
  <c r="X112" i="11"/>
  <c r="W112" i="11"/>
  <c r="P112" i="11"/>
  <c r="BA112" i="11" s="1"/>
  <c r="O112" i="11"/>
  <c r="I112" i="11"/>
  <c r="H112" i="11"/>
  <c r="BT112" i="10"/>
  <c r="BQ112" i="10"/>
  <c r="BP112" i="10"/>
  <c r="BO112" i="10"/>
  <c r="BN112" i="10"/>
  <c r="AZ112" i="10"/>
  <c r="Q112" i="10" s="1"/>
  <c r="X112" i="10"/>
  <c r="W112" i="10"/>
  <c r="P112" i="10"/>
  <c r="BA112" i="10" s="1"/>
  <c r="O112" i="10"/>
  <c r="I112" i="10"/>
  <c r="H112" i="10"/>
  <c r="BT112" i="9"/>
  <c r="BQ112" i="9"/>
  <c r="BP112" i="9"/>
  <c r="BO112" i="9"/>
  <c r="BN112" i="9"/>
  <c r="AZ112" i="9"/>
  <c r="A112" i="9" s="1"/>
  <c r="X112" i="9"/>
  <c r="W112" i="9"/>
  <c r="P112" i="9"/>
  <c r="BA112" i="9" s="1"/>
  <c r="O112" i="9"/>
  <c r="I112" i="9"/>
  <c r="H112" i="9"/>
  <c r="BT112" i="8"/>
  <c r="BQ112" i="8"/>
  <c r="BP112" i="8"/>
  <c r="BO112" i="8"/>
  <c r="BN112" i="8"/>
  <c r="AZ112" i="8"/>
  <c r="A112" i="8" s="1"/>
  <c r="X112" i="8"/>
  <c r="W112" i="8"/>
  <c r="P112" i="8"/>
  <c r="BA112" i="8" s="1"/>
  <c r="O112" i="8"/>
  <c r="I112" i="8"/>
  <c r="BU91" i="13"/>
  <c r="BR91" i="13"/>
  <c r="BQ91" i="13"/>
  <c r="BO91" i="13"/>
  <c r="BI91" i="13"/>
  <c r="BJ91" i="13" s="1"/>
  <c r="BK91" i="13" s="1"/>
  <c r="BN91" i="13" s="1"/>
  <c r="AZ91" i="13"/>
  <c r="Q91" i="13" s="1"/>
  <c r="X91" i="13"/>
  <c r="W91" i="13"/>
  <c r="P91" i="13"/>
  <c r="BA91" i="13" s="1"/>
  <c r="O91" i="13"/>
  <c r="I91" i="13"/>
  <c r="H91" i="13"/>
  <c r="BU91" i="12"/>
  <c r="BR91" i="12"/>
  <c r="BQ91" i="12"/>
  <c r="BO91" i="12"/>
  <c r="BI91" i="12"/>
  <c r="BJ91" i="12" s="1"/>
  <c r="BK91" i="12" s="1"/>
  <c r="BN91" i="12" s="1"/>
  <c r="AZ91" i="12"/>
  <c r="Q91" i="12" s="1"/>
  <c r="X91" i="12"/>
  <c r="W91" i="12"/>
  <c r="P91" i="12"/>
  <c r="BA91" i="12" s="1"/>
  <c r="O91" i="12"/>
  <c r="I91" i="12"/>
  <c r="H91" i="12"/>
  <c r="BU91" i="11"/>
  <c r="BR91" i="11"/>
  <c r="BQ91" i="11"/>
  <c r="BO91" i="11"/>
  <c r="BI91" i="11"/>
  <c r="BJ91" i="11" s="1"/>
  <c r="BK91" i="11" s="1"/>
  <c r="BN91" i="11" s="1"/>
  <c r="AZ91" i="11"/>
  <c r="Q91" i="11" s="1"/>
  <c r="X91" i="11"/>
  <c r="W91" i="11"/>
  <c r="P91" i="11"/>
  <c r="BA91" i="11" s="1"/>
  <c r="O91" i="11"/>
  <c r="I91" i="11"/>
  <c r="H91" i="11"/>
  <c r="BU91" i="10"/>
  <c r="BR91" i="10"/>
  <c r="BQ91" i="10"/>
  <c r="BO91" i="10"/>
  <c r="BI91" i="10"/>
  <c r="BJ91" i="10" s="1"/>
  <c r="BK91" i="10" s="1"/>
  <c r="BN91" i="10" s="1"/>
  <c r="AZ91" i="10"/>
  <c r="Q91" i="10" s="1"/>
  <c r="X91" i="10"/>
  <c r="W91" i="10"/>
  <c r="P91" i="10"/>
  <c r="BA91" i="10" s="1"/>
  <c r="O91" i="10"/>
  <c r="I91" i="10"/>
  <c r="H91" i="10"/>
  <c r="BU91" i="9"/>
  <c r="BR91" i="9"/>
  <c r="BQ91" i="9"/>
  <c r="BO91" i="9"/>
  <c r="BI91" i="9"/>
  <c r="BJ91" i="9" s="1"/>
  <c r="BK91" i="9" s="1"/>
  <c r="BN91" i="9" s="1"/>
  <c r="AZ91" i="9"/>
  <c r="Q91" i="9" s="1"/>
  <c r="X91" i="9"/>
  <c r="W91" i="9"/>
  <c r="P91" i="9"/>
  <c r="BA91" i="9" s="1"/>
  <c r="O91" i="9"/>
  <c r="I91" i="9"/>
  <c r="H91" i="9"/>
  <c r="BU91" i="8"/>
  <c r="BR91" i="8"/>
  <c r="BQ91" i="8"/>
  <c r="BO91" i="8"/>
  <c r="BI91" i="8"/>
  <c r="BJ91" i="8" s="1"/>
  <c r="BK91" i="8" s="1"/>
  <c r="BN91" i="8" s="1"/>
  <c r="AZ91" i="8"/>
  <c r="Q91" i="8" s="1"/>
  <c r="X91" i="8"/>
  <c r="W91" i="8"/>
  <c r="P91" i="8"/>
  <c r="BA91" i="8" s="1"/>
  <c r="O91" i="8"/>
  <c r="I91" i="8"/>
  <c r="BU70" i="13"/>
  <c r="BR70" i="13"/>
  <c r="BQ70" i="13"/>
  <c r="BN70" i="13"/>
  <c r="AZ70" i="13"/>
  <c r="X70" i="13"/>
  <c r="W70" i="13"/>
  <c r="P70" i="13"/>
  <c r="BA70" i="13" s="1"/>
  <c r="O70" i="13"/>
  <c r="I70" i="13"/>
  <c r="H70" i="13"/>
  <c r="BU70" i="12"/>
  <c r="BR70" i="12"/>
  <c r="BQ70" i="12"/>
  <c r="BN70" i="12"/>
  <c r="AZ70" i="12"/>
  <c r="X70" i="12"/>
  <c r="W70" i="12"/>
  <c r="P70" i="12"/>
  <c r="BA70" i="12" s="1"/>
  <c r="O70" i="12"/>
  <c r="I70" i="12"/>
  <c r="H70" i="12"/>
  <c r="BU70" i="11"/>
  <c r="BR70" i="11"/>
  <c r="BQ70" i="11"/>
  <c r="BN70" i="11"/>
  <c r="AZ70" i="11"/>
  <c r="X70" i="11"/>
  <c r="W70" i="11"/>
  <c r="P70" i="11"/>
  <c r="BA70" i="11" s="1"/>
  <c r="O70" i="11"/>
  <c r="I70" i="11"/>
  <c r="H70" i="11"/>
  <c r="BU70" i="10"/>
  <c r="BR70" i="10"/>
  <c r="BQ70" i="10"/>
  <c r="BN70" i="10"/>
  <c r="AZ70" i="10"/>
  <c r="X70" i="10"/>
  <c r="W70" i="10"/>
  <c r="P70" i="10"/>
  <c r="BA70" i="10" s="1"/>
  <c r="O70" i="10"/>
  <c r="I70" i="10"/>
  <c r="H70" i="10"/>
  <c r="BU70" i="9"/>
  <c r="BR70" i="9"/>
  <c r="BQ70" i="9"/>
  <c r="BN70" i="9"/>
  <c r="AZ70" i="9"/>
  <c r="X70" i="9"/>
  <c r="W70" i="9"/>
  <c r="P70" i="9"/>
  <c r="BA70" i="9" s="1"/>
  <c r="O70" i="9"/>
  <c r="I70" i="9"/>
  <c r="H70" i="9"/>
  <c r="BU70" i="8"/>
  <c r="BR70" i="8"/>
  <c r="BQ70" i="8"/>
  <c r="BN70" i="8"/>
  <c r="AZ70" i="8"/>
  <c r="X70" i="8"/>
  <c r="W70" i="8"/>
  <c r="P70" i="8"/>
  <c r="BA70" i="8" s="1"/>
  <c r="O70" i="8"/>
  <c r="I70" i="8"/>
  <c r="BU49" i="13"/>
  <c r="BR49" i="13"/>
  <c r="BQ49" i="13"/>
  <c r="BO49" i="13"/>
  <c r="BI49" i="13"/>
  <c r="BJ49" i="13" s="1"/>
  <c r="BK49" i="13" s="1"/>
  <c r="BN49" i="13" s="1"/>
  <c r="AZ49" i="13"/>
  <c r="Q49" i="13" s="1"/>
  <c r="X49" i="13"/>
  <c r="W49" i="13"/>
  <c r="P49" i="13"/>
  <c r="BA49" i="13" s="1"/>
  <c r="BF49" i="13" s="1"/>
  <c r="O49" i="13"/>
  <c r="I49" i="13"/>
  <c r="H49" i="13"/>
  <c r="BU49" i="12"/>
  <c r="BR49" i="12"/>
  <c r="BQ49" i="12"/>
  <c r="BO49" i="12"/>
  <c r="BI49" i="12"/>
  <c r="BJ49" i="12" s="1"/>
  <c r="BK49" i="12" s="1"/>
  <c r="BN49" i="12" s="1"/>
  <c r="AZ49" i="12"/>
  <c r="Q49" i="12" s="1"/>
  <c r="X49" i="12"/>
  <c r="W49" i="12"/>
  <c r="P49" i="12"/>
  <c r="BA49" i="12" s="1"/>
  <c r="BF49" i="12" s="1"/>
  <c r="O49" i="12"/>
  <c r="I49" i="12"/>
  <c r="H49" i="12"/>
  <c r="BU49" i="11"/>
  <c r="BR49" i="11"/>
  <c r="BQ49" i="11"/>
  <c r="BO49" i="11"/>
  <c r="BI49" i="11"/>
  <c r="BJ49" i="11" s="1"/>
  <c r="BK49" i="11" s="1"/>
  <c r="BN49" i="11" s="1"/>
  <c r="AZ49" i="11"/>
  <c r="Q49" i="11" s="1"/>
  <c r="X49" i="11"/>
  <c r="W49" i="11"/>
  <c r="P49" i="11"/>
  <c r="BA49" i="11" s="1"/>
  <c r="BF49" i="11" s="1"/>
  <c r="O49" i="11"/>
  <c r="I49" i="11"/>
  <c r="H49" i="11"/>
  <c r="BU49" i="10"/>
  <c r="BR49" i="10"/>
  <c r="BQ49" i="10"/>
  <c r="BO49" i="10"/>
  <c r="BI49" i="10"/>
  <c r="BJ49" i="10" s="1"/>
  <c r="BK49" i="10" s="1"/>
  <c r="BN49" i="10" s="1"/>
  <c r="AZ49" i="10"/>
  <c r="Q49" i="10" s="1"/>
  <c r="X49" i="10"/>
  <c r="W49" i="10"/>
  <c r="P49" i="10"/>
  <c r="BA49" i="10" s="1"/>
  <c r="BF49" i="10" s="1"/>
  <c r="O49" i="10"/>
  <c r="I49" i="10"/>
  <c r="H49" i="10"/>
  <c r="BU49" i="9"/>
  <c r="BR49" i="9"/>
  <c r="BQ49" i="9"/>
  <c r="BO49" i="9"/>
  <c r="BI49" i="9"/>
  <c r="BJ49" i="9" s="1"/>
  <c r="BK49" i="9" s="1"/>
  <c r="BN49" i="9" s="1"/>
  <c r="AZ49" i="9"/>
  <c r="Q49" i="9" s="1"/>
  <c r="X49" i="9"/>
  <c r="W49" i="9"/>
  <c r="P49" i="9"/>
  <c r="BA49" i="9" s="1"/>
  <c r="BF49" i="9" s="1"/>
  <c r="O49" i="9"/>
  <c r="I49" i="9"/>
  <c r="H49" i="9"/>
  <c r="BU49" i="8"/>
  <c r="BR49" i="8"/>
  <c r="BQ49" i="8"/>
  <c r="BO49" i="8"/>
  <c r="BI49" i="8"/>
  <c r="BJ49" i="8" s="1"/>
  <c r="BK49" i="8" s="1"/>
  <c r="BN49" i="8" s="1"/>
  <c r="AZ49" i="8"/>
  <c r="Q49" i="8" s="1"/>
  <c r="X49" i="8"/>
  <c r="W49" i="8"/>
  <c r="P49" i="8"/>
  <c r="BA49" i="8" s="1"/>
  <c r="BF49" i="8" s="1"/>
  <c r="O49" i="8"/>
  <c r="I49" i="8"/>
  <c r="BU28" i="13"/>
  <c r="BR28" i="13"/>
  <c r="BQ28" i="13"/>
  <c r="BO28" i="13"/>
  <c r="BN28" i="13"/>
  <c r="AZ28" i="13"/>
  <c r="A28" i="13" s="1"/>
  <c r="X28" i="13"/>
  <c r="W28" i="13"/>
  <c r="P28" i="13"/>
  <c r="BA28" i="13" s="1"/>
  <c r="O28" i="13"/>
  <c r="I28" i="13"/>
  <c r="H28" i="13"/>
  <c r="BU28" i="12"/>
  <c r="BR28" i="12"/>
  <c r="BQ28" i="12"/>
  <c r="BO28" i="12"/>
  <c r="BN28" i="12"/>
  <c r="AZ28" i="12"/>
  <c r="A28" i="12" s="1"/>
  <c r="X28" i="12"/>
  <c r="W28" i="12"/>
  <c r="P28" i="12"/>
  <c r="BA28" i="12" s="1"/>
  <c r="O28" i="12"/>
  <c r="I28" i="12"/>
  <c r="H28" i="12"/>
  <c r="BU28" i="11"/>
  <c r="BR28" i="11"/>
  <c r="BQ28" i="11"/>
  <c r="BO28" i="11"/>
  <c r="BN28" i="11"/>
  <c r="AZ28" i="11"/>
  <c r="A28" i="11" s="1"/>
  <c r="X28" i="11"/>
  <c r="W28" i="11"/>
  <c r="P28" i="11"/>
  <c r="BA28" i="11" s="1"/>
  <c r="O28" i="11"/>
  <c r="I28" i="11"/>
  <c r="H28" i="11"/>
  <c r="BU28" i="10"/>
  <c r="BR28" i="10"/>
  <c r="BQ28" i="10"/>
  <c r="BO28" i="10"/>
  <c r="BN28" i="10"/>
  <c r="AZ28" i="10"/>
  <c r="A28" i="10" s="1"/>
  <c r="X28" i="10"/>
  <c r="W28" i="10"/>
  <c r="P28" i="10"/>
  <c r="BA28" i="10" s="1"/>
  <c r="O28" i="10"/>
  <c r="I28" i="10"/>
  <c r="H28" i="10"/>
  <c r="BU28" i="9"/>
  <c r="BR28" i="9"/>
  <c r="BQ28" i="9"/>
  <c r="BO28" i="9"/>
  <c r="BN28" i="9"/>
  <c r="AZ28" i="9"/>
  <c r="A28" i="9" s="1"/>
  <c r="X28" i="9"/>
  <c r="W28" i="9"/>
  <c r="P28" i="9"/>
  <c r="BA28" i="9" s="1"/>
  <c r="O28" i="9"/>
  <c r="I28" i="9"/>
  <c r="H28" i="9"/>
  <c r="BU28" i="8"/>
  <c r="BR28" i="8"/>
  <c r="BQ28" i="8"/>
  <c r="BO28" i="8"/>
  <c r="BN28" i="8"/>
  <c r="AZ28" i="8"/>
  <c r="A28" i="8" s="1"/>
  <c r="X28" i="8"/>
  <c r="W28" i="8"/>
  <c r="P28" i="8"/>
  <c r="BA28" i="8" s="1"/>
  <c r="O28" i="8"/>
  <c r="I28" i="8"/>
  <c r="BU7" i="13"/>
  <c r="BR7" i="13"/>
  <c r="BQ7" i="13"/>
  <c r="BO7" i="13"/>
  <c r="BN7" i="13"/>
  <c r="BI7" i="13"/>
  <c r="BJ7" i="13" s="1"/>
  <c r="AZ7" i="13"/>
  <c r="Q7" i="13" s="1"/>
  <c r="X7" i="13"/>
  <c r="W7" i="13"/>
  <c r="P7" i="13"/>
  <c r="BA7" i="13" s="1"/>
  <c r="O7" i="13"/>
  <c r="I7" i="13"/>
  <c r="H7" i="13"/>
  <c r="BU6" i="13"/>
  <c r="BR6" i="13"/>
  <c r="BQ6" i="13"/>
  <c r="BN6" i="13"/>
  <c r="AZ6" i="13"/>
  <c r="Q6" i="13" s="1"/>
  <c r="X6" i="13"/>
  <c r="W6" i="13"/>
  <c r="P6" i="13"/>
  <c r="BA6" i="13" s="1"/>
  <c r="O6" i="13"/>
  <c r="I6" i="13"/>
  <c r="H6" i="13"/>
  <c r="BU5" i="13"/>
  <c r="BR5" i="13"/>
  <c r="BQ5" i="13"/>
  <c r="BN5" i="13"/>
  <c r="BI5" i="13"/>
  <c r="BJ5" i="13" s="1"/>
  <c r="BK5" i="13" s="1"/>
  <c r="BO5" i="13" s="1"/>
  <c r="AZ5" i="13"/>
  <c r="Q5" i="13" s="1"/>
  <c r="X5" i="13"/>
  <c r="W5" i="13"/>
  <c r="P5" i="13"/>
  <c r="BA5" i="13" s="1"/>
  <c r="O5" i="13"/>
  <c r="I5" i="13"/>
  <c r="H5" i="13"/>
  <c r="BU4" i="13"/>
  <c r="BR4" i="13"/>
  <c r="BP4" i="13"/>
  <c r="BN4" i="13"/>
  <c r="BI4" i="13"/>
  <c r="BJ4" i="13" s="1"/>
  <c r="BK4" i="13" s="1"/>
  <c r="BO4" i="13" s="1"/>
  <c r="AZ4" i="13"/>
  <c r="A4" i="13" s="1"/>
  <c r="X4" i="13"/>
  <c r="W4" i="13"/>
  <c r="P4" i="13"/>
  <c r="BA4" i="13" s="1"/>
  <c r="O4" i="13"/>
  <c r="I4" i="13"/>
  <c r="H4" i="13"/>
  <c r="BU3" i="13"/>
  <c r="BQ3" i="13"/>
  <c r="BP3" i="13"/>
  <c r="AZ3" i="13"/>
  <c r="Q3" i="13" s="1"/>
  <c r="X3" i="13"/>
  <c r="W3" i="13"/>
  <c r="P3" i="13"/>
  <c r="BA3" i="13" s="1"/>
  <c r="O3" i="13"/>
  <c r="I3" i="13"/>
  <c r="H3" i="13"/>
  <c r="BU2" i="13"/>
  <c r="BR2" i="13"/>
  <c r="BP2" i="13"/>
  <c r="BN2" i="13"/>
  <c r="BI2" i="13"/>
  <c r="BJ2" i="13" s="1"/>
  <c r="BK2" i="13" s="1"/>
  <c r="BO2" i="13" s="1"/>
  <c r="AZ2" i="13"/>
  <c r="X2" i="13"/>
  <c r="W2" i="13"/>
  <c r="P2" i="13"/>
  <c r="BA2" i="13" s="1"/>
  <c r="O2" i="13"/>
  <c r="I2" i="13"/>
  <c r="H2" i="13"/>
  <c r="BU7" i="12"/>
  <c r="BR7" i="12"/>
  <c r="BQ7" i="12"/>
  <c r="BO7" i="12"/>
  <c r="BN7" i="12"/>
  <c r="BI7" i="12"/>
  <c r="BJ7" i="12" s="1"/>
  <c r="AZ7" i="12"/>
  <c r="Q7" i="12" s="1"/>
  <c r="X7" i="12"/>
  <c r="W7" i="12"/>
  <c r="P7" i="12"/>
  <c r="BA7" i="12" s="1"/>
  <c r="O7" i="12"/>
  <c r="I7" i="12"/>
  <c r="H7" i="12"/>
  <c r="BU6" i="12"/>
  <c r="BR6" i="12"/>
  <c r="BQ6" i="12"/>
  <c r="BN6" i="12"/>
  <c r="AZ6" i="12"/>
  <c r="Q6" i="12" s="1"/>
  <c r="X6" i="12"/>
  <c r="W6" i="12"/>
  <c r="P6" i="12"/>
  <c r="BA6" i="12" s="1"/>
  <c r="O6" i="12"/>
  <c r="I6" i="12"/>
  <c r="H6" i="12"/>
  <c r="BU5" i="12"/>
  <c r="BR5" i="12"/>
  <c r="BQ5" i="12"/>
  <c r="BN5" i="12"/>
  <c r="BI5" i="12"/>
  <c r="BJ5" i="12" s="1"/>
  <c r="BK5" i="12" s="1"/>
  <c r="BO5" i="12" s="1"/>
  <c r="AZ5" i="12"/>
  <c r="Q5" i="12" s="1"/>
  <c r="X5" i="12"/>
  <c r="W5" i="12"/>
  <c r="P5" i="12"/>
  <c r="BA5" i="12" s="1"/>
  <c r="O5" i="12"/>
  <c r="I5" i="12"/>
  <c r="H5" i="12"/>
  <c r="BU4" i="12"/>
  <c r="BR4" i="12"/>
  <c r="BP4" i="12"/>
  <c r="BN4" i="12"/>
  <c r="BI4" i="12"/>
  <c r="BJ4" i="12" s="1"/>
  <c r="BK4" i="12" s="1"/>
  <c r="BO4" i="12" s="1"/>
  <c r="AZ4" i="12"/>
  <c r="A4" i="12" s="1"/>
  <c r="X4" i="12"/>
  <c r="W4" i="12"/>
  <c r="P4" i="12"/>
  <c r="BA4" i="12" s="1"/>
  <c r="O4" i="12"/>
  <c r="I4" i="12"/>
  <c r="H4" i="12"/>
  <c r="BU3" i="12"/>
  <c r="BQ3" i="12"/>
  <c r="BP3" i="12"/>
  <c r="AZ3" i="12"/>
  <c r="Q3" i="12" s="1"/>
  <c r="X3" i="12"/>
  <c r="W3" i="12"/>
  <c r="P3" i="12"/>
  <c r="BA3" i="12" s="1"/>
  <c r="O3" i="12"/>
  <c r="I3" i="12"/>
  <c r="H3" i="12"/>
  <c r="BU2" i="12"/>
  <c r="BR2" i="12"/>
  <c r="BP2" i="12"/>
  <c r="BN2" i="12"/>
  <c r="BI2" i="12"/>
  <c r="BJ2" i="12" s="1"/>
  <c r="BK2" i="12" s="1"/>
  <c r="BO2" i="12" s="1"/>
  <c r="AZ2" i="12"/>
  <c r="X2" i="12"/>
  <c r="W2" i="12"/>
  <c r="P2" i="12"/>
  <c r="O2" i="12"/>
  <c r="I2" i="12"/>
  <c r="H2" i="12"/>
  <c r="BU7" i="11"/>
  <c r="BR7" i="11"/>
  <c r="BQ7" i="11"/>
  <c r="BO7" i="11"/>
  <c r="BN7" i="11"/>
  <c r="BI7" i="11"/>
  <c r="BJ7" i="11" s="1"/>
  <c r="AZ7" i="11"/>
  <c r="Q7" i="11" s="1"/>
  <c r="X7" i="11"/>
  <c r="W7" i="11"/>
  <c r="P7" i="11"/>
  <c r="BA7" i="11" s="1"/>
  <c r="O7" i="11"/>
  <c r="I7" i="11"/>
  <c r="H7" i="11"/>
  <c r="BU6" i="11"/>
  <c r="BR6" i="11"/>
  <c r="BQ6" i="11"/>
  <c r="BN6" i="11"/>
  <c r="AZ6" i="11"/>
  <c r="Q6" i="11" s="1"/>
  <c r="X6" i="11"/>
  <c r="W6" i="11"/>
  <c r="P6" i="11"/>
  <c r="BA6" i="11" s="1"/>
  <c r="O6" i="11"/>
  <c r="I6" i="11"/>
  <c r="H6" i="11"/>
  <c r="BU5" i="11"/>
  <c r="BR5" i="11"/>
  <c r="BQ5" i="11"/>
  <c r="BN5" i="11"/>
  <c r="BI5" i="11"/>
  <c r="BJ5" i="11" s="1"/>
  <c r="BK5" i="11" s="1"/>
  <c r="BO5" i="11" s="1"/>
  <c r="AZ5" i="11"/>
  <c r="Q5" i="11" s="1"/>
  <c r="X5" i="11"/>
  <c r="W5" i="11"/>
  <c r="P5" i="11"/>
  <c r="BA5" i="11" s="1"/>
  <c r="O5" i="11"/>
  <c r="I5" i="11"/>
  <c r="H5" i="11"/>
  <c r="BU4" i="11"/>
  <c r="BR4" i="11"/>
  <c r="BP4" i="11"/>
  <c r="BN4" i="11"/>
  <c r="BI4" i="11"/>
  <c r="BJ4" i="11" s="1"/>
  <c r="BK4" i="11" s="1"/>
  <c r="BO4" i="11" s="1"/>
  <c r="AZ4" i="11"/>
  <c r="A4" i="11" s="1"/>
  <c r="X4" i="11"/>
  <c r="W4" i="11"/>
  <c r="P4" i="11"/>
  <c r="BA4" i="11" s="1"/>
  <c r="O4" i="11"/>
  <c r="I4" i="11"/>
  <c r="H4" i="11"/>
  <c r="BU3" i="11"/>
  <c r="BQ3" i="11"/>
  <c r="BP3" i="11"/>
  <c r="AZ3" i="11"/>
  <c r="Q3" i="11" s="1"/>
  <c r="X3" i="11"/>
  <c r="W3" i="11"/>
  <c r="P3" i="11"/>
  <c r="BA3" i="11" s="1"/>
  <c r="O3" i="11"/>
  <c r="I3" i="11"/>
  <c r="H3" i="11"/>
  <c r="BU2" i="11"/>
  <c r="BR2" i="11"/>
  <c r="BP2" i="11"/>
  <c r="BN2" i="11"/>
  <c r="BI2" i="11"/>
  <c r="BJ2" i="11" s="1"/>
  <c r="BK2" i="11" s="1"/>
  <c r="BO2" i="11" s="1"/>
  <c r="AZ2" i="11"/>
  <c r="X2" i="11"/>
  <c r="W2" i="11"/>
  <c r="P2" i="11"/>
  <c r="O2" i="11"/>
  <c r="I2" i="11"/>
  <c r="H2" i="11"/>
  <c r="BU7" i="10"/>
  <c r="BR7" i="10"/>
  <c r="BQ7" i="10"/>
  <c r="BO7" i="10"/>
  <c r="BN7" i="10"/>
  <c r="BI7" i="10"/>
  <c r="BJ7" i="10" s="1"/>
  <c r="AZ7" i="10"/>
  <c r="Q7" i="10" s="1"/>
  <c r="X7" i="10"/>
  <c r="W7" i="10"/>
  <c r="P7" i="10"/>
  <c r="BA7" i="10" s="1"/>
  <c r="O7" i="10"/>
  <c r="I7" i="10"/>
  <c r="H7" i="10"/>
  <c r="BU6" i="10"/>
  <c r="BR6" i="10"/>
  <c r="BQ6" i="10"/>
  <c r="BN6" i="10"/>
  <c r="AZ6" i="10"/>
  <c r="Q6" i="10" s="1"/>
  <c r="X6" i="10"/>
  <c r="W6" i="10"/>
  <c r="P6" i="10"/>
  <c r="BA6" i="10" s="1"/>
  <c r="O6" i="10"/>
  <c r="I6" i="10"/>
  <c r="H6" i="10"/>
  <c r="BU5" i="10"/>
  <c r="BR5" i="10"/>
  <c r="BQ5" i="10"/>
  <c r="BN5" i="10"/>
  <c r="BI5" i="10"/>
  <c r="BJ5" i="10" s="1"/>
  <c r="BK5" i="10" s="1"/>
  <c r="BO5" i="10" s="1"/>
  <c r="AZ5" i="10"/>
  <c r="Q5" i="10" s="1"/>
  <c r="X5" i="10"/>
  <c r="W5" i="10"/>
  <c r="P5" i="10"/>
  <c r="BA5" i="10" s="1"/>
  <c r="O5" i="10"/>
  <c r="I5" i="10"/>
  <c r="H5" i="10"/>
  <c r="BU4" i="10"/>
  <c r="BR4" i="10"/>
  <c r="BP4" i="10"/>
  <c r="BN4" i="10"/>
  <c r="BI4" i="10"/>
  <c r="BJ4" i="10" s="1"/>
  <c r="BK4" i="10" s="1"/>
  <c r="BO4" i="10" s="1"/>
  <c r="AZ4" i="10"/>
  <c r="A4" i="10" s="1"/>
  <c r="X4" i="10"/>
  <c r="W4" i="10"/>
  <c r="P4" i="10"/>
  <c r="BA4" i="10" s="1"/>
  <c r="O4" i="10"/>
  <c r="I4" i="10"/>
  <c r="H4" i="10"/>
  <c r="BU3" i="10"/>
  <c r="BQ3" i="10"/>
  <c r="BP3" i="10"/>
  <c r="AZ3" i="10"/>
  <c r="Q3" i="10" s="1"/>
  <c r="X3" i="10"/>
  <c r="W3" i="10"/>
  <c r="P3" i="10"/>
  <c r="BA3" i="10" s="1"/>
  <c r="O3" i="10"/>
  <c r="I3" i="10"/>
  <c r="H3" i="10"/>
  <c r="BU2" i="10"/>
  <c r="BR2" i="10"/>
  <c r="BP2" i="10"/>
  <c r="BN2" i="10"/>
  <c r="BI2" i="10"/>
  <c r="BH2" i="10" s="1"/>
  <c r="AZ2" i="10"/>
  <c r="X2" i="10"/>
  <c r="W2" i="10"/>
  <c r="P2" i="10"/>
  <c r="BA2" i="10" s="1"/>
  <c r="O2" i="10"/>
  <c r="I2" i="10"/>
  <c r="H2" i="10"/>
  <c r="BU7" i="9"/>
  <c r="BR7" i="9"/>
  <c r="BQ7" i="9"/>
  <c r="BO7" i="9"/>
  <c r="BN7" i="9"/>
  <c r="BI7" i="9"/>
  <c r="BJ7" i="9" s="1"/>
  <c r="AZ7" i="9"/>
  <c r="Q7" i="9" s="1"/>
  <c r="X7" i="9"/>
  <c r="W7" i="9"/>
  <c r="P7" i="9"/>
  <c r="BA7" i="9" s="1"/>
  <c r="O7" i="9"/>
  <c r="I7" i="9"/>
  <c r="H7" i="9"/>
  <c r="BU6" i="9"/>
  <c r="BR6" i="9"/>
  <c r="BQ6" i="9"/>
  <c r="BN6" i="9"/>
  <c r="AZ6" i="9"/>
  <c r="Q6" i="9" s="1"/>
  <c r="X6" i="9"/>
  <c r="W6" i="9"/>
  <c r="P6" i="9"/>
  <c r="BA6" i="9" s="1"/>
  <c r="O6" i="9"/>
  <c r="I6" i="9"/>
  <c r="H6" i="9"/>
  <c r="BU5" i="9"/>
  <c r="BR5" i="9"/>
  <c r="BQ5" i="9"/>
  <c r="BN5" i="9"/>
  <c r="BI5" i="9"/>
  <c r="BJ5" i="9" s="1"/>
  <c r="BK5" i="9" s="1"/>
  <c r="BO5" i="9" s="1"/>
  <c r="AZ5" i="9"/>
  <c r="Q5" i="9" s="1"/>
  <c r="X5" i="9"/>
  <c r="W5" i="9"/>
  <c r="P5" i="9"/>
  <c r="BA5" i="9" s="1"/>
  <c r="O5" i="9"/>
  <c r="I5" i="9"/>
  <c r="H5" i="9"/>
  <c r="BU4" i="9"/>
  <c r="BR4" i="9"/>
  <c r="BP4" i="9"/>
  <c r="BN4" i="9"/>
  <c r="BI4" i="9"/>
  <c r="BJ4" i="9" s="1"/>
  <c r="BK4" i="9" s="1"/>
  <c r="BO4" i="9" s="1"/>
  <c r="AZ4" i="9"/>
  <c r="A4" i="9" s="1"/>
  <c r="X4" i="9"/>
  <c r="W4" i="9"/>
  <c r="P4" i="9"/>
  <c r="BA4" i="9" s="1"/>
  <c r="O4" i="9"/>
  <c r="I4" i="9"/>
  <c r="H4" i="9"/>
  <c r="BU3" i="9"/>
  <c r="BQ3" i="9"/>
  <c r="BP3" i="9"/>
  <c r="AZ3" i="9"/>
  <c r="Q3" i="9" s="1"/>
  <c r="X3" i="9"/>
  <c r="W3" i="9"/>
  <c r="P3" i="9"/>
  <c r="BA3" i="9" s="1"/>
  <c r="O3" i="9"/>
  <c r="I3" i="9"/>
  <c r="H3" i="9"/>
  <c r="BU2" i="9"/>
  <c r="BR2" i="9"/>
  <c r="BP2" i="9"/>
  <c r="BN2" i="9"/>
  <c r="BI2" i="9"/>
  <c r="BJ2" i="9" s="1"/>
  <c r="BK2" i="9" s="1"/>
  <c r="BO2" i="9" s="1"/>
  <c r="AZ2" i="9"/>
  <c r="X2" i="9"/>
  <c r="W2" i="9"/>
  <c r="P2" i="9"/>
  <c r="O2" i="9"/>
  <c r="I2" i="9"/>
  <c r="H2" i="9"/>
  <c r="A112" i="12" l="1"/>
  <c r="A49" i="13"/>
  <c r="A112" i="13"/>
  <c r="G112" i="13"/>
  <c r="A112" i="10"/>
  <c r="A91" i="10"/>
  <c r="Q112" i="11"/>
  <c r="G112" i="11" s="1"/>
  <c r="G112" i="10"/>
  <c r="Q112" i="8"/>
  <c r="G112" i="8" s="1"/>
  <c r="Q112" i="9"/>
  <c r="G112" i="9" s="1"/>
  <c r="G112" i="12"/>
  <c r="A49" i="12"/>
  <c r="A91" i="13"/>
  <c r="G91" i="13"/>
  <c r="G70" i="13"/>
  <c r="A5" i="13"/>
  <c r="A91" i="12"/>
  <c r="G91" i="12"/>
  <c r="A91" i="11"/>
  <c r="G91" i="11"/>
  <c r="G70" i="11"/>
  <c r="G91" i="10"/>
  <c r="A91" i="9"/>
  <c r="G70" i="8"/>
  <c r="A91" i="8"/>
  <c r="G91" i="8"/>
  <c r="G49" i="13"/>
  <c r="BH91" i="13"/>
  <c r="BH91" i="12"/>
  <c r="G70" i="12"/>
  <c r="BH91" i="11"/>
  <c r="G4" i="11"/>
  <c r="BH91" i="10"/>
  <c r="G28" i="10"/>
  <c r="G70" i="10"/>
  <c r="G91" i="9"/>
  <c r="BH91" i="9"/>
  <c r="A49" i="9"/>
  <c r="G70" i="9"/>
  <c r="BH91" i="8"/>
  <c r="G28" i="13"/>
  <c r="G4" i="12"/>
  <c r="G49" i="12"/>
  <c r="A49" i="11"/>
  <c r="G49" i="11"/>
  <c r="A49" i="10"/>
  <c r="G49" i="10"/>
  <c r="G2" i="10"/>
  <c r="G49" i="9"/>
  <c r="A49" i="8"/>
  <c r="G49" i="8"/>
  <c r="BH49" i="13"/>
  <c r="BH5" i="13"/>
  <c r="BH4" i="13"/>
  <c r="BH49" i="12"/>
  <c r="BH7" i="12"/>
  <c r="G28" i="12"/>
  <c r="A7" i="12"/>
  <c r="BH49" i="11"/>
  <c r="G28" i="11"/>
  <c r="BH49" i="10"/>
  <c r="BH49" i="9"/>
  <c r="G28" i="9"/>
  <c r="A7" i="9"/>
  <c r="BH49" i="8"/>
  <c r="G28" i="8"/>
  <c r="A7" i="13"/>
  <c r="G7" i="13"/>
  <c r="G2" i="13"/>
  <c r="BH4" i="12"/>
  <c r="G6" i="12"/>
  <c r="A5" i="11"/>
  <c r="A5" i="10"/>
  <c r="G4" i="10"/>
  <c r="G5" i="10"/>
  <c r="BJ2" i="10"/>
  <c r="BK2" i="10" s="1"/>
  <c r="BO2" i="10" s="1"/>
  <c r="G7" i="10"/>
  <c r="BH4" i="10"/>
  <c r="G2" i="9"/>
  <c r="G4" i="9"/>
  <c r="BH5" i="9"/>
  <c r="BH4" i="9"/>
  <c r="G7" i="9"/>
  <c r="A5" i="9"/>
  <c r="G5" i="9"/>
  <c r="G3" i="10"/>
  <c r="G5" i="11"/>
  <c r="BH4" i="11"/>
  <c r="A7" i="11"/>
  <c r="G7" i="11"/>
  <c r="G2" i="11"/>
  <c r="G7" i="12"/>
  <c r="G2" i="12"/>
  <c r="A5" i="12"/>
  <c r="G5" i="12"/>
  <c r="G4" i="13"/>
  <c r="G5" i="13"/>
  <c r="G6" i="13"/>
  <c r="G3" i="13"/>
  <c r="BH7" i="13"/>
  <c r="A3" i="13"/>
  <c r="A6" i="13"/>
  <c r="BH2" i="13"/>
  <c r="G3" i="12"/>
  <c r="BA2" i="12"/>
  <c r="A3" i="12"/>
  <c r="A6" i="12"/>
  <c r="BH2" i="12"/>
  <c r="BH5" i="12"/>
  <c r="G6" i="11"/>
  <c r="G3" i="11"/>
  <c r="BH7" i="11"/>
  <c r="BA2" i="11"/>
  <c r="A3" i="11"/>
  <c r="A6" i="11"/>
  <c r="BH2" i="11"/>
  <c r="BH5" i="11"/>
  <c r="G6" i="10"/>
  <c r="BH7" i="10"/>
  <c r="A7" i="10"/>
  <c r="A3" i="10"/>
  <c r="A6" i="10"/>
  <c r="BH5" i="10"/>
  <c r="G6" i="9"/>
  <c r="G3" i="9"/>
  <c r="BH7" i="9"/>
  <c r="BA2" i="9"/>
  <c r="A3" i="9"/>
  <c r="A6" i="9"/>
  <c r="BH2" i="9"/>
  <c r="BU7" i="8" l="1"/>
  <c r="BR7" i="8"/>
  <c r="BQ7" i="8"/>
  <c r="BO7" i="8"/>
  <c r="BN7" i="8"/>
  <c r="BI7" i="8"/>
  <c r="BJ7" i="8" s="1"/>
  <c r="AZ7" i="8"/>
  <c r="Q7" i="8" s="1"/>
  <c r="X7" i="8"/>
  <c r="W7" i="8"/>
  <c r="P7" i="8"/>
  <c r="BA7" i="8" s="1"/>
  <c r="O7" i="8"/>
  <c r="I7" i="8"/>
  <c r="BU6" i="8"/>
  <c r="BR6" i="8"/>
  <c r="BQ6" i="8"/>
  <c r="BN6" i="8"/>
  <c r="AZ6" i="8"/>
  <c r="Q6" i="8" s="1"/>
  <c r="X6" i="8"/>
  <c r="W6" i="8"/>
  <c r="P6" i="8"/>
  <c r="BA6" i="8" s="1"/>
  <c r="O6" i="8"/>
  <c r="I6" i="8"/>
  <c r="BU5" i="8"/>
  <c r="BR5" i="8"/>
  <c r="BQ5" i="8"/>
  <c r="BN5" i="8"/>
  <c r="BI5" i="8"/>
  <c r="BJ5" i="8" s="1"/>
  <c r="BK5" i="8" s="1"/>
  <c r="BO5" i="8" s="1"/>
  <c r="AZ5" i="8"/>
  <c r="Q5" i="8" s="1"/>
  <c r="X5" i="8"/>
  <c r="W5" i="8"/>
  <c r="P5" i="8"/>
  <c r="BA5" i="8" s="1"/>
  <c r="O5" i="8"/>
  <c r="I5" i="8"/>
  <c r="BU4" i="8"/>
  <c r="BR4" i="8"/>
  <c r="BP4" i="8"/>
  <c r="BN4" i="8"/>
  <c r="BI4" i="8"/>
  <c r="BJ4" i="8" s="1"/>
  <c r="BK4" i="8" s="1"/>
  <c r="BO4" i="8" s="1"/>
  <c r="AZ4" i="8"/>
  <c r="A4" i="8" s="1"/>
  <c r="X4" i="8"/>
  <c r="W4" i="8"/>
  <c r="P4" i="8"/>
  <c r="BA4" i="8" s="1"/>
  <c r="O4" i="8"/>
  <c r="I4" i="8"/>
  <c r="BU3" i="8"/>
  <c r="BQ3" i="8"/>
  <c r="BP3" i="8"/>
  <c r="AZ3" i="8"/>
  <c r="Q3" i="8" s="1"/>
  <c r="X3" i="8"/>
  <c r="W3" i="8"/>
  <c r="P3" i="8"/>
  <c r="BA3" i="8" s="1"/>
  <c r="O3" i="8"/>
  <c r="I3" i="8"/>
  <c r="BU2" i="8"/>
  <c r="BR2" i="8"/>
  <c r="BP2" i="8"/>
  <c r="BN2" i="8"/>
  <c r="BI2" i="8"/>
  <c r="BJ2" i="8" s="1"/>
  <c r="BK2" i="8" s="1"/>
  <c r="BO2" i="8" s="1"/>
  <c r="AZ2" i="8"/>
  <c r="X2" i="8"/>
  <c r="W2" i="8"/>
  <c r="P2" i="8"/>
  <c r="O2" i="8"/>
  <c r="I2" i="8"/>
  <c r="BU6" i="17"/>
  <c r="BT6" i="17"/>
  <c r="BV6" i="17" s="1"/>
  <c r="BD6" i="17" s="1"/>
  <c r="BF6" i="17" s="1"/>
  <c r="BI6" i="17" s="1"/>
  <c r="BR6" i="17"/>
  <c r="BS6" i="17" s="1"/>
  <c r="BC6" i="17" s="1"/>
  <c r="BQ6" i="17"/>
  <c r="BP6" i="17"/>
  <c r="BN6" i="17"/>
  <c r="AZ6" i="17"/>
  <c r="A6" i="17" s="1"/>
  <c r="X6" i="17"/>
  <c r="W6" i="17"/>
  <c r="P6" i="17"/>
  <c r="BA6" i="17" s="1"/>
  <c r="O6" i="17"/>
  <c r="I6" i="17"/>
  <c r="H6" i="17"/>
  <c r="BB6" i="17" s="1"/>
  <c r="BU5" i="17"/>
  <c r="BR5" i="17"/>
  <c r="BQ5" i="17"/>
  <c r="BO5" i="17"/>
  <c r="BI5" i="17"/>
  <c r="BJ5" i="17" s="1"/>
  <c r="BK5" i="17" s="1"/>
  <c r="BN5" i="17" s="1"/>
  <c r="Q5" i="17"/>
  <c r="X5" i="17"/>
  <c r="W5" i="17"/>
  <c r="P5" i="17"/>
  <c r="BA5" i="17" s="1"/>
  <c r="BF5" i="17" s="1"/>
  <c r="O5" i="17"/>
  <c r="I5" i="17"/>
  <c r="H5" i="17"/>
  <c r="BP5" i="17" s="1"/>
  <c r="BS5" i="17" s="1"/>
  <c r="BC5" i="17" s="1"/>
  <c r="BU4" i="17"/>
  <c r="BR4" i="17"/>
  <c r="BQ4" i="17"/>
  <c r="BL4" i="17"/>
  <c r="BO4" i="17" s="1"/>
  <c r="BB4" i="17"/>
  <c r="Q4" i="17"/>
  <c r="X4" i="17"/>
  <c r="W4" i="17"/>
  <c r="P4" i="17"/>
  <c r="BA4" i="17" s="1"/>
  <c r="BF4" i="17" s="1"/>
  <c r="BI4" i="17" s="1"/>
  <c r="O4" i="17"/>
  <c r="I4" i="17"/>
  <c r="H4" i="17"/>
  <c r="BT4" i="17" s="1"/>
  <c r="A4" i="17"/>
  <c r="BV3" i="17"/>
  <c r="BD3" i="17" s="1"/>
  <c r="BU3" i="17"/>
  <c r="BT3" i="17"/>
  <c r="BR3" i="17"/>
  <c r="BQ3" i="17"/>
  <c r="BP3" i="17"/>
  <c r="BS3" i="17" s="1"/>
  <c r="BC3" i="17" s="1"/>
  <c r="BN3" i="17"/>
  <c r="BI3" i="17"/>
  <c r="BH3" i="17" s="1"/>
  <c r="X3" i="17"/>
  <c r="W3" i="17"/>
  <c r="P3" i="17"/>
  <c r="BA3" i="17" s="1"/>
  <c r="BF3" i="17" s="1"/>
  <c r="O3" i="17"/>
  <c r="I3" i="17"/>
  <c r="H3" i="17"/>
  <c r="BB3" i="17" s="1"/>
  <c r="A3" i="17"/>
  <c r="BU2" i="17"/>
  <c r="BR2" i="17"/>
  <c r="BQ2" i="17"/>
  <c r="BB2" i="17"/>
  <c r="BA2" i="17"/>
  <c r="Q2" i="17"/>
  <c r="X2" i="17"/>
  <c r="W2" i="17"/>
  <c r="P2" i="17"/>
  <c r="O2" i="17"/>
  <c r="I2" i="17"/>
  <c r="H2" i="17"/>
  <c r="BT2" i="17" s="1"/>
  <c r="BV2" i="17" s="1"/>
  <c r="BD2" i="17" s="1"/>
  <c r="A2" i="17"/>
  <c r="B1" i="17"/>
  <c r="I13" i="7"/>
  <c r="I15" i="7"/>
  <c r="I7" i="7"/>
  <c r="I3" i="7"/>
  <c r="H3" i="7"/>
  <c r="BB3" i="7" s="1"/>
  <c r="H13" i="7"/>
  <c r="H15" i="7"/>
  <c r="H7" i="7"/>
  <c r="B1" i="7"/>
  <c r="BR15" i="7"/>
  <c r="BR7" i="7"/>
  <c r="BT15" i="7"/>
  <c r="BT7" i="7"/>
  <c r="BU15" i="7"/>
  <c r="BU7" i="7"/>
  <c r="BQ15" i="7"/>
  <c r="BQ7" i="7"/>
  <c r="BP15" i="7"/>
  <c r="BP7" i="7"/>
  <c r="BL4" i="7"/>
  <c r="BO4" i="7" s="1"/>
  <c r="BI14" i="7"/>
  <c r="BJ14" i="7" s="1"/>
  <c r="BK14" i="7" s="1"/>
  <c r="BN14" i="7" s="1"/>
  <c r="X15" i="7"/>
  <c r="X7" i="7"/>
  <c r="W15" i="7"/>
  <c r="W7" i="7"/>
  <c r="X13" i="7"/>
  <c r="W13" i="7"/>
  <c r="X3" i="7"/>
  <c r="W3" i="7"/>
  <c r="X6" i="7"/>
  <c r="W6" i="7"/>
  <c r="X9" i="7"/>
  <c r="W9" i="7"/>
  <c r="BU4" i="7"/>
  <c r="BU16" i="7"/>
  <c r="BU8" i="7"/>
  <c r="BU10" i="7"/>
  <c r="BU14" i="7"/>
  <c r="BU2" i="7"/>
  <c r="BU11" i="7"/>
  <c r="BU5" i="7"/>
  <c r="BU12" i="7"/>
  <c r="BU9" i="7"/>
  <c r="BU6" i="7"/>
  <c r="BU3" i="7"/>
  <c r="BU13" i="7"/>
  <c r="BT17" i="7"/>
  <c r="BT9" i="7"/>
  <c r="BT6" i="7"/>
  <c r="BT3" i="7"/>
  <c r="BT13" i="7"/>
  <c r="BR4" i="7"/>
  <c r="BR16" i="7"/>
  <c r="BR10" i="7"/>
  <c r="BR14" i="7"/>
  <c r="BR2" i="7"/>
  <c r="BR11" i="7"/>
  <c r="BR5" i="7"/>
  <c r="BR12" i="7"/>
  <c r="BR9" i="7"/>
  <c r="BR6" i="7"/>
  <c r="BR3" i="7"/>
  <c r="BR13" i="7"/>
  <c r="BQ4" i="7"/>
  <c r="BQ16" i="7"/>
  <c r="BQ8" i="7"/>
  <c r="BQ10" i="7"/>
  <c r="BQ14" i="7"/>
  <c r="BQ17" i="7"/>
  <c r="BQ2" i="7"/>
  <c r="BQ11" i="7"/>
  <c r="BQ5" i="7"/>
  <c r="BQ12" i="7"/>
  <c r="BQ9" i="7"/>
  <c r="BQ6" i="7"/>
  <c r="BQ3" i="7"/>
  <c r="BQ13" i="7"/>
  <c r="BP8" i="7"/>
  <c r="BP17" i="7"/>
  <c r="BP9" i="7"/>
  <c r="BP6" i="7"/>
  <c r="BP3" i="7"/>
  <c r="BP13" i="7"/>
  <c r="BI10" i="7"/>
  <c r="BH10" i="7" s="1"/>
  <c r="BI5" i="7"/>
  <c r="BJ5" i="7" s="1"/>
  <c r="BK5" i="7" s="1"/>
  <c r="BN5" i="7" s="1"/>
  <c r="BI9" i="7"/>
  <c r="BH9" i="7" s="1"/>
  <c r="BI3" i="7"/>
  <c r="BH3" i="7" s="1"/>
  <c r="H6" i="7"/>
  <c r="BB13" i="7"/>
  <c r="BF13" i="7" s="1"/>
  <c r="BI13" i="7" s="1"/>
  <c r="BH13" i="7" s="1"/>
  <c r="BB15" i="7"/>
  <c r="BB7" i="7"/>
  <c r="H9" i="7"/>
  <c r="BB9" i="7" s="1"/>
  <c r="AZ9" i="7"/>
  <c r="A9" i="7" s="1"/>
  <c r="AZ6" i="7"/>
  <c r="A6" i="7" s="1"/>
  <c r="AZ3" i="7"/>
  <c r="A3" i="7" s="1"/>
  <c r="AZ13" i="7"/>
  <c r="A13" i="7" s="1"/>
  <c r="AZ15" i="7"/>
  <c r="A15" i="7" s="1"/>
  <c r="AZ7" i="7"/>
  <c r="A7" i="7" s="1"/>
  <c r="BN7" i="7"/>
  <c r="P7" i="7"/>
  <c r="BA7" i="7" s="1"/>
  <c r="O7" i="7"/>
  <c r="BN15" i="7"/>
  <c r="P15" i="7"/>
  <c r="BA15" i="7" s="1"/>
  <c r="O15" i="7"/>
  <c r="BO13" i="7"/>
  <c r="P13" i="7"/>
  <c r="BA13" i="7" s="1"/>
  <c r="O13" i="7"/>
  <c r="BN3" i="7"/>
  <c r="P3" i="7"/>
  <c r="BA3" i="7" s="1"/>
  <c r="BF3" i="7" s="1"/>
  <c r="O3" i="7"/>
  <c r="BN6" i="7"/>
  <c r="P6" i="7"/>
  <c r="BA6" i="7" s="1"/>
  <c r="O6" i="7"/>
  <c r="I6" i="7"/>
  <c r="BN9" i="7"/>
  <c r="P9" i="7"/>
  <c r="BA9" i="7" s="1"/>
  <c r="O9" i="7"/>
  <c r="I9" i="7"/>
  <c r="BO12" i="7"/>
  <c r="BN12" i="7"/>
  <c r="AZ12" i="7"/>
  <c r="A12" i="7" s="1"/>
  <c r="X12" i="7"/>
  <c r="W12" i="7"/>
  <c r="P12" i="7"/>
  <c r="BA12" i="7" s="1"/>
  <c r="O12" i="7"/>
  <c r="I12" i="7"/>
  <c r="H12" i="7"/>
  <c r="BP12" i="7" s="1"/>
  <c r="BO5" i="7"/>
  <c r="AZ5" i="7"/>
  <c r="Q5" i="7" s="1"/>
  <c r="X5" i="7"/>
  <c r="W5" i="7"/>
  <c r="P5" i="7"/>
  <c r="BA5" i="7" s="1"/>
  <c r="BF5" i="7" s="1"/>
  <c r="O5" i="7"/>
  <c r="I5" i="7"/>
  <c r="H5" i="7"/>
  <c r="BB5" i="7" s="1"/>
  <c r="BN11" i="7"/>
  <c r="AZ11" i="7"/>
  <c r="Q11" i="7" s="1"/>
  <c r="X11" i="7"/>
  <c r="W11" i="7"/>
  <c r="P11" i="7"/>
  <c r="BA11" i="7" s="1"/>
  <c r="O11" i="7"/>
  <c r="I11" i="7"/>
  <c r="H11" i="7"/>
  <c r="BB11" i="7" s="1"/>
  <c r="AZ2" i="7"/>
  <c r="X2" i="7"/>
  <c r="W2" i="7"/>
  <c r="P2" i="7"/>
  <c r="BA2" i="7" s="1"/>
  <c r="O2" i="7"/>
  <c r="I2" i="7"/>
  <c r="H2" i="7"/>
  <c r="BB2" i="7" s="1"/>
  <c r="BO17" i="7"/>
  <c r="AZ17" i="7"/>
  <c r="Q17" i="7" s="1"/>
  <c r="X17" i="7"/>
  <c r="W17" i="7"/>
  <c r="P17" i="7"/>
  <c r="BA17" i="7" s="1"/>
  <c r="O17" i="7"/>
  <c r="I17" i="7"/>
  <c r="H17" i="7"/>
  <c r="BR17" i="7" s="1"/>
  <c r="BO14" i="7"/>
  <c r="AZ14" i="7"/>
  <c r="Q14" i="7" s="1"/>
  <c r="X14" i="7"/>
  <c r="W14" i="7"/>
  <c r="P14" i="7"/>
  <c r="BA14" i="7" s="1"/>
  <c r="BF14" i="7" s="1"/>
  <c r="O14" i="7"/>
  <c r="I14" i="7"/>
  <c r="H14" i="7"/>
  <c r="BB14" i="7" s="1"/>
  <c r="BN10" i="7"/>
  <c r="AZ10" i="7"/>
  <c r="Q10" i="7" s="1"/>
  <c r="X10" i="7"/>
  <c r="W10" i="7"/>
  <c r="P10" i="7"/>
  <c r="BA10" i="7" s="1"/>
  <c r="O10" i="7"/>
  <c r="I10" i="7"/>
  <c r="H10" i="7"/>
  <c r="BP10" i="7" s="1"/>
  <c r="AZ8" i="7"/>
  <c r="X8" i="7"/>
  <c r="W8" i="7"/>
  <c r="P8" i="7"/>
  <c r="BA8" i="7" s="1"/>
  <c r="O8" i="7"/>
  <c r="I8" i="7"/>
  <c r="H8" i="7"/>
  <c r="BB8" i="7" s="1"/>
  <c r="BO16" i="7"/>
  <c r="BI16" i="7"/>
  <c r="BJ16" i="7" s="1"/>
  <c r="BK16" i="7" s="1"/>
  <c r="BN16" i="7" s="1"/>
  <c r="AZ16" i="7"/>
  <c r="A16" i="7" s="1"/>
  <c r="X16" i="7"/>
  <c r="W16" i="7"/>
  <c r="P16" i="7"/>
  <c r="BA16" i="7" s="1"/>
  <c r="O16" i="7"/>
  <c r="I16" i="7"/>
  <c r="H16" i="7"/>
  <c r="BP16" i="7" s="1"/>
  <c r="AZ4" i="7"/>
  <c r="Q4" i="7" s="1"/>
  <c r="X4" i="7"/>
  <c r="W4" i="7"/>
  <c r="P4" i="7"/>
  <c r="BA4" i="7" s="1"/>
  <c r="BF4" i="7" s="1"/>
  <c r="BI4" i="7" s="1"/>
  <c r="O4" i="7"/>
  <c r="I4" i="7"/>
  <c r="H4" i="7"/>
  <c r="BB4" i="7" s="1"/>
  <c r="BV1" i="13"/>
  <c r="BV1" i="12"/>
  <c r="BV1" i="11"/>
  <c r="BV1" i="10"/>
  <c r="BV1" i="9"/>
  <c r="BV1" i="8"/>
  <c r="BN33" i="11"/>
  <c r="BI33" i="11"/>
  <c r="BJ33" i="11" s="1"/>
  <c r="BK33" i="11" s="1"/>
  <c r="BO33" i="11" s="1"/>
  <c r="BO63" i="11"/>
  <c r="BI63" i="11"/>
  <c r="BJ63" i="11" s="1"/>
  <c r="BK63" i="11" s="1"/>
  <c r="BN63" i="11" s="1"/>
  <c r="BO92" i="11"/>
  <c r="BN92" i="11"/>
  <c r="BO104" i="11"/>
  <c r="BN24" i="11"/>
  <c r="BI24" i="11"/>
  <c r="BJ24" i="11" s="1"/>
  <c r="BK24" i="11" s="1"/>
  <c r="BO24" i="11" s="1"/>
  <c r="BN103" i="11"/>
  <c r="BI103" i="11"/>
  <c r="BJ103" i="11" s="1"/>
  <c r="BK103" i="11" s="1"/>
  <c r="BO103" i="11" s="1"/>
  <c r="BN36" i="11"/>
  <c r="BI36" i="11"/>
  <c r="BJ36" i="11" s="1"/>
  <c r="BK36" i="11" s="1"/>
  <c r="BO36" i="11" s="1"/>
  <c r="BO114" i="11"/>
  <c r="BI114" i="11"/>
  <c r="BJ114" i="11" s="1"/>
  <c r="BK114" i="11" s="1"/>
  <c r="BN114" i="11" s="1"/>
  <c r="BN31" i="11"/>
  <c r="BI31" i="11"/>
  <c r="BJ31" i="11" s="1"/>
  <c r="BK31" i="11" s="1"/>
  <c r="BO31" i="11" s="1"/>
  <c r="BN62" i="11"/>
  <c r="BI62" i="11"/>
  <c r="BH62" i="11" s="1"/>
  <c r="BO132" i="11"/>
  <c r="BI132" i="11"/>
  <c r="BJ132" i="11" s="1"/>
  <c r="BK132" i="11" s="1"/>
  <c r="BN132" i="11" s="1"/>
  <c r="BO30" i="11"/>
  <c r="BI30" i="11"/>
  <c r="BJ30" i="11" s="1"/>
  <c r="BK30" i="11" s="1"/>
  <c r="BN30" i="11" s="1"/>
  <c r="BO47" i="11"/>
  <c r="BN47" i="11"/>
  <c r="BN18" i="11"/>
  <c r="BI18" i="11"/>
  <c r="BJ18" i="11" s="1"/>
  <c r="BK18" i="11" s="1"/>
  <c r="BO18" i="11" s="1"/>
  <c r="BO118" i="11"/>
  <c r="BI118" i="11"/>
  <c r="BJ118" i="11" s="1"/>
  <c r="BK118" i="11" s="1"/>
  <c r="BN118" i="11" s="1"/>
  <c r="BO14" i="11"/>
  <c r="BI14" i="11"/>
  <c r="BJ14" i="11" s="1"/>
  <c r="BK14" i="11" s="1"/>
  <c r="BN14" i="11" s="1"/>
  <c r="BO25" i="11"/>
  <c r="BN25" i="11"/>
  <c r="BO124" i="11"/>
  <c r="BI124" i="11"/>
  <c r="BJ124" i="11" s="1"/>
  <c r="BK124" i="11" s="1"/>
  <c r="BN124" i="11" s="1"/>
  <c r="BO60" i="11"/>
  <c r="BI60" i="11"/>
  <c r="BJ60" i="11" s="1"/>
  <c r="BK60" i="11" s="1"/>
  <c r="BN60" i="11" s="1"/>
  <c r="BN110" i="11"/>
  <c r="BI110" i="11"/>
  <c r="BJ110" i="11" s="1"/>
  <c r="BK110" i="11" s="1"/>
  <c r="BO110" i="11" s="1"/>
  <c r="BN77" i="11"/>
  <c r="BI77" i="11"/>
  <c r="BJ77" i="11" s="1"/>
  <c r="BK77" i="11" s="1"/>
  <c r="BO77" i="11" s="1"/>
  <c r="BO95" i="11"/>
  <c r="BI95" i="11"/>
  <c r="BJ95" i="11" s="1"/>
  <c r="BK95" i="11" s="1"/>
  <c r="BN95" i="11" s="1"/>
  <c r="BN100" i="11"/>
  <c r="BO42" i="11"/>
  <c r="BN42" i="11"/>
  <c r="BO99" i="11"/>
  <c r="BI99" i="11"/>
  <c r="BH99" i="11" s="1"/>
  <c r="BN44" i="11"/>
  <c r="BI44" i="11"/>
  <c r="BJ44" i="11" s="1"/>
  <c r="BK44" i="11" s="1"/>
  <c r="BO44" i="11" s="1"/>
  <c r="BO123" i="11"/>
  <c r="BI123" i="11"/>
  <c r="BJ123" i="11" s="1"/>
  <c r="BK123" i="11" s="1"/>
  <c r="BN123" i="11" s="1"/>
  <c r="BO71" i="11"/>
  <c r="BI71" i="11"/>
  <c r="BJ71" i="11" s="1"/>
  <c r="BK71" i="11" s="1"/>
  <c r="BN71" i="11" s="1"/>
  <c r="BO83" i="11"/>
  <c r="BI83" i="11"/>
  <c r="BH83" i="11" s="1"/>
  <c r="BO27" i="11"/>
  <c r="BI27" i="11"/>
  <c r="BJ27" i="11" s="1"/>
  <c r="BK27" i="11" s="1"/>
  <c r="BN27" i="11" s="1"/>
  <c r="BN20" i="11"/>
  <c r="BI20" i="11"/>
  <c r="BJ20" i="11" s="1"/>
  <c r="BK20" i="11" s="1"/>
  <c r="BO20" i="11" s="1"/>
  <c r="BO9" i="11"/>
  <c r="BN9" i="11"/>
  <c r="BO119" i="11"/>
  <c r="BI119" i="11"/>
  <c r="BH119" i="11" s="1"/>
  <c r="BN84" i="11"/>
  <c r="BO74" i="11"/>
  <c r="BI74" i="11"/>
  <c r="BJ74" i="11" s="1"/>
  <c r="BK74" i="11" s="1"/>
  <c r="BN74" i="11" s="1"/>
  <c r="BO85" i="11"/>
  <c r="BI85" i="11"/>
  <c r="BJ85" i="11" s="1"/>
  <c r="BK85" i="11" s="1"/>
  <c r="BN85" i="11" s="1"/>
  <c r="BN78" i="11"/>
  <c r="BI78" i="11"/>
  <c r="BJ78" i="11" s="1"/>
  <c r="BK78" i="11" s="1"/>
  <c r="BO78" i="11" s="1"/>
  <c r="BO17" i="11"/>
  <c r="BI17" i="11"/>
  <c r="BH17" i="11" s="1"/>
  <c r="BN115" i="11"/>
  <c r="BN113" i="11"/>
  <c r="BI113" i="11"/>
  <c r="BH113" i="11" s="1"/>
  <c r="BN90" i="11"/>
  <c r="BI90" i="11"/>
  <c r="BH90" i="11" s="1"/>
  <c r="BN89" i="11"/>
  <c r="BO116" i="11"/>
  <c r="BI116" i="11"/>
  <c r="BN26" i="11"/>
  <c r="BI26" i="11"/>
  <c r="BH26" i="11" s="1"/>
  <c r="BN48" i="11"/>
  <c r="BI48" i="11"/>
  <c r="BJ48" i="11" s="1"/>
  <c r="BK48" i="11" s="1"/>
  <c r="BO48" i="11" s="1"/>
  <c r="BO131" i="11"/>
  <c r="BN122" i="11"/>
  <c r="BN94" i="11"/>
  <c r="BI94" i="11"/>
  <c r="BH94" i="11" s="1"/>
  <c r="BN21" i="11"/>
  <c r="BI21" i="11"/>
  <c r="BH21" i="11" s="1"/>
  <c r="BO128" i="11"/>
  <c r="BI128" i="11"/>
  <c r="BJ128" i="11" s="1"/>
  <c r="BK128" i="11" s="1"/>
  <c r="BN128" i="11" s="1"/>
  <c r="BO34" i="11"/>
  <c r="BI34" i="11"/>
  <c r="BJ34" i="11" s="1"/>
  <c r="BK34" i="11" s="1"/>
  <c r="BN34" i="11" s="1"/>
  <c r="BO125" i="11"/>
  <c r="BN125" i="11"/>
  <c r="BO121" i="11"/>
  <c r="BI121" i="11"/>
  <c r="BH121" i="11" s="1"/>
  <c r="BN109" i="11"/>
  <c r="BI109" i="11"/>
  <c r="BJ109" i="11" s="1"/>
  <c r="BK109" i="11" s="1"/>
  <c r="BO109" i="11" s="1"/>
  <c r="BN12" i="11"/>
  <c r="BI12" i="11"/>
  <c r="BJ12" i="11" s="1"/>
  <c r="BK12" i="11" s="1"/>
  <c r="BO12" i="11" s="1"/>
  <c r="BN67" i="11"/>
  <c r="BI67" i="11"/>
  <c r="BH67" i="11" s="1"/>
  <c r="BN11" i="11"/>
  <c r="BI11" i="11"/>
  <c r="BJ11" i="11" s="1"/>
  <c r="BK11" i="11" s="1"/>
  <c r="BO11" i="11" s="1"/>
  <c r="BO46" i="11"/>
  <c r="BN15" i="11"/>
  <c r="BI15" i="11"/>
  <c r="BJ15" i="11" s="1"/>
  <c r="BK15" i="11" s="1"/>
  <c r="BO15" i="11" s="1"/>
  <c r="BN54" i="11"/>
  <c r="BI54" i="11"/>
  <c r="BJ54" i="11" s="1"/>
  <c r="BK54" i="11" s="1"/>
  <c r="BO54" i="11" s="1"/>
  <c r="BO108" i="11"/>
  <c r="BI108" i="11"/>
  <c r="BH108" i="11" s="1"/>
  <c r="BO98" i="11"/>
  <c r="BI98" i="11"/>
  <c r="BO68" i="11"/>
  <c r="BN68" i="11"/>
  <c r="BO13" i="11"/>
  <c r="BI13" i="11"/>
  <c r="BJ13" i="11" s="1"/>
  <c r="BK13" i="11" s="1"/>
  <c r="BN13" i="11" s="1"/>
  <c r="BN65" i="11"/>
  <c r="BI65" i="11"/>
  <c r="BO41" i="11"/>
  <c r="BN101" i="11"/>
  <c r="BI101" i="11"/>
  <c r="BJ101" i="11" s="1"/>
  <c r="BK101" i="11" s="1"/>
  <c r="BO101" i="11" s="1"/>
  <c r="BN73" i="11"/>
  <c r="BI73" i="11"/>
  <c r="BH73" i="11" s="1"/>
  <c r="BN82" i="11"/>
  <c r="BI82" i="11"/>
  <c r="BH82" i="11" s="1"/>
  <c r="BO16" i="11"/>
  <c r="BN16" i="11"/>
  <c r="BO35" i="11"/>
  <c r="BI35" i="11"/>
  <c r="BJ35" i="11" s="1"/>
  <c r="BK35" i="11" s="1"/>
  <c r="BN35" i="11" s="1"/>
  <c r="BO126" i="11"/>
  <c r="BI126" i="11"/>
  <c r="BH126" i="11" s="1"/>
  <c r="BO45" i="11"/>
  <c r="BO117" i="11"/>
  <c r="BI117" i="11"/>
  <c r="BJ117" i="11" s="1"/>
  <c r="BK117" i="11" s="1"/>
  <c r="BN117" i="11" s="1"/>
  <c r="BN102" i="11"/>
  <c r="BI102" i="11"/>
  <c r="BJ102" i="11" s="1"/>
  <c r="BK102" i="11" s="1"/>
  <c r="BO102" i="11" s="1"/>
  <c r="BO72" i="11"/>
  <c r="BO97" i="11"/>
  <c r="BN96" i="11"/>
  <c r="BI96" i="11"/>
  <c r="BJ96" i="11" s="1"/>
  <c r="BK96" i="11" s="1"/>
  <c r="BO96" i="11" s="1"/>
  <c r="BN93" i="11"/>
  <c r="BI93" i="11"/>
  <c r="BJ93" i="11" s="1"/>
  <c r="BK93" i="11" s="1"/>
  <c r="BO93" i="11" s="1"/>
  <c r="BN130" i="11"/>
  <c r="BI130" i="11"/>
  <c r="BJ130" i="11" s="1"/>
  <c r="BK130" i="11" s="1"/>
  <c r="BO130" i="11" s="1"/>
  <c r="BO88" i="11"/>
  <c r="BN32" i="11"/>
  <c r="BI32" i="11"/>
  <c r="BJ32" i="11" s="1"/>
  <c r="BK32" i="11" s="1"/>
  <c r="BO32" i="11" s="1"/>
  <c r="BN29" i="11"/>
  <c r="BI29" i="11"/>
  <c r="BJ29" i="11" s="1"/>
  <c r="BK29" i="11" s="1"/>
  <c r="BO29" i="11" s="1"/>
  <c r="BO75" i="11"/>
  <c r="BI75" i="11"/>
  <c r="BJ75" i="11" s="1"/>
  <c r="BK75" i="11" s="1"/>
  <c r="BN75" i="11" s="1"/>
  <c r="BO111" i="11"/>
  <c r="BO19" i="11"/>
  <c r="BI19" i="11"/>
  <c r="BJ19" i="11" s="1"/>
  <c r="BK19" i="11" s="1"/>
  <c r="BN19" i="11" s="1"/>
  <c r="BO39" i="11"/>
  <c r="BN105" i="11"/>
  <c r="BI105" i="11"/>
  <c r="BJ105" i="11" s="1"/>
  <c r="BK105" i="11" s="1"/>
  <c r="BO105" i="11" s="1"/>
  <c r="BO58" i="11"/>
  <c r="BN58" i="11"/>
  <c r="BO57" i="11"/>
  <c r="BI57" i="11"/>
  <c r="BH57" i="11" s="1"/>
  <c r="BN69" i="11"/>
  <c r="BN76" i="11"/>
  <c r="BI76" i="11"/>
  <c r="BJ76" i="11" s="1"/>
  <c r="BK76" i="11" s="1"/>
  <c r="BO76" i="11" s="1"/>
  <c r="BO53" i="11"/>
  <c r="BI53" i="11"/>
  <c r="BH53" i="11" s="1"/>
  <c r="BO37" i="11"/>
  <c r="BI37" i="11"/>
  <c r="BJ37" i="11" s="1"/>
  <c r="BK37" i="11" s="1"/>
  <c r="BN37" i="11" s="1"/>
  <c r="BO61" i="11"/>
  <c r="BI61" i="11"/>
  <c r="BJ61" i="11" s="1"/>
  <c r="BK61" i="11" s="1"/>
  <c r="BN61" i="11" s="1"/>
  <c r="BO59" i="11"/>
  <c r="BI59" i="11"/>
  <c r="BH59" i="11" s="1"/>
  <c r="BN23" i="11"/>
  <c r="BI23" i="11"/>
  <c r="BJ23" i="11" s="1"/>
  <c r="BK23" i="11" s="1"/>
  <c r="BO23" i="11" s="1"/>
  <c r="BO86" i="11"/>
  <c r="BN40" i="11"/>
  <c r="BI40" i="11"/>
  <c r="BJ40" i="11" s="1"/>
  <c r="BK40" i="11" s="1"/>
  <c r="BO40" i="11" s="1"/>
  <c r="BO79" i="11"/>
  <c r="BI79" i="11"/>
  <c r="BH79" i="11" s="1"/>
  <c r="BN51" i="11"/>
  <c r="BI51" i="11"/>
  <c r="BJ51" i="11" s="1"/>
  <c r="BK51" i="11" s="1"/>
  <c r="BO51" i="11" s="1"/>
  <c r="BN107" i="11"/>
  <c r="BI107" i="11"/>
  <c r="BJ107" i="11" s="1"/>
  <c r="BK107" i="11" s="1"/>
  <c r="BO107" i="11" s="1"/>
  <c r="BO43" i="11"/>
  <c r="BN43" i="11"/>
  <c r="BO106" i="11"/>
  <c r="BI106" i="11"/>
  <c r="BJ106" i="11" s="1"/>
  <c r="BK106" i="11" s="1"/>
  <c r="BN106" i="11" s="1"/>
  <c r="BO120" i="11"/>
  <c r="BI120" i="11"/>
  <c r="BJ120" i="11" s="1"/>
  <c r="BK120" i="11" s="1"/>
  <c r="BN120" i="11" s="1"/>
  <c r="BN50" i="11"/>
  <c r="BI50" i="11"/>
  <c r="BJ50" i="11" s="1"/>
  <c r="BK50" i="11" s="1"/>
  <c r="BO50" i="11" s="1"/>
  <c r="BO127" i="11"/>
  <c r="BI127" i="11"/>
  <c r="BH127" i="11" s="1"/>
  <c r="BN10" i="11"/>
  <c r="BN8" i="11"/>
  <c r="BI8" i="11"/>
  <c r="BJ8" i="11" s="1"/>
  <c r="BK8" i="11" s="1"/>
  <c r="BO8" i="11" s="1"/>
  <c r="BN52" i="11"/>
  <c r="BI52" i="11"/>
  <c r="BH52" i="11" s="1"/>
  <c r="BN129" i="11"/>
  <c r="BI129" i="11"/>
  <c r="BJ129" i="11" s="1"/>
  <c r="BK129" i="11" s="1"/>
  <c r="BO129" i="11" s="1"/>
  <c r="X33" i="11"/>
  <c r="W33" i="11"/>
  <c r="P33" i="11"/>
  <c r="BA33" i="11" s="1"/>
  <c r="O33" i="11"/>
  <c r="X63" i="11"/>
  <c r="W63" i="11"/>
  <c r="P63" i="11"/>
  <c r="BA63" i="11" s="1"/>
  <c r="O63" i="11"/>
  <c r="X92" i="11"/>
  <c r="W92" i="11"/>
  <c r="P92" i="11"/>
  <c r="BA92" i="11" s="1"/>
  <c r="O92" i="11"/>
  <c r="X22" i="11"/>
  <c r="W22" i="11"/>
  <c r="P22" i="11"/>
  <c r="BA22" i="11" s="1"/>
  <c r="BF22" i="11" s="1"/>
  <c r="BI22" i="11" s="1"/>
  <c r="O22" i="11"/>
  <c r="X104" i="11"/>
  <c r="W104" i="11"/>
  <c r="P104" i="11"/>
  <c r="BA104" i="11" s="1"/>
  <c r="O104" i="11"/>
  <c r="X24" i="11"/>
  <c r="W24" i="11"/>
  <c r="P24" i="11"/>
  <c r="BA24" i="11" s="1"/>
  <c r="O24" i="11"/>
  <c r="X103" i="11"/>
  <c r="W103" i="11"/>
  <c r="P103" i="11"/>
  <c r="BA103" i="11" s="1"/>
  <c r="O103" i="11"/>
  <c r="X36" i="11"/>
  <c r="W36" i="11"/>
  <c r="P36" i="11"/>
  <c r="BA36" i="11" s="1"/>
  <c r="BF36" i="11" s="1"/>
  <c r="O36" i="11"/>
  <c r="X114" i="11"/>
  <c r="W114" i="11"/>
  <c r="P114" i="11"/>
  <c r="BA114" i="11" s="1"/>
  <c r="O114" i="11"/>
  <c r="X31" i="11"/>
  <c r="W31" i="11"/>
  <c r="P31" i="11"/>
  <c r="BA31" i="11" s="1"/>
  <c r="O31" i="11"/>
  <c r="X62" i="11"/>
  <c r="W62" i="11"/>
  <c r="P62" i="11"/>
  <c r="BA62" i="11" s="1"/>
  <c r="O62" i="11"/>
  <c r="X55" i="11"/>
  <c r="W55" i="11"/>
  <c r="P55" i="11"/>
  <c r="BA55" i="11" s="1"/>
  <c r="BF55" i="11" s="1"/>
  <c r="BI55" i="11" s="1"/>
  <c r="O55" i="11"/>
  <c r="X132" i="11"/>
  <c r="W132" i="11"/>
  <c r="P132" i="11"/>
  <c r="BA132" i="11" s="1"/>
  <c r="O132" i="11"/>
  <c r="X30" i="11"/>
  <c r="W30" i="11"/>
  <c r="P30" i="11"/>
  <c r="BA30" i="11" s="1"/>
  <c r="O30" i="11"/>
  <c r="X47" i="11"/>
  <c r="W47" i="11"/>
  <c r="P47" i="11"/>
  <c r="BA47" i="11" s="1"/>
  <c r="O47" i="11"/>
  <c r="X18" i="11"/>
  <c r="W18" i="11"/>
  <c r="P18" i="11"/>
  <c r="BA18" i="11" s="1"/>
  <c r="BF18" i="11" s="1"/>
  <c r="O18" i="11"/>
  <c r="X118" i="11"/>
  <c r="W118" i="11"/>
  <c r="P118" i="11"/>
  <c r="BA118" i="11" s="1"/>
  <c r="O118" i="11"/>
  <c r="X14" i="11"/>
  <c r="W14" i="11"/>
  <c r="P14" i="11"/>
  <c r="BA14" i="11" s="1"/>
  <c r="O14" i="11"/>
  <c r="X25" i="11"/>
  <c r="W25" i="11"/>
  <c r="P25" i="11"/>
  <c r="BA25" i="11" s="1"/>
  <c r="O25" i="11"/>
  <c r="X66" i="11"/>
  <c r="W66" i="11"/>
  <c r="P66" i="11"/>
  <c r="BA66" i="11" s="1"/>
  <c r="BF66" i="11" s="1"/>
  <c r="BI66" i="11" s="1"/>
  <c r="O66" i="11"/>
  <c r="X124" i="11"/>
  <c r="W124" i="11"/>
  <c r="P124" i="11"/>
  <c r="BA124" i="11" s="1"/>
  <c r="O124" i="11"/>
  <c r="X60" i="11"/>
  <c r="W60" i="11"/>
  <c r="P60" i="11"/>
  <c r="BA60" i="11" s="1"/>
  <c r="O60" i="11"/>
  <c r="X110" i="11"/>
  <c r="W110" i="11"/>
  <c r="P110" i="11"/>
  <c r="BA110" i="11" s="1"/>
  <c r="O110" i="11"/>
  <c r="X77" i="11"/>
  <c r="W77" i="11"/>
  <c r="P77" i="11"/>
  <c r="BA77" i="11" s="1"/>
  <c r="BF77" i="11" s="1"/>
  <c r="O77" i="11"/>
  <c r="X95" i="11"/>
  <c r="W95" i="11"/>
  <c r="P95" i="11"/>
  <c r="BA95" i="11" s="1"/>
  <c r="O95" i="11"/>
  <c r="X100" i="11"/>
  <c r="W100" i="11"/>
  <c r="P100" i="11"/>
  <c r="BA100" i="11" s="1"/>
  <c r="O100" i="11"/>
  <c r="X42" i="11"/>
  <c r="W42" i="11"/>
  <c r="P42" i="11"/>
  <c r="BA42" i="11" s="1"/>
  <c r="O42" i="11"/>
  <c r="X99" i="11"/>
  <c r="W99" i="11"/>
  <c r="P99" i="11"/>
  <c r="BA99" i="11" s="1"/>
  <c r="BF99" i="11" s="1"/>
  <c r="O99" i="11"/>
  <c r="X44" i="11"/>
  <c r="W44" i="11"/>
  <c r="P44" i="11"/>
  <c r="BA44" i="11" s="1"/>
  <c r="O44" i="11"/>
  <c r="X123" i="11"/>
  <c r="W123" i="11"/>
  <c r="P123" i="11"/>
  <c r="BA123" i="11" s="1"/>
  <c r="O123" i="11"/>
  <c r="X71" i="11"/>
  <c r="W71" i="11"/>
  <c r="P71" i="11"/>
  <c r="BA71" i="11" s="1"/>
  <c r="O71" i="11"/>
  <c r="X83" i="11"/>
  <c r="W83" i="11"/>
  <c r="P83" i="11"/>
  <c r="BA83" i="11" s="1"/>
  <c r="BF83" i="11" s="1"/>
  <c r="O83" i="11"/>
  <c r="X27" i="11"/>
  <c r="W27" i="11"/>
  <c r="P27" i="11"/>
  <c r="BA27" i="11" s="1"/>
  <c r="O27" i="11"/>
  <c r="X20" i="11"/>
  <c r="W20" i="11"/>
  <c r="P20" i="11"/>
  <c r="BA20" i="11" s="1"/>
  <c r="O20" i="11"/>
  <c r="X9" i="11"/>
  <c r="W9" i="11"/>
  <c r="P9" i="11"/>
  <c r="BA9" i="11" s="1"/>
  <c r="O9" i="11"/>
  <c r="X119" i="11"/>
  <c r="W119" i="11"/>
  <c r="P119" i="11"/>
  <c r="BA119" i="11" s="1"/>
  <c r="BF119" i="11" s="1"/>
  <c r="O119" i="11"/>
  <c r="X84" i="11"/>
  <c r="W84" i="11"/>
  <c r="P84" i="11"/>
  <c r="BA84" i="11" s="1"/>
  <c r="O84" i="11"/>
  <c r="X74" i="11"/>
  <c r="W74" i="11"/>
  <c r="P74" i="11"/>
  <c r="BA74" i="11" s="1"/>
  <c r="O74" i="11"/>
  <c r="X85" i="11"/>
  <c r="W85" i="11"/>
  <c r="P85" i="11"/>
  <c r="BA85" i="11" s="1"/>
  <c r="O85" i="11"/>
  <c r="X78" i="11"/>
  <c r="W78" i="11"/>
  <c r="P78" i="11"/>
  <c r="BA78" i="11" s="1"/>
  <c r="BF78" i="11" s="1"/>
  <c r="O78" i="11"/>
  <c r="X17" i="11"/>
  <c r="W17" i="11"/>
  <c r="P17" i="11"/>
  <c r="BA17" i="11" s="1"/>
  <c r="O17" i="11"/>
  <c r="X115" i="11"/>
  <c r="W115" i="11"/>
  <c r="P115" i="11"/>
  <c r="BA115" i="11" s="1"/>
  <c r="O115" i="11"/>
  <c r="X113" i="11"/>
  <c r="W113" i="11"/>
  <c r="P113" i="11"/>
  <c r="BA113" i="11" s="1"/>
  <c r="O113" i="11"/>
  <c r="X90" i="11"/>
  <c r="W90" i="11"/>
  <c r="P90" i="11"/>
  <c r="BA90" i="11" s="1"/>
  <c r="BF90" i="11" s="1"/>
  <c r="O90" i="11"/>
  <c r="X89" i="11"/>
  <c r="W89" i="11"/>
  <c r="P89" i="11"/>
  <c r="BA89" i="11" s="1"/>
  <c r="O89" i="11"/>
  <c r="X116" i="11"/>
  <c r="W116" i="11"/>
  <c r="P116" i="11"/>
  <c r="BA116" i="11" s="1"/>
  <c r="O116" i="11"/>
  <c r="P26" i="11"/>
  <c r="BA26" i="11" s="1"/>
  <c r="O26" i="11"/>
  <c r="X48" i="11"/>
  <c r="W48" i="11"/>
  <c r="P48" i="11"/>
  <c r="BA48" i="11" s="1"/>
  <c r="BF48" i="11" s="1"/>
  <c r="O48" i="11"/>
  <c r="X131" i="11"/>
  <c r="W131" i="11"/>
  <c r="P131" i="11"/>
  <c r="BA131" i="11" s="1"/>
  <c r="O131" i="11"/>
  <c r="X122" i="11"/>
  <c r="W122" i="11"/>
  <c r="P122" i="11"/>
  <c r="BA122" i="11" s="1"/>
  <c r="O122" i="11"/>
  <c r="X94" i="11"/>
  <c r="W94" i="11"/>
  <c r="P94" i="11"/>
  <c r="BA94" i="11" s="1"/>
  <c r="O94" i="11"/>
  <c r="X21" i="11"/>
  <c r="W21" i="11"/>
  <c r="P21" i="11"/>
  <c r="BA21" i="11" s="1"/>
  <c r="BF21" i="11" s="1"/>
  <c r="O21" i="11"/>
  <c r="X128" i="11"/>
  <c r="W128" i="11"/>
  <c r="P128" i="11"/>
  <c r="BA128" i="11" s="1"/>
  <c r="O128" i="11"/>
  <c r="X34" i="11"/>
  <c r="W34" i="11"/>
  <c r="P34" i="11"/>
  <c r="BA34" i="11" s="1"/>
  <c r="O34" i="11"/>
  <c r="X125" i="11"/>
  <c r="W125" i="11"/>
  <c r="P125" i="11"/>
  <c r="BA125" i="11" s="1"/>
  <c r="O125" i="11"/>
  <c r="X64" i="11"/>
  <c r="W64" i="11"/>
  <c r="P64" i="11"/>
  <c r="BA64" i="11" s="1"/>
  <c r="BF64" i="11" s="1"/>
  <c r="BI64" i="11" s="1"/>
  <c r="O64" i="11"/>
  <c r="X121" i="11"/>
  <c r="W121" i="11"/>
  <c r="P121" i="11"/>
  <c r="BA121" i="11" s="1"/>
  <c r="O121" i="11"/>
  <c r="X109" i="11"/>
  <c r="W109" i="11"/>
  <c r="P109" i="11"/>
  <c r="BA109" i="11" s="1"/>
  <c r="O109" i="11"/>
  <c r="X12" i="11"/>
  <c r="W12" i="11"/>
  <c r="P12" i="11"/>
  <c r="BA12" i="11" s="1"/>
  <c r="O12" i="11"/>
  <c r="X67" i="11"/>
  <c r="W67" i="11"/>
  <c r="P67" i="11"/>
  <c r="BA67" i="11" s="1"/>
  <c r="BF67" i="11" s="1"/>
  <c r="O67" i="11"/>
  <c r="X11" i="11"/>
  <c r="W11" i="11"/>
  <c r="P11" i="11"/>
  <c r="BA11" i="11" s="1"/>
  <c r="O11" i="11"/>
  <c r="X46" i="11"/>
  <c r="W46" i="11"/>
  <c r="P46" i="11"/>
  <c r="BA46" i="11" s="1"/>
  <c r="O46" i="11"/>
  <c r="X15" i="11"/>
  <c r="W15" i="11"/>
  <c r="P15" i="11"/>
  <c r="BA15" i="11" s="1"/>
  <c r="O15" i="11"/>
  <c r="X54" i="11"/>
  <c r="W54" i="11"/>
  <c r="P54" i="11"/>
  <c r="BA54" i="11" s="1"/>
  <c r="BF54" i="11" s="1"/>
  <c r="O54" i="11"/>
  <c r="X108" i="11"/>
  <c r="W108" i="11"/>
  <c r="P108" i="11"/>
  <c r="BA108" i="11" s="1"/>
  <c r="O108" i="11"/>
  <c r="X98" i="11"/>
  <c r="W98" i="11"/>
  <c r="P98" i="11"/>
  <c r="BA98" i="11" s="1"/>
  <c r="O98" i="11"/>
  <c r="X68" i="11"/>
  <c r="W68" i="11"/>
  <c r="P68" i="11"/>
  <c r="BA68" i="11" s="1"/>
  <c r="O68" i="11"/>
  <c r="X13" i="11"/>
  <c r="W13" i="11"/>
  <c r="P13" i="11"/>
  <c r="BA13" i="11" s="1"/>
  <c r="BF13" i="11" s="1"/>
  <c r="O13" i="11"/>
  <c r="X65" i="11"/>
  <c r="W65" i="11"/>
  <c r="P65" i="11"/>
  <c r="BA65" i="11" s="1"/>
  <c r="O65" i="11"/>
  <c r="X41" i="11"/>
  <c r="W41" i="11"/>
  <c r="P41" i="11"/>
  <c r="BA41" i="11" s="1"/>
  <c r="O41" i="11"/>
  <c r="X101" i="11"/>
  <c r="W101" i="11"/>
  <c r="P101" i="11"/>
  <c r="BA101" i="11" s="1"/>
  <c r="O101" i="11"/>
  <c r="X81" i="11"/>
  <c r="W81" i="11"/>
  <c r="P81" i="11"/>
  <c r="BA81" i="11" s="1"/>
  <c r="BF81" i="11" s="1"/>
  <c r="BI81" i="11" s="1"/>
  <c r="O81" i="11"/>
  <c r="X73" i="11"/>
  <c r="W73" i="11"/>
  <c r="P73" i="11"/>
  <c r="BA73" i="11" s="1"/>
  <c r="O73" i="11"/>
  <c r="X82" i="11"/>
  <c r="W82" i="11"/>
  <c r="P82" i="11"/>
  <c r="BA82" i="11" s="1"/>
  <c r="O82" i="11"/>
  <c r="X16" i="11"/>
  <c r="W16" i="11"/>
  <c r="P16" i="11"/>
  <c r="BA16" i="11" s="1"/>
  <c r="O16" i="11"/>
  <c r="X35" i="11"/>
  <c r="W35" i="11"/>
  <c r="P35" i="11"/>
  <c r="BA35" i="11" s="1"/>
  <c r="BF35" i="11" s="1"/>
  <c r="O35" i="11"/>
  <c r="X126" i="11"/>
  <c r="W126" i="11"/>
  <c r="P126" i="11"/>
  <c r="BA126" i="11" s="1"/>
  <c r="O126" i="11"/>
  <c r="X45" i="11"/>
  <c r="W45" i="11"/>
  <c r="P45" i="11"/>
  <c r="BA45" i="11" s="1"/>
  <c r="O45" i="11"/>
  <c r="X117" i="11"/>
  <c r="W117" i="11"/>
  <c r="P117" i="11"/>
  <c r="BA117" i="11" s="1"/>
  <c r="O117" i="11"/>
  <c r="X102" i="11"/>
  <c r="W102" i="11"/>
  <c r="P102" i="11"/>
  <c r="BA102" i="11" s="1"/>
  <c r="BF102" i="11" s="1"/>
  <c r="O102" i="11"/>
  <c r="X72" i="11"/>
  <c r="W72" i="11"/>
  <c r="P72" i="11"/>
  <c r="BA72" i="11" s="1"/>
  <c r="O72" i="11"/>
  <c r="X97" i="11"/>
  <c r="W97" i="11"/>
  <c r="P97" i="11"/>
  <c r="BA97" i="11" s="1"/>
  <c r="O97" i="11"/>
  <c r="X96" i="11"/>
  <c r="W96" i="11"/>
  <c r="P96" i="11"/>
  <c r="BA96" i="11" s="1"/>
  <c r="O96" i="11"/>
  <c r="X93" i="11"/>
  <c r="W93" i="11"/>
  <c r="P93" i="11"/>
  <c r="BA93" i="11" s="1"/>
  <c r="BF93" i="11" s="1"/>
  <c r="O93" i="11"/>
  <c r="X130" i="11"/>
  <c r="W130" i="11"/>
  <c r="P130" i="11"/>
  <c r="BA130" i="11" s="1"/>
  <c r="O130" i="11"/>
  <c r="X88" i="11"/>
  <c r="W88" i="11"/>
  <c r="P88" i="11"/>
  <c r="BA88" i="11" s="1"/>
  <c r="O88" i="11"/>
  <c r="X32" i="11"/>
  <c r="W32" i="11"/>
  <c r="P32" i="11"/>
  <c r="BA32" i="11" s="1"/>
  <c r="O32" i="11"/>
  <c r="X29" i="11"/>
  <c r="W29" i="11"/>
  <c r="P29" i="11"/>
  <c r="BA29" i="11" s="1"/>
  <c r="BF29" i="11" s="1"/>
  <c r="O29" i="11"/>
  <c r="X75" i="11"/>
  <c r="W75" i="11"/>
  <c r="P75" i="11"/>
  <c r="BA75" i="11" s="1"/>
  <c r="O75" i="11"/>
  <c r="X111" i="11"/>
  <c r="W111" i="11"/>
  <c r="P111" i="11"/>
  <c r="BA111" i="11" s="1"/>
  <c r="O111" i="11"/>
  <c r="X19" i="11"/>
  <c r="W19" i="11"/>
  <c r="P19" i="11"/>
  <c r="BA19" i="11" s="1"/>
  <c r="O19" i="11"/>
  <c r="X38" i="11"/>
  <c r="W38" i="11"/>
  <c r="P38" i="11"/>
  <c r="BA38" i="11" s="1"/>
  <c r="BF38" i="11" s="1"/>
  <c r="BI38" i="11" s="1"/>
  <c r="BH38" i="11" s="1"/>
  <c r="O38" i="11"/>
  <c r="X39" i="11"/>
  <c r="W39" i="11"/>
  <c r="P39" i="11"/>
  <c r="BA39" i="11" s="1"/>
  <c r="O39" i="11"/>
  <c r="X105" i="11"/>
  <c r="W105" i="11"/>
  <c r="P105" i="11"/>
  <c r="BA105" i="11" s="1"/>
  <c r="O105" i="11"/>
  <c r="X58" i="11"/>
  <c r="W58" i="11"/>
  <c r="P58" i="11"/>
  <c r="BA58" i="11" s="1"/>
  <c r="O58" i="11"/>
  <c r="X56" i="11"/>
  <c r="W56" i="11"/>
  <c r="P56" i="11"/>
  <c r="BA56" i="11" s="1"/>
  <c r="BF56" i="11" s="1"/>
  <c r="BI56" i="11" s="1"/>
  <c r="O56" i="11"/>
  <c r="X57" i="11"/>
  <c r="W57" i="11"/>
  <c r="P57" i="11"/>
  <c r="BA57" i="11" s="1"/>
  <c r="O57" i="11"/>
  <c r="X69" i="11"/>
  <c r="W69" i="11"/>
  <c r="P69" i="11"/>
  <c r="BA69" i="11" s="1"/>
  <c r="O69" i="11"/>
  <c r="X76" i="11"/>
  <c r="W76" i="11"/>
  <c r="P76" i="11"/>
  <c r="BA76" i="11" s="1"/>
  <c r="O76" i="11"/>
  <c r="X53" i="11"/>
  <c r="W53" i="11"/>
  <c r="P53" i="11"/>
  <c r="BA53" i="11" s="1"/>
  <c r="BF53" i="11" s="1"/>
  <c r="O53" i="11"/>
  <c r="X37" i="11"/>
  <c r="W37" i="11"/>
  <c r="P37" i="11"/>
  <c r="BA37" i="11" s="1"/>
  <c r="O37" i="11"/>
  <c r="X61" i="11"/>
  <c r="W61" i="11"/>
  <c r="P61" i="11"/>
  <c r="BA61" i="11" s="1"/>
  <c r="O61" i="11"/>
  <c r="X59" i="11"/>
  <c r="W59" i="11"/>
  <c r="P59" i="11"/>
  <c r="BA59" i="11" s="1"/>
  <c r="O59" i="11"/>
  <c r="X87" i="11"/>
  <c r="W87" i="11"/>
  <c r="P87" i="11"/>
  <c r="BA87" i="11" s="1"/>
  <c r="BF87" i="11" s="1"/>
  <c r="BI87" i="11" s="1"/>
  <c r="O87" i="11"/>
  <c r="X23" i="11"/>
  <c r="W23" i="11"/>
  <c r="P23" i="11"/>
  <c r="BA23" i="11" s="1"/>
  <c r="O23" i="11"/>
  <c r="X86" i="11"/>
  <c r="W86" i="11"/>
  <c r="P86" i="11"/>
  <c r="BA86" i="11" s="1"/>
  <c r="O86" i="11"/>
  <c r="X40" i="11"/>
  <c r="W40" i="11"/>
  <c r="P40" i="11"/>
  <c r="BA40" i="11" s="1"/>
  <c r="O40" i="11"/>
  <c r="X79" i="11"/>
  <c r="W79" i="11"/>
  <c r="P79" i="11"/>
  <c r="BA79" i="11" s="1"/>
  <c r="BF79" i="11" s="1"/>
  <c r="O79" i="11"/>
  <c r="X51" i="11"/>
  <c r="W51" i="11"/>
  <c r="P51" i="11"/>
  <c r="BA51" i="11" s="1"/>
  <c r="O51" i="11"/>
  <c r="X107" i="11"/>
  <c r="W107" i="11"/>
  <c r="P107" i="11"/>
  <c r="BA107" i="11" s="1"/>
  <c r="O107" i="11"/>
  <c r="X43" i="11"/>
  <c r="W43" i="11"/>
  <c r="P43" i="11"/>
  <c r="BA43" i="11" s="1"/>
  <c r="O43" i="11"/>
  <c r="X80" i="11"/>
  <c r="W80" i="11"/>
  <c r="P80" i="11"/>
  <c r="BA80" i="11" s="1"/>
  <c r="BF80" i="11" s="1"/>
  <c r="BI80" i="11" s="1"/>
  <c r="O80" i="11"/>
  <c r="X106" i="11"/>
  <c r="W106" i="11"/>
  <c r="P106" i="11"/>
  <c r="BA106" i="11" s="1"/>
  <c r="O106" i="11"/>
  <c r="X120" i="11"/>
  <c r="W120" i="11"/>
  <c r="P120" i="11"/>
  <c r="BA120" i="11" s="1"/>
  <c r="O120" i="11"/>
  <c r="X50" i="11"/>
  <c r="W50" i="11"/>
  <c r="P50" i="11"/>
  <c r="BA50" i="11" s="1"/>
  <c r="O50" i="11"/>
  <c r="X127" i="11"/>
  <c r="W127" i="11"/>
  <c r="P127" i="11"/>
  <c r="BA127" i="11" s="1"/>
  <c r="BF127" i="11" s="1"/>
  <c r="O127" i="11"/>
  <c r="X10" i="11"/>
  <c r="W10" i="11"/>
  <c r="P10" i="11"/>
  <c r="BA10" i="11" s="1"/>
  <c r="O10" i="11"/>
  <c r="X8" i="11"/>
  <c r="W8" i="11"/>
  <c r="P8" i="11"/>
  <c r="BA8" i="11" s="1"/>
  <c r="O8" i="11"/>
  <c r="X52" i="11"/>
  <c r="W52" i="11"/>
  <c r="P52" i="11"/>
  <c r="BA52" i="11" s="1"/>
  <c r="O52" i="11"/>
  <c r="X129" i="11"/>
  <c r="W129" i="11"/>
  <c r="P129" i="11"/>
  <c r="BA129" i="11" s="1"/>
  <c r="BF129" i="11" s="1"/>
  <c r="O129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BB95" i="11" s="1"/>
  <c r="AJ95" i="11"/>
  <c r="AI95" i="11"/>
  <c r="AH95" i="11"/>
  <c r="AG95" i="11"/>
  <c r="AF95" i="11"/>
  <c r="AE95" i="11"/>
  <c r="AD95" i="11"/>
  <c r="AC95" i="11"/>
  <c r="AB95" i="11"/>
  <c r="AA95" i="11"/>
  <c r="Z95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A70" i="11" s="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BB27" i="11" s="1"/>
  <c r="AJ27" i="11"/>
  <c r="AI27" i="11"/>
  <c r="AH27" i="11"/>
  <c r="AG27" i="11"/>
  <c r="AF27" i="11"/>
  <c r="AE27" i="11"/>
  <c r="AD27" i="11"/>
  <c r="AC27" i="11"/>
  <c r="AB27" i="11"/>
  <c r="AA27" i="11"/>
  <c r="Z27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BB17" i="11" s="1"/>
  <c r="AJ17" i="11"/>
  <c r="AI17" i="11"/>
  <c r="AH17" i="11"/>
  <c r="AG17" i="11"/>
  <c r="AF17" i="11"/>
  <c r="AE17" i="11"/>
  <c r="AD17" i="11"/>
  <c r="AC17" i="11"/>
  <c r="AB17" i="11"/>
  <c r="AA17" i="11"/>
  <c r="Z17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BB131" i="11" s="1"/>
  <c r="AJ131" i="11"/>
  <c r="AI131" i="11"/>
  <c r="AH131" i="11"/>
  <c r="AG131" i="11"/>
  <c r="AF131" i="11"/>
  <c r="AE131" i="11"/>
  <c r="AD131" i="11"/>
  <c r="AC131" i="11"/>
  <c r="AB131" i="11"/>
  <c r="AA131" i="11"/>
  <c r="Z131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BB121" i="11" s="1"/>
  <c r="AJ121" i="11"/>
  <c r="AI121" i="11"/>
  <c r="AH121" i="11"/>
  <c r="AG121" i="11"/>
  <c r="AF121" i="11"/>
  <c r="AE121" i="11"/>
  <c r="AD121" i="11"/>
  <c r="AC121" i="11"/>
  <c r="AB121" i="11"/>
  <c r="AA121" i="11"/>
  <c r="Z121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BB16" i="11" s="1"/>
  <c r="AJ16" i="11"/>
  <c r="AI16" i="11"/>
  <c r="AH16" i="11"/>
  <c r="AG16" i="11"/>
  <c r="AF16" i="11"/>
  <c r="AE16" i="11"/>
  <c r="AD16" i="11"/>
  <c r="AC16" i="11"/>
  <c r="AB16" i="11"/>
  <c r="AA16" i="11"/>
  <c r="Z16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BB15" i="11" s="1"/>
  <c r="AJ15" i="11"/>
  <c r="AI15" i="11"/>
  <c r="AH15" i="11"/>
  <c r="AG15" i="11"/>
  <c r="AF15" i="11"/>
  <c r="AE15" i="11"/>
  <c r="AD15" i="11"/>
  <c r="AC15" i="11"/>
  <c r="AB15" i="11"/>
  <c r="AA15" i="11"/>
  <c r="Z15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BB19" i="11" s="1"/>
  <c r="AJ19" i="11"/>
  <c r="AI19" i="11"/>
  <c r="AH19" i="11"/>
  <c r="AG19" i="11"/>
  <c r="AF19" i="11"/>
  <c r="AE19" i="11"/>
  <c r="AD19" i="11"/>
  <c r="AC19" i="11"/>
  <c r="AB19" i="11"/>
  <c r="AA19" i="11"/>
  <c r="Z19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BB76" i="11" s="1"/>
  <c r="AJ76" i="11"/>
  <c r="AI76" i="11"/>
  <c r="AH76" i="11"/>
  <c r="AG76" i="11"/>
  <c r="AF76" i="11"/>
  <c r="AE76" i="11"/>
  <c r="AD76" i="11"/>
  <c r="AC76" i="11"/>
  <c r="AB76" i="11"/>
  <c r="AA76" i="11"/>
  <c r="Z76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BB50" i="11" s="1"/>
  <c r="AJ50" i="11"/>
  <c r="AI50" i="11"/>
  <c r="AH50" i="11"/>
  <c r="AG50" i="11"/>
  <c r="AF50" i="11"/>
  <c r="AE50" i="11"/>
  <c r="AD50" i="11"/>
  <c r="AC50" i="11"/>
  <c r="AB50" i="11"/>
  <c r="AA50" i="11"/>
  <c r="Z50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A2" i="11" s="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BU1" i="11"/>
  <c r="BT1" i="11"/>
  <c r="BS1" i="11"/>
  <c r="BR1" i="11"/>
  <c r="BQ1" i="11"/>
  <c r="BP1" i="11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BU112" i="11" s="1"/>
  <c r="BV112" i="11" s="1"/>
  <c r="BD112" i="11" s="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B1" i="11"/>
  <c r="A1" i="11"/>
  <c r="BN26" i="13"/>
  <c r="BI26" i="13"/>
  <c r="BJ26" i="13" s="1"/>
  <c r="BK26" i="13" s="1"/>
  <c r="BO26" i="13" s="1"/>
  <c r="BO114" i="13"/>
  <c r="BI114" i="13"/>
  <c r="BJ114" i="13" s="1"/>
  <c r="BK114" i="13" s="1"/>
  <c r="BN114" i="13" s="1"/>
  <c r="BO12" i="13"/>
  <c r="BN12" i="13"/>
  <c r="BO85" i="13"/>
  <c r="BN67" i="13"/>
  <c r="BI67" i="13"/>
  <c r="BH67" i="13" s="1"/>
  <c r="BN35" i="13"/>
  <c r="BI35" i="13"/>
  <c r="BJ35" i="13" s="1"/>
  <c r="BK35" i="13" s="1"/>
  <c r="BO35" i="13" s="1"/>
  <c r="BN122" i="13"/>
  <c r="BI122" i="13"/>
  <c r="BO8" i="13"/>
  <c r="BI8" i="13"/>
  <c r="BJ8" i="13" s="1"/>
  <c r="BK8" i="13" s="1"/>
  <c r="BN8" i="13" s="1"/>
  <c r="BN115" i="13"/>
  <c r="BI115" i="13"/>
  <c r="BJ115" i="13" s="1"/>
  <c r="BK115" i="13" s="1"/>
  <c r="BO115" i="13" s="1"/>
  <c r="BN39" i="13"/>
  <c r="BI39" i="13"/>
  <c r="BH39" i="13" s="1"/>
  <c r="BO69" i="13"/>
  <c r="BI69" i="13"/>
  <c r="BJ69" i="13" s="1"/>
  <c r="BK69" i="13" s="1"/>
  <c r="BN69" i="13" s="1"/>
  <c r="BO50" i="13"/>
  <c r="BI50" i="13"/>
  <c r="BJ50" i="13" s="1"/>
  <c r="BK50" i="13" s="1"/>
  <c r="BN50" i="13" s="1"/>
  <c r="BO31" i="13"/>
  <c r="BN31" i="13"/>
  <c r="BN52" i="13"/>
  <c r="BI52" i="13"/>
  <c r="BJ52" i="13" s="1"/>
  <c r="BK52" i="13" s="1"/>
  <c r="BO52" i="13" s="1"/>
  <c r="BO94" i="13"/>
  <c r="BI94" i="13"/>
  <c r="BJ94" i="13" s="1"/>
  <c r="BK94" i="13" s="1"/>
  <c r="BN94" i="13" s="1"/>
  <c r="BO100" i="13"/>
  <c r="BI100" i="13"/>
  <c r="BJ100" i="13" s="1"/>
  <c r="BK100" i="13" s="1"/>
  <c r="BN100" i="13" s="1"/>
  <c r="BO81" i="13"/>
  <c r="BN81" i="13"/>
  <c r="BO61" i="13"/>
  <c r="BI61" i="13"/>
  <c r="BJ61" i="13" s="1"/>
  <c r="BK61" i="13" s="1"/>
  <c r="BN61" i="13" s="1"/>
  <c r="BO9" i="13"/>
  <c r="BI9" i="13"/>
  <c r="BJ9" i="13" s="1"/>
  <c r="BK9" i="13" s="1"/>
  <c r="BN9" i="13" s="1"/>
  <c r="BN46" i="13"/>
  <c r="BI46" i="13"/>
  <c r="BJ46" i="13" s="1"/>
  <c r="BK46" i="13" s="1"/>
  <c r="BO46" i="13" s="1"/>
  <c r="BN113" i="13"/>
  <c r="BI113" i="13"/>
  <c r="BJ113" i="13" s="1"/>
  <c r="BK113" i="13" s="1"/>
  <c r="BO113" i="13" s="1"/>
  <c r="BO126" i="13"/>
  <c r="BI126" i="13"/>
  <c r="BH126" i="13" s="1"/>
  <c r="BN53" i="13"/>
  <c r="BO65" i="13"/>
  <c r="BN65" i="13"/>
  <c r="BO124" i="13"/>
  <c r="BI124" i="13"/>
  <c r="BH124" i="13" s="1"/>
  <c r="BN54" i="13"/>
  <c r="BI54" i="13"/>
  <c r="BJ54" i="13" s="1"/>
  <c r="BK54" i="13" s="1"/>
  <c r="BO54" i="13" s="1"/>
  <c r="BO123" i="13"/>
  <c r="BI123" i="13"/>
  <c r="BJ123" i="13" s="1"/>
  <c r="BK123" i="13" s="1"/>
  <c r="BN123" i="13" s="1"/>
  <c r="BO86" i="13"/>
  <c r="BI86" i="13"/>
  <c r="BO55" i="13"/>
  <c r="BI55" i="13"/>
  <c r="BJ55" i="13" s="1"/>
  <c r="BK55" i="13" s="1"/>
  <c r="BN55" i="13" s="1"/>
  <c r="BO80" i="13"/>
  <c r="BI80" i="13"/>
  <c r="BH80" i="13" s="1"/>
  <c r="BN108" i="13"/>
  <c r="BI108" i="13"/>
  <c r="BJ108" i="13" s="1"/>
  <c r="BK108" i="13" s="1"/>
  <c r="BO108" i="13" s="1"/>
  <c r="BO29" i="13"/>
  <c r="BN29" i="13"/>
  <c r="BO93" i="13"/>
  <c r="BI93" i="13"/>
  <c r="BH93" i="13" s="1"/>
  <c r="BN132" i="13"/>
  <c r="BO99" i="13"/>
  <c r="BI99" i="13"/>
  <c r="BH99" i="13" s="1"/>
  <c r="BO63" i="13"/>
  <c r="BI63" i="13"/>
  <c r="BJ63" i="13" s="1"/>
  <c r="BK63" i="13" s="1"/>
  <c r="BN63" i="13" s="1"/>
  <c r="BN127" i="13"/>
  <c r="BI127" i="13"/>
  <c r="BJ127" i="13" s="1"/>
  <c r="BK127" i="13" s="1"/>
  <c r="BO127" i="13" s="1"/>
  <c r="BO40" i="13"/>
  <c r="BI40" i="13"/>
  <c r="BJ40" i="13" s="1"/>
  <c r="BK40" i="13" s="1"/>
  <c r="BN40" i="13" s="1"/>
  <c r="BN98" i="13"/>
  <c r="BN119" i="13"/>
  <c r="BI119" i="13"/>
  <c r="BH119" i="13" s="1"/>
  <c r="BN27" i="13"/>
  <c r="BI27" i="13"/>
  <c r="BH27" i="13" s="1"/>
  <c r="BN18" i="13"/>
  <c r="BO44" i="13"/>
  <c r="BI44" i="13"/>
  <c r="BJ44" i="13" s="1"/>
  <c r="BK44" i="13" s="1"/>
  <c r="BN44" i="13" s="1"/>
  <c r="BN79" i="13"/>
  <c r="BI79" i="13"/>
  <c r="BJ79" i="13" s="1"/>
  <c r="BK79" i="13" s="1"/>
  <c r="BO79" i="13" s="1"/>
  <c r="BN43" i="13"/>
  <c r="BI43" i="13"/>
  <c r="BJ43" i="13" s="1"/>
  <c r="BK43" i="13" s="1"/>
  <c r="BO43" i="13" s="1"/>
  <c r="BO51" i="13"/>
  <c r="BN110" i="13"/>
  <c r="BN118" i="13"/>
  <c r="BI118" i="13"/>
  <c r="BJ118" i="13" s="1"/>
  <c r="BK118" i="13" s="1"/>
  <c r="BO118" i="13" s="1"/>
  <c r="BN21" i="13"/>
  <c r="BI21" i="13"/>
  <c r="BH21" i="13" s="1"/>
  <c r="BO66" i="13"/>
  <c r="BI66" i="13"/>
  <c r="BJ66" i="13" s="1"/>
  <c r="BK66" i="13" s="1"/>
  <c r="BN66" i="13" s="1"/>
  <c r="BO30" i="13"/>
  <c r="BI30" i="13"/>
  <c r="BJ30" i="13" s="1"/>
  <c r="BK30" i="13" s="1"/>
  <c r="BN30" i="13" s="1"/>
  <c r="BO106" i="13"/>
  <c r="BN106" i="13"/>
  <c r="BO78" i="13"/>
  <c r="BI78" i="13"/>
  <c r="BH78" i="13" s="1"/>
  <c r="BN10" i="13"/>
  <c r="BI10" i="13"/>
  <c r="BJ10" i="13" s="1"/>
  <c r="BK10" i="13" s="1"/>
  <c r="BO10" i="13" s="1"/>
  <c r="BN83" i="13"/>
  <c r="BI83" i="13"/>
  <c r="BH83" i="13" s="1"/>
  <c r="BN97" i="13"/>
  <c r="BI97" i="13"/>
  <c r="BH97" i="13" s="1"/>
  <c r="BN47" i="13"/>
  <c r="BI47" i="13"/>
  <c r="BJ47" i="13" s="1"/>
  <c r="BK47" i="13" s="1"/>
  <c r="BO47" i="13" s="1"/>
  <c r="BO59" i="13"/>
  <c r="BN82" i="13"/>
  <c r="BI82" i="13"/>
  <c r="BJ82" i="13" s="1"/>
  <c r="BK82" i="13" s="1"/>
  <c r="BO82" i="13" s="1"/>
  <c r="BN129" i="13"/>
  <c r="BI129" i="13"/>
  <c r="BJ129" i="13" s="1"/>
  <c r="BK129" i="13" s="1"/>
  <c r="BO129" i="13" s="1"/>
  <c r="BO62" i="13"/>
  <c r="BI62" i="13"/>
  <c r="BH62" i="13" s="1"/>
  <c r="BO102" i="13"/>
  <c r="BI102" i="13"/>
  <c r="BJ102" i="13" s="1"/>
  <c r="BK102" i="13" s="1"/>
  <c r="BN102" i="13" s="1"/>
  <c r="BO13" i="13"/>
  <c r="BN13" i="13"/>
  <c r="BO105" i="13"/>
  <c r="BI105" i="13"/>
  <c r="BJ105" i="13" s="1"/>
  <c r="BK105" i="13" s="1"/>
  <c r="BN105" i="13" s="1"/>
  <c r="BN48" i="13"/>
  <c r="BI48" i="13"/>
  <c r="BJ48" i="13" s="1"/>
  <c r="BK48" i="13" s="1"/>
  <c r="BO48" i="13" s="1"/>
  <c r="BO73" i="13"/>
  <c r="BN23" i="13"/>
  <c r="BI23" i="13"/>
  <c r="BJ23" i="13" s="1"/>
  <c r="BK23" i="13" s="1"/>
  <c r="BO23" i="13" s="1"/>
  <c r="BN76" i="13"/>
  <c r="BI76" i="13"/>
  <c r="BJ76" i="13" s="1"/>
  <c r="BK76" i="13" s="1"/>
  <c r="BO76" i="13" s="1"/>
  <c r="BN64" i="13"/>
  <c r="BI64" i="13"/>
  <c r="BJ64" i="13" s="1"/>
  <c r="BK64" i="13" s="1"/>
  <c r="BO64" i="13" s="1"/>
  <c r="BO37" i="13"/>
  <c r="BN37" i="13"/>
  <c r="BO72" i="13"/>
  <c r="BI72" i="13"/>
  <c r="BJ72" i="13" s="1"/>
  <c r="BK72" i="13" s="1"/>
  <c r="BN72" i="13" s="1"/>
  <c r="BO111" i="13"/>
  <c r="BI111" i="13"/>
  <c r="BJ111" i="13" s="1"/>
  <c r="BK111" i="13" s="1"/>
  <c r="BN111" i="13" s="1"/>
  <c r="BO19" i="13"/>
  <c r="BO41" i="13"/>
  <c r="BI41" i="13"/>
  <c r="BJ41" i="13" s="1"/>
  <c r="BK41" i="13" s="1"/>
  <c r="BN41" i="13" s="1"/>
  <c r="BN107" i="13"/>
  <c r="BI107" i="13"/>
  <c r="BJ107" i="13" s="1"/>
  <c r="BK107" i="13" s="1"/>
  <c r="BO107" i="13" s="1"/>
  <c r="BO60" i="13"/>
  <c r="BO17" i="13"/>
  <c r="BN128" i="13"/>
  <c r="BI128" i="13"/>
  <c r="BH128" i="13" s="1"/>
  <c r="BN11" i="13"/>
  <c r="BI11" i="13"/>
  <c r="BJ11" i="13" s="1"/>
  <c r="BK11" i="13" s="1"/>
  <c r="BO11" i="13" s="1"/>
  <c r="BN104" i="13"/>
  <c r="BI104" i="13"/>
  <c r="BJ104" i="13" s="1"/>
  <c r="BK104" i="13" s="1"/>
  <c r="BO104" i="13" s="1"/>
  <c r="BO116" i="13"/>
  <c r="BN36" i="13"/>
  <c r="BI36" i="13"/>
  <c r="BJ36" i="13" s="1"/>
  <c r="BK36" i="13" s="1"/>
  <c r="BO36" i="13" s="1"/>
  <c r="BN130" i="13"/>
  <c r="BI130" i="13"/>
  <c r="BJ130" i="13" s="1"/>
  <c r="BK130" i="13" s="1"/>
  <c r="BO130" i="13" s="1"/>
  <c r="BO34" i="13"/>
  <c r="BI34" i="13"/>
  <c r="BH34" i="13" s="1"/>
  <c r="BO131" i="13"/>
  <c r="BO96" i="13"/>
  <c r="BI96" i="13"/>
  <c r="BJ96" i="13" s="1"/>
  <c r="BK96" i="13" s="1"/>
  <c r="BN96" i="13" s="1"/>
  <c r="BO45" i="13"/>
  <c r="BN16" i="13"/>
  <c r="BI16" i="13"/>
  <c r="BJ16" i="13" s="1"/>
  <c r="BK16" i="13" s="1"/>
  <c r="BO16" i="13" s="1"/>
  <c r="BO68" i="13"/>
  <c r="BN68" i="13"/>
  <c r="BO117" i="13"/>
  <c r="BI117" i="13"/>
  <c r="BJ117" i="13" s="1"/>
  <c r="BK117" i="13" s="1"/>
  <c r="BN117" i="13" s="1"/>
  <c r="BN71" i="13"/>
  <c r="BN87" i="13"/>
  <c r="BI87" i="13"/>
  <c r="BH87" i="13" s="1"/>
  <c r="BO58" i="13"/>
  <c r="BI58" i="13"/>
  <c r="BH58" i="13" s="1"/>
  <c r="BO25" i="13"/>
  <c r="BI25" i="13"/>
  <c r="BH25" i="13" s="1"/>
  <c r="BO101" i="13"/>
  <c r="BI101" i="13"/>
  <c r="BJ101" i="13" s="1"/>
  <c r="BK101" i="13" s="1"/>
  <c r="BN101" i="13" s="1"/>
  <c r="BO33" i="13"/>
  <c r="BI33" i="13"/>
  <c r="BH33" i="13" s="1"/>
  <c r="BN56" i="13"/>
  <c r="BI56" i="13"/>
  <c r="BJ56" i="13" s="1"/>
  <c r="BK56" i="13" s="1"/>
  <c r="BO56" i="13" s="1"/>
  <c r="BO74" i="13"/>
  <c r="BN109" i="13"/>
  <c r="BI109" i="13"/>
  <c r="BJ109" i="13" s="1"/>
  <c r="BK109" i="13" s="1"/>
  <c r="BO109" i="13" s="1"/>
  <c r="BO89" i="13"/>
  <c r="BI89" i="13"/>
  <c r="BJ89" i="13" s="1"/>
  <c r="BK89" i="13" s="1"/>
  <c r="BN89" i="13" s="1"/>
  <c r="BN92" i="13"/>
  <c r="BI92" i="13"/>
  <c r="BJ92" i="13" s="1"/>
  <c r="BK92" i="13" s="1"/>
  <c r="BO92" i="13" s="1"/>
  <c r="BN95" i="13"/>
  <c r="BI95" i="13"/>
  <c r="BJ95" i="13" s="1"/>
  <c r="BK95" i="13" s="1"/>
  <c r="BO95" i="13" s="1"/>
  <c r="BO121" i="13"/>
  <c r="BO24" i="13"/>
  <c r="BI24" i="13"/>
  <c r="BJ24" i="13" s="1"/>
  <c r="BK24" i="13" s="1"/>
  <c r="BN24" i="13" s="1"/>
  <c r="BO15" i="13"/>
  <c r="BI15" i="13"/>
  <c r="BH15" i="13" s="1"/>
  <c r="BN77" i="13"/>
  <c r="BI77" i="13"/>
  <c r="BJ77" i="13" s="1"/>
  <c r="BK77" i="13" s="1"/>
  <c r="BO77" i="13" s="1"/>
  <c r="BO20" i="13"/>
  <c r="BI20" i="13"/>
  <c r="BJ20" i="13" s="1"/>
  <c r="BK20" i="13" s="1"/>
  <c r="BN20" i="13" s="1"/>
  <c r="BN103" i="13"/>
  <c r="BN32" i="13"/>
  <c r="BI32" i="13"/>
  <c r="BJ32" i="13" s="1"/>
  <c r="BK32" i="13" s="1"/>
  <c r="BO32" i="13" s="1"/>
  <c r="BN14" i="13"/>
  <c r="BI14" i="13"/>
  <c r="BJ14" i="13" s="1"/>
  <c r="BK14" i="13" s="1"/>
  <c r="BO14" i="13" s="1"/>
  <c r="BN84" i="13"/>
  <c r="BI84" i="13"/>
  <c r="BJ84" i="13" s="1"/>
  <c r="BK84" i="13" s="1"/>
  <c r="BO84" i="13" s="1"/>
  <c r="BN69" i="12"/>
  <c r="BI69" i="12"/>
  <c r="BJ69" i="12" s="1"/>
  <c r="BK69" i="12" s="1"/>
  <c r="BO69" i="12" s="1"/>
  <c r="BO16" i="12"/>
  <c r="BI16" i="12"/>
  <c r="BJ16" i="12" s="1"/>
  <c r="BK16" i="12" s="1"/>
  <c r="BN16" i="12" s="1"/>
  <c r="BO85" i="12"/>
  <c r="BN85" i="12"/>
  <c r="BO80" i="12"/>
  <c r="BN95" i="12"/>
  <c r="BI95" i="12"/>
  <c r="BJ95" i="12" s="1"/>
  <c r="BK95" i="12" s="1"/>
  <c r="BO95" i="12" s="1"/>
  <c r="BN29" i="12"/>
  <c r="BI29" i="12"/>
  <c r="BJ29" i="12" s="1"/>
  <c r="BK29" i="12" s="1"/>
  <c r="BO29" i="12" s="1"/>
  <c r="BN89" i="12"/>
  <c r="BI89" i="12"/>
  <c r="BJ89" i="12" s="1"/>
  <c r="BK89" i="12" s="1"/>
  <c r="BO89" i="12" s="1"/>
  <c r="BO113" i="12"/>
  <c r="BI113" i="12"/>
  <c r="BJ113" i="12" s="1"/>
  <c r="BK113" i="12" s="1"/>
  <c r="BN113" i="12" s="1"/>
  <c r="BN8" i="12"/>
  <c r="BI8" i="12"/>
  <c r="BJ8" i="12" s="1"/>
  <c r="BK8" i="12" s="1"/>
  <c r="BO8" i="12" s="1"/>
  <c r="BN30" i="12"/>
  <c r="BI30" i="12"/>
  <c r="BH30" i="12" s="1"/>
  <c r="BO62" i="12"/>
  <c r="BI62" i="12"/>
  <c r="BJ62" i="12" s="1"/>
  <c r="BK62" i="12" s="1"/>
  <c r="BN62" i="12" s="1"/>
  <c r="BO50" i="12"/>
  <c r="BI50" i="12"/>
  <c r="BJ50" i="12" s="1"/>
  <c r="BK50" i="12" s="1"/>
  <c r="BN50" i="12" s="1"/>
  <c r="BO48" i="12"/>
  <c r="BN48" i="12"/>
  <c r="BN86" i="12"/>
  <c r="BI86" i="12"/>
  <c r="BJ86" i="12" s="1"/>
  <c r="BK86" i="12" s="1"/>
  <c r="BO86" i="12" s="1"/>
  <c r="BO84" i="12"/>
  <c r="BI84" i="12"/>
  <c r="BJ84" i="12" s="1"/>
  <c r="BK84" i="12" s="1"/>
  <c r="BN84" i="12" s="1"/>
  <c r="BO56" i="12"/>
  <c r="BI56" i="12"/>
  <c r="BH56" i="12" s="1"/>
  <c r="BO41" i="12"/>
  <c r="BN41" i="12"/>
  <c r="BO121" i="12"/>
  <c r="BI121" i="12"/>
  <c r="BO129" i="12"/>
  <c r="BI129" i="12"/>
  <c r="BH129" i="12" s="1"/>
  <c r="BN46" i="12"/>
  <c r="BI46" i="12"/>
  <c r="BJ46" i="12" s="1"/>
  <c r="BK46" i="12" s="1"/>
  <c r="BO46" i="12" s="1"/>
  <c r="BN77" i="12"/>
  <c r="BI77" i="12"/>
  <c r="BO37" i="12"/>
  <c r="BI37" i="12"/>
  <c r="BJ37" i="12" s="1"/>
  <c r="BK37" i="12" s="1"/>
  <c r="BN37" i="12" s="1"/>
  <c r="BN119" i="12"/>
  <c r="BO74" i="12"/>
  <c r="BN74" i="12"/>
  <c r="BO94" i="12"/>
  <c r="BI94" i="12"/>
  <c r="BH94" i="12" s="1"/>
  <c r="BN12" i="12"/>
  <c r="BI12" i="12"/>
  <c r="BJ12" i="12" s="1"/>
  <c r="BK12" i="12" s="1"/>
  <c r="BO12" i="12" s="1"/>
  <c r="BO66" i="12"/>
  <c r="BI66" i="12"/>
  <c r="BJ66" i="12" s="1"/>
  <c r="BK66" i="12" s="1"/>
  <c r="BN66" i="12" s="1"/>
  <c r="BO51" i="12"/>
  <c r="BI51" i="12"/>
  <c r="BJ51" i="12" s="1"/>
  <c r="BK51" i="12" s="1"/>
  <c r="BN51" i="12" s="1"/>
  <c r="BO42" i="12"/>
  <c r="BI42" i="12"/>
  <c r="BO64" i="12"/>
  <c r="BI64" i="12"/>
  <c r="BJ64" i="12" s="1"/>
  <c r="BK64" i="12" s="1"/>
  <c r="BN64" i="12" s="1"/>
  <c r="BN22" i="12"/>
  <c r="BI22" i="12"/>
  <c r="BJ22" i="12" s="1"/>
  <c r="BK22" i="12" s="1"/>
  <c r="BO22" i="12" s="1"/>
  <c r="BO78" i="12"/>
  <c r="BN78" i="12"/>
  <c r="BO10" i="12"/>
  <c r="BI10" i="12"/>
  <c r="BH10" i="12" s="1"/>
  <c r="BN105" i="12"/>
  <c r="BO47" i="12"/>
  <c r="BI47" i="12"/>
  <c r="BJ47" i="12" s="1"/>
  <c r="BK47" i="12" s="1"/>
  <c r="BN47" i="12" s="1"/>
  <c r="BO103" i="12"/>
  <c r="BI103" i="12"/>
  <c r="BH103" i="12" s="1"/>
  <c r="BN67" i="12"/>
  <c r="BI67" i="12"/>
  <c r="BJ67" i="12" s="1"/>
  <c r="BK67" i="12" s="1"/>
  <c r="BO67" i="12" s="1"/>
  <c r="BO98" i="12"/>
  <c r="BI98" i="12"/>
  <c r="BN79" i="12"/>
  <c r="BN96" i="12"/>
  <c r="BI96" i="12"/>
  <c r="BJ96" i="12" s="1"/>
  <c r="BK96" i="12" s="1"/>
  <c r="BO96" i="12" s="1"/>
  <c r="BN122" i="12"/>
  <c r="BI122" i="12"/>
  <c r="BH122" i="12" s="1"/>
  <c r="BN73" i="12"/>
  <c r="BO53" i="12"/>
  <c r="BI53" i="12"/>
  <c r="BJ53" i="12" s="1"/>
  <c r="BK53" i="12" s="1"/>
  <c r="BN53" i="12" s="1"/>
  <c r="BN60" i="12"/>
  <c r="BI60" i="12"/>
  <c r="BN92" i="12"/>
  <c r="BI92" i="12"/>
  <c r="BJ92" i="12" s="1"/>
  <c r="BK92" i="12" s="1"/>
  <c r="BO92" i="12" s="1"/>
  <c r="BO104" i="12"/>
  <c r="BN114" i="12"/>
  <c r="BN127" i="12"/>
  <c r="BI127" i="12"/>
  <c r="BH127" i="12" s="1"/>
  <c r="BN76" i="12"/>
  <c r="BI76" i="12"/>
  <c r="BH76" i="12" s="1"/>
  <c r="BO88" i="12"/>
  <c r="BI88" i="12"/>
  <c r="BJ88" i="12" s="1"/>
  <c r="BK88" i="12" s="1"/>
  <c r="BN88" i="12" s="1"/>
  <c r="BO31" i="12"/>
  <c r="BI31" i="12"/>
  <c r="BJ31" i="12" s="1"/>
  <c r="BK31" i="12" s="1"/>
  <c r="BN31" i="12" s="1"/>
  <c r="BO68" i="12"/>
  <c r="BN68" i="12"/>
  <c r="BO59" i="12"/>
  <c r="BI59" i="12"/>
  <c r="BN90" i="12"/>
  <c r="BI90" i="12"/>
  <c r="BJ90" i="12" s="1"/>
  <c r="BK90" i="12" s="1"/>
  <c r="BO90" i="12" s="1"/>
  <c r="BN124" i="12"/>
  <c r="BI124" i="12"/>
  <c r="BH124" i="12" s="1"/>
  <c r="BN97" i="12"/>
  <c r="BI97" i="12"/>
  <c r="BH97" i="12" s="1"/>
  <c r="BN71" i="12"/>
  <c r="BI71" i="12"/>
  <c r="BJ71" i="12" s="1"/>
  <c r="BK71" i="12" s="1"/>
  <c r="BO71" i="12" s="1"/>
  <c r="BO126" i="12"/>
  <c r="BN132" i="12"/>
  <c r="BI132" i="12"/>
  <c r="BJ132" i="12" s="1"/>
  <c r="BK132" i="12" s="1"/>
  <c r="BO132" i="12" s="1"/>
  <c r="BN19" i="12"/>
  <c r="BI19" i="12"/>
  <c r="BJ19" i="12" s="1"/>
  <c r="BK19" i="12" s="1"/>
  <c r="BO19" i="12" s="1"/>
  <c r="BO20" i="12"/>
  <c r="BI20" i="12"/>
  <c r="BH20" i="12" s="1"/>
  <c r="BO81" i="12"/>
  <c r="BI81" i="12"/>
  <c r="BO24" i="12"/>
  <c r="BN24" i="12"/>
  <c r="BO106" i="12"/>
  <c r="BI106" i="12"/>
  <c r="BJ106" i="12" s="1"/>
  <c r="BK106" i="12" s="1"/>
  <c r="BN106" i="12" s="1"/>
  <c r="BN128" i="12"/>
  <c r="BI128" i="12"/>
  <c r="BH128" i="12" s="1"/>
  <c r="BO83" i="12"/>
  <c r="BN115" i="12"/>
  <c r="BI115" i="12"/>
  <c r="BJ115" i="12" s="1"/>
  <c r="BK115" i="12" s="1"/>
  <c r="BO115" i="12" s="1"/>
  <c r="BN55" i="12"/>
  <c r="BI55" i="12"/>
  <c r="BJ55" i="12" s="1"/>
  <c r="BK55" i="12" s="1"/>
  <c r="BO55" i="12" s="1"/>
  <c r="BN45" i="12"/>
  <c r="BI45" i="12"/>
  <c r="BH45" i="12" s="1"/>
  <c r="BO125" i="12"/>
  <c r="BN125" i="12"/>
  <c r="BO87" i="12"/>
  <c r="BI87" i="12"/>
  <c r="BJ87" i="12" s="1"/>
  <c r="BK87" i="12" s="1"/>
  <c r="BN87" i="12" s="1"/>
  <c r="BO117" i="12"/>
  <c r="BI117" i="12"/>
  <c r="BJ117" i="12" s="1"/>
  <c r="BK117" i="12" s="1"/>
  <c r="BN117" i="12" s="1"/>
  <c r="BO61" i="12"/>
  <c r="BO33" i="12"/>
  <c r="BI33" i="12"/>
  <c r="BJ33" i="12" s="1"/>
  <c r="BK33" i="12" s="1"/>
  <c r="BN33" i="12" s="1"/>
  <c r="BN131" i="12"/>
  <c r="BI131" i="12"/>
  <c r="BJ131" i="12" s="1"/>
  <c r="BK131" i="12" s="1"/>
  <c r="BO131" i="12" s="1"/>
  <c r="BO75" i="12"/>
  <c r="BO108" i="12"/>
  <c r="BN14" i="12"/>
  <c r="BI14" i="12"/>
  <c r="BH14" i="12" s="1"/>
  <c r="BN123" i="12"/>
  <c r="BI123" i="12"/>
  <c r="BJ123" i="12" s="1"/>
  <c r="BK123" i="12" s="1"/>
  <c r="BO123" i="12" s="1"/>
  <c r="BN72" i="12"/>
  <c r="BI72" i="12"/>
  <c r="BJ72" i="12" s="1"/>
  <c r="BK72" i="12" s="1"/>
  <c r="BO72" i="12" s="1"/>
  <c r="BO35" i="12"/>
  <c r="BN116" i="12"/>
  <c r="BI116" i="12"/>
  <c r="BJ116" i="12" s="1"/>
  <c r="BK116" i="12" s="1"/>
  <c r="BO116" i="12" s="1"/>
  <c r="BN82" i="12"/>
  <c r="BI82" i="12"/>
  <c r="BJ82" i="12" s="1"/>
  <c r="BK82" i="12" s="1"/>
  <c r="BO82" i="12" s="1"/>
  <c r="BO11" i="12"/>
  <c r="BI11" i="12"/>
  <c r="BJ11" i="12" s="1"/>
  <c r="BK11" i="12" s="1"/>
  <c r="BN11" i="12" s="1"/>
  <c r="BO58" i="12"/>
  <c r="BO63" i="12"/>
  <c r="BI63" i="12"/>
  <c r="BH63" i="12" s="1"/>
  <c r="BO52" i="12"/>
  <c r="BN36" i="12"/>
  <c r="BI36" i="12"/>
  <c r="BJ36" i="12" s="1"/>
  <c r="BK36" i="12" s="1"/>
  <c r="BO36" i="12" s="1"/>
  <c r="BO130" i="12"/>
  <c r="BN130" i="12"/>
  <c r="BO54" i="12"/>
  <c r="BI54" i="12"/>
  <c r="BH54" i="12" s="1"/>
  <c r="BN21" i="12"/>
  <c r="BN38" i="12"/>
  <c r="BI38" i="12"/>
  <c r="BJ38" i="12" s="1"/>
  <c r="BK38" i="12" s="1"/>
  <c r="BO38" i="12" s="1"/>
  <c r="BO100" i="12"/>
  <c r="BI100" i="12"/>
  <c r="BH100" i="12" s="1"/>
  <c r="BO43" i="12"/>
  <c r="BI43" i="12"/>
  <c r="BJ43" i="12" s="1"/>
  <c r="BK43" i="12" s="1"/>
  <c r="BN43" i="12" s="1"/>
  <c r="BO17" i="12"/>
  <c r="BI17" i="12"/>
  <c r="BJ17" i="12" s="1"/>
  <c r="BK17" i="12" s="1"/>
  <c r="BN17" i="12" s="1"/>
  <c r="BO15" i="12"/>
  <c r="BI15" i="12"/>
  <c r="BH15" i="12" s="1"/>
  <c r="BN26" i="12"/>
  <c r="BI26" i="12"/>
  <c r="BJ26" i="12" s="1"/>
  <c r="BK26" i="12" s="1"/>
  <c r="BO26" i="12" s="1"/>
  <c r="BO23" i="12"/>
  <c r="BN118" i="12"/>
  <c r="BI118" i="12"/>
  <c r="BJ118" i="12" s="1"/>
  <c r="BK118" i="12" s="1"/>
  <c r="BO118" i="12" s="1"/>
  <c r="BO111" i="12"/>
  <c r="BI111" i="12"/>
  <c r="BJ111" i="12" s="1"/>
  <c r="BK111" i="12" s="1"/>
  <c r="BN111" i="12" s="1"/>
  <c r="BN101" i="12"/>
  <c r="BI101" i="12"/>
  <c r="BJ101" i="12" s="1"/>
  <c r="BK101" i="12" s="1"/>
  <c r="BO101" i="12" s="1"/>
  <c r="BN102" i="12"/>
  <c r="BI102" i="12"/>
  <c r="BJ102" i="12" s="1"/>
  <c r="BK102" i="12" s="1"/>
  <c r="BO102" i="12" s="1"/>
  <c r="BO65" i="12"/>
  <c r="BN65" i="12"/>
  <c r="BO13" i="12"/>
  <c r="BI13" i="12"/>
  <c r="BJ13" i="12" s="1"/>
  <c r="BK13" i="12" s="1"/>
  <c r="BN13" i="12" s="1"/>
  <c r="BO34" i="12"/>
  <c r="BI34" i="12"/>
  <c r="BH34" i="12" s="1"/>
  <c r="BN18" i="12"/>
  <c r="BI18" i="12"/>
  <c r="BJ18" i="12" s="1"/>
  <c r="BK18" i="12" s="1"/>
  <c r="BO18" i="12" s="1"/>
  <c r="BO110" i="12"/>
  <c r="BI110" i="12"/>
  <c r="BH110" i="12" s="1"/>
  <c r="BN39" i="12"/>
  <c r="BN44" i="12"/>
  <c r="BI44" i="12"/>
  <c r="BJ44" i="12" s="1"/>
  <c r="BK44" i="12" s="1"/>
  <c r="BO44" i="12" s="1"/>
  <c r="BN57" i="12"/>
  <c r="BI57" i="12"/>
  <c r="BJ57" i="12" s="1"/>
  <c r="BK57" i="12" s="1"/>
  <c r="BO57" i="12" s="1"/>
  <c r="BN99" i="12"/>
  <c r="BI99" i="12"/>
  <c r="BH99" i="12" s="1"/>
  <c r="BN25" i="10"/>
  <c r="BI25" i="10"/>
  <c r="BJ25" i="10" s="1"/>
  <c r="BK25" i="10" s="1"/>
  <c r="BO25" i="10" s="1"/>
  <c r="BO15" i="10"/>
  <c r="BI15" i="10"/>
  <c r="BJ15" i="10" s="1"/>
  <c r="BK15" i="10" s="1"/>
  <c r="BN15" i="10" s="1"/>
  <c r="BO77" i="10"/>
  <c r="BN77" i="10"/>
  <c r="BO104" i="10"/>
  <c r="BN9" i="10"/>
  <c r="BI9" i="10"/>
  <c r="BJ9" i="10" s="1"/>
  <c r="BK9" i="10" s="1"/>
  <c r="BO9" i="10" s="1"/>
  <c r="BN67" i="10"/>
  <c r="BI67" i="10"/>
  <c r="BJ67" i="10" s="1"/>
  <c r="BK67" i="10" s="1"/>
  <c r="BO67" i="10" s="1"/>
  <c r="BN106" i="10"/>
  <c r="BI106" i="10"/>
  <c r="BJ106" i="10" s="1"/>
  <c r="BK106" i="10" s="1"/>
  <c r="BO106" i="10" s="1"/>
  <c r="BO64" i="10"/>
  <c r="BI64" i="10"/>
  <c r="BJ64" i="10" s="1"/>
  <c r="BK64" i="10" s="1"/>
  <c r="BN64" i="10" s="1"/>
  <c r="BN56" i="10"/>
  <c r="BI56" i="10"/>
  <c r="BJ56" i="10" s="1"/>
  <c r="BK56" i="10" s="1"/>
  <c r="BO56" i="10" s="1"/>
  <c r="BN119" i="10"/>
  <c r="BI119" i="10"/>
  <c r="BH119" i="10" s="1"/>
  <c r="BO92" i="10"/>
  <c r="BI92" i="10"/>
  <c r="BJ92" i="10" s="1"/>
  <c r="BK92" i="10" s="1"/>
  <c r="BN92" i="10" s="1"/>
  <c r="BO96" i="10"/>
  <c r="BI96" i="10"/>
  <c r="BJ96" i="10" s="1"/>
  <c r="BK96" i="10" s="1"/>
  <c r="BN96" i="10" s="1"/>
  <c r="BO130" i="10"/>
  <c r="BN130" i="10"/>
  <c r="BN48" i="10"/>
  <c r="BI48" i="10"/>
  <c r="BJ48" i="10" s="1"/>
  <c r="BK48" i="10" s="1"/>
  <c r="BO48" i="10" s="1"/>
  <c r="BO13" i="10"/>
  <c r="BI13" i="10"/>
  <c r="BJ13" i="10" s="1"/>
  <c r="BK13" i="10" s="1"/>
  <c r="BN13" i="10" s="1"/>
  <c r="BO55" i="10"/>
  <c r="BI55" i="10"/>
  <c r="BJ55" i="10" s="1"/>
  <c r="BK55" i="10" s="1"/>
  <c r="BN55" i="10" s="1"/>
  <c r="BO84" i="10"/>
  <c r="BN84" i="10"/>
  <c r="BO101" i="10"/>
  <c r="BI101" i="10"/>
  <c r="BO11" i="10"/>
  <c r="BI11" i="10"/>
  <c r="BH11" i="10" s="1"/>
  <c r="BN44" i="10"/>
  <c r="BI44" i="10"/>
  <c r="BJ44" i="10" s="1"/>
  <c r="BK44" i="10" s="1"/>
  <c r="BO44" i="10" s="1"/>
  <c r="BN93" i="10"/>
  <c r="BI93" i="10"/>
  <c r="BJ93" i="10" s="1"/>
  <c r="BK93" i="10" s="1"/>
  <c r="BO93" i="10" s="1"/>
  <c r="BO120" i="10"/>
  <c r="BI120" i="10"/>
  <c r="BJ120" i="10" s="1"/>
  <c r="BK120" i="10" s="1"/>
  <c r="BN120" i="10" s="1"/>
  <c r="BN47" i="10"/>
  <c r="BO33" i="10"/>
  <c r="BN33" i="10"/>
  <c r="BO40" i="10"/>
  <c r="BI40" i="10"/>
  <c r="BH40" i="10" s="1"/>
  <c r="BN68" i="10"/>
  <c r="BI68" i="10"/>
  <c r="BJ68" i="10" s="1"/>
  <c r="BK68" i="10" s="1"/>
  <c r="BO68" i="10" s="1"/>
  <c r="BO66" i="10"/>
  <c r="BI66" i="10"/>
  <c r="BJ66" i="10" s="1"/>
  <c r="BK66" i="10" s="1"/>
  <c r="BN66" i="10" s="1"/>
  <c r="BO124" i="10"/>
  <c r="BI124" i="10"/>
  <c r="BJ124" i="10" s="1"/>
  <c r="BK124" i="10" s="1"/>
  <c r="BN124" i="10" s="1"/>
  <c r="BO117" i="10"/>
  <c r="BI117" i="10"/>
  <c r="BJ117" i="10" s="1"/>
  <c r="BK117" i="10" s="1"/>
  <c r="BN117" i="10" s="1"/>
  <c r="BO74" i="10"/>
  <c r="BI74" i="10"/>
  <c r="BJ74" i="10" s="1"/>
  <c r="BK74" i="10" s="1"/>
  <c r="BN74" i="10" s="1"/>
  <c r="BN26" i="10"/>
  <c r="BI26" i="10"/>
  <c r="BJ26" i="10" s="1"/>
  <c r="BK26" i="10" s="1"/>
  <c r="BO26" i="10" s="1"/>
  <c r="BO35" i="10"/>
  <c r="BN35" i="10"/>
  <c r="BO76" i="10"/>
  <c r="BI76" i="10"/>
  <c r="BH76" i="10" s="1"/>
  <c r="BN58" i="10"/>
  <c r="BO30" i="10"/>
  <c r="BI30" i="10"/>
  <c r="BJ30" i="10" s="1"/>
  <c r="BK30" i="10" s="1"/>
  <c r="BN30" i="10" s="1"/>
  <c r="BO36" i="10"/>
  <c r="BI36" i="10"/>
  <c r="BH36" i="10" s="1"/>
  <c r="BN87" i="10"/>
  <c r="BI87" i="10"/>
  <c r="BJ87" i="10" s="1"/>
  <c r="BK87" i="10" s="1"/>
  <c r="BO87" i="10" s="1"/>
  <c r="BO79" i="10"/>
  <c r="BI79" i="10"/>
  <c r="BN14" i="10"/>
  <c r="BN122" i="10"/>
  <c r="BI122" i="10"/>
  <c r="BH122" i="10" s="1"/>
  <c r="BN19" i="10"/>
  <c r="BI19" i="10"/>
  <c r="BH19" i="10" s="1"/>
  <c r="BN85" i="10"/>
  <c r="BO100" i="10"/>
  <c r="BI100" i="10"/>
  <c r="BJ100" i="10" s="1"/>
  <c r="BK100" i="10" s="1"/>
  <c r="BN100" i="10" s="1"/>
  <c r="BN54" i="10"/>
  <c r="BI54" i="10"/>
  <c r="BH54" i="10" s="1"/>
  <c r="BN61" i="10"/>
  <c r="BI61" i="10"/>
  <c r="BJ61" i="10" s="1"/>
  <c r="BK61" i="10" s="1"/>
  <c r="BO61" i="10" s="1"/>
  <c r="BO45" i="10"/>
  <c r="BN114" i="10"/>
  <c r="BN21" i="10"/>
  <c r="BI21" i="10"/>
  <c r="BJ21" i="10" s="1"/>
  <c r="BK21" i="10" s="1"/>
  <c r="BO21" i="10" s="1"/>
  <c r="BN82" i="10"/>
  <c r="BI82" i="10"/>
  <c r="BH82" i="10" s="1"/>
  <c r="BO23" i="10"/>
  <c r="BI23" i="10"/>
  <c r="BO71" i="10"/>
  <c r="BI71" i="10"/>
  <c r="BJ71" i="10" s="1"/>
  <c r="BK71" i="10" s="1"/>
  <c r="BN71" i="10" s="1"/>
  <c r="BO125" i="10"/>
  <c r="BN125" i="10"/>
  <c r="BO16" i="10"/>
  <c r="BI16" i="10"/>
  <c r="BN83" i="10"/>
  <c r="BI83" i="10"/>
  <c r="BJ83" i="10" s="1"/>
  <c r="BK83" i="10" s="1"/>
  <c r="BO83" i="10" s="1"/>
  <c r="BN10" i="10"/>
  <c r="BI10" i="10"/>
  <c r="BH10" i="10" s="1"/>
  <c r="BN105" i="10"/>
  <c r="BI105" i="10"/>
  <c r="BH105" i="10" s="1"/>
  <c r="BN29" i="10"/>
  <c r="BI29" i="10"/>
  <c r="BO128" i="10"/>
  <c r="BN57" i="10"/>
  <c r="BI57" i="10"/>
  <c r="BJ57" i="10" s="1"/>
  <c r="BK57" i="10" s="1"/>
  <c r="BO57" i="10" s="1"/>
  <c r="BN132" i="10"/>
  <c r="BI132" i="10"/>
  <c r="BO89" i="10"/>
  <c r="BI89" i="10"/>
  <c r="BJ89" i="10" s="1"/>
  <c r="BK89" i="10" s="1"/>
  <c r="BN89" i="10" s="1"/>
  <c r="BO34" i="10"/>
  <c r="BI34" i="10"/>
  <c r="BO60" i="10"/>
  <c r="BN60" i="10"/>
  <c r="BO52" i="10"/>
  <c r="BI52" i="10"/>
  <c r="BJ52" i="10" s="1"/>
  <c r="BK52" i="10" s="1"/>
  <c r="BN52" i="10" s="1"/>
  <c r="BN123" i="10"/>
  <c r="BI123" i="10"/>
  <c r="BO94" i="10"/>
  <c r="BN99" i="10"/>
  <c r="BI99" i="10"/>
  <c r="BJ99" i="10" s="1"/>
  <c r="BK99" i="10" s="1"/>
  <c r="BO99" i="10" s="1"/>
  <c r="BN127" i="10"/>
  <c r="BI127" i="10"/>
  <c r="BJ127" i="10" s="1"/>
  <c r="BK127" i="10" s="1"/>
  <c r="BO127" i="10" s="1"/>
  <c r="BN22" i="10"/>
  <c r="BI22" i="10"/>
  <c r="BO62" i="10"/>
  <c r="BN62" i="10"/>
  <c r="BO113" i="10"/>
  <c r="BI113" i="10"/>
  <c r="BJ113" i="10" s="1"/>
  <c r="BK113" i="10" s="1"/>
  <c r="BN113" i="10" s="1"/>
  <c r="BO50" i="10"/>
  <c r="BI50" i="10"/>
  <c r="BO39" i="10"/>
  <c r="BO24" i="10"/>
  <c r="BI24" i="10"/>
  <c r="BJ24" i="10" s="1"/>
  <c r="BK24" i="10" s="1"/>
  <c r="BN24" i="10" s="1"/>
  <c r="BN109" i="10"/>
  <c r="BI109" i="10"/>
  <c r="BJ109" i="10" s="1"/>
  <c r="BK109" i="10" s="1"/>
  <c r="BO109" i="10" s="1"/>
  <c r="BO80" i="10"/>
  <c r="BO43" i="10"/>
  <c r="BN38" i="10"/>
  <c r="BI38" i="10"/>
  <c r="BJ38" i="10" s="1"/>
  <c r="BK38" i="10" s="1"/>
  <c r="BO38" i="10" s="1"/>
  <c r="BN37" i="10"/>
  <c r="BI37" i="10"/>
  <c r="BN121" i="10"/>
  <c r="BI121" i="10"/>
  <c r="BJ121" i="10" s="1"/>
  <c r="BK121" i="10" s="1"/>
  <c r="BO121" i="10" s="1"/>
  <c r="BO129" i="10"/>
  <c r="BN42" i="10"/>
  <c r="BI42" i="10"/>
  <c r="BJ42" i="10" s="1"/>
  <c r="BK42" i="10" s="1"/>
  <c r="BO42" i="10" s="1"/>
  <c r="BN27" i="10"/>
  <c r="BI27" i="10"/>
  <c r="BJ27" i="10" s="1"/>
  <c r="BK27" i="10" s="1"/>
  <c r="BO27" i="10" s="1"/>
  <c r="BO46" i="10"/>
  <c r="BI46" i="10"/>
  <c r="BJ46" i="10" s="1"/>
  <c r="BK46" i="10" s="1"/>
  <c r="BN46" i="10" s="1"/>
  <c r="BO18" i="10"/>
  <c r="BO103" i="10"/>
  <c r="BI103" i="10"/>
  <c r="BJ103" i="10" s="1"/>
  <c r="BK103" i="10" s="1"/>
  <c r="BN103" i="10" s="1"/>
  <c r="BO126" i="10"/>
  <c r="BN41" i="10"/>
  <c r="BI41" i="10"/>
  <c r="BJ41" i="10" s="1"/>
  <c r="BK41" i="10" s="1"/>
  <c r="BO41" i="10" s="1"/>
  <c r="BO111" i="10"/>
  <c r="BN111" i="10"/>
  <c r="BO51" i="10"/>
  <c r="BI51" i="10"/>
  <c r="BJ51" i="10" s="1"/>
  <c r="BK51" i="10" s="1"/>
  <c r="BN51" i="10" s="1"/>
  <c r="BN65" i="10"/>
  <c r="BN81" i="10"/>
  <c r="BI81" i="10"/>
  <c r="BO90" i="10"/>
  <c r="BI90" i="10"/>
  <c r="BH90" i="10" s="1"/>
  <c r="BO107" i="10"/>
  <c r="BI107" i="10"/>
  <c r="BO20" i="10"/>
  <c r="BI20" i="10"/>
  <c r="BJ20" i="10" s="1"/>
  <c r="BK20" i="10" s="1"/>
  <c r="BN20" i="10" s="1"/>
  <c r="BO118" i="10"/>
  <c r="BI118" i="10"/>
  <c r="BN8" i="10"/>
  <c r="BI8" i="10"/>
  <c r="BJ8" i="10" s="1"/>
  <c r="BK8" i="10" s="1"/>
  <c r="BO8" i="10" s="1"/>
  <c r="BO73" i="10"/>
  <c r="BN32" i="10"/>
  <c r="BI32" i="10"/>
  <c r="BJ32" i="10" s="1"/>
  <c r="BK32" i="10" s="1"/>
  <c r="BO32" i="10" s="1"/>
  <c r="BO31" i="10"/>
  <c r="BI31" i="10"/>
  <c r="BH31" i="10" s="1"/>
  <c r="BN108" i="10"/>
  <c r="BI108" i="10"/>
  <c r="BJ108" i="10" s="1"/>
  <c r="BK108" i="10" s="1"/>
  <c r="BO108" i="10" s="1"/>
  <c r="BN69" i="10"/>
  <c r="BI69" i="10"/>
  <c r="BJ69" i="10" s="1"/>
  <c r="BK69" i="10" s="1"/>
  <c r="BO69" i="10" s="1"/>
  <c r="BO95" i="10"/>
  <c r="BN95" i="10"/>
  <c r="BO75" i="10"/>
  <c r="BI75" i="10"/>
  <c r="BJ75" i="10" s="1"/>
  <c r="BK75" i="10" s="1"/>
  <c r="BN75" i="10" s="1"/>
  <c r="BO131" i="10"/>
  <c r="BI131" i="10"/>
  <c r="BJ131" i="10" s="1"/>
  <c r="BK131" i="10" s="1"/>
  <c r="BN131" i="10" s="1"/>
  <c r="BN59" i="10"/>
  <c r="BI59" i="10"/>
  <c r="BH59" i="10" s="1"/>
  <c r="BO86" i="10"/>
  <c r="BI86" i="10"/>
  <c r="BJ86" i="10" s="1"/>
  <c r="BK86" i="10" s="1"/>
  <c r="BN86" i="10" s="1"/>
  <c r="BN110" i="10"/>
  <c r="BN63" i="10"/>
  <c r="BI63" i="10"/>
  <c r="BJ63" i="10" s="1"/>
  <c r="BK63" i="10" s="1"/>
  <c r="BO63" i="10" s="1"/>
  <c r="BN97" i="10"/>
  <c r="BI97" i="10"/>
  <c r="BH97" i="10" s="1"/>
  <c r="BN78" i="10"/>
  <c r="BI78" i="10"/>
  <c r="BJ78" i="10" s="1"/>
  <c r="BK78" i="10" s="1"/>
  <c r="BO78" i="10" s="1"/>
  <c r="BN59" i="9"/>
  <c r="BI59" i="9"/>
  <c r="BJ59" i="9" s="1"/>
  <c r="BK59" i="9" s="1"/>
  <c r="BO59" i="9" s="1"/>
  <c r="BO72" i="9"/>
  <c r="BI72" i="9"/>
  <c r="BJ72" i="9" s="1"/>
  <c r="BK72" i="9" s="1"/>
  <c r="BN72" i="9" s="1"/>
  <c r="BO96" i="9"/>
  <c r="BN96" i="9"/>
  <c r="BO47" i="9"/>
  <c r="BN42" i="9"/>
  <c r="BI42" i="9"/>
  <c r="BJ42" i="9" s="1"/>
  <c r="BK42" i="9" s="1"/>
  <c r="BO42" i="9" s="1"/>
  <c r="BN109" i="9"/>
  <c r="BI109" i="9"/>
  <c r="BJ109" i="9" s="1"/>
  <c r="BK109" i="9" s="1"/>
  <c r="BO109" i="9" s="1"/>
  <c r="BN12" i="9"/>
  <c r="BI12" i="9"/>
  <c r="BJ12" i="9" s="1"/>
  <c r="BK12" i="9" s="1"/>
  <c r="BO12" i="9" s="1"/>
  <c r="BO36" i="9"/>
  <c r="BI36" i="9"/>
  <c r="BJ36" i="9" s="1"/>
  <c r="BK36" i="9" s="1"/>
  <c r="BN36" i="9" s="1"/>
  <c r="BN107" i="9"/>
  <c r="BI107" i="9"/>
  <c r="BJ107" i="9" s="1"/>
  <c r="BK107" i="9" s="1"/>
  <c r="BO107" i="9" s="1"/>
  <c r="BN16" i="9"/>
  <c r="BI16" i="9"/>
  <c r="BH16" i="9" s="1"/>
  <c r="BO51" i="9"/>
  <c r="BI51" i="9"/>
  <c r="BJ51" i="9" s="1"/>
  <c r="BK51" i="9" s="1"/>
  <c r="BN51" i="9" s="1"/>
  <c r="BO97" i="9"/>
  <c r="BI97" i="9"/>
  <c r="BJ97" i="9" s="1"/>
  <c r="BK97" i="9" s="1"/>
  <c r="BN97" i="9" s="1"/>
  <c r="BO113" i="9"/>
  <c r="BN113" i="9"/>
  <c r="BN76" i="9"/>
  <c r="BI76" i="9"/>
  <c r="BJ76" i="9" s="1"/>
  <c r="BK76" i="9" s="1"/>
  <c r="BO76" i="9" s="1"/>
  <c r="BO126" i="9"/>
  <c r="BI126" i="9"/>
  <c r="BJ126" i="9" s="1"/>
  <c r="BK126" i="9" s="1"/>
  <c r="BN126" i="9" s="1"/>
  <c r="BO10" i="9"/>
  <c r="BI10" i="9"/>
  <c r="BJ10" i="9" s="1"/>
  <c r="BK10" i="9" s="1"/>
  <c r="BN10" i="9" s="1"/>
  <c r="BO57" i="9"/>
  <c r="BN57" i="9"/>
  <c r="BO127" i="9"/>
  <c r="BI127" i="9"/>
  <c r="BJ127" i="9" s="1"/>
  <c r="BK127" i="9" s="1"/>
  <c r="BN127" i="9" s="1"/>
  <c r="BO111" i="9"/>
  <c r="BI111" i="9"/>
  <c r="BH111" i="9" s="1"/>
  <c r="BN41" i="9"/>
  <c r="BI41" i="9"/>
  <c r="BJ41" i="9" s="1"/>
  <c r="BK41" i="9" s="1"/>
  <c r="BO41" i="9" s="1"/>
  <c r="BN68" i="9"/>
  <c r="BI68" i="9"/>
  <c r="BJ68" i="9" s="1"/>
  <c r="BK68" i="9" s="1"/>
  <c r="BO68" i="9" s="1"/>
  <c r="BO48" i="9"/>
  <c r="BI48" i="9"/>
  <c r="BJ48" i="9" s="1"/>
  <c r="BK48" i="9" s="1"/>
  <c r="BN48" i="9" s="1"/>
  <c r="BN21" i="9"/>
  <c r="BO121" i="9"/>
  <c r="BN121" i="9"/>
  <c r="BO78" i="9"/>
  <c r="BI78" i="9"/>
  <c r="BH78" i="9" s="1"/>
  <c r="BN20" i="9"/>
  <c r="BI20" i="9"/>
  <c r="BJ20" i="9" s="1"/>
  <c r="BK20" i="9" s="1"/>
  <c r="BO20" i="9" s="1"/>
  <c r="BO108" i="9"/>
  <c r="BI108" i="9"/>
  <c r="BJ108" i="9" s="1"/>
  <c r="BK108" i="9" s="1"/>
  <c r="BN108" i="9" s="1"/>
  <c r="BO90" i="9"/>
  <c r="BI90" i="9"/>
  <c r="BJ90" i="9" s="1"/>
  <c r="BK90" i="9" s="1"/>
  <c r="BN90" i="9" s="1"/>
  <c r="BO116" i="9"/>
  <c r="BI116" i="9"/>
  <c r="BJ116" i="9" s="1"/>
  <c r="BK116" i="9" s="1"/>
  <c r="BN116" i="9" s="1"/>
  <c r="BO60" i="9"/>
  <c r="BI60" i="9"/>
  <c r="BH60" i="9" s="1"/>
  <c r="BN13" i="9"/>
  <c r="BI13" i="9"/>
  <c r="BJ13" i="9" s="1"/>
  <c r="BK13" i="9" s="1"/>
  <c r="BO13" i="9" s="1"/>
  <c r="BO118" i="9"/>
  <c r="BN118" i="9"/>
  <c r="BO63" i="9"/>
  <c r="BI63" i="9"/>
  <c r="BH63" i="9" s="1"/>
  <c r="BN29" i="9"/>
  <c r="BO54" i="9"/>
  <c r="BI54" i="9"/>
  <c r="BJ54" i="9" s="1"/>
  <c r="BK54" i="9" s="1"/>
  <c r="BN54" i="9" s="1"/>
  <c r="BO55" i="9"/>
  <c r="BI55" i="9"/>
  <c r="BJ55" i="9" s="1"/>
  <c r="BK55" i="9" s="1"/>
  <c r="BN55" i="9" s="1"/>
  <c r="BN66" i="9"/>
  <c r="BI66" i="9"/>
  <c r="BO30" i="9"/>
  <c r="BI30" i="9"/>
  <c r="BJ30" i="9" s="1"/>
  <c r="BK30" i="9" s="1"/>
  <c r="BN30" i="9" s="1"/>
  <c r="BN67" i="9"/>
  <c r="BN25" i="9"/>
  <c r="BI25" i="9"/>
  <c r="BN39" i="9"/>
  <c r="BI39" i="9"/>
  <c r="BH39" i="9" s="1"/>
  <c r="BN99" i="9"/>
  <c r="BO100" i="9"/>
  <c r="BI100" i="9"/>
  <c r="BN83" i="9"/>
  <c r="BI83" i="9"/>
  <c r="BJ83" i="9" s="1"/>
  <c r="BK83" i="9" s="1"/>
  <c r="BO83" i="9" s="1"/>
  <c r="BN33" i="9"/>
  <c r="BI33" i="9"/>
  <c r="BH33" i="9" s="1"/>
  <c r="BO131" i="9"/>
  <c r="BN93" i="9"/>
  <c r="BN87" i="9"/>
  <c r="BI87" i="9"/>
  <c r="BJ87" i="9" s="1"/>
  <c r="BK87" i="9" s="1"/>
  <c r="BO87" i="9" s="1"/>
  <c r="BN123" i="9"/>
  <c r="BI123" i="9"/>
  <c r="BH123" i="9" s="1"/>
  <c r="BO14" i="9"/>
  <c r="BI14" i="9"/>
  <c r="BH14" i="9" s="1"/>
  <c r="BO98" i="9"/>
  <c r="BI98" i="9"/>
  <c r="BJ98" i="9" s="1"/>
  <c r="BK98" i="9" s="1"/>
  <c r="BN98" i="9" s="1"/>
  <c r="BO69" i="9"/>
  <c r="BN69" i="9"/>
  <c r="BO105" i="9"/>
  <c r="BI105" i="9"/>
  <c r="BH105" i="9" s="1"/>
  <c r="BN56" i="9"/>
  <c r="BI56" i="9"/>
  <c r="BJ56" i="9" s="1"/>
  <c r="BK56" i="9" s="1"/>
  <c r="BO56" i="9" s="1"/>
  <c r="BN110" i="9"/>
  <c r="BI110" i="9"/>
  <c r="BJ110" i="9" s="1"/>
  <c r="BK110" i="9" s="1"/>
  <c r="BO110" i="9" s="1"/>
  <c r="BN9" i="9"/>
  <c r="BI9" i="9"/>
  <c r="BH9" i="9" s="1"/>
  <c r="BN82" i="9"/>
  <c r="BI82" i="9"/>
  <c r="BJ82" i="9" s="1"/>
  <c r="BK82" i="9" s="1"/>
  <c r="BO82" i="9" s="1"/>
  <c r="BO85" i="9"/>
  <c r="BN27" i="9"/>
  <c r="BI27" i="9"/>
  <c r="BH27" i="9" s="1"/>
  <c r="BN52" i="9"/>
  <c r="BI52" i="9"/>
  <c r="BJ52" i="9" s="1"/>
  <c r="BK52" i="9" s="1"/>
  <c r="BO52" i="9" s="1"/>
  <c r="BO40" i="9"/>
  <c r="BI40" i="9"/>
  <c r="BJ40" i="9" s="1"/>
  <c r="BK40" i="9" s="1"/>
  <c r="BN40" i="9" s="1"/>
  <c r="BO94" i="9"/>
  <c r="BI94" i="9"/>
  <c r="BJ94" i="9" s="1"/>
  <c r="BK94" i="9" s="1"/>
  <c r="BN94" i="9" s="1"/>
  <c r="BO129" i="9"/>
  <c r="BN129" i="9"/>
  <c r="BO103" i="9"/>
  <c r="BI103" i="9"/>
  <c r="BJ103" i="9" s="1"/>
  <c r="BK103" i="9" s="1"/>
  <c r="BN103" i="9" s="1"/>
  <c r="BN130" i="9"/>
  <c r="BI130" i="9"/>
  <c r="BH130" i="9" s="1"/>
  <c r="BO86" i="9"/>
  <c r="BN106" i="9"/>
  <c r="BI106" i="9"/>
  <c r="BJ106" i="9" s="1"/>
  <c r="BK106" i="9" s="1"/>
  <c r="BO106" i="9" s="1"/>
  <c r="BN35" i="9"/>
  <c r="BI35" i="9"/>
  <c r="BH35" i="9" s="1"/>
  <c r="BN34" i="9"/>
  <c r="BI34" i="9"/>
  <c r="BJ34" i="9" s="1"/>
  <c r="BK34" i="9" s="1"/>
  <c r="BO34" i="9" s="1"/>
  <c r="BO102" i="9"/>
  <c r="BN102" i="9"/>
  <c r="BO50" i="9"/>
  <c r="BI50" i="9"/>
  <c r="BJ50" i="9" s="1"/>
  <c r="BK50" i="9" s="1"/>
  <c r="BN50" i="9" s="1"/>
  <c r="BO124" i="9"/>
  <c r="BI124" i="9"/>
  <c r="BH124" i="9" s="1"/>
  <c r="BO65" i="9"/>
  <c r="BO58" i="9"/>
  <c r="BI58" i="9"/>
  <c r="BJ58" i="9" s="1"/>
  <c r="BK58" i="9" s="1"/>
  <c r="BN58" i="9" s="1"/>
  <c r="BN74" i="9"/>
  <c r="BI74" i="9"/>
  <c r="BJ74" i="9" s="1"/>
  <c r="BK74" i="9" s="1"/>
  <c r="BO74" i="9" s="1"/>
  <c r="BO77" i="9"/>
  <c r="BO88" i="9"/>
  <c r="BN11" i="9"/>
  <c r="BI11" i="9"/>
  <c r="BH11" i="9" s="1"/>
  <c r="BN61" i="9"/>
  <c r="BI61" i="9"/>
  <c r="BJ61" i="9" s="1"/>
  <c r="BK61" i="9" s="1"/>
  <c r="BO61" i="9" s="1"/>
  <c r="BN53" i="9"/>
  <c r="BI53" i="9"/>
  <c r="BH53" i="9" s="1"/>
  <c r="BO46" i="9"/>
  <c r="BN80" i="9"/>
  <c r="BI80" i="9"/>
  <c r="BJ80" i="9" s="1"/>
  <c r="BK80" i="9" s="1"/>
  <c r="BO80" i="9" s="1"/>
  <c r="BN44" i="9"/>
  <c r="BI44" i="9"/>
  <c r="BJ44" i="9" s="1"/>
  <c r="BK44" i="9" s="1"/>
  <c r="BO44" i="9" s="1"/>
  <c r="BO17" i="9"/>
  <c r="BI17" i="9"/>
  <c r="BJ17" i="9" s="1"/>
  <c r="BK17" i="9" s="1"/>
  <c r="BN17" i="9" s="1"/>
  <c r="BO22" i="9"/>
  <c r="BO128" i="9"/>
  <c r="BI128" i="9"/>
  <c r="BJ128" i="9" s="1"/>
  <c r="BK128" i="9" s="1"/>
  <c r="BN128" i="9" s="1"/>
  <c r="BO32" i="9"/>
  <c r="BN122" i="9"/>
  <c r="BI122" i="9"/>
  <c r="BH122" i="9" s="1"/>
  <c r="BO125" i="9"/>
  <c r="BN125" i="9"/>
  <c r="BO62" i="9"/>
  <c r="BI62" i="9"/>
  <c r="BN89" i="9"/>
  <c r="BN31" i="9"/>
  <c r="BI31" i="9"/>
  <c r="BJ31" i="9" s="1"/>
  <c r="BK31" i="9" s="1"/>
  <c r="BO31" i="9" s="1"/>
  <c r="BO8" i="9"/>
  <c r="BI8" i="9"/>
  <c r="BH8" i="9" s="1"/>
  <c r="BO95" i="9"/>
  <c r="BI95" i="9"/>
  <c r="BH95" i="9" s="1"/>
  <c r="BO38" i="9"/>
  <c r="BI38" i="9"/>
  <c r="BH38" i="9" s="1"/>
  <c r="BO15" i="9"/>
  <c r="BI15" i="9"/>
  <c r="BJ15" i="9" s="1"/>
  <c r="BK15" i="9" s="1"/>
  <c r="BN15" i="9" s="1"/>
  <c r="BN64" i="9"/>
  <c r="BI64" i="9"/>
  <c r="BJ64" i="9" s="1"/>
  <c r="BK64" i="9" s="1"/>
  <c r="BO64" i="9" s="1"/>
  <c r="BO71" i="9"/>
  <c r="BN37" i="9"/>
  <c r="BI37" i="9"/>
  <c r="BJ37" i="9" s="1"/>
  <c r="BK37" i="9" s="1"/>
  <c r="BO37" i="9" s="1"/>
  <c r="BO115" i="9"/>
  <c r="BI115" i="9"/>
  <c r="BH115" i="9" s="1"/>
  <c r="BN92" i="9"/>
  <c r="BI92" i="9"/>
  <c r="BH92" i="9" s="1"/>
  <c r="BN84" i="9"/>
  <c r="BI84" i="9"/>
  <c r="BH84" i="9" s="1"/>
  <c r="BO45" i="9"/>
  <c r="BN45" i="9"/>
  <c r="BO101" i="9"/>
  <c r="BI101" i="9"/>
  <c r="BJ101" i="9" s="1"/>
  <c r="BK101" i="9" s="1"/>
  <c r="BN101" i="9" s="1"/>
  <c r="BO132" i="9"/>
  <c r="BI132" i="9"/>
  <c r="BN79" i="9"/>
  <c r="BI79" i="9"/>
  <c r="BJ79" i="9" s="1"/>
  <c r="BK79" i="9" s="1"/>
  <c r="BO79" i="9" s="1"/>
  <c r="BO26" i="9"/>
  <c r="BI26" i="9"/>
  <c r="BH26" i="9" s="1"/>
  <c r="BN81" i="9"/>
  <c r="BN43" i="9"/>
  <c r="BI43" i="9"/>
  <c r="BJ43" i="9" s="1"/>
  <c r="BK43" i="9" s="1"/>
  <c r="BO43" i="9" s="1"/>
  <c r="BN19" i="9"/>
  <c r="BI19" i="9"/>
  <c r="BJ19" i="9" s="1"/>
  <c r="BK19" i="9" s="1"/>
  <c r="BO19" i="9" s="1"/>
  <c r="BN104" i="9"/>
  <c r="BI104" i="9"/>
  <c r="BJ104" i="9" s="1"/>
  <c r="BK104" i="9" s="1"/>
  <c r="BO104" i="9" s="1"/>
  <c r="BN12" i="8"/>
  <c r="BI12" i="8"/>
  <c r="BJ12" i="8" s="1"/>
  <c r="BK12" i="8" s="1"/>
  <c r="BO12" i="8" s="1"/>
  <c r="BO67" i="8"/>
  <c r="BI67" i="8"/>
  <c r="BJ67" i="8" s="1"/>
  <c r="BK67" i="8" s="1"/>
  <c r="BN67" i="8" s="1"/>
  <c r="BO101" i="8"/>
  <c r="BN101" i="8"/>
  <c r="BO68" i="8"/>
  <c r="BN23" i="8"/>
  <c r="BI23" i="8"/>
  <c r="BJ23" i="8" s="1"/>
  <c r="BK23" i="8" s="1"/>
  <c r="BO23" i="8" s="1"/>
  <c r="BN13" i="8"/>
  <c r="BI13" i="8"/>
  <c r="BJ13" i="8" s="1"/>
  <c r="BK13" i="8" s="1"/>
  <c r="BO13" i="8" s="1"/>
  <c r="BN36" i="8"/>
  <c r="BI36" i="8"/>
  <c r="BJ36" i="8" s="1"/>
  <c r="BK36" i="8" s="1"/>
  <c r="BO36" i="8" s="1"/>
  <c r="BO16" i="8"/>
  <c r="BI16" i="8"/>
  <c r="BH16" i="8" s="1"/>
  <c r="BN20" i="8"/>
  <c r="BI20" i="8"/>
  <c r="BJ20" i="8" s="1"/>
  <c r="BK20" i="8" s="1"/>
  <c r="BO20" i="8" s="1"/>
  <c r="BN62" i="8"/>
  <c r="BI62" i="8"/>
  <c r="BH62" i="8" s="1"/>
  <c r="BO10" i="8"/>
  <c r="BI10" i="8"/>
  <c r="BJ10" i="8" s="1"/>
  <c r="BK10" i="8" s="1"/>
  <c r="BN10" i="8" s="1"/>
  <c r="BO98" i="8"/>
  <c r="BI98" i="8"/>
  <c r="BJ98" i="8" s="1"/>
  <c r="BK98" i="8" s="1"/>
  <c r="BN98" i="8" s="1"/>
  <c r="BN120" i="8"/>
  <c r="BN81" i="8"/>
  <c r="BI81" i="8"/>
  <c r="BJ81" i="8" s="1"/>
  <c r="BK81" i="8" s="1"/>
  <c r="BO81" i="8" s="1"/>
  <c r="BO102" i="8"/>
  <c r="BI102" i="8"/>
  <c r="BH102" i="8" s="1"/>
  <c r="BO92" i="8"/>
  <c r="BI92" i="8"/>
  <c r="BJ92" i="8" s="1"/>
  <c r="BK92" i="8" s="1"/>
  <c r="BN92" i="8" s="1"/>
  <c r="BO100" i="8"/>
  <c r="BI100" i="8"/>
  <c r="BJ100" i="8" s="1"/>
  <c r="BK100" i="8" s="1"/>
  <c r="BN100" i="8" s="1"/>
  <c r="BO106" i="8"/>
  <c r="BI106" i="8"/>
  <c r="BJ106" i="8" s="1"/>
  <c r="BK106" i="8" s="1"/>
  <c r="BN106" i="8" s="1"/>
  <c r="BN30" i="8"/>
  <c r="BI30" i="8"/>
  <c r="BJ30" i="8" s="1"/>
  <c r="BK30" i="8" s="1"/>
  <c r="BO30" i="8" s="1"/>
  <c r="BN41" i="8"/>
  <c r="BI41" i="8"/>
  <c r="BJ41" i="8" s="1"/>
  <c r="BK41" i="8" s="1"/>
  <c r="BO41" i="8" s="1"/>
  <c r="BO53" i="8"/>
  <c r="BI53" i="8"/>
  <c r="BJ53" i="8" s="1"/>
  <c r="BK53" i="8" s="1"/>
  <c r="BN53" i="8" s="1"/>
  <c r="BN37" i="8"/>
  <c r="BN129" i="8"/>
  <c r="BO64" i="8"/>
  <c r="BI64" i="8"/>
  <c r="BH64" i="8" s="1"/>
  <c r="BN60" i="8"/>
  <c r="BI60" i="8"/>
  <c r="BJ60" i="8" s="1"/>
  <c r="BK60" i="8" s="1"/>
  <c r="BO60" i="8" s="1"/>
  <c r="BO109" i="8"/>
  <c r="BI109" i="8"/>
  <c r="BJ109" i="8" s="1"/>
  <c r="BK109" i="8" s="1"/>
  <c r="BN109" i="8" s="1"/>
  <c r="BO33" i="8"/>
  <c r="BI33" i="8"/>
  <c r="BJ33" i="8" s="1"/>
  <c r="BK33" i="8" s="1"/>
  <c r="BN33" i="8" s="1"/>
  <c r="BO47" i="8"/>
  <c r="BI47" i="8"/>
  <c r="BJ47" i="8" s="1"/>
  <c r="BK47" i="8" s="1"/>
  <c r="BN47" i="8" s="1"/>
  <c r="BI121" i="8"/>
  <c r="BJ121" i="8" s="1"/>
  <c r="BK121" i="8" s="1"/>
  <c r="BN121" i="8" s="1"/>
  <c r="BN87" i="8"/>
  <c r="BI87" i="8"/>
  <c r="BJ87" i="8" s="1"/>
  <c r="BK87" i="8" s="1"/>
  <c r="BO87" i="8" s="1"/>
  <c r="BO74" i="8"/>
  <c r="BN74" i="8"/>
  <c r="BI128" i="8"/>
  <c r="BH128" i="8" s="1"/>
  <c r="BN77" i="8"/>
  <c r="BO52" i="8"/>
  <c r="BI52" i="8"/>
  <c r="BH52" i="8" s="1"/>
  <c r="BO61" i="8"/>
  <c r="BI61" i="8"/>
  <c r="BJ61" i="8" s="1"/>
  <c r="BK61" i="8" s="1"/>
  <c r="BN61" i="8" s="1"/>
  <c r="BN89" i="8"/>
  <c r="BI89" i="8"/>
  <c r="BJ89" i="8" s="1"/>
  <c r="BK89" i="8" s="1"/>
  <c r="BO89" i="8" s="1"/>
  <c r="BO42" i="8"/>
  <c r="BI42" i="8"/>
  <c r="BJ42" i="8" s="1"/>
  <c r="BK42" i="8" s="1"/>
  <c r="BN42" i="8" s="1"/>
  <c r="BN29" i="8"/>
  <c r="BN69" i="8"/>
  <c r="BI69" i="8"/>
  <c r="BJ69" i="8" s="1"/>
  <c r="BK69" i="8" s="1"/>
  <c r="BO69" i="8" s="1"/>
  <c r="BN130" i="8"/>
  <c r="BI130" i="8"/>
  <c r="BH130" i="8" s="1"/>
  <c r="BN26" i="8"/>
  <c r="BO103" i="8"/>
  <c r="BI103" i="8"/>
  <c r="BJ103" i="8" s="1"/>
  <c r="BK103" i="8" s="1"/>
  <c r="BN103" i="8" s="1"/>
  <c r="BN84" i="8"/>
  <c r="BI84" i="8"/>
  <c r="BH84" i="8" s="1"/>
  <c r="BN54" i="8"/>
  <c r="BI54" i="8"/>
  <c r="BJ54" i="8" s="1"/>
  <c r="BK54" i="8" s="1"/>
  <c r="BO54" i="8" s="1"/>
  <c r="BO43" i="8"/>
  <c r="BN50" i="8"/>
  <c r="BI117" i="8"/>
  <c r="BJ117" i="8" s="1"/>
  <c r="BK117" i="8" s="1"/>
  <c r="BO117" i="8" s="1"/>
  <c r="BN90" i="8"/>
  <c r="BI90" i="8"/>
  <c r="BH90" i="8" s="1"/>
  <c r="BO57" i="8"/>
  <c r="BI57" i="8"/>
  <c r="BJ57" i="8" s="1"/>
  <c r="BK57" i="8" s="1"/>
  <c r="BN57" i="8" s="1"/>
  <c r="BI132" i="8"/>
  <c r="BH132" i="8" s="1"/>
  <c r="BO71" i="8"/>
  <c r="BI71" i="8"/>
  <c r="BJ71" i="8" s="1"/>
  <c r="BK71" i="8" s="1"/>
  <c r="BN71" i="8" s="1"/>
  <c r="BN76" i="8"/>
  <c r="BI76" i="8"/>
  <c r="BJ76" i="8" s="1"/>
  <c r="BK76" i="8" s="1"/>
  <c r="BO76" i="8" s="1"/>
  <c r="BN14" i="8"/>
  <c r="BI14" i="8"/>
  <c r="BJ14" i="8" s="1"/>
  <c r="BK14" i="8" s="1"/>
  <c r="BO14" i="8" s="1"/>
  <c r="BN95" i="8"/>
  <c r="BI95" i="8"/>
  <c r="BH95" i="8" s="1"/>
  <c r="BN21" i="8"/>
  <c r="BI21" i="8"/>
  <c r="BJ21" i="8" s="1"/>
  <c r="BK21" i="8" s="1"/>
  <c r="BO21" i="8" s="1"/>
  <c r="BO40" i="8"/>
  <c r="BN93" i="8"/>
  <c r="BI93" i="8"/>
  <c r="BJ93" i="8" s="1"/>
  <c r="BK93" i="8" s="1"/>
  <c r="BO93" i="8" s="1"/>
  <c r="BN125" i="8"/>
  <c r="BI125" i="8"/>
  <c r="BJ125" i="8" s="1"/>
  <c r="BK125" i="8" s="1"/>
  <c r="BO125" i="8" s="1"/>
  <c r="BO58" i="8"/>
  <c r="BI58" i="8"/>
  <c r="BJ58" i="8" s="1"/>
  <c r="BK58" i="8" s="1"/>
  <c r="BN58" i="8" s="1"/>
  <c r="BO83" i="8"/>
  <c r="BI83" i="8"/>
  <c r="BH83" i="8" s="1"/>
  <c r="BO31" i="8"/>
  <c r="BN31" i="8"/>
  <c r="BI131" i="8"/>
  <c r="BJ131" i="8" s="1"/>
  <c r="BK131" i="8" s="1"/>
  <c r="BN131" i="8" s="1"/>
  <c r="BN65" i="8"/>
  <c r="BI65" i="8"/>
  <c r="BJ65" i="8" s="1"/>
  <c r="BK65" i="8" s="1"/>
  <c r="BO65" i="8" s="1"/>
  <c r="BO105" i="8"/>
  <c r="BN99" i="8"/>
  <c r="BI99" i="8"/>
  <c r="BJ99" i="8" s="1"/>
  <c r="BK99" i="8" s="1"/>
  <c r="BO99" i="8" s="1"/>
  <c r="BN18" i="8"/>
  <c r="BI18" i="8"/>
  <c r="BJ18" i="8" s="1"/>
  <c r="BK18" i="8" s="1"/>
  <c r="BO18" i="8" s="1"/>
  <c r="BN126" i="8"/>
  <c r="BI126" i="8"/>
  <c r="BH126" i="8" s="1"/>
  <c r="BO114" i="8"/>
  <c r="BN114" i="8"/>
  <c r="BO96" i="8"/>
  <c r="BI96" i="8"/>
  <c r="BJ96" i="8" s="1"/>
  <c r="BK96" i="8" s="1"/>
  <c r="BN96" i="8" s="1"/>
  <c r="BI127" i="8"/>
  <c r="BJ127" i="8" s="1"/>
  <c r="BK127" i="8" s="1"/>
  <c r="BN127" i="8" s="1"/>
  <c r="BO11" i="8"/>
  <c r="BI11" i="8"/>
  <c r="BJ11" i="8" s="1"/>
  <c r="BK11" i="8" s="1"/>
  <c r="BN11" i="8" s="1"/>
  <c r="BN51" i="8"/>
  <c r="BI51" i="8"/>
  <c r="BJ51" i="8" s="1"/>
  <c r="BK51" i="8" s="1"/>
  <c r="BO51" i="8" s="1"/>
  <c r="BO39" i="8"/>
  <c r="BO35" i="8"/>
  <c r="BN124" i="8"/>
  <c r="BI124" i="8"/>
  <c r="BJ124" i="8" s="1"/>
  <c r="BK124" i="8" s="1"/>
  <c r="BO124" i="8" s="1"/>
  <c r="BN80" i="8"/>
  <c r="BI80" i="8"/>
  <c r="BJ80" i="8" s="1"/>
  <c r="BK80" i="8" s="1"/>
  <c r="BO80" i="8" s="1"/>
  <c r="BN59" i="8"/>
  <c r="BI59" i="8"/>
  <c r="BJ59" i="8" s="1"/>
  <c r="BK59" i="8" s="1"/>
  <c r="BO59" i="8" s="1"/>
  <c r="BO108" i="8"/>
  <c r="BN85" i="8"/>
  <c r="BI85" i="8"/>
  <c r="BJ85" i="8" s="1"/>
  <c r="BK85" i="8" s="1"/>
  <c r="BO85" i="8" s="1"/>
  <c r="BN22" i="8"/>
  <c r="BI22" i="8"/>
  <c r="BJ22" i="8" s="1"/>
  <c r="BK22" i="8" s="1"/>
  <c r="BO22" i="8" s="1"/>
  <c r="BO88" i="8"/>
  <c r="BI88" i="8"/>
  <c r="BJ88" i="8" s="1"/>
  <c r="BK88" i="8" s="1"/>
  <c r="BN88" i="8" s="1"/>
  <c r="BO27" i="8"/>
  <c r="BO17" i="8"/>
  <c r="BI17" i="8"/>
  <c r="BJ17" i="8" s="1"/>
  <c r="BK17" i="8" s="1"/>
  <c r="BN17" i="8" s="1"/>
  <c r="BO78" i="8"/>
  <c r="BN82" i="8"/>
  <c r="BI82" i="8"/>
  <c r="BJ82" i="8" s="1"/>
  <c r="BK82" i="8" s="1"/>
  <c r="BO82" i="8" s="1"/>
  <c r="BO56" i="8"/>
  <c r="BN56" i="8"/>
  <c r="BO25" i="8"/>
  <c r="BI25" i="8"/>
  <c r="BJ25" i="8" s="1"/>
  <c r="BK25" i="8" s="1"/>
  <c r="BN25" i="8" s="1"/>
  <c r="BN38" i="8"/>
  <c r="BN73" i="8"/>
  <c r="BI73" i="8"/>
  <c r="BH73" i="8" s="1"/>
  <c r="BO66" i="8"/>
  <c r="BI66" i="8"/>
  <c r="BH66" i="8" s="1"/>
  <c r="BO9" i="8"/>
  <c r="BI9" i="8"/>
  <c r="BJ9" i="8" s="1"/>
  <c r="BK9" i="8" s="1"/>
  <c r="BN9" i="8" s="1"/>
  <c r="BO111" i="8"/>
  <c r="BI111" i="8"/>
  <c r="BJ111" i="8" s="1"/>
  <c r="BK111" i="8" s="1"/>
  <c r="BN111" i="8" s="1"/>
  <c r="BI123" i="8"/>
  <c r="BH123" i="8" s="1"/>
  <c r="BN8" i="8"/>
  <c r="BI8" i="8"/>
  <c r="BJ8" i="8" s="1"/>
  <c r="BK8" i="8" s="1"/>
  <c r="BO8" i="8" s="1"/>
  <c r="BO86" i="8"/>
  <c r="BN72" i="8"/>
  <c r="BI72" i="8"/>
  <c r="BJ72" i="8" s="1"/>
  <c r="BK72" i="8" s="1"/>
  <c r="BO72" i="8" s="1"/>
  <c r="BO113" i="8"/>
  <c r="BI113" i="8"/>
  <c r="BJ113" i="8" s="1"/>
  <c r="BK113" i="8" s="1"/>
  <c r="BN113" i="8" s="1"/>
  <c r="BN55" i="8"/>
  <c r="BI55" i="8"/>
  <c r="BH55" i="8" s="1"/>
  <c r="BN15" i="8"/>
  <c r="BI15" i="8"/>
  <c r="BJ15" i="8" s="1"/>
  <c r="BK15" i="8" s="1"/>
  <c r="BO15" i="8" s="1"/>
  <c r="BO75" i="8"/>
  <c r="BN75" i="8"/>
  <c r="BO46" i="8"/>
  <c r="BI46" i="8"/>
  <c r="BJ46" i="8" s="1"/>
  <c r="BK46" i="8" s="1"/>
  <c r="BN46" i="8" s="1"/>
  <c r="BO107" i="8"/>
  <c r="BI107" i="8"/>
  <c r="BJ107" i="8" s="1"/>
  <c r="BK107" i="8" s="1"/>
  <c r="BN107" i="8" s="1"/>
  <c r="BI115" i="8"/>
  <c r="BJ115" i="8" s="1"/>
  <c r="BK115" i="8" s="1"/>
  <c r="BO115" i="8" s="1"/>
  <c r="BO19" i="8"/>
  <c r="BI19" i="8"/>
  <c r="BH19" i="8" s="1"/>
  <c r="BN44" i="8"/>
  <c r="BN63" i="8"/>
  <c r="BI63" i="8"/>
  <c r="BJ63" i="8" s="1"/>
  <c r="BK63" i="8" s="1"/>
  <c r="BO63" i="8" s="1"/>
  <c r="BN24" i="8"/>
  <c r="BI24" i="8"/>
  <c r="BJ24" i="8" s="1"/>
  <c r="BK24" i="8" s="1"/>
  <c r="BO24" i="8" s="1"/>
  <c r="BN122" i="8"/>
  <c r="BI122" i="8"/>
  <c r="BJ122" i="8" s="1"/>
  <c r="BK122" i="8" s="1"/>
  <c r="BO122" i="8" s="1"/>
  <c r="X26" i="13"/>
  <c r="W26" i="13"/>
  <c r="P26" i="13"/>
  <c r="BA26" i="13" s="1"/>
  <c r="O26" i="13"/>
  <c r="X114" i="13"/>
  <c r="W114" i="13"/>
  <c r="P114" i="13"/>
  <c r="BA114" i="13" s="1"/>
  <c r="O114" i="13"/>
  <c r="X12" i="13"/>
  <c r="W12" i="13"/>
  <c r="P12" i="13"/>
  <c r="BA12" i="13" s="1"/>
  <c r="O12" i="13"/>
  <c r="X125" i="13"/>
  <c r="W125" i="13"/>
  <c r="P125" i="13"/>
  <c r="BA125" i="13" s="1"/>
  <c r="BF125" i="13" s="1"/>
  <c r="BI125" i="13" s="1"/>
  <c r="O125" i="13"/>
  <c r="X85" i="13"/>
  <c r="W85" i="13"/>
  <c r="P85" i="13"/>
  <c r="BA85" i="13" s="1"/>
  <c r="O85" i="13"/>
  <c r="X67" i="13"/>
  <c r="W67" i="13"/>
  <c r="P67" i="13"/>
  <c r="BA67" i="13" s="1"/>
  <c r="O67" i="13"/>
  <c r="X35" i="13"/>
  <c r="W35" i="13"/>
  <c r="P35" i="13"/>
  <c r="BA35" i="13" s="1"/>
  <c r="O35" i="13"/>
  <c r="X122" i="13"/>
  <c r="W122" i="13"/>
  <c r="P122" i="13"/>
  <c r="BA122" i="13" s="1"/>
  <c r="BF122" i="13" s="1"/>
  <c r="O122" i="13"/>
  <c r="X8" i="13"/>
  <c r="W8" i="13"/>
  <c r="P8" i="13"/>
  <c r="BA8" i="13" s="1"/>
  <c r="O8" i="13"/>
  <c r="X115" i="13"/>
  <c r="W115" i="13"/>
  <c r="P115" i="13"/>
  <c r="BA115" i="13" s="1"/>
  <c r="O115" i="13"/>
  <c r="X39" i="13"/>
  <c r="W39" i="13"/>
  <c r="P39" i="13"/>
  <c r="BA39" i="13" s="1"/>
  <c r="O39" i="13"/>
  <c r="X75" i="13"/>
  <c r="W75" i="13"/>
  <c r="P75" i="13"/>
  <c r="BA75" i="13" s="1"/>
  <c r="BF75" i="13" s="1"/>
  <c r="BI75" i="13" s="1"/>
  <c r="O75" i="13"/>
  <c r="X69" i="13"/>
  <c r="W69" i="13"/>
  <c r="P69" i="13"/>
  <c r="BA69" i="13" s="1"/>
  <c r="O69" i="13"/>
  <c r="X50" i="13"/>
  <c r="W50" i="13"/>
  <c r="P50" i="13"/>
  <c r="BA50" i="13" s="1"/>
  <c r="O50" i="13"/>
  <c r="X31" i="13"/>
  <c r="W31" i="13"/>
  <c r="P31" i="13"/>
  <c r="BA31" i="13" s="1"/>
  <c r="O31" i="13"/>
  <c r="X52" i="13"/>
  <c r="W52" i="13"/>
  <c r="P52" i="13"/>
  <c r="BA52" i="13" s="1"/>
  <c r="BF52" i="13" s="1"/>
  <c r="O52" i="13"/>
  <c r="X94" i="13"/>
  <c r="W94" i="13"/>
  <c r="P94" i="13"/>
  <c r="BA94" i="13" s="1"/>
  <c r="O94" i="13"/>
  <c r="X100" i="13"/>
  <c r="W100" i="13"/>
  <c r="P100" i="13"/>
  <c r="BA100" i="13" s="1"/>
  <c r="O100" i="13"/>
  <c r="X81" i="13"/>
  <c r="W81" i="13"/>
  <c r="P81" i="13"/>
  <c r="BA81" i="13" s="1"/>
  <c r="O81" i="13"/>
  <c r="X57" i="13"/>
  <c r="W57" i="13"/>
  <c r="P57" i="13"/>
  <c r="BA57" i="13" s="1"/>
  <c r="BF57" i="13" s="1"/>
  <c r="BI57" i="13" s="1"/>
  <c r="O57" i="13"/>
  <c r="X61" i="13"/>
  <c r="W61" i="13"/>
  <c r="P61" i="13"/>
  <c r="BA61" i="13" s="1"/>
  <c r="O61" i="13"/>
  <c r="X9" i="13"/>
  <c r="W9" i="13"/>
  <c r="P9" i="13"/>
  <c r="BA9" i="13" s="1"/>
  <c r="O9" i="13"/>
  <c r="X46" i="13"/>
  <c r="W46" i="13"/>
  <c r="P46" i="13"/>
  <c r="BA46" i="13" s="1"/>
  <c r="O46" i="13"/>
  <c r="X113" i="13"/>
  <c r="W113" i="13"/>
  <c r="P113" i="13"/>
  <c r="BA113" i="13" s="1"/>
  <c r="BF113" i="13" s="1"/>
  <c r="O113" i="13"/>
  <c r="X126" i="13"/>
  <c r="W126" i="13"/>
  <c r="P126" i="13"/>
  <c r="BA126" i="13" s="1"/>
  <c r="O126" i="13"/>
  <c r="X53" i="13"/>
  <c r="W53" i="13"/>
  <c r="P53" i="13"/>
  <c r="BA53" i="13" s="1"/>
  <c r="O53" i="13"/>
  <c r="X65" i="13"/>
  <c r="W65" i="13"/>
  <c r="P65" i="13"/>
  <c r="BA65" i="13" s="1"/>
  <c r="O65" i="13"/>
  <c r="X124" i="13"/>
  <c r="W124" i="13"/>
  <c r="P124" i="13"/>
  <c r="BA124" i="13" s="1"/>
  <c r="BF124" i="13" s="1"/>
  <c r="O124" i="13"/>
  <c r="X54" i="13"/>
  <c r="W54" i="13"/>
  <c r="P54" i="13"/>
  <c r="BA54" i="13" s="1"/>
  <c r="O54" i="13"/>
  <c r="X123" i="13"/>
  <c r="W123" i="13"/>
  <c r="P123" i="13"/>
  <c r="BA123" i="13" s="1"/>
  <c r="O123" i="13"/>
  <c r="X86" i="13"/>
  <c r="W86" i="13"/>
  <c r="P86" i="13"/>
  <c r="BA86" i="13" s="1"/>
  <c r="O86" i="13"/>
  <c r="X55" i="13"/>
  <c r="W55" i="13"/>
  <c r="P55" i="13"/>
  <c r="BA55" i="13" s="1"/>
  <c r="BF55" i="13" s="1"/>
  <c r="O55" i="13"/>
  <c r="X80" i="13"/>
  <c r="W80" i="13"/>
  <c r="P80" i="13"/>
  <c r="BA80" i="13" s="1"/>
  <c r="O80" i="13"/>
  <c r="X108" i="13"/>
  <c r="W108" i="13"/>
  <c r="P108" i="13"/>
  <c r="BA108" i="13" s="1"/>
  <c r="O108" i="13"/>
  <c r="X29" i="13"/>
  <c r="W29" i="13"/>
  <c r="P29" i="13"/>
  <c r="BA29" i="13" s="1"/>
  <c r="O29" i="13"/>
  <c r="X93" i="13"/>
  <c r="W93" i="13"/>
  <c r="P93" i="13"/>
  <c r="BA93" i="13" s="1"/>
  <c r="BF93" i="13" s="1"/>
  <c r="O93" i="13"/>
  <c r="X132" i="13"/>
  <c r="W132" i="13"/>
  <c r="P132" i="13"/>
  <c r="BA132" i="13" s="1"/>
  <c r="O132" i="13"/>
  <c r="X99" i="13"/>
  <c r="W99" i="13"/>
  <c r="P99" i="13"/>
  <c r="BA99" i="13" s="1"/>
  <c r="O99" i="13"/>
  <c r="X63" i="13"/>
  <c r="W63" i="13"/>
  <c r="P63" i="13"/>
  <c r="BA63" i="13" s="1"/>
  <c r="O63" i="13"/>
  <c r="X127" i="13"/>
  <c r="W127" i="13"/>
  <c r="P127" i="13"/>
  <c r="BA127" i="13" s="1"/>
  <c r="BF127" i="13" s="1"/>
  <c r="O127" i="13"/>
  <c r="X40" i="13"/>
  <c r="W40" i="13"/>
  <c r="P40" i="13"/>
  <c r="BA40" i="13" s="1"/>
  <c r="O40" i="13"/>
  <c r="X98" i="13"/>
  <c r="W98" i="13"/>
  <c r="P98" i="13"/>
  <c r="BA98" i="13" s="1"/>
  <c r="O98" i="13"/>
  <c r="X119" i="13"/>
  <c r="W119" i="13"/>
  <c r="P119" i="13"/>
  <c r="BA119" i="13" s="1"/>
  <c r="O119" i="13"/>
  <c r="X27" i="13"/>
  <c r="W27" i="13"/>
  <c r="P27" i="13"/>
  <c r="BA27" i="13" s="1"/>
  <c r="BF27" i="13" s="1"/>
  <c r="O27" i="13"/>
  <c r="X18" i="13"/>
  <c r="W18" i="13"/>
  <c r="P18" i="13"/>
  <c r="BA18" i="13" s="1"/>
  <c r="O18" i="13"/>
  <c r="X44" i="13"/>
  <c r="W44" i="13"/>
  <c r="P44" i="13"/>
  <c r="BA44" i="13" s="1"/>
  <c r="O44" i="13"/>
  <c r="P79" i="13"/>
  <c r="BA79" i="13" s="1"/>
  <c r="O79" i="13"/>
  <c r="X43" i="13"/>
  <c r="W43" i="13"/>
  <c r="P43" i="13"/>
  <c r="BA43" i="13" s="1"/>
  <c r="BF43" i="13" s="1"/>
  <c r="O43" i="13"/>
  <c r="X51" i="13"/>
  <c r="W51" i="13"/>
  <c r="P51" i="13"/>
  <c r="BA51" i="13" s="1"/>
  <c r="O51" i="13"/>
  <c r="X110" i="13"/>
  <c r="W110" i="13"/>
  <c r="P110" i="13"/>
  <c r="BA110" i="13" s="1"/>
  <c r="O110" i="13"/>
  <c r="X118" i="13"/>
  <c r="W118" i="13"/>
  <c r="P118" i="13"/>
  <c r="BA118" i="13" s="1"/>
  <c r="O118" i="13"/>
  <c r="X21" i="13"/>
  <c r="W21" i="13"/>
  <c r="P21" i="13"/>
  <c r="BA21" i="13" s="1"/>
  <c r="BF21" i="13" s="1"/>
  <c r="O21" i="13"/>
  <c r="X66" i="13"/>
  <c r="W66" i="13"/>
  <c r="P66" i="13"/>
  <c r="BA66" i="13" s="1"/>
  <c r="O66" i="13"/>
  <c r="X30" i="13"/>
  <c r="W30" i="13"/>
  <c r="P30" i="13"/>
  <c r="BA30" i="13" s="1"/>
  <c r="O30" i="13"/>
  <c r="X106" i="13"/>
  <c r="W106" i="13"/>
  <c r="P106" i="13"/>
  <c r="BA106" i="13" s="1"/>
  <c r="O106" i="13"/>
  <c r="X90" i="13"/>
  <c r="W90" i="13"/>
  <c r="P90" i="13"/>
  <c r="BA90" i="13" s="1"/>
  <c r="BF90" i="13" s="1"/>
  <c r="BI90" i="13" s="1"/>
  <c r="O90" i="13"/>
  <c r="X78" i="13"/>
  <c r="W78" i="13"/>
  <c r="P78" i="13"/>
  <c r="BA78" i="13" s="1"/>
  <c r="O78" i="13"/>
  <c r="X10" i="13"/>
  <c r="W10" i="13"/>
  <c r="P10" i="13"/>
  <c r="BA10" i="13" s="1"/>
  <c r="O10" i="13"/>
  <c r="X83" i="13"/>
  <c r="W83" i="13"/>
  <c r="P83" i="13"/>
  <c r="BA83" i="13" s="1"/>
  <c r="O83" i="13"/>
  <c r="X97" i="13"/>
  <c r="W97" i="13"/>
  <c r="P97" i="13"/>
  <c r="BA97" i="13" s="1"/>
  <c r="BF97" i="13" s="1"/>
  <c r="O97" i="13"/>
  <c r="X47" i="13"/>
  <c r="W47" i="13"/>
  <c r="P47" i="13"/>
  <c r="BA47" i="13" s="1"/>
  <c r="O47" i="13"/>
  <c r="X59" i="13"/>
  <c r="W59" i="13"/>
  <c r="P59" i="13"/>
  <c r="BA59" i="13" s="1"/>
  <c r="O59" i="13"/>
  <c r="X82" i="13"/>
  <c r="W82" i="13"/>
  <c r="P82" i="13"/>
  <c r="BA82" i="13" s="1"/>
  <c r="O82" i="13"/>
  <c r="X129" i="13"/>
  <c r="W129" i="13"/>
  <c r="P129" i="13"/>
  <c r="BA129" i="13" s="1"/>
  <c r="BF129" i="13" s="1"/>
  <c r="O129" i="13"/>
  <c r="X62" i="13"/>
  <c r="W62" i="13"/>
  <c r="P62" i="13"/>
  <c r="BA62" i="13" s="1"/>
  <c r="O62" i="13"/>
  <c r="X102" i="13"/>
  <c r="W102" i="13"/>
  <c r="P102" i="13"/>
  <c r="BA102" i="13" s="1"/>
  <c r="O102" i="13"/>
  <c r="X13" i="13"/>
  <c r="W13" i="13"/>
  <c r="P13" i="13"/>
  <c r="BA13" i="13" s="1"/>
  <c r="O13" i="13"/>
  <c r="X105" i="13"/>
  <c r="W105" i="13"/>
  <c r="P105" i="13"/>
  <c r="BA105" i="13" s="1"/>
  <c r="BF105" i="13" s="1"/>
  <c r="O105" i="13"/>
  <c r="X48" i="13"/>
  <c r="W48" i="13"/>
  <c r="P48" i="13"/>
  <c r="BA48" i="13" s="1"/>
  <c r="O48" i="13"/>
  <c r="X73" i="13"/>
  <c r="W73" i="13"/>
  <c r="P73" i="13"/>
  <c r="BA73" i="13" s="1"/>
  <c r="O73" i="13"/>
  <c r="X23" i="13"/>
  <c r="W23" i="13"/>
  <c r="P23" i="13"/>
  <c r="BA23" i="13" s="1"/>
  <c r="O23" i="13"/>
  <c r="X88" i="13"/>
  <c r="W88" i="13"/>
  <c r="P88" i="13"/>
  <c r="BA88" i="13" s="1"/>
  <c r="BF88" i="13" s="1"/>
  <c r="BI88" i="13" s="1"/>
  <c r="O88" i="13"/>
  <c r="X76" i="13"/>
  <c r="W76" i="13"/>
  <c r="P76" i="13"/>
  <c r="BA76" i="13" s="1"/>
  <c r="O76" i="13"/>
  <c r="X64" i="13"/>
  <c r="W64" i="13"/>
  <c r="P64" i="13"/>
  <c r="BA64" i="13" s="1"/>
  <c r="O64" i="13"/>
  <c r="X37" i="13"/>
  <c r="W37" i="13"/>
  <c r="P37" i="13"/>
  <c r="BA37" i="13" s="1"/>
  <c r="O37" i="13"/>
  <c r="X72" i="13"/>
  <c r="W72" i="13"/>
  <c r="P72" i="13"/>
  <c r="BA72" i="13" s="1"/>
  <c r="BF72" i="13" s="1"/>
  <c r="O72" i="13"/>
  <c r="X111" i="13"/>
  <c r="W111" i="13"/>
  <c r="P111" i="13"/>
  <c r="BA111" i="13" s="1"/>
  <c r="O111" i="13"/>
  <c r="X19" i="13"/>
  <c r="W19" i="13"/>
  <c r="P19" i="13"/>
  <c r="BA19" i="13" s="1"/>
  <c r="O19" i="13"/>
  <c r="X41" i="13"/>
  <c r="W41" i="13"/>
  <c r="P41" i="13"/>
  <c r="BA41" i="13" s="1"/>
  <c r="O41" i="13"/>
  <c r="X107" i="13"/>
  <c r="W107" i="13"/>
  <c r="P107" i="13"/>
  <c r="BA107" i="13" s="1"/>
  <c r="BF107" i="13" s="1"/>
  <c r="O107" i="13"/>
  <c r="X60" i="13"/>
  <c r="W60" i="13"/>
  <c r="P60" i="13"/>
  <c r="BA60" i="13" s="1"/>
  <c r="O60" i="13"/>
  <c r="X17" i="13"/>
  <c r="W17" i="13"/>
  <c r="P17" i="13"/>
  <c r="BA17" i="13" s="1"/>
  <c r="O17" i="13"/>
  <c r="X128" i="13"/>
  <c r="W128" i="13"/>
  <c r="P128" i="13"/>
  <c r="BA128" i="13" s="1"/>
  <c r="O128" i="13"/>
  <c r="X11" i="13"/>
  <c r="W11" i="13"/>
  <c r="P11" i="13"/>
  <c r="BA11" i="13" s="1"/>
  <c r="BF11" i="13" s="1"/>
  <c r="O11" i="13"/>
  <c r="X104" i="13"/>
  <c r="W104" i="13"/>
  <c r="P104" i="13"/>
  <c r="BA104" i="13" s="1"/>
  <c r="O104" i="13"/>
  <c r="X116" i="13"/>
  <c r="W116" i="13"/>
  <c r="P116" i="13"/>
  <c r="BA116" i="13" s="1"/>
  <c r="O116" i="13"/>
  <c r="X36" i="13"/>
  <c r="W36" i="13"/>
  <c r="P36" i="13"/>
  <c r="BA36" i="13" s="1"/>
  <c r="O36" i="13"/>
  <c r="X130" i="13"/>
  <c r="W130" i="13"/>
  <c r="P130" i="13"/>
  <c r="BA130" i="13" s="1"/>
  <c r="BF130" i="13" s="1"/>
  <c r="O130" i="13"/>
  <c r="X34" i="13"/>
  <c r="W34" i="13"/>
  <c r="P34" i="13"/>
  <c r="BA34" i="13" s="1"/>
  <c r="O34" i="13"/>
  <c r="X131" i="13"/>
  <c r="W131" i="13"/>
  <c r="P131" i="13"/>
  <c r="BA131" i="13" s="1"/>
  <c r="O131" i="13"/>
  <c r="X96" i="13"/>
  <c r="W96" i="13"/>
  <c r="P96" i="13"/>
  <c r="BA96" i="13" s="1"/>
  <c r="O96" i="13"/>
  <c r="X38" i="13"/>
  <c r="W38" i="13"/>
  <c r="P38" i="13"/>
  <c r="BA38" i="13" s="1"/>
  <c r="BF38" i="13" s="1"/>
  <c r="BI38" i="13" s="1"/>
  <c r="O38" i="13"/>
  <c r="X45" i="13"/>
  <c r="W45" i="13"/>
  <c r="P45" i="13"/>
  <c r="BA45" i="13" s="1"/>
  <c r="O45" i="13"/>
  <c r="X16" i="13"/>
  <c r="W16" i="13"/>
  <c r="P16" i="13"/>
  <c r="BA16" i="13" s="1"/>
  <c r="O16" i="13"/>
  <c r="X68" i="13"/>
  <c r="W68" i="13"/>
  <c r="P68" i="13"/>
  <c r="BA68" i="13" s="1"/>
  <c r="O68" i="13"/>
  <c r="X120" i="13"/>
  <c r="W120" i="13"/>
  <c r="P120" i="13"/>
  <c r="BA120" i="13" s="1"/>
  <c r="BF120" i="13" s="1"/>
  <c r="BI120" i="13" s="1"/>
  <c r="O120" i="13"/>
  <c r="X117" i="13"/>
  <c r="W117" i="13"/>
  <c r="P117" i="13"/>
  <c r="BA117" i="13" s="1"/>
  <c r="O117" i="13"/>
  <c r="X71" i="13"/>
  <c r="W71" i="13"/>
  <c r="P71" i="13"/>
  <c r="BA71" i="13" s="1"/>
  <c r="O71" i="13"/>
  <c r="X87" i="13"/>
  <c r="W87" i="13"/>
  <c r="P87" i="13"/>
  <c r="BA87" i="13" s="1"/>
  <c r="O87" i="13"/>
  <c r="X58" i="13"/>
  <c r="W58" i="13"/>
  <c r="P58" i="13"/>
  <c r="BA58" i="13" s="1"/>
  <c r="BF58" i="13" s="1"/>
  <c r="O58" i="13"/>
  <c r="X25" i="13"/>
  <c r="W25" i="13"/>
  <c r="P25" i="13"/>
  <c r="BA25" i="13" s="1"/>
  <c r="O25" i="13"/>
  <c r="X101" i="13"/>
  <c r="W101" i="13"/>
  <c r="P101" i="13"/>
  <c r="BA101" i="13" s="1"/>
  <c r="O101" i="13"/>
  <c r="X33" i="13"/>
  <c r="W33" i="13"/>
  <c r="P33" i="13"/>
  <c r="BA33" i="13" s="1"/>
  <c r="O33" i="13"/>
  <c r="X42" i="13"/>
  <c r="W42" i="13"/>
  <c r="P42" i="13"/>
  <c r="BA42" i="13" s="1"/>
  <c r="BF42" i="13" s="1"/>
  <c r="BI42" i="13" s="1"/>
  <c r="O42" i="13"/>
  <c r="X56" i="13"/>
  <c r="W56" i="13"/>
  <c r="P56" i="13"/>
  <c r="BA56" i="13" s="1"/>
  <c r="O56" i="13"/>
  <c r="X74" i="13"/>
  <c r="W74" i="13"/>
  <c r="P74" i="13"/>
  <c r="BA74" i="13" s="1"/>
  <c r="O74" i="13"/>
  <c r="X109" i="13"/>
  <c r="W109" i="13"/>
  <c r="P109" i="13"/>
  <c r="BA109" i="13" s="1"/>
  <c r="O109" i="13"/>
  <c r="X89" i="13"/>
  <c r="W89" i="13"/>
  <c r="P89" i="13"/>
  <c r="BA89" i="13" s="1"/>
  <c r="BF89" i="13" s="1"/>
  <c r="O89" i="13"/>
  <c r="X92" i="13"/>
  <c r="W92" i="13"/>
  <c r="P92" i="13"/>
  <c r="BA92" i="13" s="1"/>
  <c r="O92" i="13"/>
  <c r="X95" i="13"/>
  <c r="W95" i="13"/>
  <c r="P95" i="13"/>
  <c r="BA95" i="13" s="1"/>
  <c r="O95" i="13"/>
  <c r="X121" i="13"/>
  <c r="W121" i="13"/>
  <c r="P121" i="13"/>
  <c r="BA121" i="13" s="1"/>
  <c r="O121" i="13"/>
  <c r="X22" i="13"/>
  <c r="W22" i="13"/>
  <c r="P22" i="13"/>
  <c r="BA22" i="13" s="1"/>
  <c r="BF22" i="13" s="1"/>
  <c r="BI22" i="13" s="1"/>
  <c r="O22" i="13"/>
  <c r="X24" i="13"/>
  <c r="W24" i="13"/>
  <c r="P24" i="13"/>
  <c r="BA24" i="13" s="1"/>
  <c r="O24" i="13"/>
  <c r="X15" i="13"/>
  <c r="W15" i="13"/>
  <c r="P15" i="13"/>
  <c r="BA15" i="13" s="1"/>
  <c r="O15" i="13"/>
  <c r="X77" i="13"/>
  <c r="W77" i="13"/>
  <c r="P77" i="13"/>
  <c r="BA77" i="13" s="1"/>
  <c r="O77" i="13"/>
  <c r="X20" i="13"/>
  <c r="W20" i="13"/>
  <c r="P20" i="13"/>
  <c r="BA20" i="13" s="1"/>
  <c r="BF20" i="13" s="1"/>
  <c r="O20" i="13"/>
  <c r="X103" i="13"/>
  <c r="W103" i="13"/>
  <c r="P103" i="13"/>
  <c r="BA103" i="13" s="1"/>
  <c r="O103" i="13"/>
  <c r="X32" i="13"/>
  <c r="W32" i="13"/>
  <c r="P32" i="13"/>
  <c r="BA32" i="13" s="1"/>
  <c r="O32" i="13"/>
  <c r="X14" i="13"/>
  <c r="W14" i="13"/>
  <c r="P14" i="13"/>
  <c r="BA14" i="13" s="1"/>
  <c r="O14" i="13"/>
  <c r="X84" i="13"/>
  <c r="W84" i="13"/>
  <c r="P84" i="13"/>
  <c r="BA84" i="13" s="1"/>
  <c r="BF84" i="13" s="1"/>
  <c r="O84" i="13"/>
  <c r="X69" i="12"/>
  <c r="W69" i="12"/>
  <c r="P69" i="12"/>
  <c r="BA69" i="12" s="1"/>
  <c r="O69" i="12"/>
  <c r="X16" i="12"/>
  <c r="W16" i="12"/>
  <c r="P16" i="12"/>
  <c r="BA16" i="12" s="1"/>
  <c r="O16" i="12"/>
  <c r="X85" i="12"/>
  <c r="W85" i="12"/>
  <c r="P85" i="12"/>
  <c r="BA85" i="12" s="1"/>
  <c r="O85" i="12"/>
  <c r="X120" i="12"/>
  <c r="W120" i="12"/>
  <c r="P120" i="12"/>
  <c r="BA120" i="12" s="1"/>
  <c r="BF120" i="12" s="1"/>
  <c r="BI120" i="12" s="1"/>
  <c r="O120" i="12"/>
  <c r="X80" i="12"/>
  <c r="W80" i="12"/>
  <c r="P80" i="12"/>
  <c r="BA80" i="12" s="1"/>
  <c r="O80" i="12"/>
  <c r="X95" i="12"/>
  <c r="W95" i="12"/>
  <c r="P95" i="12"/>
  <c r="BA95" i="12" s="1"/>
  <c r="O95" i="12"/>
  <c r="X29" i="12"/>
  <c r="W29" i="12"/>
  <c r="P29" i="12"/>
  <c r="BA29" i="12" s="1"/>
  <c r="O29" i="12"/>
  <c r="X89" i="12"/>
  <c r="W89" i="12"/>
  <c r="P89" i="12"/>
  <c r="BA89" i="12" s="1"/>
  <c r="BF89" i="12" s="1"/>
  <c r="O89" i="12"/>
  <c r="X113" i="12"/>
  <c r="W113" i="12"/>
  <c r="P113" i="12"/>
  <c r="BA113" i="12" s="1"/>
  <c r="O113" i="12"/>
  <c r="X8" i="12"/>
  <c r="W8" i="12"/>
  <c r="P8" i="12"/>
  <c r="BA8" i="12" s="1"/>
  <c r="O8" i="12"/>
  <c r="X30" i="12"/>
  <c r="W30" i="12"/>
  <c r="P30" i="12"/>
  <c r="BA30" i="12" s="1"/>
  <c r="O30" i="12"/>
  <c r="X32" i="12"/>
  <c r="W32" i="12"/>
  <c r="P32" i="12"/>
  <c r="BA32" i="12" s="1"/>
  <c r="BF32" i="12" s="1"/>
  <c r="BI32" i="12" s="1"/>
  <c r="O32" i="12"/>
  <c r="X62" i="12"/>
  <c r="W62" i="12"/>
  <c r="P62" i="12"/>
  <c r="BA62" i="12" s="1"/>
  <c r="O62" i="12"/>
  <c r="X50" i="12"/>
  <c r="W50" i="12"/>
  <c r="P50" i="12"/>
  <c r="BA50" i="12" s="1"/>
  <c r="O50" i="12"/>
  <c r="X48" i="12"/>
  <c r="W48" i="12"/>
  <c r="P48" i="12"/>
  <c r="BA48" i="12" s="1"/>
  <c r="O48" i="12"/>
  <c r="X86" i="12"/>
  <c r="W86" i="12"/>
  <c r="P86" i="12"/>
  <c r="BA86" i="12" s="1"/>
  <c r="BF86" i="12" s="1"/>
  <c r="O86" i="12"/>
  <c r="X84" i="12"/>
  <c r="W84" i="12"/>
  <c r="P84" i="12"/>
  <c r="BA84" i="12" s="1"/>
  <c r="O84" i="12"/>
  <c r="X56" i="12"/>
  <c r="W56" i="12"/>
  <c r="P56" i="12"/>
  <c r="BA56" i="12" s="1"/>
  <c r="O56" i="12"/>
  <c r="X41" i="12"/>
  <c r="W41" i="12"/>
  <c r="P41" i="12"/>
  <c r="BA41" i="12" s="1"/>
  <c r="O41" i="12"/>
  <c r="X9" i="12"/>
  <c r="W9" i="12"/>
  <c r="P9" i="12"/>
  <c r="BA9" i="12" s="1"/>
  <c r="BF9" i="12" s="1"/>
  <c r="BI9" i="12" s="1"/>
  <c r="O9" i="12"/>
  <c r="X121" i="12"/>
  <c r="W121" i="12"/>
  <c r="P121" i="12"/>
  <c r="BA121" i="12" s="1"/>
  <c r="O121" i="12"/>
  <c r="X129" i="12"/>
  <c r="W129" i="12"/>
  <c r="P129" i="12"/>
  <c r="BA129" i="12" s="1"/>
  <c r="O129" i="12"/>
  <c r="X46" i="12"/>
  <c r="W46" i="12"/>
  <c r="P46" i="12"/>
  <c r="BA46" i="12" s="1"/>
  <c r="O46" i="12"/>
  <c r="X77" i="12"/>
  <c r="W77" i="12"/>
  <c r="P77" i="12"/>
  <c r="BA77" i="12" s="1"/>
  <c r="BF77" i="12" s="1"/>
  <c r="O77" i="12"/>
  <c r="X37" i="12"/>
  <c r="W37" i="12"/>
  <c r="P37" i="12"/>
  <c r="BA37" i="12" s="1"/>
  <c r="O37" i="12"/>
  <c r="X119" i="12"/>
  <c r="W119" i="12"/>
  <c r="P119" i="12"/>
  <c r="BA119" i="12" s="1"/>
  <c r="O119" i="12"/>
  <c r="X74" i="12"/>
  <c r="W74" i="12"/>
  <c r="P74" i="12"/>
  <c r="BA74" i="12" s="1"/>
  <c r="O74" i="12"/>
  <c r="X94" i="12"/>
  <c r="W94" i="12"/>
  <c r="P94" i="12"/>
  <c r="BA94" i="12" s="1"/>
  <c r="BF94" i="12" s="1"/>
  <c r="O94" i="12"/>
  <c r="X12" i="12"/>
  <c r="W12" i="12"/>
  <c r="P12" i="12"/>
  <c r="BA12" i="12" s="1"/>
  <c r="O12" i="12"/>
  <c r="X66" i="12"/>
  <c r="W66" i="12"/>
  <c r="P66" i="12"/>
  <c r="BA66" i="12" s="1"/>
  <c r="O66" i="12"/>
  <c r="X51" i="12"/>
  <c r="W51" i="12"/>
  <c r="P51" i="12"/>
  <c r="BA51" i="12" s="1"/>
  <c r="O51" i="12"/>
  <c r="X42" i="12"/>
  <c r="W42" i="12"/>
  <c r="P42" i="12"/>
  <c r="BA42" i="12" s="1"/>
  <c r="BF42" i="12" s="1"/>
  <c r="O42" i="12"/>
  <c r="X64" i="12"/>
  <c r="W64" i="12"/>
  <c r="P64" i="12"/>
  <c r="BA64" i="12" s="1"/>
  <c r="O64" i="12"/>
  <c r="X22" i="12"/>
  <c r="W22" i="12"/>
  <c r="P22" i="12"/>
  <c r="BA22" i="12" s="1"/>
  <c r="O22" i="12"/>
  <c r="X78" i="12"/>
  <c r="W78" i="12"/>
  <c r="P78" i="12"/>
  <c r="BA78" i="12" s="1"/>
  <c r="O78" i="12"/>
  <c r="X10" i="12"/>
  <c r="W10" i="12"/>
  <c r="P10" i="12"/>
  <c r="BA10" i="12" s="1"/>
  <c r="BF10" i="12" s="1"/>
  <c r="O10" i="12"/>
  <c r="X105" i="12"/>
  <c r="W105" i="12"/>
  <c r="P105" i="12"/>
  <c r="BA105" i="12" s="1"/>
  <c r="O105" i="12"/>
  <c r="X47" i="12"/>
  <c r="W47" i="12"/>
  <c r="P47" i="12"/>
  <c r="BA47" i="12" s="1"/>
  <c r="O47" i="12"/>
  <c r="X103" i="12"/>
  <c r="W103" i="12"/>
  <c r="P103" i="12"/>
  <c r="BA103" i="12" s="1"/>
  <c r="O103" i="12"/>
  <c r="X67" i="12"/>
  <c r="W67" i="12"/>
  <c r="P67" i="12"/>
  <c r="BA67" i="12" s="1"/>
  <c r="BF67" i="12" s="1"/>
  <c r="O67" i="12"/>
  <c r="X98" i="12"/>
  <c r="W98" i="12"/>
  <c r="P98" i="12"/>
  <c r="BA98" i="12" s="1"/>
  <c r="O98" i="12"/>
  <c r="X79" i="12"/>
  <c r="W79" i="12"/>
  <c r="P79" i="12"/>
  <c r="BA79" i="12" s="1"/>
  <c r="O79" i="12"/>
  <c r="X96" i="12"/>
  <c r="W96" i="12"/>
  <c r="P96" i="12"/>
  <c r="BA96" i="12" s="1"/>
  <c r="O96" i="12"/>
  <c r="X122" i="12"/>
  <c r="W122" i="12"/>
  <c r="P122" i="12"/>
  <c r="BA122" i="12" s="1"/>
  <c r="BF122" i="12" s="1"/>
  <c r="O122" i="12"/>
  <c r="X73" i="12"/>
  <c r="W73" i="12"/>
  <c r="P73" i="12"/>
  <c r="BA73" i="12" s="1"/>
  <c r="O73" i="12"/>
  <c r="X53" i="12"/>
  <c r="W53" i="12"/>
  <c r="P53" i="12"/>
  <c r="BA53" i="12" s="1"/>
  <c r="O53" i="12"/>
  <c r="P60" i="12"/>
  <c r="BA60" i="12" s="1"/>
  <c r="O60" i="12"/>
  <c r="X92" i="12"/>
  <c r="W92" i="12"/>
  <c r="P92" i="12"/>
  <c r="BA92" i="12" s="1"/>
  <c r="BF92" i="12" s="1"/>
  <c r="O92" i="12"/>
  <c r="X104" i="12"/>
  <c r="W104" i="12"/>
  <c r="P104" i="12"/>
  <c r="BA104" i="12" s="1"/>
  <c r="O104" i="12"/>
  <c r="X114" i="12"/>
  <c r="W114" i="12"/>
  <c r="P114" i="12"/>
  <c r="BA114" i="12" s="1"/>
  <c r="O114" i="12"/>
  <c r="X127" i="12"/>
  <c r="W127" i="12"/>
  <c r="P127" i="12"/>
  <c r="BA127" i="12" s="1"/>
  <c r="O127" i="12"/>
  <c r="X76" i="12"/>
  <c r="W76" i="12"/>
  <c r="P76" i="12"/>
  <c r="BA76" i="12" s="1"/>
  <c r="BF76" i="12" s="1"/>
  <c r="O76" i="12"/>
  <c r="X88" i="12"/>
  <c r="W88" i="12"/>
  <c r="P88" i="12"/>
  <c r="BA88" i="12" s="1"/>
  <c r="O88" i="12"/>
  <c r="X31" i="12"/>
  <c r="W31" i="12"/>
  <c r="P31" i="12"/>
  <c r="BA31" i="12" s="1"/>
  <c r="O31" i="12"/>
  <c r="X68" i="12"/>
  <c r="W68" i="12"/>
  <c r="P68" i="12"/>
  <c r="BA68" i="12" s="1"/>
  <c r="O68" i="12"/>
  <c r="X109" i="12"/>
  <c r="W109" i="12"/>
  <c r="P109" i="12"/>
  <c r="BA109" i="12" s="1"/>
  <c r="BF109" i="12" s="1"/>
  <c r="BI109" i="12" s="1"/>
  <c r="O109" i="12"/>
  <c r="X59" i="12"/>
  <c r="W59" i="12"/>
  <c r="P59" i="12"/>
  <c r="BA59" i="12" s="1"/>
  <c r="O59" i="12"/>
  <c r="X90" i="12"/>
  <c r="W90" i="12"/>
  <c r="P90" i="12"/>
  <c r="BA90" i="12" s="1"/>
  <c r="O90" i="12"/>
  <c r="X124" i="12"/>
  <c r="W124" i="12"/>
  <c r="P124" i="12"/>
  <c r="BA124" i="12" s="1"/>
  <c r="O124" i="12"/>
  <c r="X97" i="12"/>
  <c r="W97" i="12"/>
  <c r="P97" i="12"/>
  <c r="BA97" i="12" s="1"/>
  <c r="BF97" i="12" s="1"/>
  <c r="O97" i="12"/>
  <c r="X71" i="12"/>
  <c r="W71" i="12"/>
  <c r="P71" i="12"/>
  <c r="BA71" i="12" s="1"/>
  <c r="O71" i="12"/>
  <c r="X126" i="12"/>
  <c r="W126" i="12"/>
  <c r="P126" i="12"/>
  <c r="BA126" i="12" s="1"/>
  <c r="O126" i="12"/>
  <c r="X132" i="12"/>
  <c r="W132" i="12"/>
  <c r="P132" i="12"/>
  <c r="BA132" i="12" s="1"/>
  <c r="O132" i="12"/>
  <c r="X19" i="12"/>
  <c r="W19" i="12"/>
  <c r="P19" i="12"/>
  <c r="BA19" i="12" s="1"/>
  <c r="BF19" i="12" s="1"/>
  <c r="O19" i="12"/>
  <c r="X20" i="12"/>
  <c r="W20" i="12"/>
  <c r="P20" i="12"/>
  <c r="BA20" i="12" s="1"/>
  <c r="O20" i="12"/>
  <c r="X81" i="12"/>
  <c r="W81" i="12"/>
  <c r="P81" i="12"/>
  <c r="BA81" i="12" s="1"/>
  <c r="O81" i="12"/>
  <c r="X24" i="12"/>
  <c r="W24" i="12"/>
  <c r="P24" i="12"/>
  <c r="BA24" i="12" s="1"/>
  <c r="O24" i="12"/>
  <c r="X106" i="12"/>
  <c r="W106" i="12"/>
  <c r="P106" i="12"/>
  <c r="BA106" i="12" s="1"/>
  <c r="BF106" i="12" s="1"/>
  <c r="O106" i="12"/>
  <c r="X128" i="12"/>
  <c r="W128" i="12"/>
  <c r="P128" i="12"/>
  <c r="BA128" i="12" s="1"/>
  <c r="O128" i="12"/>
  <c r="X83" i="12"/>
  <c r="W83" i="12"/>
  <c r="P83" i="12"/>
  <c r="BA83" i="12" s="1"/>
  <c r="O83" i="12"/>
  <c r="X115" i="12"/>
  <c r="W115" i="12"/>
  <c r="P115" i="12"/>
  <c r="BA115" i="12" s="1"/>
  <c r="O115" i="12"/>
  <c r="X93" i="12"/>
  <c r="W93" i="12"/>
  <c r="P93" i="12"/>
  <c r="BA93" i="12" s="1"/>
  <c r="BF93" i="12" s="1"/>
  <c r="BI93" i="12" s="1"/>
  <c r="O93" i="12"/>
  <c r="X55" i="12"/>
  <c r="W55" i="12"/>
  <c r="P55" i="12"/>
  <c r="BA55" i="12" s="1"/>
  <c r="O55" i="12"/>
  <c r="X45" i="12"/>
  <c r="W45" i="12"/>
  <c r="P45" i="12"/>
  <c r="BA45" i="12" s="1"/>
  <c r="O45" i="12"/>
  <c r="X125" i="12"/>
  <c r="W125" i="12"/>
  <c r="P125" i="12"/>
  <c r="BA125" i="12" s="1"/>
  <c r="O125" i="12"/>
  <c r="X87" i="12"/>
  <c r="W87" i="12"/>
  <c r="P87" i="12"/>
  <c r="BA87" i="12" s="1"/>
  <c r="BF87" i="12" s="1"/>
  <c r="O87" i="12"/>
  <c r="X117" i="12"/>
  <c r="W117" i="12"/>
  <c r="P117" i="12"/>
  <c r="BA117" i="12" s="1"/>
  <c r="O117" i="12"/>
  <c r="X61" i="12"/>
  <c r="W61" i="12"/>
  <c r="P61" i="12"/>
  <c r="BA61" i="12" s="1"/>
  <c r="O61" i="12"/>
  <c r="X33" i="12"/>
  <c r="W33" i="12"/>
  <c r="P33" i="12"/>
  <c r="BA33" i="12" s="1"/>
  <c r="O33" i="12"/>
  <c r="X131" i="12"/>
  <c r="W131" i="12"/>
  <c r="P131" i="12"/>
  <c r="BA131" i="12" s="1"/>
  <c r="BF131" i="12" s="1"/>
  <c r="O131" i="12"/>
  <c r="X75" i="12"/>
  <c r="W75" i="12"/>
  <c r="P75" i="12"/>
  <c r="BA75" i="12" s="1"/>
  <c r="O75" i="12"/>
  <c r="X108" i="12"/>
  <c r="W108" i="12"/>
  <c r="P108" i="12"/>
  <c r="BA108" i="12" s="1"/>
  <c r="O108" i="12"/>
  <c r="X14" i="12"/>
  <c r="W14" i="12"/>
  <c r="P14" i="12"/>
  <c r="BA14" i="12" s="1"/>
  <c r="O14" i="12"/>
  <c r="X123" i="12"/>
  <c r="W123" i="12"/>
  <c r="P123" i="12"/>
  <c r="BA123" i="12" s="1"/>
  <c r="BF123" i="12" s="1"/>
  <c r="O123" i="12"/>
  <c r="X72" i="12"/>
  <c r="W72" i="12"/>
  <c r="P72" i="12"/>
  <c r="BA72" i="12" s="1"/>
  <c r="O72" i="12"/>
  <c r="X35" i="12"/>
  <c r="W35" i="12"/>
  <c r="P35" i="12"/>
  <c r="BA35" i="12" s="1"/>
  <c r="O35" i="12"/>
  <c r="X116" i="12"/>
  <c r="W116" i="12"/>
  <c r="P116" i="12"/>
  <c r="BA116" i="12" s="1"/>
  <c r="O116" i="12"/>
  <c r="X82" i="12"/>
  <c r="W82" i="12"/>
  <c r="P82" i="12"/>
  <c r="BA82" i="12" s="1"/>
  <c r="BF82" i="12" s="1"/>
  <c r="O82" i="12"/>
  <c r="X11" i="12"/>
  <c r="W11" i="12"/>
  <c r="P11" i="12"/>
  <c r="BA11" i="12" s="1"/>
  <c r="O11" i="12"/>
  <c r="X58" i="12"/>
  <c r="W58" i="12"/>
  <c r="P58" i="12"/>
  <c r="BA58" i="12" s="1"/>
  <c r="O58" i="12"/>
  <c r="X63" i="12"/>
  <c r="W63" i="12"/>
  <c r="P63" i="12"/>
  <c r="BA63" i="12" s="1"/>
  <c r="O63" i="12"/>
  <c r="X107" i="12"/>
  <c r="W107" i="12"/>
  <c r="P107" i="12"/>
  <c r="BA107" i="12" s="1"/>
  <c r="BF107" i="12" s="1"/>
  <c r="BI107" i="12" s="1"/>
  <c r="O107" i="12"/>
  <c r="X52" i="12"/>
  <c r="W52" i="12"/>
  <c r="P52" i="12"/>
  <c r="BA52" i="12" s="1"/>
  <c r="O52" i="12"/>
  <c r="X36" i="12"/>
  <c r="W36" i="12"/>
  <c r="P36" i="12"/>
  <c r="BA36" i="12" s="1"/>
  <c r="O36" i="12"/>
  <c r="X130" i="12"/>
  <c r="W130" i="12"/>
  <c r="P130" i="12"/>
  <c r="BA130" i="12" s="1"/>
  <c r="O130" i="12"/>
  <c r="X27" i="12"/>
  <c r="W27" i="12"/>
  <c r="P27" i="12"/>
  <c r="BA27" i="12" s="1"/>
  <c r="BF27" i="12" s="1"/>
  <c r="BI27" i="12" s="1"/>
  <c r="O27" i="12"/>
  <c r="X54" i="12"/>
  <c r="W54" i="12"/>
  <c r="P54" i="12"/>
  <c r="BA54" i="12" s="1"/>
  <c r="O54" i="12"/>
  <c r="X21" i="12"/>
  <c r="W21" i="12"/>
  <c r="P21" i="12"/>
  <c r="BA21" i="12" s="1"/>
  <c r="O21" i="12"/>
  <c r="X38" i="12"/>
  <c r="W38" i="12"/>
  <c r="P38" i="12"/>
  <c r="BA38" i="12" s="1"/>
  <c r="O38" i="12"/>
  <c r="X100" i="12"/>
  <c r="W100" i="12"/>
  <c r="P100" i="12"/>
  <c r="BA100" i="12" s="1"/>
  <c r="BF100" i="12" s="1"/>
  <c r="O100" i="12"/>
  <c r="X43" i="12"/>
  <c r="W43" i="12"/>
  <c r="P43" i="12"/>
  <c r="BA43" i="12" s="1"/>
  <c r="O43" i="12"/>
  <c r="X17" i="12"/>
  <c r="W17" i="12"/>
  <c r="P17" i="12"/>
  <c r="BA17" i="12" s="1"/>
  <c r="O17" i="12"/>
  <c r="X15" i="12"/>
  <c r="W15" i="12"/>
  <c r="P15" i="12"/>
  <c r="BA15" i="12" s="1"/>
  <c r="O15" i="12"/>
  <c r="X40" i="12"/>
  <c r="W40" i="12"/>
  <c r="P40" i="12"/>
  <c r="BA40" i="12" s="1"/>
  <c r="BF40" i="12" s="1"/>
  <c r="BI40" i="12" s="1"/>
  <c r="O40" i="12"/>
  <c r="X26" i="12"/>
  <c r="W26" i="12"/>
  <c r="P26" i="12"/>
  <c r="BA26" i="12" s="1"/>
  <c r="O26" i="12"/>
  <c r="X23" i="12"/>
  <c r="W23" i="12"/>
  <c r="P23" i="12"/>
  <c r="BA23" i="12" s="1"/>
  <c r="O23" i="12"/>
  <c r="X118" i="12"/>
  <c r="W118" i="12"/>
  <c r="P118" i="12"/>
  <c r="BA118" i="12" s="1"/>
  <c r="O118" i="12"/>
  <c r="X111" i="12"/>
  <c r="W111" i="12"/>
  <c r="P111" i="12"/>
  <c r="BA111" i="12" s="1"/>
  <c r="BF111" i="12" s="1"/>
  <c r="O111" i="12"/>
  <c r="X101" i="12"/>
  <c r="W101" i="12"/>
  <c r="P101" i="12"/>
  <c r="BA101" i="12" s="1"/>
  <c r="O101" i="12"/>
  <c r="X102" i="12"/>
  <c r="W102" i="12"/>
  <c r="P102" i="12"/>
  <c r="BA102" i="12" s="1"/>
  <c r="O102" i="12"/>
  <c r="X65" i="12"/>
  <c r="W65" i="12"/>
  <c r="P65" i="12"/>
  <c r="BA65" i="12" s="1"/>
  <c r="O65" i="12"/>
  <c r="X25" i="12"/>
  <c r="W25" i="12"/>
  <c r="P25" i="12"/>
  <c r="BA25" i="12" s="1"/>
  <c r="BF25" i="12" s="1"/>
  <c r="BI25" i="12" s="1"/>
  <c r="O25" i="12"/>
  <c r="X13" i="12"/>
  <c r="W13" i="12"/>
  <c r="P13" i="12"/>
  <c r="BA13" i="12" s="1"/>
  <c r="O13" i="12"/>
  <c r="X34" i="12"/>
  <c r="W34" i="12"/>
  <c r="P34" i="12"/>
  <c r="BA34" i="12" s="1"/>
  <c r="O34" i="12"/>
  <c r="X18" i="12"/>
  <c r="W18" i="12"/>
  <c r="P18" i="12"/>
  <c r="BA18" i="12" s="1"/>
  <c r="O18" i="12"/>
  <c r="X110" i="12"/>
  <c r="W110" i="12"/>
  <c r="P110" i="12"/>
  <c r="BA110" i="12" s="1"/>
  <c r="BF110" i="12" s="1"/>
  <c r="O110" i="12"/>
  <c r="X39" i="12"/>
  <c r="W39" i="12"/>
  <c r="P39" i="12"/>
  <c r="BA39" i="12" s="1"/>
  <c r="O39" i="12"/>
  <c r="X44" i="12"/>
  <c r="W44" i="12"/>
  <c r="P44" i="12"/>
  <c r="BA44" i="12" s="1"/>
  <c r="O44" i="12"/>
  <c r="X57" i="12"/>
  <c r="W57" i="12"/>
  <c r="P57" i="12"/>
  <c r="BA57" i="12" s="1"/>
  <c r="O57" i="12"/>
  <c r="X99" i="12"/>
  <c r="W99" i="12"/>
  <c r="P99" i="12"/>
  <c r="BA99" i="12" s="1"/>
  <c r="BF99" i="12" s="1"/>
  <c r="O99" i="12"/>
  <c r="X25" i="10"/>
  <c r="W25" i="10"/>
  <c r="P25" i="10"/>
  <c r="BA25" i="10" s="1"/>
  <c r="O25" i="10"/>
  <c r="X15" i="10"/>
  <c r="W15" i="10"/>
  <c r="P15" i="10"/>
  <c r="BA15" i="10" s="1"/>
  <c r="O15" i="10"/>
  <c r="X77" i="10"/>
  <c r="W77" i="10"/>
  <c r="P77" i="10"/>
  <c r="BA77" i="10" s="1"/>
  <c r="O77" i="10"/>
  <c r="X115" i="10"/>
  <c r="W115" i="10"/>
  <c r="P115" i="10"/>
  <c r="BA115" i="10" s="1"/>
  <c r="BF115" i="10" s="1"/>
  <c r="BI115" i="10" s="1"/>
  <c r="O115" i="10"/>
  <c r="X104" i="10"/>
  <c r="W104" i="10"/>
  <c r="P104" i="10"/>
  <c r="BA104" i="10" s="1"/>
  <c r="O104" i="10"/>
  <c r="X9" i="10"/>
  <c r="W9" i="10"/>
  <c r="P9" i="10"/>
  <c r="BA9" i="10" s="1"/>
  <c r="O9" i="10"/>
  <c r="X67" i="10"/>
  <c r="W67" i="10"/>
  <c r="P67" i="10"/>
  <c r="BA67" i="10" s="1"/>
  <c r="O67" i="10"/>
  <c r="X106" i="10"/>
  <c r="W106" i="10"/>
  <c r="P106" i="10"/>
  <c r="BA106" i="10" s="1"/>
  <c r="BF106" i="10" s="1"/>
  <c r="O106" i="10"/>
  <c r="X64" i="10"/>
  <c r="W64" i="10"/>
  <c r="P64" i="10"/>
  <c r="BA64" i="10" s="1"/>
  <c r="O64" i="10"/>
  <c r="X56" i="10"/>
  <c r="W56" i="10"/>
  <c r="P56" i="10"/>
  <c r="BA56" i="10" s="1"/>
  <c r="O56" i="10"/>
  <c r="X119" i="10"/>
  <c r="W119" i="10"/>
  <c r="P119" i="10"/>
  <c r="BA119" i="10" s="1"/>
  <c r="O119" i="10"/>
  <c r="X98" i="10"/>
  <c r="W98" i="10"/>
  <c r="P98" i="10"/>
  <c r="BA98" i="10" s="1"/>
  <c r="BF98" i="10" s="1"/>
  <c r="BI98" i="10" s="1"/>
  <c r="O98" i="10"/>
  <c r="X92" i="10"/>
  <c r="W92" i="10"/>
  <c r="P92" i="10"/>
  <c r="BA92" i="10" s="1"/>
  <c r="O92" i="10"/>
  <c r="X96" i="10"/>
  <c r="W96" i="10"/>
  <c r="P96" i="10"/>
  <c r="BA96" i="10" s="1"/>
  <c r="O96" i="10"/>
  <c r="X130" i="10"/>
  <c r="W130" i="10"/>
  <c r="P130" i="10"/>
  <c r="BA130" i="10" s="1"/>
  <c r="O130" i="10"/>
  <c r="X48" i="10"/>
  <c r="W48" i="10"/>
  <c r="P48" i="10"/>
  <c r="BA48" i="10" s="1"/>
  <c r="BF48" i="10" s="1"/>
  <c r="O48" i="10"/>
  <c r="X13" i="10"/>
  <c r="W13" i="10"/>
  <c r="P13" i="10"/>
  <c r="BA13" i="10" s="1"/>
  <c r="O13" i="10"/>
  <c r="X55" i="10"/>
  <c r="W55" i="10"/>
  <c r="P55" i="10"/>
  <c r="BA55" i="10" s="1"/>
  <c r="O55" i="10"/>
  <c r="X84" i="10"/>
  <c r="W84" i="10"/>
  <c r="P84" i="10"/>
  <c r="BA84" i="10" s="1"/>
  <c r="O84" i="10"/>
  <c r="X12" i="10"/>
  <c r="W12" i="10"/>
  <c r="P12" i="10"/>
  <c r="BA12" i="10" s="1"/>
  <c r="BF12" i="10" s="1"/>
  <c r="BI12" i="10" s="1"/>
  <c r="O12" i="10"/>
  <c r="X101" i="10"/>
  <c r="W101" i="10"/>
  <c r="P101" i="10"/>
  <c r="BA101" i="10" s="1"/>
  <c r="O101" i="10"/>
  <c r="X11" i="10"/>
  <c r="W11" i="10"/>
  <c r="P11" i="10"/>
  <c r="BA11" i="10" s="1"/>
  <c r="O11" i="10"/>
  <c r="X44" i="10"/>
  <c r="W44" i="10"/>
  <c r="P44" i="10"/>
  <c r="BA44" i="10" s="1"/>
  <c r="O44" i="10"/>
  <c r="X93" i="10"/>
  <c r="W93" i="10"/>
  <c r="P93" i="10"/>
  <c r="BA93" i="10" s="1"/>
  <c r="BF93" i="10" s="1"/>
  <c r="O93" i="10"/>
  <c r="X120" i="10"/>
  <c r="W120" i="10"/>
  <c r="P120" i="10"/>
  <c r="BA120" i="10" s="1"/>
  <c r="O120" i="10"/>
  <c r="X47" i="10"/>
  <c r="W47" i="10"/>
  <c r="P47" i="10"/>
  <c r="BA47" i="10" s="1"/>
  <c r="O47" i="10"/>
  <c r="X33" i="10"/>
  <c r="W33" i="10"/>
  <c r="P33" i="10"/>
  <c r="BA33" i="10" s="1"/>
  <c r="O33" i="10"/>
  <c r="X40" i="10"/>
  <c r="W40" i="10"/>
  <c r="P40" i="10"/>
  <c r="BA40" i="10" s="1"/>
  <c r="BF40" i="10" s="1"/>
  <c r="O40" i="10"/>
  <c r="X68" i="10"/>
  <c r="W68" i="10"/>
  <c r="P68" i="10"/>
  <c r="BA68" i="10" s="1"/>
  <c r="O68" i="10"/>
  <c r="X66" i="10"/>
  <c r="W66" i="10"/>
  <c r="P66" i="10"/>
  <c r="BA66" i="10" s="1"/>
  <c r="O66" i="10"/>
  <c r="X124" i="10"/>
  <c r="W124" i="10"/>
  <c r="P124" i="10"/>
  <c r="BA124" i="10" s="1"/>
  <c r="O124" i="10"/>
  <c r="X117" i="10"/>
  <c r="W117" i="10"/>
  <c r="P117" i="10"/>
  <c r="BA117" i="10" s="1"/>
  <c r="BF117" i="10" s="1"/>
  <c r="O117" i="10"/>
  <c r="X74" i="10"/>
  <c r="W74" i="10"/>
  <c r="P74" i="10"/>
  <c r="BA74" i="10" s="1"/>
  <c r="O74" i="10"/>
  <c r="X26" i="10"/>
  <c r="W26" i="10"/>
  <c r="P26" i="10"/>
  <c r="BA26" i="10" s="1"/>
  <c r="O26" i="10"/>
  <c r="X35" i="10"/>
  <c r="W35" i="10"/>
  <c r="P35" i="10"/>
  <c r="BA35" i="10" s="1"/>
  <c r="O35" i="10"/>
  <c r="X76" i="10"/>
  <c r="W76" i="10"/>
  <c r="P76" i="10"/>
  <c r="BA76" i="10" s="1"/>
  <c r="BF76" i="10" s="1"/>
  <c r="O76" i="10"/>
  <c r="X58" i="10"/>
  <c r="W58" i="10"/>
  <c r="P58" i="10"/>
  <c r="BA58" i="10" s="1"/>
  <c r="O58" i="10"/>
  <c r="X30" i="10"/>
  <c r="W30" i="10"/>
  <c r="P30" i="10"/>
  <c r="BA30" i="10" s="1"/>
  <c r="O30" i="10"/>
  <c r="X36" i="10"/>
  <c r="W36" i="10"/>
  <c r="P36" i="10"/>
  <c r="BA36" i="10" s="1"/>
  <c r="O36" i="10"/>
  <c r="X87" i="10"/>
  <c r="W87" i="10"/>
  <c r="P87" i="10"/>
  <c r="BA87" i="10" s="1"/>
  <c r="BF87" i="10" s="1"/>
  <c r="O87" i="10"/>
  <c r="X79" i="10"/>
  <c r="W79" i="10"/>
  <c r="P79" i="10"/>
  <c r="BA79" i="10" s="1"/>
  <c r="O79" i="10"/>
  <c r="X14" i="10"/>
  <c r="W14" i="10"/>
  <c r="P14" i="10"/>
  <c r="BA14" i="10" s="1"/>
  <c r="O14" i="10"/>
  <c r="X122" i="10"/>
  <c r="W122" i="10"/>
  <c r="P122" i="10"/>
  <c r="BA122" i="10" s="1"/>
  <c r="O122" i="10"/>
  <c r="X19" i="10"/>
  <c r="W19" i="10"/>
  <c r="P19" i="10"/>
  <c r="BA19" i="10" s="1"/>
  <c r="BF19" i="10" s="1"/>
  <c r="O19" i="10"/>
  <c r="X85" i="10"/>
  <c r="W85" i="10"/>
  <c r="P85" i="10"/>
  <c r="BA85" i="10" s="1"/>
  <c r="O85" i="10"/>
  <c r="X100" i="10"/>
  <c r="W100" i="10"/>
  <c r="P100" i="10"/>
  <c r="BA100" i="10" s="1"/>
  <c r="O100" i="10"/>
  <c r="P54" i="10"/>
  <c r="BA54" i="10" s="1"/>
  <c r="O54" i="10"/>
  <c r="X61" i="10"/>
  <c r="W61" i="10"/>
  <c r="P61" i="10"/>
  <c r="BA61" i="10" s="1"/>
  <c r="BF61" i="10" s="1"/>
  <c r="O61" i="10"/>
  <c r="X45" i="10"/>
  <c r="W45" i="10"/>
  <c r="P45" i="10"/>
  <c r="BA45" i="10" s="1"/>
  <c r="O45" i="10"/>
  <c r="X114" i="10"/>
  <c r="W114" i="10"/>
  <c r="P114" i="10"/>
  <c r="BA114" i="10" s="1"/>
  <c r="O114" i="10"/>
  <c r="X21" i="10"/>
  <c r="W21" i="10"/>
  <c r="P21" i="10"/>
  <c r="BA21" i="10" s="1"/>
  <c r="O21" i="10"/>
  <c r="X82" i="10"/>
  <c r="W82" i="10"/>
  <c r="P82" i="10"/>
  <c r="BA82" i="10" s="1"/>
  <c r="BF82" i="10" s="1"/>
  <c r="O82" i="10"/>
  <c r="X23" i="10"/>
  <c r="W23" i="10"/>
  <c r="P23" i="10"/>
  <c r="BA23" i="10" s="1"/>
  <c r="O23" i="10"/>
  <c r="X71" i="10"/>
  <c r="W71" i="10"/>
  <c r="P71" i="10"/>
  <c r="BA71" i="10" s="1"/>
  <c r="O71" i="10"/>
  <c r="X125" i="10"/>
  <c r="W125" i="10"/>
  <c r="P125" i="10"/>
  <c r="BA125" i="10" s="1"/>
  <c r="O125" i="10"/>
  <c r="X102" i="10"/>
  <c r="W102" i="10"/>
  <c r="P102" i="10"/>
  <c r="BA102" i="10" s="1"/>
  <c r="BF102" i="10" s="1"/>
  <c r="BI102" i="10" s="1"/>
  <c r="O102" i="10"/>
  <c r="X16" i="10"/>
  <c r="W16" i="10"/>
  <c r="P16" i="10"/>
  <c r="BA16" i="10" s="1"/>
  <c r="O16" i="10"/>
  <c r="X83" i="10"/>
  <c r="W83" i="10"/>
  <c r="P83" i="10"/>
  <c r="BA83" i="10" s="1"/>
  <c r="O83" i="10"/>
  <c r="X10" i="10"/>
  <c r="W10" i="10"/>
  <c r="P10" i="10"/>
  <c r="BA10" i="10" s="1"/>
  <c r="O10" i="10"/>
  <c r="X105" i="10"/>
  <c r="W105" i="10"/>
  <c r="P105" i="10"/>
  <c r="BA105" i="10" s="1"/>
  <c r="BF105" i="10" s="1"/>
  <c r="O105" i="10"/>
  <c r="X29" i="10"/>
  <c r="W29" i="10"/>
  <c r="P29" i="10"/>
  <c r="BA29" i="10" s="1"/>
  <c r="O29" i="10"/>
  <c r="X128" i="10"/>
  <c r="W128" i="10"/>
  <c r="P128" i="10"/>
  <c r="BA128" i="10" s="1"/>
  <c r="O128" i="10"/>
  <c r="X57" i="10"/>
  <c r="W57" i="10"/>
  <c r="P57" i="10"/>
  <c r="BA57" i="10" s="1"/>
  <c r="O57" i="10"/>
  <c r="X132" i="10"/>
  <c r="W132" i="10"/>
  <c r="P132" i="10"/>
  <c r="BA132" i="10" s="1"/>
  <c r="BF132" i="10" s="1"/>
  <c r="O132" i="10"/>
  <c r="X89" i="10"/>
  <c r="W89" i="10"/>
  <c r="P89" i="10"/>
  <c r="BA89" i="10" s="1"/>
  <c r="O89" i="10"/>
  <c r="X34" i="10"/>
  <c r="W34" i="10"/>
  <c r="P34" i="10"/>
  <c r="BA34" i="10" s="1"/>
  <c r="O34" i="10"/>
  <c r="X60" i="10"/>
  <c r="W60" i="10"/>
  <c r="P60" i="10"/>
  <c r="BA60" i="10" s="1"/>
  <c r="O60" i="10"/>
  <c r="X52" i="10"/>
  <c r="W52" i="10"/>
  <c r="P52" i="10"/>
  <c r="BA52" i="10" s="1"/>
  <c r="BF52" i="10" s="1"/>
  <c r="O52" i="10"/>
  <c r="X123" i="10"/>
  <c r="W123" i="10"/>
  <c r="P123" i="10"/>
  <c r="BA123" i="10" s="1"/>
  <c r="O123" i="10"/>
  <c r="X94" i="10"/>
  <c r="W94" i="10"/>
  <c r="P94" i="10"/>
  <c r="BA94" i="10" s="1"/>
  <c r="O94" i="10"/>
  <c r="X99" i="10"/>
  <c r="W99" i="10"/>
  <c r="P99" i="10"/>
  <c r="BA99" i="10" s="1"/>
  <c r="O99" i="10"/>
  <c r="X116" i="10"/>
  <c r="W116" i="10"/>
  <c r="P116" i="10"/>
  <c r="BA116" i="10" s="1"/>
  <c r="BF116" i="10" s="1"/>
  <c r="BI116" i="10" s="1"/>
  <c r="O116" i="10"/>
  <c r="X127" i="10"/>
  <c r="W127" i="10"/>
  <c r="P127" i="10"/>
  <c r="BA127" i="10" s="1"/>
  <c r="O127" i="10"/>
  <c r="X22" i="10"/>
  <c r="W22" i="10"/>
  <c r="P22" i="10"/>
  <c r="BA22" i="10" s="1"/>
  <c r="O22" i="10"/>
  <c r="X62" i="10"/>
  <c r="W62" i="10"/>
  <c r="P62" i="10"/>
  <c r="BA62" i="10" s="1"/>
  <c r="O62" i="10"/>
  <c r="X113" i="10"/>
  <c r="W113" i="10"/>
  <c r="P113" i="10"/>
  <c r="BA113" i="10" s="1"/>
  <c r="BF113" i="10" s="1"/>
  <c r="O113" i="10"/>
  <c r="X50" i="10"/>
  <c r="W50" i="10"/>
  <c r="P50" i="10"/>
  <c r="BA50" i="10" s="1"/>
  <c r="O50" i="10"/>
  <c r="X39" i="10"/>
  <c r="W39" i="10"/>
  <c r="P39" i="10"/>
  <c r="BA39" i="10" s="1"/>
  <c r="O39" i="10"/>
  <c r="X24" i="10"/>
  <c r="W24" i="10"/>
  <c r="P24" i="10"/>
  <c r="BA24" i="10" s="1"/>
  <c r="O24" i="10"/>
  <c r="X109" i="10"/>
  <c r="W109" i="10"/>
  <c r="P109" i="10"/>
  <c r="BA109" i="10" s="1"/>
  <c r="BF109" i="10" s="1"/>
  <c r="O109" i="10"/>
  <c r="X80" i="10"/>
  <c r="W80" i="10"/>
  <c r="P80" i="10"/>
  <c r="BA80" i="10" s="1"/>
  <c r="O80" i="10"/>
  <c r="X43" i="10"/>
  <c r="W43" i="10"/>
  <c r="P43" i="10"/>
  <c r="BA43" i="10" s="1"/>
  <c r="O43" i="10"/>
  <c r="X38" i="10"/>
  <c r="W38" i="10"/>
  <c r="P38" i="10"/>
  <c r="BA38" i="10" s="1"/>
  <c r="O38" i="10"/>
  <c r="X37" i="10"/>
  <c r="W37" i="10"/>
  <c r="P37" i="10"/>
  <c r="BA37" i="10" s="1"/>
  <c r="BF37" i="10" s="1"/>
  <c r="O37" i="10"/>
  <c r="X121" i="10"/>
  <c r="W121" i="10"/>
  <c r="P121" i="10"/>
  <c r="BA121" i="10" s="1"/>
  <c r="O121" i="10"/>
  <c r="X129" i="10"/>
  <c r="W129" i="10"/>
  <c r="P129" i="10"/>
  <c r="BA129" i="10" s="1"/>
  <c r="O129" i="10"/>
  <c r="X42" i="10"/>
  <c r="W42" i="10"/>
  <c r="P42" i="10"/>
  <c r="BA42" i="10" s="1"/>
  <c r="O42" i="10"/>
  <c r="X27" i="10"/>
  <c r="W27" i="10"/>
  <c r="P27" i="10"/>
  <c r="BA27" i="10" s="1"/>
  <c r="BF27" i="10" s="1"/>
  <c r="O27" i="10"/>
  <c r="X46" i="10"/>
  <c r="W46" i="10"/>
  <c r="P46" i="10"/>
  <c r="BA46" i="10" s="1"/>
  <c r="O46" i="10"/>
  <c r="X18" i="10"/>
  <c r="W18" i="10"/>
  <c r="P18" i="10"/>
  <c r="BA18" i="10" s="1"/>
  <c r="O18" i="10"/>
  <c r="X103" i="10"/>
  <c r="W103" i="10"/>
  <c r="P103" i="10"/>
  <c r="BA103" i="10" s="1"/>
  <c r="O103" i="10"/>
  <c r="X88" i="10"/>
  <c r="W88" i="10"/>
  <c r="P88" i="10"/>
  <c r="BA88" i="10" s="1"/>
  <c r="BF88" i="10" s="1"/>
  <c r="BI88" i="10" s="1"/>
  <c r="O88" i="10"/>
  <c r="X126" i="10"/>
  <c r="W126" i="10"/>
  <c r="P126" i="10"/>
  <c r="BA126" i="10" s="1"/>
  <c r="O126" i="10"/>
  <c r="X41" i="10"/>
  <c r="W41" i="10"/>
  <c r="P41" i="10"/>
  <c r="BA41" i="10" s="1"/>
  <c r="O41" i="10"/>
  <c r="X111" i="10"/>
  <c r="W111" i="10"/>
  <c r="P111" i="10"/>
  <c r="BA111" i="10" s="1"/>
  <c r="O111" i="10"/>
  <c r="X72" i="10"/>
  <c r="W72" i="10"/>
  <c r="P72" i="10"/>
  <c r="BA72" i="10" s="1"/>
  <c r="BF72" i="10" s="1"/>
  <c r="BI72" i="10" s="1"/>
  <c r="O72" i="10"/>
  <c r="X51" i="10"/>
  <c r="W51" i="10"/>
  <c r="P51" i="10"/>
  <c r="BA51" i="10" s="1"/>
  <c r="O51" i="10"/>
  <c r="X65" i="10"/>
  <c r="W65" i="10"/>
  <c r="P65" i="10"/>
  <c r="BA65" i="10" s="1"/>
  <c r="O65" i="10"/>
  <c r="X81" i="10"/>
  <c r="W81" i="10"/>
  <c r="P81" i="10"/>
  <c r="BA81" i="10" s="1"/>
  <c r="O81" i="10"/>
  <c r="X90" i="10"/>
  <c r="W90" i="10"/>
  <c r="P90" i="10"/>
  <c r="BA90" i="10" s="1"/>
  <c r="BF90" i="10" s="1"/>
  <c r="O90" i="10"/>
  <c r="X107" i="10"/>
  <c r="W107" i="10"/>
  <c r="P107" i="10"/>
  <c r="BA107" i="10" s="1"/>
  <c r="O107" i="10"/>
  <c r="X20" i="10"/>
  <c r="W20" i="10"/>
  <c r="P20" i="10"/>
  <c r="BA20" i="10" s="1"/>
  <c r="O20" i="10"/>
  <c r="X118" i="10"/>
  <c r="W118" i="10"/>
  <c r="P118" i="10"/>
  <c r="BA118" i="10" s="1"/>
  <c r="O118" i="10"/>
  <c r="X53" i="10"/>
  <c r="W53" i="10"/>
  <c r="P53" i="10"/>
  <c r="BA53" i="10" s="1"/>
  <c r="BF53" i="10" s="1"/>
  <c r="BI53" i="10" s="1"/>
  <c r="O53" i="10"/>
  <c r="X8" i="10"/>
  <c r="W8" i="10"/>
  <c r="P8" i="10"/>
  <c r="BA8" i="10" s="1"/>
  <c r="O8" i="10"/>
  <c r="X73" i="10"/>
  <c r="W73" i="10"/>
  <c r="P73" i="10"/>
  <c r="BA73" i="10" s="1"/>
  <c r="O73" i="10"/>
  <c r="X32" i="10"/>
  <c r="W32" i="10"/>
  <c r="P32" i="10"/>
  <c r="BA32" i="10" s="1"/>
  <c r="O32" i="10"/>
  <c r="X31" i="10"/>
  <c r="W31" i="10"/>
  <c r="P31" i="10"/>
  <c r="BA31" i="10" s="1"/>
  <c r="BF31" i="10" s="1"/>
  <c r="O31" i="10"/>
  <c r="X108" i="10"/>
  <c r="W108" i="10"/>
  <c r="P108" i="10"/>
  <c r="BA108" i="10" s="1"/>
  <c r="O108" i="10"/>
  <c r="X69" i="10"/>
  <c r="W69" i="10"/>
  <c r="P69" i="10"/>
  <c r="BA69" i="10" s="1"/>
  <c r="O69" i="10"/>
  <c r="X95" i="10"/>
  <c r="W95" i="10"/>
  <c r="P95" i="10"/>
  <c r="BA95" i="10" s="1"/>
  <c r="O95" i="10"/>
  <c r="X17" i="10"/>
  <c r="W17" i="10"/>
  <c r="P17" i="10"/>
  <c r="BA17" i="10" s="1"/>
  <c r="BF17" i="10" s="1"/>
  <c r="BI17" i="10" s="1"/>
  <c r="O17" i="10"/>
  <c r="X75" i="10"/>
  <c r="W75" i="10"/>
  <c r="P75" i="10"/>
  <c r="BA75" i="10" s="1"/>
  <c r="O75" i="10"/>
  <c r="X131" i="10"/>
  <c r="W131" i="10"/>
  <c r="P131" i="10"/>
  <c r="BA131" i="10" s="1"/>
  <c r="O131" i="10"/>
  <c r="X59" i="10"/>
  <c r="W59" i="10"/>
  <c r="P59" i="10"/>
  <c r="BA59" i="10" s="1"/>
  <c r="O59" i="10"/>
  <c r="X86" i="10"/>
  <c r="W86" i="10"/>
  <c r="P86" i="10"/>
  <c r="BA86" i="10" s="1"/>
  <c r="BF86" i="10" s="1"/>
  <c r="O86" i="10"/>
  <c r="X110" i="10"/>
  <c r="W110" i="10"/>
  <c r="P110" i="10"/>
  <c r="BA110" i="10" s="1"/>
  <c r="O110" i="10"/>
  <c r="X63" i="10"/>
  <c r="W63" i="10"/>
  <c r="P63" i="10"/>
  <c r="BA63" i="10" s="1"/>
  <c r="O63" i="10"/>
  <c r="X97" i="10"/>
  <c r="W97" i="10"/>
  <c r="P97" i="10"/>
  <c r="BA97" i="10" s="1"/>
  <c r="O97" i="10"/>
  <c r="X78" i="10"/>
  <c r="W78" i="10"/>
  <c r="P78" i="10"/>
  <c r="BA78" i="10" s="1"/>
  <c r="BF78" i="10" s="1"/>
  <c r="O78" i="10"/>
  <c r="X59" i="9"/>
  <c r="W59" i="9"/>
  <c r="P59" i="9"/>
  <c r="BA59" i="9" s="1"/>
  <c r="O59" i="9"/>
  <c r="X72" i="9"/>
  <c r="W72" i="9"/>
  <c r="P72" i="9"/>
  <c r="BA72" i="9" s="1"/>
  <c r="O72" i="9"/>
  <c r="X96" i="9"/>
  <c r="W96" i="9"/>
  <c r="P96" i="9"/>
  <c r="BA96" i="9" s="1"/>
  <c r="O96" i="9"/>
  <c r="X117" i="9"/>
  <c r="W117" i="9"/>
  <c r="P117" i="9"/>
  <c r="BA117" i="9" s="1"/>
  <c r="BF117" i="9" s="1"/>
  <c r="BI117" i="9" s="1"/>
  <c r="O117" i="9"/>
  <c r="X47" i="9"/>
  <c r="W47" i="9"/>
  <c r="P47" i="9"/>
  <c r="BA47" i="9" s="1"/>
  <c r="O47" i="9"/>
  <c r="X42" i="9"/>
  <c r="W42" i="9"/>
  <c r="P42" i="9"/>
  <c r="BA42" i="9" s="1"/>
  <c r="O42" i="9"/>
  <c r="X109" i="9"/>
  <c r="W109" i="9"/>
  <c r="P109" i="9"/>
  <c r="BA109" i="9" s="1"/>
  <c r="O109" i="9"/>
  <c r="X12" i="9"/>
  <c r="W12" i="9"/>
  <c r="P12" i="9"/>
  <c r="BA12" i="9" s="1"/>
  <c r="BF12" i="9" s="1"/>
  <c r="O12" i="9"/>
  <c r="X36" i="9"/>
  <c r="W36" i="9"/>
  <c r="P36" i="9"/>
  <c r="BA36" i="9" s="1"/>
  <c r="O36" i="9"/>
  <c r="X107" i="9"/>
  <c r="W107" i="9"/>
  <c r="P107" i="9"/>
  <c r="BA107" i="9" s="1"/>
  <c r="O107" i="9"/>
  <c r="X16" i="9"/>
  <c r="W16" i="9"/>
  <c r="P16" i="9"/>
  <c r="BA16" i="9" s="1"/>
  <c r="O16" i="9"/>
  <c r="X114" i="9"/>
  <c r="W114" i="9"/>
  <c r="P114" i="9"/>
  <c r="BA114" i="9" s="1"/>
  <c r="BF114" i="9" s="1"/>
  <c r="BI114" i="9" s="1"/>
  <c r="O114" i="9"/>
  <c r="X51" i="9"/>
  <c r="W51" i="9"/>
  <c r="P51" i="9"/>
  <c r="BA51" i="9" s="1"/>
  <c r="O51" i="9"/>
  <c r="X97" i="9"/>
  <c r="W97" i="9"/>
  <c r="P97" i="9"/>
  <c r="BA97" i="9" s="1"/>
  <c r="O97" i="9"/>
  <c r="X113" i="9"/>
  <c r="W113" i="9"/>
  <c r="P113" i="9"/>
  <c r="BA113" i="9" s="1"/>
  <c r="O113" i="9"/>
  <c r="X76" i="9"/>
  <c r="W76" i="9"/>
  <c r="P76" i="9"/>
  <c r="BA76" i="9" s="1"/>
  <c r="BF76" i="9" s="1"/>
  <c r="O76" i="9"/>
  <c r="X126" i="9"/>
  <c r="W126" i="9"/>
  <c r="P126" i="9"/>
  <c r="BA126" i="9" s="1"/>
  <c r="O126" i="9"/>
  <c r="X10" i="9"/>
  <c r="W10" i="9"/>
  <c r="P10" i="9"/>
  <c r="BA10" i="9" s="1"/>
  <c r="O10" i="9"/>
  <c r="X57" i="9"/>
  <c r="W57" i="9"/>
  <c r="P57" i="9"/>
  <c r="BA57" i="9" s="1"/>
  <c r="O57" i="9"/>
  <c r="X18" i="9"/>
  <c r="W18" i="9"/>
  <c r="P18" i="9"/>
  <c r="BA18" i="9" s="1"/>
  <c r="BF18" i="9" s="1"/>
  <c r="BI18" i="9" s="1"/>
  <c r="O18" i="9"/>
  <c r="X127" i="9"/>
  <c r="W127" i="9"/>
  <c r="P127" i="9"/>
  <c r="BA127" i="9" s="1"/>
  <c r="O127" i="9"/>
  <c r="X111" i="9"/>
  <c r="W111" i="9"/>
  <c r="P111" i="9"/>
  <c r="BA111" i="9" s="1"/>
  <c r="O111" i="9"/>
  <c r="X41" i="9"/>
  <c r="W41" i="9"/>
  <c r="P41" i="9"/>
  <c r="BA41" i="9" s="1"/>
  <c r="O41" i="9"/>
  <c r="X68" i="9"/>
  <c r="W68" i="9"/>
  <c r="P68" i="9"/>
  <c r="BA68" i="9" s="1"/>
  <c r="BF68" i="9" s="1"/>
  <c r="O68" i="9"/>
  <c r="X48" i="9"/>
  <c r="W48" i="9"/>
  <c r="P48" i="9"/>
  <c r="BA48" i="9" s="1"/>
  <c r="O48" i="9"/>
  <c r="X21" i="9"/>
  <c r="W21" i="9"/>
  <c r="P21" i="9"/>
  <c r="BA21" i="9" s="1"/>
  <c r="O21" i="9"/>
  <c r="X121" i="9"/>
  <c r="W121" i="9"/>
  <c r="P121" i="9"/>
  <c r="BA121" i="9" s="1"/>
  <c r="O121" i="9"/>
  <c r="X78" i="9"/>
  <c r="W78" i="9"/>
  <c r="P78" i="9"/>
  <c r="BA78" i="9" s="1"/>
  <c r="BF78" i="9" s="1"/>
  <c r="O78" i="9"/>
  <c r="X20" i="9"/>
  <c r="W20" i="9"/>
  <c r="P20" i="9"/>
  <c r="BA20" i="9" s="1"/>
  <c r="O20" i="9"/>
  <c r="X108" i="9"/>
  <c r="W108" i="9"/>
  <c r="P108" i="9"/>
  <c r="BA108" i="9" s="1"/>
  <c r="O108" i="9"/>
  <c r="X90" i="9"/>
  <c r="W90" i="9"/>
  <c r="P90" i="9"/>
  <c r="BA90" i="9" s="1"/>
  <c r="O90" i="9"/>
  <c r="X116" i="9"/>
  <c r="W116" i="9"/>
  <c r="P116" i="9"/>
  <c r="BA116" i="9" s="1"/>
  <c r="BF116" i="9" s="1"/>
  <c r="O116" i="9"/>
  <c r="X60" i="9"/>
  <c r="W60" i="9"/>
  <c r="P60" i="9"/>
  <c r="BA60" i="9" s="1"/>
  <c r="O60" i="9"/>
  <c r="X13" i="9"/>
  <c r="W13" i="9"/>
  <c r="P13" i="9"/>
  <c r="BA13" i="9" s="1"/>
  <c r="O13" i="9"/>
  <c r="X118" i="9"/>
  <c r="W118" i="9"/>
  <c r="P118" i="9"/>
  <c r="BA118" i="9" s="1"/>
  <c r="O118" i="9"/>
  <c r="X63" i="9"/>
  <c r="W63" i="9"/>
  <c r="P63" i="9"/>
  <c r="BA63" i="9" s="1"/>
  <c r="BF63" i="9" s="1"/>
  <c r="O63" i="9"/>
  <c r="X29" i="9"/>
  <c r="W29" i="9"/>
  <c r="P29" i="9"/>
  <c r="BA29" i="9" s="1"/>
  <c r="O29" i="9"/>
  <c r="X54" i="9"/>
  <c r="W54" i="9"/>
  <c r="P54" i="9"/>
  <c r="BA54" i="9" s="1"/>
  <c r="O54" i="9"/>
  <c r="X55" i="9"/>
  <c r="W55" i="9"/>
  <c r="P55" i="9"/>
  <c r="BA55" i="9" s="1"/>
  <c r="O55" i="9"/>
  <c r="X66" i="9"/>
  <c r="W66" i="9"/>
  <c r="P66" i="9"/>
  <c r="BA66" i="9" s="1"/>
  <c r="BF66" i="9" s="1"/>
  <c r="O66" i="9"/>
  <c r="X30" i="9"/>
  <c r="W30" i="9"/>
  <c r="P30" i="9"/>
  <c r="BA30" i="9" s="1"/>
  <c r="O30" i="9"/>
  <c r="X67" i="9"/>
  <c r="W67" i="9"/>
  <c r="P67" i="9"/>
  <c r="BA67" i="9" s="1"/>
  <c r="O67" i="9"/>
  <c r="X25" i="9"/>
  <c r="W25" i="9"/>
  <c r="P25" i="9"/>
  <c r="BA25" i="9" s="1"/>
  <c r="O25" i="9"/>
  <c r="X39" i="9"/>
  <c r="W39" i="9"/>
  <c r="P39" i="9"/>
  <c r="BA39" i="9" s="1"/>
  <c r="BF39" i="9" s="1"/>
  <c r="O39" i="9"/>
  <c r="X99" i="9"/>
  <c r="W99" i="9"/>
  <c r="P99" i="9"/>
  <c r="BA99" i="9" s="1"/>
  <c r="O99" i="9"/>
  <c r="X100" i="9"/>
  <c r="W100" i="9"/>
  <c r="P100" i="9"/>
  <c r="BA100" i="9" s="1"/>
  <c r="O100" i="9"/>
  <c r="P83" i="9"/>
  <c r="BA83" i="9" s="1"/>
  <c r="O83" i="9"/>
  <c r="X33" i="9"/>
  <c r="W33" i="9"/>
  <c r="P33" i="9"/>
  <c r="BA33" i="9" s="1"/>
  <c r="BF33" i="9" s="1"/>
  <c r="O33" i="9"/>
  <c r="X131" i="9"/>
  <c r="W131" i="9"/>
  <c r="P131" i="9"/>
  <c r="BA131" i="9" s="1"/>
  <c r="O131" i="9"/>
  <c r="X93" i="9"/>
  <c r="W93" i="9"/>
  <c r="P93" i="9"/>
  <c r="BA93" i="9" s="1"/>
  <c r="O93" i="9"/>
  <c r="X87" i="9"/>
  <c r="W87" i="9"/>
  <c r="P87" i="9"/>
  <c r="BA87" i="9" s="1"/>
  <c r="O87" i="9"/>
  <c r="X123" i="9"/>
  <c r="W123" i="9"/>
  <c r="P123" i="9"/>
  <c r="BA123" i="9" s="1"/>
  <c r="BF123" i="9" s="1"/>
  <c r="O123" i="9"/>
  <c r="X14" i="9"/>
  <c r="W14" i="9"/>
  <c r="P14" i="9"/>
  <c r="BA14" i="9" s="1"/>
  <c r="O14" i="9"/>
  <c r="X98" i="9"/>
  <c r="W98" i="9"/>
  <c r="P98" i="9"/>
  <c r="BA98" i="9" s="1"/>
  <c r="O98" i="9"/>
  <c r="X69" i="9"/>
  <c r="W69" i="9"/>
  <c r="P69" i="9"/>
  <c r="BA69" i="9" s="1"/>
  <c r="O69" i="9"/>
  <c r="X120" i="9"/>
  <c r="W120" i="9"/>
  <c r="P120" i="9"/>
  <c r="BA120" i="9" s="1"/>
  <c r="BF120" i="9" s="1"/>
  <c r="BI120" i="9" s="1"/>
  <c r="O120" i="9"/>
  <c r="X105" i="9"/>
  <c r="W105" i="9"/>
  <c r="P105" i="9"/>
  <c r="BA105" i="9" s="1"/>
  <c r="O105" i="9"/>
  <c r="X56" i="9"/>
  <c r="W56" i="9"/>
  <c r="P56" i="9"/>
  <c r="BA56" i="9" s="1"/>
  <c r="O56" i="9"/>
  <c r="X110" i="9"/>
  <c r="W110" i="9"/>
  <c r="P110" i="9"/>
  <c r="BA110" i="9" s="1"/>
  <c r="O110" i="9"/>
  <c r="X9" i="9"/>
  <c r="W9" i="9"/>
  <c r="P9" i="9"/>
  <c r="BA9" i="9" s="1"/>
  <c r="BF9" i="9" s="1"/>
  <c r="O9" i="9"/>
  <c r="X82" i="9"/>
  <c r="W82" i="9"/>
  <c r="P82" i="9"/>
  <c r="BA82" i="9" s="1"/>
  <c r="O82" i="9"/>
  <c r="X85" i="9"/>
  <c r="W85" i="9"/>
  <c r="P85" i="9"/>
  <c r="BA85" i="9" s="1"/>
  <c r="O85" i="9"/>
  <c r="X27" i="9"/>
  <c r="W27" i="9"/>
  <c r="P27" i="9"/>
  <c r="BA27" i="9" s="1"/>
  <c r="O27" i="9"/>
  <c r="X52" i="9"/>
  <c r="W52" i="9"/>
  <c r="P52" i="9"/>
  <c r="BA52" i="9" s="1"/>
  <c r="BF52" i="9" s="1"/>
  <c r="O52" i="9"/>
  <c r="X40" i="9"/>
  <c r="W40" i="9"/>
  <c r="P40" i="9"/>
  <c r="BA40" i="9" s="1"/>
  <c r="O40" i="9"/>
  <c r="X94" i="9"/>
  <c r="W94" i="9"/>
  <c r="P94" i="9"/>
  <c r="BA94" i="9" s="1"/>
  <c r="O94" i="9"/>
  <c r="X129" i="9"/>
  <c r="W129" i="9"/>
  <c r="P129" i="9"/>
  <c r="BA129" i="9" s="1"/>
  <c r="O129" i="9"/>
  <c r="X103" i="9"/>
  <c r="W103" i="9"/>
  <c r="P103" i="9"/>
  <c r="BA103" i="9" s="1"/>
  <c r="BF103" i="9" s="1"/>
  <c r="O103" i="9"/>
  <c r="X130" i="9"/>
  <c r="W130" i="9"/>
  <c r="P130" i="9"/>
  <c r="BA130" i="9" s="1"/>
  <c r="O130" i="9"/>
  <c r="X86" i="9"/>
  <c r="W86" i="9"/>
  <c r="P86" i="9"/>
  <c r="BA86" i="9" s="1"/>
  <c r="O86" i="9"/>
  <c r="X106" i="9"/>
  <c r="W106" i="9"/>
  <c r="P106" i="9"/>
  <c r="BA106" i="9" s="1"/>
  <c r="O106" i="9"/>
  <c r="X75" i="9"/>
  <c r="W75" i="9"/>
  <c r="P75" i="9"/>
  <c r="BA75" i="9" s="1"/>
  <c r="BF75" i="9" s="1"/>
  <c r="BI75" i="9" s="1"/>
  <c r="O75" i="9"/>
  <c r="X35" i="9"/>
  <c r="W35" i="9"/>
  <c r="P35" i="9"/>
  <c r="BA35" i="9" s="1"/>
  <c r="O35" i="9"/>
  <c r="X34" i="9"/>
  <c r="W34" i="9"/>
  <c r="P34" i="9"/>
  <c r="BA34" i="9" s="1"/>
  <c r="O34" i="9"/>
  <c r="X102" i="9"/>
  <c r="W102" i="9"/>
  <c r="P102" i="9"/>
  <c r="BA102" i="9" s="1"/>
  <c r="O102" i="9"/>
  <c r="X50" i="9"/>
  <c r="W50" i="9"/>
  <c r="P50" i="9"/>
  <c r="BA50" i="9" s="1"/>
  <c r="BF50" i="9" s="1"/>
  <c r="O50" i="9"/>
  <c r="X124" i="9"/>
  <c r="W124" i="9"/>
  <c r="P124" i="9"/>
  <c r="BA124" i="9" s="1"/>
  <c r="O124" i="9"/>
  <c r="X65" i="9"/>
  <c r="W65" i="9"/>
  <c r="P65" i="9"/>
  <c r="BA65" i="9" s="1"/>
  <c r="O65" i="9"/>
  <c r="X58" i="9"/>
  <c r="W58" i="9"/>
  <c r="P58" i="9"/>
  <c r="BA58" i="9" s="1"/>
  <c r="O58" i="9"/>
  <c r="X74" i="9"/>
  <c r="W74" i="9"/>
  <c r="P74" i="9"/>
  <c r="BA74" i="9" s="1"/>
  <c r="BF74" i="9" s="1"/>
  <c r="O74" i="9"/>
  <c r="X77" i="9"/>
  <c r="W77" i="9"/>
  <c r="P77" i="9"/>
  <c r="BA77" i="9" s="1"/>
  <c r="O77" i="9"/>
  <c r="X88" i="9"/>
  <c r="W88" i="9"/>
  <c r="P88" i="9"/>
  <c r="BA88" i="9" s="1"/>
  <c r="O88" i="9"/>
  <c r="X11" i="9"/>
  <c r="W11" i="9"/>
  <c r="P11" i="9"/>
  <c r="BA11" i="9" s="1"/>
  <c r="O11" i="9"/>
  <c r="X61" i="9"/>
  <c r="W61" i="9"/>
  <c r="P61" i="9"/>
  <c r="BA61" i="9" s="1"/>
  <c r="BF61" i="9" s="1"/>
  <c r="O61" i="9"/>
  <c r="X53" i="9"/>
  <c r="W53" i="9"/>
  <c r="P53" i="9"/>
  <c r="BA53" i="9" s="1"/>
  <c r="O53" i="9"/>
  <c r="X46" i="9"/>
  <c r="W46" i="9"/>
  <c r="P46" i="9"/>
  <c r="BA46" i="9" s="1"/>
  <c r="O46" i="9"/>
  <c r="X80" i="9"/>
  <c r="W80" i="9"/>
  <c r="P80" i="9"/>
  <c r="BA80" i="9" s="1"/>
  <c r="O80" i="9"/>
  <c r="X44" i="9"/>
  <c r="W44" i="9"/>
  <c r="P44" i="9"/>
  <c r="BA44" i="9" s="1"/>
  <c r="BF44" i="9" s="1"/>
  <c r="O44" i="9"/>
  <c r="X17" i="9"/>
  <c r="W17" i="9"/>
  <c r="P17" i="9"/>
  <c r="BA17" i="9" s="1"/>
  <c r="O17" i="9"/>
  <c r="X22" i="9"/>
  <c r="W22" i="9"/>
  <c r="P22" i="9"/>
  <c r="BA22" i="9" s="1"/>
  <c r="O22" i="9"/>
  <c r="X128" i="9"/>
  <c r="W128" i="9"/>
  <c r="P128" i="9"/>
  <c r="BA128" i="9" s="1"/>
  <c r="O128" i="9"/>
  <c r="X119" i="9"/>
  <c r="W119" i="9"/>
  <c r="P119" i="9"/>
  <c r="BA119" i="9" s="1"/>
  <c r="BF119" i="9" s="1"/>
  <c r="BI119" i="9" s="1"/>
  <c r="BH119" i="9" s="1"/>
  <c r="O119" i="9"/>
  <c r="X32" i="9"/>
  <c r="W32" i="9"/>
  <c r="P32" i="9"/>
  <c r="BA32" i="9" s="1"/>
  <c r="O32" i="9"/>
  <c r="X122" i="9"/>
  <c r="W122" i="9"/>
  <c r="P122" i="9"/>
  <c r="BA122" i="9" s="1"/>
  <c r="O122" i="9"/>
  <c r="X125" i="9"/>
  <c r="W125" i="9"/>
  <c r="P125" i="9"/>
  <c r="BA125" i="9" s="1"/>
  <c r="O125" i="9"/>
  <c r="X24" i="9"/>
  <c r="W24" i="9"/>
  <c r="P24" i="9"/>
  <c r="BA24" i="9" s="1"/>
  <c r="BF24" i="9" s="1"/>
  <c r="BI24" i="9" s="1"/>
  <c r="O24" i="9"/>
  <c r="X62" i="9"/>
  <c r="W62" i="9"/>
  <c r="P62" i="9"/>
  <c r="BA62" i="9" s="1"/>
  <c r="O62" i="9"/>
  <c r="X89" i="9"/>
  <c r="W89" i="9"/>
  <c r="P89" i="9"/>
  <c r="BA89" i="9" s="1"/>
  <c r="O89" i="9"/>
  <c r="X31" i="9"/>
  <c r="W31" i="9"/>
  <c r="P31" i="9"/>
  <c r="BA31" i="9" s="1"/>
  <c r="O31" i="9"/>
  <c r="X8" i="9"/>
  <c r="W8" i="9"/>
  <c r="P8" i="9"/>
  <c r="BA8" i="9" s="1"/>
  <c r="BF8" i="9" s="1"/>
  <c r="O8" i="9"/>
  <c r="X95" i="9"/>
  <c r="W95" i="9"/>
  <c r="P95" i="9"/>
  <c r="BA95" i="9" s="1"/>
  <c r="O95" i="9"/>
  <c r="X38" i="9"/>
  <c r="W38" i="9"/>
  <c r="P38" i="9"/>
  <c r="BA38" i="9" s="1"/>
  <c r="O38" i="9"/>
  <c r="X15" i="9"/>
  <c r="W15" i="9"/>
  <c r="P15" i="9"/>
  <c r="BA15" i="9" s="1"/>
  <c r="O15" i="9"/>
  <c r="X73" i="9"/>
  <c r="W73" i="9"/>
  <c r="P73" i="9"/>
  <c r="BA73" i="9" s="1"/>
  <c r="BF73" i="9" s="1"/>
  <c r="BI73" i="9" s="1"/>
  <c r="O73" i="9"/>
  <c r="X64" i="9"/>
  <c r="W64" i="9"/>
  <c r="P64" i="9"/>
  <c r="BA64" i="9" s="1"/>
  <c r="O64" i="9"/>
  <c r="X71" i="9"/>
  <c r="W71" i="9"/>
  <c r="P71" i="9"/>
  <c r="BA71" i="9" s="1"/>
  <c r="O71" i="9"/>
  <c r="X37" i="9"/>
  <c r="W37" i="9"/>
  <c r="P37" i="9"/>
  <c r="BA37" i="9" s="1"/>
  <c r="O37" i="9"/>
  <c r="X115" i="9"/>
  <c r="W115" i="9"/>
  <c r="P115" i="9"/>
  <c r="BA115" i="9" s="1"/>
  <c r="BF115" i="9" s="1"/>
  <c r="O115" i="9"/>
  <c r="X92" i="9"/>
  <c r="W92" i="9"/>
  <c r="P92" i="9"/>
  <c r="BA92" i="9" s="1"/>
  <c r="O92" i="9"/>
  <c r="X84" i="9"/>
  <c r="W84" i="9"/>
  <c r="P84" i="9"/>
  <c r="BA84" i="9" s="1"/>
  <c r="O84" i="9"/>
  <c r="X45" i="9"/>
  <c r="W45" i="9"/>
  <c r="P45" i="9"/>
  <c r="BA45" i="9" s="1"/>
  <c r="O45" i="9"/>
  <c r="X23" i="9"/>
  <c r="W23" i="9"/>
  <c r="P23" i="9"/>
  <c r="BA23" i="9" s="1"/>
  <c r="BF23" i="9" s="1"/>
  <c r="BI23" i="9" s="1"/>
  <c r="O23" i="9"/>
  <c r="X101" i="9"/>
  <c r="W101" i="9"/>
  <c r="P101" i="9"/>
  <c r="BA101" i="9" s="1"/>
  <c r="O101" i="9"/>
  <c r="X132" i="9"/>
  <c r="W132" i="9"/>
  <c r="P132" i="9"/>
  <c r="BA132" i="9" s="1"/>
  <c r="O132" i="9"/>
  <c r="X79" i="9"/>
  <c r="W79" i="9"/>
  <c r="P79" i="9"/>
  <c r="BA79" i="9" s="1"/>
  <c r="O79" i="9"/>
  <c r="X26" i="9"/>
  <c r="W26" i="9"/>
  <c r="P26" i="9"/>
  <c r="BA26" i="9" s="1"/>
  <c r="BF26" i="9" s="1"/>
  <c r="O26" i="9"/>
  <c r="X81" i="9"/>
  <c r="W81" i="9"/>
  <c r="P81" i="9"/>
  <c r="BA81" i="9" s="1"/>
  <c r="O81" i="9"/>
  <c r="X43" i="9"/>
  <c r="W43" i="9"/>
  <c r="P43" i="9"/>
  <c r="BA43" i="9" s="1"/>
  <c r="O43" i="9"/>
  <c r="X19" i="9"/>
  <c r="W19" i="9"/>
  <c r="P19" i="9"/>
  <c r="BA19" i="9" s="1"/>
  <c r="O19" i="9"/>
  <c r="X104" i="9"/>
  <c r="W104" i="9"/>
  <c r="P104" i="9"/>
  <c r="BA104" i="9" s="1"/>
  <c r="BF104" i="9" s="1"/>
  <c r="O104" i="9"/>
  <c r="X12" i="8"/>
  <c r="W12" i="8"/>
  <c r="P12" i="8"/>
  <c r="BA12" i="8" s="1"/>
  <c r="O12" i="8"/>
  <c r="X67" i="8"/>
  <c r="W67" i="8"/>
  <c r="P67" i="8"/>
  <c r="BA67" i="8" s="1"/>
  <c r="O67" i="8"/>
  <c r="X101" i="8"/>
  <c r="W101" i="8"/>
  <c r="P101" i="8"/>
  <c r="BA101" i="8" s="1"/>
  <c r="O101" i="8"/>
  <c r="X110" i="8"/>
  <c r="W110" i="8"/>
  <c r="P110" i="8"/>
  <c r="BA110" i="8" s="1"/>
  <c r="BF110" i="8" s="1"/>
  <c r="BI110" i="8" s="1"/>
  <c r="O110" i="8"/>
  <c r="X68" i="8"/>
  <c r="W68" i="8"/>
  <c r="P68" i="8"/>
  <c r="BA68" i="8" s="1"/>
  <c r="O68" i="8"/>
  <c r="X23" i="8"/>
  <c r="W23" i="8"/>
  <c r="P23" i="8"/>
  <c r="BA23" i="8" s="1"/>
  <c r="O23" i="8"/>
  <c r="X13" i="8"/>
  <c r="W13" i="8"/>
  <c r="P13" i="8"/>
  <c r="BA13" i="8" s="1"/>
  <c r="O13" i="8"/>
  <c r="X36" i="8"/>
  <c r="W36" i="8"/>
  <c r="P36" i="8"/>
  <c r="BA36" i="8" s="1"/>
  <c r="BF36" i="8" s="1"/>
  <c r="O36" i="8"/>
  <c r="X16" i="8"/>
  <c r="W16" i="8"/>
  <c r="P16" i="8"/>
  <c r="BA16" i="8" s="1"/>
  <c r="O16" i="8"/>
  <c r="X20" i="8"/>
  <c r="W20" i="8"/>
  <c r="P20" i="8"/>
  <c r="BA20" i="8" s="1"/>
  <c r="O20" i="8"/>
  <c r="X62" i="8"/>
  <c r="W62" i="8"/>
  <c r="P62" i="8"/>
  <c r="BA62" i="8" s="1"/>
  <c r="O62" i="8"/>
  <c r="X32" i="8"/>
  <c r="W32" i="8"/>
  <c r="P32" i="8"/>
  <c r="BA32" i="8" s="1"/>
  <c r="BF32" i="8" s="1"/>
  <c r="BI32" i="8" s="1"/>
  <c r="O32" i="8"/>
  <c r="X10" i="8"/>
  <c r="W10" i="8"/>
  <c r="P10" i="8"/>
  <c r="BA10" i="8" s="1"/>
  <c r="O10" i="8"/>
  <c r="X98" i="8"/>
  <c r="W98" i="8"/>
  <c r="P98" i="8"/>
  <c r="BA98" i="8" s="1"/>
  <c r="O98" i="8"/>
  <c r="X120" i="8"/>
  <c r="W120" i="8"/>
  <c r="P120" i="8"/>
  <c r="BA120" i="8" s="1"/>
  <c r="O120" i="8"/>
  <c r="X81" i="8"/>
  <c r="W81" i="8"/>
  <c r="P81" i="8"/>
  <c r="BA81" i="8" s="1"/>
  <c r="BF81" i="8" s="1"/>
  <c r="O81" i="8"/>
  <c r="X102" i="8"/>
  <c r="W102" i="8"/>
  <c r="P102" i="8"/>
  <c r="BA102" i="8" s="1"/>
  <c r="O102" i="8"/>
  <c r="X92" i="8"/>
  <c r="W92" i="8"/>
  <c r="P92" i="8"/>
  <c r="BA92" i="8" s="1"/>
  <c r="O92" i="8"/>
  <c r="X118" i="8"/>
  <c r="W118" i="8"/>
  <c r="P118" i="8"/>
  <c r="BA118" i="8" s="1"/>
  <c r="O118" i="8"/>
  <c r="X45" i="8"/>
  <c r="W45" i="8"/>
  <c r="P45" i="8"/>
  <c r="BA45" i="8" s="1"/>
  <c r="BF45" i="8" s="1"/>
  <c r="BI45" i="8" s="1"/>
  <c r="O45" i="8"/>
  <c r="X100" i="8"/>
  <c r="W100" i="8"/>
  <c r="P100" i="8"/>
  <c r="BA100" i="8" s="1"/>
  <c r="O100" i="8"/>
  <c r="X106" i="8"/>
  <c r="W106" i="8"/>
  <c r="P106" i="8"/>
  <c r="BA106" i="8" s="1"/>
  <c r="O106" i="8"/>
  <c r="X30" i="8"/>
  <c r="W30" i="8"/>
  <c r="P30" i="8"/>
  <c r="BA30" i="8" s="1"/>
  <c r="O30" i="8"/>
  <c r="X41" i="8"/>
  <c r="W41" i="8"/>
  <c r="P41" i="8"/>
  <c r="BA41" i="8" s="1"/>
  <c r="BF41" i="8" s="1"/>
  <c r="O41" i="8"/>
  <c r="X53" i="8"/>
  <c r="W53" i="8"/>
  <c r="P53" i="8"/>
  <c r="BA53" i="8" s="1"/>
  <c r="O53" i="8"/>
  <c r="X37" i="8"/>
  <c r="W37" i="8"/>
  <c r="P37" i="8"/>
  <c r="BA37" i="8" s="1"/>
  <c r="O37" i="8"/>
  <c r="X129" i="8"/>
  <c r="W129" i="8"/>
  <c r="P129" i="8"/>
  <c r="BA129" i="8" s="1"/>
  <c r="O129" i="8"/>
  <c r="X64" i="8"/>
  <c r="W64" i="8"/>
  <c r="P64" i="8"/>
  <c r="BA64" i="8" s="1"/>
  <c r="BF64" i="8" s="1"/>
  <c r="O64" i="8"/>
  <c r="X60" i="8"/>
  <c r="W60" i="8"/>
  <c r="P60" i="8"/>
  <c r="BA60" i="8" s="1"/>
  <c r="O60" i="8"/>
  <c r="X109" i="8"/>
  <c r="W109" i="8"/>
  <c r="P109" i="8"/>
  <c r="BA109" i="8" s="1"/>
  <c r="O109" i="8"/>
  <c r="X33" i="8"/>
  <c r="W33" i="8"/>
  <c r="P33" i="8"/>
  <c r="BA33" i="8" s="1"/>
  <c r="O33" i="8"/>
  <c r="X47" i="8"/>
  <c r="W47" i="8"/>
  <c r="P47" i="8"/>
  <c r="BA47" i="8" s="1"/>
  <c r="BF47" i="8" s="1"/>
  <c r="O47" i="8"/>
  <c r="X121" i="8"/>
  <c r="W121" i="8"/>
  <c r="P121" i="8"/>
  <c r="BA121" i="8" s="1"/>
  <c r="O121" i="8"/>
  <c r="X87" i="8"/>
  <c r="W87" i="8"/>
  <c r="P87" i="8"/>
  <c r="BA87" i="8" s="1"/>
  <c r="O87" i="8"/>
  <c r="X74" i="8"/>
  <c r="W74" i="8"/>
  <c r="P74" i="8"/>
  <c r="BA74" i="8" s="1"/>
  <c r="O74" i="8"/>
  <c r="X128" i="8"/>
  <c r="W128" i="8"/>
  <c r="P128" i="8"/>
  <c r="BA128" i="8" s="1"/>
  <c r="BF128" i="8" s="1"/>
  <c r="O128" i="8"/>
  <c r="X77" i="8"/>
  <c r="W77" i="8"/>
  <c r="P77" i="8"/>
  <c r="BA77" i="8" s="1"/>
  <c r="O77" i="8"/>
  <c r="X52" i="8"/>
  <c r="W52" i="8"/>
  <c r="P52" i="8"/>
  <c r="BA52" i="8" s="1"/>
  <c r="O52" i="8"/>
  <c r="X61" i="8"/>
  <c r="W61" i="8"/>
  <c r="P61" i="8"/>
  <c r="BA61" i="8" s="1"/>
  <c r="O61" i="8"/>
  <c r="X89" i="8"/>
  <c r="W89" i="8"/>
  <c r="P89" i="8"/>
  <c r="BA89" i="8" s="1"/>
  <c r="BF89" i="8" s="1"/>
  <c r="O89" i="8"/>
  <c r="X42" i="8"/>
  <c r="W42" i="8"/>
  <c r="P42" i="8"/>
  <c r="BA42" i="8" s="1"/>
  <c r="O42" i="8"/>
  <c r="X29" i="8"/>
  <c r="W29" i="8"/>
  <c r="P29" i="8"/>
  <c r="BA29" i="8" s="1"/>
  <c r="O29" i="8"/>
  <c r="X69" i="8"/>
  <c r="W69" i="8"/>
  <c r="P69" i="8"/>
  <c r="BA69" i="8" s="1"/>
  <c r="O69" i="8"/>
  <c r="X130" i="8"/>
  <c r="W130" i="8"/>
  <c r="P130" i="8"/>
  <c r="BA130" i="8" s="1"/>
  <c r="BF130" i="8" s="1"/>
  <c r="O130" i="8"/>
  <c r="X26" i="8"/>
  <c r="W26" i="8"/>
  <c r="P26" i="8"/>
  <c r="BA26" i="8" s="1"/>
  <c r="O26" i="8"/>
  <c r="X103" i="8"/>
  <c r="W103" i="8"/>
  <c r="P103" i="8"/>
  <c r="BA103" i="8" s="1"/>
  <c r="O103" i="8"/>
  <c r="P84" i="8"/>
  <c r="BA84" i="8" s="1"/>
  <c r="O84" i="8"/>
  <c r="X54" i="8"/>
  <c r="W54" i="8"/>
  <c r="P54" i="8"/>
  <c r="BA54" i="8" s="1"/>
  <c r="BF54" i="8" s="1"/>
  <c r="O54" i="8"/>
  <c r="X43" i="8"/>
  <c r="W43" i="8"/>
  <c r="P43" i="8"/>
  <c r="BA43" i="8" s="1"/>
  <c r="O43" i="8"/>
  <c r="X50" i="8"/>
  <c r="W50" i="8"/>
  <c r="P50" i="8"/>
  <c r="BA50" i="8" s="1"/>
  <c r="O50" i="8"/>
  <c r="X117" i="8"/>
  <c r="W117" i="8"/>
  <c r="P117" i="8"/>
  <c r="BA117" i="8" s="1"/>
  <c r="O117" i="8"/>
  <c r="X90" i="8"/>
  <c r="W90" i="8"/>
  <c r="P90" i="8"/>
  <c r="BA90" i="8" s="1"/>
  <c r="BF90" i="8" s="1"/>
  <c r="O90" i="8"/>
  <c r="X57" i="8"/>
  <c r="W57" i="8"/>
  <c r="P57" i="8"/>
  <c r="BA57" i="8" s="1"/>
  <c r="O57" i="8"/>
  <c r="X132" i="8"/>
  <c r="W132" i="8"/>
  <c r="P132" i="8"/>
  <c r="BA132" i="8" s="1"/>
  <c r="O132" i="8"/>
  <c r="X116" i="8"/>
  <c r="W116" i="8"/>
  <c r="P116" i="8"/>
  <c r="BA116" i="8" s="1"/>
  <c r="O116" i="8"/>
  <c r="X34" i="8"/>
  <c r="W34" i="8"/>
  <c r="P34" i="8"/>
  <c r="BA34" i="8" s="1"/>
  <c r="BF34" i="8" s="1"/>
  <c r="BI34" i="8" s="1"/>
  <c r="O34" i="8"/>
  <c r="X71" i="8"/>
  <c r="W71" i="8"/>
  <c r="P71" i="8"/>
  <c r="BA71" i="8" s="1"/>
  <c r="O71" i="8"/>
  <c r="X76" i="8"/>
  <c r="W76" i="8"/>
  <c r="P76" i="8"/>
  <c r="BA76" i="8" s="1"/>
  <c r="O76" i="8"/>
  <c r="X14" i="8"/>
  <c r="W14" i="8"/>
  <c r="P14" i="8"/>
  <c r="BA14" i="8" s="1"/>
  <c r="O14" i="8"/>
  <c r="X95" i="8"/>
  <c r="W95" i="8"/>
  <c r="P95" i="8"/>
  <c r="BA95" i="8" s="1"/>
  <c r="BF95" i="8" s="1"/>
  <c r="O95" i="8"/>
  <c r="X21" i="8"/>
  <c r="W21" i="8"/>
  <c r="P21" i="8"/>
  <c r="BA21" i="8" s="1"/>
  <c r="O21" i="8"/>
  <c r="X40" i="8"/>
  <c r="W40" i="8"/>
  <c r="P40" i="8"/>
  <c r="BA40" i="8" s="1"/>
  <c r="O40" i="8"/>
  <c r="X93" i="8"/>
  <c r="W93" i="8"/>
  <c r="P93" i="8"/>
  <c r="BA93" i="8" s="1"/>
  <c r="O93" i="8"/>
  <c r="X125" i="8"/>
  <c r="W125" i="8"/>
  <c r="P125" i="8"/>
  <c r="BA125" i="8" s="1"/>
  <c r="BF125" i="8" s="1"/>
  <c r="O125" i="8"/>
  <c r="X58" i="8"/>
  <c r="W58" i="8"/>
  <c r="P58" i="8"/>
  <c r="BA58" i="8" s="1"/>
  <c r="O58" i="8"/>
  <c r="X83" i="8"/>
  <c r="W83" i="8"/>
  <c r="P83" i="8"/>
  <c r="BA83" i="8" s="1"/>
  <c r="O83" i="8"/>
  <c r="X31" i="8"/>
  <c r="W31" i="8"/>
  <c r="P31" i="8"/>
  <c r="BA31" i="8" s="1"/>
  <c r="O31" i="8"/>
  <c r="X131" i="8"/>
  <c r="W131" i="8"/>
  <c r="P131" i="8"/>
  <c r="BA131" i="8" s="1"/>
  <c r="BF131" i="8" s="1"/>
  <c r="O131" i="8"/>
  <c r="X65" i="8"/>
  <c r="W65" i="8"/>
  <c r="P65" i="8"/>
  <c r="BA65" i="8" s="1"/>
  <c r="O65" i="8"/>
  <c r="X105" i="8"/>
  <c r="W105" i="8"/>
  <c r="P105" i="8"/>
  <c r="BA105" i="8" s="1"/>
  <c r="O105" i="8"/>
  <c r="X99" i="8"/>
  <c r="W99" i="8"/>
  <c r="P99" i="8"/>
  <c r="BA99" i="8" s="1"/>
  <c r="O99" i="8"/>
  <c r="X94" i="8"/>
  <c r="W94" i="8"/>
  <c r="P94" i="8"/>
  <c r="BA94" i="8" s="1"/>
  <c r="BF94" i="8" s="1"/>
  <c r="BI94" i="8" s="1"/>
  <c r="O94" i="8"/>
  <c r="X18" i="8"/>
  <c r="W18" i="8"/>
  <c r="P18" i="8"/>
  <c r="BA18" i="8" s="1"/>
  <c r="O18" i="8"/>
  <c r="X126" i="8"/>
  <c r="W126" i="8"/>
  <c r="P126" i="8"/>
  <c r="BA126" i="8" s="1"/>
  <c r="O126" i="8"/>
  <c r="X114" i="8"/>
  <c r="W114" i="8"/>
  <c r="P114" i="8"/>
  <c r="BA114" i="8" s="1"/>
  <c r="O114" i="8"/>
  <c r="X96" i="8"/>
  <c r="W96" i="8"/>
  <c r="P96" i="8"/>
  <c r="BA96" i="8" s="1"/>
  <c r="BF96" i="8" s="1"/>
  <c r="O96" i="8"/>
  <c r="X127" i="8"/>
  <c r="W127" i="8"/>
  <c r="P127" i="8"/>
  <c r="BA127" i="8" s="1"/>
  <c r="O127" i="8"/>
  <c r="X119" i="8"/>
  <c r="W119" i="8"/>
  <c r="P119" i="8"/>
  <c r="BA119" i="8" s="1"/>
  <c r="O119" i="8"/>
  <c r="X11" i="8"/>
  <c r="W11" i="8"/>
  <c r="P11" i="8"/>
  <c r="BA11" i="8" s="1"/>
  <c r="O11" i="8"/>
  <c r="X51" i="8"/>
  <c r="W51" i="8"/>
  <c r="P51" i="8"/>
  <c r="BA51" i="8" s="1"/>
  <c r="BF51" i="8" s="1"/>
  <c r="O51" i="8"/>
  <c r="X39" i="8"/>
  <c r="W39" i="8"/>
  <c r="P39" i="8"/>
  <c r="BA39" i="8" s="1"/>
  <c r="O39" i="8"/>
  <c r="X35" i="8"/>
  <c r="W35" i="8"/>
  <c r="P35" i="8"/>
  <c r="BA35" i="8" s="1"/>
  <c r="O35" i="8"/>
  <c r="X124" i="8"/>
  <c r="W124" i="8"/>
  <c r="P124" i="8"/>
  <c r="BA124" i="8" s="1"/>
  <c r="O124" i="8"/>
  <c r="X80" i="8"/>
  <c r="W80" i="8"/>
  <c r="P80" i="8"/>
  <c r="BA80" i="8" s="1"/>
  <c r="BF80" i="8" s="1"/>
  <c r="O80" i="8"/>
  <c r="X59" i="8"/>
  <c r="W59" i="8"/>
  <c r="P59" i="8"/>
  <c r="BA59" i="8" s="1"/>
  <c r="O59" i="8"/>
  <c r="X108" i="8"/>
  <c r="W108" i="8"/>
  <c r="P108" i="8"/>
  <c r="BA108" i="8" s="1"/>
  <c r="O108" i="8"/>
  <c r="X85" i="8"/>
  <c r="W85" i="8"/>
  <c r="P85" i="8"/>
  <c r="BA85" i="8" s="1"/>
  <c r="O85" i="8"/>
  <c r="X22" i="8"/>
  <c r="W22" i="8"/>
  <c r="P22" i="8"/>
  <c r="BA22" i="8" s="1"/>
  <c r="BF22" i="8" s="1"/>
  <c r="O22" i="8"/>
  <c r="X88" i="8"/>
  <c r="W88" i="8"/>
  <c r="P88" i="8"/>
  <c r="BA88" i="8" s="1"/>
  <c r="O88" i="8"/>
  <c r="X27" i="8"/>
  <c r="W27" i="8"/>
  <c r="P27" i="8"/>
  <c r="BA27" i="8" s="1"/>
  <c r="O27" i="8"/>
  <c r="X17" i="8"/>
  <c r="W17" i="8"/>
  <c r="P17" i="8"/>
  <c r="BA17" i="8" s="1"/>
  <c r="O17" i="8"/>
  <c r="X79" i="8"/>
  <c r="W79" i="8"/>
  <c r="P79" i="8"/>
  <c r="BA79" i="8" s="1"/>
  <c r="BF79" i="8" s="1"/>
  <c r="BI79" i="8" s="1"/>
  <c r="BH79" i="8" s="1"/>
  <c r="O79" i="8"/>
  <c r="X78" i="8"/>
  <c r="W78" i="8"/>
  <c r="P78" i="8"/>
  <c r="BA78" i="8" s="1"/>
  <c r="O78" i="8"/>
  <c r="X82" i="8"/>
  <c r="W82" i="8"/>
  <c r="P82" i="8"/>
  <c r="BA82" i="8" s="1"/>
  <c r="O82" i="8"/>
  <c r="X56" i="8"/>
  <c r="W56" i="8"/>
  <c r="P56" i="8"/>
  <c r="BA56" i="8" s="1"/>
  <c r="O56" i="8"/>
  <c r="X97" i="8"/>
  <c r="W97" i="8"/>
  <c r="P97" i="8"/>
  <c r="BA97" i="8" s="1"/>
  <c r="BF97" i="8" s="1"/>
  <c r="BI97" i="8" s="1"/>
  <c r="O97" i="8"/>
  <c r="X25" i="8"/>
  <c r="W25" i="8"/>
  <c r="P25" i="8"/>
  <c r="BA25" i="8" s="1"/>
  <c r="O25" i="8"/>
  <c r="X38" i="8"/>
  <c r="W38" i="8"/>
  <c r="P38" i="8"/>
  <c r="BA38" i="8" s="1"/>
  <c r="O38" i="8"/>
  <c r="X73" i="8"/>
  <c r="W73" i="8"/>
  <c r="P73" i="8"/>
  <c r="BA73" i="8" s="1"/>
  <c r="O73" i="8"/>
  <c r="X66" i="8"/>
  <c r="W66" i="8"/>
  <c r="P66" i="8"/>
  <c r="BA66" i="8" s="1"/>
  <c r="BF66" i="8" s="1"/>
  <c r="O66" i="8"/>
  <c r="X9" i="8"/>
  <c r="W9" i="8"/>
  <c r="P9" i="8"/>
  <c r="BA9" i="8" s="1"/>
  <c r="O9" i="8"/>
  <c r="X111" i="8"/>
  <c r="W111" i="8"/>
  <c r="P111" i="8"/>
  <c r="BA111" i="8" s="1"/>
  <c r="O111" i="8"/>
  <c r="X123" i="8"/>
  <c r="W123" i="8"/>
  <c r="P123" i="8"/>
  <c r="BA123" i="8" s="1"/>
  <c r="O123" i="8"/>
  <c r="X104" i="8"/>
  <c r="W104" i="8"/>
  <c r="P104" i="8"/>
  <c r="BA104" i="8" s="1"/>
  <c r="BF104" i="8" s="1"/>
  <c r="BI104" i="8" s="1"/>
  <c r="O104" i="8"/>
  <c r="X8" i="8"/>
  <c r="W8" i="8"/>
  <c r="P8" i="8"/>
  <c r="BA8" i="8" s="1"/>
  <c r="O8" i="8"/>
  <c r="X86" i="8"/>
  <c r="W86" i="8"/>
  <c r="P86" i="8"/>
  <c r="BA86" i="8" s="1"/>
  <c r="O86" i="8"/>
  <c r="X72" i="8"/>
  <c r="W72" i="8"/>
  <c r="P72" i="8"/>
  <c r="BA72" i="8" s="1"/>
  <c r="O72" i="8"/>
  <c r="X113" i="8"/>
  <c r="W113" i="8"/>
  <c r="P113" i="8"/>
  <c r="BA113" i="8" s="1"/>
  <c r="BF113" i="8" s="1"/>
  <c r="O113" i="8"/>
  <c r="X55" i="8"/>
  <c r="W55" i="8"/>
  <c r="P55" i="8"/>
  <c r="BA55" i="8" s="1"/>
  <c r="O55" i="8"/>
  <c r="X15" i="8"/>
  <c r="W15" i="8"/>
  <c r="P15" i="8"/>
  <c r="BA15" i="8" s="1"/>
  <c r="O15" i="8"/>
  <c r="X75" i="8"/>
  <c r="W75" i="8"/>
  <c r="P75" i="8"/>
  <c r="BA75" i="8" s="1"/>
  <c r="O75" i="8"/>
  <c r="X48" i="8"/>
  <c r="W48" i="8"/>
  <c r="P48" i="8"/>
  <c r="BA48" i="8" s="1"/>
  <c r="BF48" i="8" s="1"/>
  <c r="BI48" i="8" s="1"/>
  <c r="O48" i="8"/>
  <c r="X46" i="8"/>
  <c r="W46" i="8"/>
  <c r="P46" i="8"/>
  <c r="BA46" i="8" s="1"/>
  <c r="O46" i="8"/>
  <c r="X107" i="8"/>
  <c r="W107" i="8"/>
  <c r="P107" i="8"/>
  <c r="BA107" i="8" s="1"/>
  <c r="O107" i="8"/>
  <c r="X115" i="8"/>
  <c r="W115" i="8"/>
  <c r="P115" i="8"/>
  <c r="BA115" i="8" s="1"/>
  <c r="O115" i="8"/>
  <c r="X19" i="8"/>
  <c r="W19" i="8"/>
  <c r="P19" i="8"/>
  <c r="BA19" i="8" s="1"/>
  <c r="BF19" i="8" s="1"/>
  <c r="O19" i="8"/>
  <c r="X44" i="8"/>
  <c r="W44" i="8"/>
  <c r="P44" i="8"/>
  <c r="BA44" i="8" s="1"/>
  <c r="O44" i="8"/>
  <c r="X63" i="8"/>
  <c r="W63" i="8"/>
  <c r="P63" i="8"/>
  <c r="BA63" i="8" s="1"/>
  <c r="O63" i="8"/>
  <c r="X24" i="8"/>
  <c r="W24" i="8"/>
  <c r="P24" i="8"/>
  <c r="BA24" i="8" s="1"/>
  <c r="O24" i="8"/>
  <c r="X122" i="8"/>
  <c r="W122" i="8"/>
  <c r="P122" i="8"/>
  <c r="BA122" i="8" s="1"/>
  <c r="BF122" i="8" s="1"/>
  <c r="O122" i="8"/>
  <c r="Z99" i="12"/>
  <c r="Z57" i="12"/>
  <c r="Z44" i="12"/>
  <c r="Z39" i="12"/>
  <c r="A2" i="12" s="1"/>
  <c r="Z110" i="12"/>
  <c r="Z18" i="12"/>
  <c r="Z34" i="12"/>
  <c r="Z13" i="12"/>
  <c r="Z25" i="12"/>
  <c r="Z65" i="12"/>
  <c r="Z102" i="12"/>
  <c r="Z101" i="12"/>
  <c r="Z111" i="12"/>
  <c r="Z118" i="12"/>
  <c r="Z23" i="12"/>
  <c r="Z26" i="12"/>
  <c r="Z40" i="12"/>
  <c r="Z15" i="12"/>
  <c r="Z17" i="12"/>
  <c r="Z43" i="12"/>
  <c r="Z100" i="12"/>
  <c r="Z38" i="12"/>
  <c r="Z21" i="12"/>
  <c r="Z54" i="12"/>
  <c r="Z27" i="12"/>
  <c r="Z130" i="12"/>
  <c r="Z36" i="12"/>
  <c r="Z52" i="12"/>
  <c r="Z107" i="12"/>
  <c r="Z63" i="12"/>
  <c r="Z58" i="12"/>
  <c r="Z11" i="12"/>
  <c r="Z82" i="12"/>
  <c r="Z116" i="12"/>
  <c r="Z35" i="12"/>
  <c r="Z72" i="12"/>
  <c r="Z123" i="12"/>
  <c r="Z14" i="12"/>
  <c r="Z108" i="12"/>
  <c r="Z75" i="12"/>
  <c r="Z131" i="12"/>
  <c r="Z33" i="12"/>
  <c r="Z61" i="12"/>
  <c r="Z117" i="12"/>
  <c r="Z87" i="12"/>
  <c r="Z125" i="12"/>
  <c r="Z45" i="12"/>
  <c r="Z55" i="12"/>
  <c r="Z93" i="12"/>
  <c r="Z115" i="12"/>
  <c r="Z83" i="12"/>
  <c r="Z128" i="12"/>
  <c r="Z106" i="12"/>
  <c r="Z24" i="12"/>
  <c r="Z81" i="12"/>
  <c r="Z20" i="12"/>
  <c r="Z19" i="12"/>
  <c r="Z132" i="12"/>
  <c r="Z126" i="12"/>
  <c r="Z71" i="12"/>
  <c r="A70" i="12" s="1"/>
  <c r="Z97" i="12"/>
  <c r="Z124" i="12"/>
  <c r="Z90" i="12"/>
  <c r="Z59" i="12"/>
  <c r="Z109" i="12"/>
  <c r="Z68" i="12"/>
  <c r="Z31" i="12"/>
  <c r="Z88" i="12"/>
  <c r="Z76" i="12"/>
  <c r="Z127" i="12"/>
  <c r="Z114" i="12"/>
  <c r="Z104" i="12"/>
  <c r="Z92" i="12"/>
  <c r="Z60" i="12"/>
  <c r="Z53" i="12"/>
  <c r="Z73" i="12"/>
  <c r="Z122" i="12"/>
  <c r="Z96" i="12"/>
  <c r="Z79" i="12"/>
  <c r="Z98" i="12"/>
  <c r="Z67" i="12"/>
  <c r="Z103" i="12"/>
  <c r="Z47" i="12"/>
  <c r="Z105" i="12"/>
  <c r="Z10" i="12"/>
  <c r="Z78" i="12"/>
  <c r="Z22" i="12"/>
  <c r="Z64" i="12"/>
  <c r="Z42" i="12"/>
  <c r="Z51" i="12"/>
  <c r="Z66" i="12"/>
  <c r="Z12" i="12"/>
  <c r="Z94" i="12"/>
  <c r="Z74" i="12"/>
  <c r="Z119" i="12"/>
  <c r="Z37" i="12"/>
  <c r="Z77" i="12"/>
  <c r="Z46" i="12"/>
  <c r="Z129" i="12"/>
  <c r="Z121" i="12"/>
  <c r="Z9" i="12"/>
  <c r="Z41" i="12"/>
  <c r="Z56" i="12"/>
  <c r="Z84" i="12"/>
  <c r="Z86" i="12"/>
  <c r="Z48" i="12"/>
  <c r="Z50" i="12"/>
  <c r="Z62" i="12"/>
  <c r="Z32" i="12"/>
  <c r="Z30" i="12"/>
  <c r="Z8" i="12"/>
  <c r="Z113" i="12"/>
  <c r="Z89" i="12"/>
  <c r="Z29" i="12"/>
  <c r="Z95" i="12"/>
  <c r="Z80" i="12"/>
  <c r="Z120" i="12"/>
  <c r="Z85" i="12"/>
  <c r="Z16" i="12"/>
  <c r="Z69" i="12"/>
  <c r="AA99" i="12"/>
  <c r="AA57" i="12"/>
  <c r="AA44" i="12"/>
  <c r="AA39" i="12"/>
  <c r="AA110" i="12"/>
  <c r="AA18" i="12"/>
  <c r="AA34" i="12"/>
  <c r="AA13" i="12"/>
  <c r="AA25" i="12"/>
  <c r="AA65" i="12"/>
  <c r="AA102" i="12"/>
  <c r="AA101" i="12"/>
  <c r="AA111" i="12"/>
  <c r="AA118" i="12"/>
  <c r="AA23" i="12"/>
  <c r="AA26" i="12"/>
  <c r="AA40" i="12"/>
  <c r="AA15" i="12"/>
  <c r="AA17" i="12"/>
  <c r="AA43" i="12"/>
  <c r="AA100" i="12"/>
  <c r="AA38" i="12"/>
  <c r="AA21" i="12"/>
  <c r="AA54" i="12"/>
  <c r="AA27" i="12"/>
  <c r="AA130" i="12"/>
  <c r="AA36" i="12"/>
  <c r="AA52" i="12"/>
  <c r="AA107" i="12"/>
  <c r="AA63" i="12"/>
  <c r="AA58" i="12"/>
  <c r="AA11" i="12"/>
  <c r="AA82" i="12"/>
  <c r="AA116" i="12"/>
  <c r="AA35" i="12"/>
  <c r="AA72" i="12"/>
  <c r="AA123" i="12"/>
  <c r="AA14" i="12"/>
  <c r="AA108" i="12"/>
  <c r="AA75" i="12"/>
  <c r="AA131" i="12"/>
  <c r="AA33" i="12"/>
  <c r="AA61" i="12"/>
  <c r="AA117" i="12"/>
  <c r="AA87" i="12"/>
  <c r="AA125" i="12"/>
  <c r="AA45" i="12"/>
  <c r="AA55" i="12"/>
  <c r="AA93" i="12"/>
  <c r="AA115" i="12"/>
  <c r="AA83" i="12"/>
  <c r="AA128" i="12"/>
  <c r="AA106" i="12"/>
  <c r="AA24" i="12"/>
  <c r="AA81" i="12"/>
  <c r="AA20" i="12"/>
  <c r="AA19" i="12"/>
  <c r="AA132" i="12"/>
  <c r="AA126" i="12"/>
  <c r="AA71" i="12"/>
  <c r="AA97" i="12"/>
  <c r="AA124" i="12"/>
  <c r="AA90" i="12"/>
  <c r="AA59" i="12"/>
  <c r="AA109" i="12"/>
  <c r="AA68" i="12"/>
  <c r="AA31" i="12"/>
  <c r="AA88" i="12"/>
  <c r="AA76" i="12"/>
  <c r="AA127" i="12"/>
  <c r="AA114" i="12"/>
  <c r="AA104" i="12"/>
  <c r="AA92" i="12"/>
  <c r="AA60" i="12"/>
  <c r="AA53" i="12"/>
  <c r="AA73" i="12"/>
  <c r="AA122" i="12"/>
  <c r="AA96" i="12"/>
  <c r="AA79" i="12"/>
  <c r="AA98" i="12"/>
  <c r="AA67" i="12"/>
  <c r="AA103" i="12"/>
  <c r="AA47" i="12"/>
  <c r="AA105" i="12"/>
  <c r="AA10" i="12"/>
  <c r="AA78" i="12"/>
  <c r="AA22" i="12"/>
  <c r="AA64" i="12"/>
  <c r="AA42" i="12"/>
  <c r="AA51" i="12"/>
  <c r="AA66" i="12"/>
  <c r="AA12" i="12"/>
  <c r="AA94" i="12"/>
  <c r="AA74" i="12"/>
  <c r="AA119" i="12"/>
  <c r="AA37" i="12"/>
  <c r="AA77" i="12"/>
  <c r="AA46" i="12"/>
  <c r="AA129" i="12"/>
  <c r="AA121" i="12"/>
  <c r="AA9" i="12"/>
  <c r="AA41" i="12"/>
  <c r="AA56" i="12"/>
  <c r="AA84" i="12"/>
  <c r="AA86" i="12"/>
  <c r="AA48" i="12"/>
  <c r="AA50" i="12"/>
  <c r="AA62" i="12"/>
  <c r="AA32" i="12"/>
  <c r="AA30" i="12"/>
  <c r="AA8" i="12"/>
  <c r="AA113" i="12"/>
  <c r="AA89" i="12"/>
  <c r="AA29" i="12"/>
  <c r="AA95" i="12"/>
  <c r="AA80" i="12"/>
  <c r="AA120" i="12"/>
  <c r="AA85" i="12"/>
  <c r="AA16" i="12"/>
  <c r="AA69" i="12"/>
  <c r="AB99" i="12"/>
  <c r="AC99" i="12"/>
  <c r="AD99" i="12"/>
  <c r="AE99" i="12"/>
  <c r="AF99" i="12"/>
  <c r="AG99" i="12"/>
  <c r="AH99" i="12"/>
  <c r="AI99" i="12"/>
  <c r="AJ99" i="12"/>
  <c r="H99" i="12" s="1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B40" i="12"/>
  <c r="AC40" i="12"/>
  <c r="AD40" i="12"/>
  <c r="AE40" i="12"/>
  <c r="AF40" i="12"/>
  <c r="AG40" i="12"/>
  <c r="AH40" i="12"/>
  <c r="AI40" i="12"/>
  <c r="AJ40" i="12"/>
  <c r="H40" i="12" s="1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B82" i="12"/>
  <c r="AC82" i="12"/>
  <c r="AD82" i="12"/>
  <c r="AE82" i="12"/>
  <c r="AF82" i="12"/>
  <c r="AG82" i="12"/>
  <c r="AH82" i="12"/>
  <c r="AI82" i="12"/>
  <c r="AJ82" i="12"/>
  <c r="H82" i="12" s="1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B93" i="12"/>
  <c r="AC93" i="12"/>
  <c r="AD93" i="12"/>
  <c r="AE93" i="12"/>
  <c r="AF93" i="12"/>
  <c r="AG93" i="12"/>
  <c r="AH93" i="12"/>
  <c r="AI93" i="12"/>
  <c r="AJ93" i="12"/>
  <c r="H93" i="12" s="1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B109" i="12"/>
  <c r="AC109" i="12"/>
  <c r="AD109" i="12"/>
  <c r="AE109" i="12"/>
  <c r="AF109" i="12"/>
  <c r="AG109" i="12"/>
  <c r="AH109" i="12"/>
  <c r="AI109" i="12"/>
  <c r="AJ109" i="12"/>
  <c r="H109" i="12" s="1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B67" i="12"/>
  <c r="AC67" i="12"/>
  <c r="AD67" i="12"/>
  <c r="AE67" i="12"/>
  <c r="AF67" i="12"/>
  <c r="AG67" i="12"/>
  <c r="AH67" i="12"/>
  <c r="AI67" i="12"/>
  <c r="AJ67" i="12"/>
  <c r="H67" i="12" s="1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B77" i="12"/>
  <c r="AC77" i="12"/>
  <c r="AD77" i="12"/>
  <c r="AE77" i="12"/>
  <c r="AF77" i="12"/>
  <c r="AG77" i="12"/>
  <c r="AH77" i="12"/>
  <c r="AI77" i="12"/>
  <c r="AJ77" i="12"/>
  <c r="H77" i="12" s="1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B89" i="12"/>
  <c r="AC89" i="12"/>
  <c r="AD89" i="12"/>
  <c r="AE89" i="12"/>
  <c r="AF89" i="12"/>
  <c r="AG89" i="12"/>
  <c r="AH89" i="12"/>
  <c r="AI89" i="12"/>
  <c r="AJ89" i="12"/>
  <c r="H89" i="12" s="1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Z125" i="1"/>
  <c r="Q125" i="1" s="1"/>
  <c r="AZ126" i="1"/>
  <c r="Q126" i="1" s="1"/>
  <c r="AZ127" i="1"/>
  <c r="Q127" i="1" s="1"/>
  <c r="AZ128" i="1"/>
  <c r="Q128" i="1" s="1"/>
  <c r="AZ129" i="1"/>
  <c r="Q129" i="1" s="1"/>
  <c r="AZ130" i="1"/>
  <c r="Q130" i="1" s="1"/>
  <c r="AZ131" i="1"/>
  <c r="Q131" i="1" s="1"/>
  <c r="AZ124" i="1"/>
  <c r="Q124" i="1" s="1"/>
  <c r="AZ123" i="1"/>
  <c r="Q123" i="1" s="1"/>
  <c r="AZ122" i="1"/>
  <c r="Q122" i="1" s="1"/>
  <c r="AZ121" i="1"/>
  <c r="AZ120" i="1"/>
  <c r="AZ119" i="1"/>
  <c r="AZ118" i="1"/>
  <c r="AZ117" i="1"/>
  <c r="AZ116" i="1"/>
  <c r="AZ115" i="1"/>
  <c r="AZ114" i="1"/>
  <c r="AZ113" i="1"/>
  <c r="AZ112" i="1"/>
  <c r="AZ111" i="1"/>
  <c r="AZ110" i="1"/>
  <c r="AZ109" i="1"/>
  <c r="AZ108" i="1"/>
  <c r="AZ107" i="1"/>
  <c r="AZ106" i="1"/>
  <c r="AZ105" i="1"/>
  <c r="AZ104" i="1"/>
  <c r="AZ103" i="1"/>
  <c r="AZ102" i="1"/>
  <c r="AZ101" i="1"/>
  <c r="AZ100" i="1"/>
  <c r="AZ99" i="1"/>
  <c r="AZ98" i="1"/>
  <c r="AZ97" i="1"/>
  <c r="AZ96" i="1"/>
  <c r="AZ95" i="1"/>
  <c r="AZ94" i="1"/>
  <c r="AZ93" i="1"/>
  <c r="AZ92" i="1"/>
  <c r="AZ91" i="1"/>
  <c r="AZ90" i="1"/>
  <c r="AZ89" i="1"/>
  <c r="AZ88" i="1"/>
  <c r="AZ87" i="1"/>
  <c r="AZ86" i="1"/>
  <c r="AZ85" i="1"/>
  <c r="AZ84" i="1"/>
  <c r="AZ83" i="1"/>
  <c r="AZ82" i="1"/>
  <c r="A82" i="1" s="1"/>
  <c r="AZ81" i="1"/>
  <c r="A81" i="1" s="1"/>
  <c r="AZ80" i="1"/>
  <c r="AZ79" i="1"/>
  <c r="AZ78" i="1"/>
  <c r="AZ77" i="1"/>
  <c r="AZ76" i="1"/>
  <c r="AZ75" i="1"/>
  <c r="AZ74" i="1"/>
  <c r="AZ73" i="1"/>
  <c r="AZ72" i="1"/>
  <c r="AZ71" i="1"/>
  <c r="AZ70" i="1"/>
  <c r="AZ69" i="1"/>
  <c r="AZ68" i="1"/>
  <c r="AZ67" i="1"/>
  <c r="AZ66" i="1"/>
  <c r="AZ65" i="1"/>
  <c r="AZ64" i="1"/>
  <c r="AZ63" i="1"/>
  <c r="AZ62" i="1"/>
  <c r="A62" i="1" s="1"/>
  <c r="AZ61" i="1"/>
  <c r="AZ60" i="1"/>
  <c r="AZ59" i="1"/>
  <c r="AZ58" i="1"/>
  <c r="AZ57" i="1"/>
  <c r="AZ56" i="1"/>
  <c r="AZ55" i="1"/>
  <c r="AZ54" i="1"/>
  <c r="AZ53" i="1"/>
  <c r="AZ52" i="1"/>
  <c r="AZ51" i="1"/>
  <c r="AZ50" i="1"/>
  <c r="AZ49" i="1"/>
  <c r="AZ48" i="1"/>
  <c r="AZ47" i="1"/>
  <c r="AZ46" i="1"/>
  <c r="AZ45" i="1"/>
  <c r="AZ44" i="1"/>
  <c r="AZ43" i="1"/>
  <c r="AZ42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73" i="8" s="1"/>
  <c r="Q73" i="8" s="1"/>
  <c r="AZ22" i="1"/>
  <c r="AZ19" i="1"/>
  <c r="AZ20" i="1"/>
  <c r="AZ111" i="8" s="1"/>
  <c r="Q111" i="8" s="1"/>
  <c r="AZ21" i="1"/>
  <c r="AZ12" i="1"/>
  <c r="AZ15" i="8" s="1"/>
  <c r="Q15" i="8" s="1"/>
  <c r="AZ11" i="1"/>
  <c r="AZ75" i="8" s="1"/>
  <c r="Q75" i="8" s="1"/>
  <c r="AZ17" i="1"/>
  <c r="AZ18" i="1"/>
  <c r="AZ104" i="8" s="1"/>
  <c r="Q104" i="8" s="1"/>
  <c r="AZ13" i="1"/>
  <c r="AZ14" i="1"/>
  <c r="AZ15" i="1"/>
  <c r="AZ72" i="8" s="1"/>
  <c r="Q72" i="8" s="1"/>
  <c r="AZ16" i="1"/>
  <c r="AZ10" i="1"/>
  <c r="AZ48" i="8" s="1"/>
  <c r="Q48" i="8" s="1"/>
  <c r="AZ7" i="1"/>
  <c r="AZ115" i="8" s="1"/>
  <c r="Q115" i="8" s="1"/>
  <c r="AZ8" i="1"/>
  <c r="AZ107" i="8" s="1"/>
  <c r="Q107" i="8" s="1"/>
  <c r="AZ9" i="1"/>
  <c r="AZ3" i="1"/>
  <c r="AZ4" i="1"/>
  <c r="AZ5" i="1"/>
  <c r="AZ44" i="8" s="1"/>
  <c r="Q44" i="8" s="1"/>
  <c r="AZ6" i="1"/>
  <c r="AZ2" i="1"/>
  <c r="AE24" i="8"/>
  <c r="AF24" i="8"/>
  <c r="AE63" i="8"/>
  <c r="AF63" i="8"/>
  <c r="AE44" i="8"/>
  <c r="AF44" i="8"/>
  <c r="AE19" i="8"/>
  <c r="AF19" i="8"/>
  <c r="AE115" i="8"/>
  <c r="AF115" i="8"/>
  <c r="AE107" i="8"/>
  <c r="AF107" i="8"/>
  <c r="AE46" i="8"/>
  <c r="AF46" i="8"/>
  <c r="AE48" i="8"/>
  <c r="AF48" i="8"/>
  <c r="AE75" i="8"/>
  <c r="AF75" i="8"/>
  <c r="AE15" i="8"/>
  <c r="AF15" i="8"/>
  <c r="AE55" i="8"/>
  <c r="AF55" i="8"/>
  <c r="AE113" i="8"/>
  <c r="AF113" i="8"/>
  <c r="AE72" i="8"/>
  <c r="AF72" i="8"/>
  <c r="AE86" i="8"/>
  <c r="AF86" i="8"/>
  <c r="AE8" i="8"/>
  <c r="AF8" i="8"/>
  <c r="AE104" i="8"/>
  <c r="AF104" i="8"/>
  <c r="AE123" i="8"/>
  <c r="AF123" i="8"/>
  <c r="AE111" i="8"/>
  <c r="AF111" i="8"/>
  <c r="AE9" i="8"/>
  <c r="AF9" i="8"/>
  <c r="AE66" i="8"/>
  <c r="AF66" i="8"/>
  <c r="AE73" i="8"/>
  <c r="AF73" i="8"/>
  <c r="AE38" i="8"/>
  <c r="AF38" i="8"/>
  <c r="AE25" i="8"/>
  <c r="AF25" i="8"/>
  <c r="AE97" i="8"/>
  <c r="AF97" i="8"/>
  <c r="AE56" i="8"/>
  <c r="AF56" i="8"/>
  <c r="AE82" i="8"/>
  <c r="AF82" i="8"/>
  <c r="AE78" i="8"/>
  <c r="AF78" i="8"/>
  <c r="AE79" i="8"/>
  <c r="AF79" i="8"/>
  <c r="AE17" i="8"/>
  <c r="AF17" i="8"/>
  <c r="AE27" i="8"/>
  <c r="AF27" i="8"/>
  <c r="AE88" i="8"/>
  <c r="AF88" i="8"/>
  <c r="AE22" i="8"/>
  <c r="AF22" i="8"/>
  <c r="AE85" i="8"/>
  <c r="AF85" i="8"/>
  <c r="AE108" i="8"/>
  <c r="AF108" i="8"/>
  <c r="AE59" i="8"/>
  <c r="AF59" i="8"/>
  <c r="AE80" i="8"/>
  <c r="AF80" i="8"/>
  <c r="AE124" i="8"/>
  <c r="AF124" i="8"/>
  <c r="AE35" i="8"/>
  <c r="AF35" i="8"/>
  <c r="AE39" i="8"/>
  <c r="AF39" i="8"/>
  <c r="AE51" i="8"/>
  <c r="AF51" i="8"/>
  <c r="AE11" i="8"/>
  <c r="AF11" i="8"/>
  <c r="AE119" i="8"/>
  <c r="AF119" i="8"/>
  <c r="AE127" i="8"/>
  <c r="AF127" i="8"/>
  <c r="AE96" i="8"/>
  <c r="AF96" i="8"/>
  <c r="AE114" i="8"/>
  <c r="AF114" i="8"/>
  <c r="AE126" i="8"/>
  <c r="AF126" i="8"/>
  <c r="AE18" i="8"/>
  <c r="AF18" i="8"/>
  <c r="AE94" i="8"/>
  <c r="AF94" i="8"/>
  <c r="AE99" i="8"/>
  <c r="AF99" i="8"/>
  <c r="AE105" i="8"/>
  <c r="AF105" i="8"/>
  <c r="AE65" i="8"/>
  <c r="AF65" i="8"/>
  <c r="AE131" i="8"/>
  <c r="AF131" i="8"/>
  <c r="AE31" i="8"/>
  <c r="AF31" i="8"/>
  <c r="AE83" i="8"/>
  <c r="AF83" i="8"/>
  <c r="AE58" i="8"/>
  <c r="AF58" i="8"/>
  <c r="AE125" i="8"/>
  <c r="AF125" i="8"/>
  <c r="AE93" i="8"/>
  <c r="AF93" i="8"/>
  <c r="AE40" i="8"/>
  <c r="AF40" i="8"/>
  <c r="AE21" i="8"/>
  <c r="AF21" i="8"/>
  <c r="AE95" i="8"/>
  <c r="AF95" i="8"/>
  <c r="AE14" i="8"/>
  <c r="AF14" i="8"/>
  <c r="AE76" i="8"/>
  <c r="AF76" i="8"/>
  <c r="AE71" i="8"/>
  <c r="AF71" i="8"/>
  <c r="AE34" i="8"/>
  <c r="AF34" i="8"/>
  <c r="AE116" i="8"/>
  <c r="AF116" i="8"/>
  <c r="AE132" i="8"/>
  <c r="AF132" i="8"/>
  <c r="AE57" i="8"/>
  <c r="AF57" i="8"/>
  <c r="AE90" i="8"/>
  <c r="AF90" i="8"/>
  <c r="AE117" i="8"/>
  <c r="AF117" i="8"/>
  <c r="AE50" i="8"/>
  <c r="AF50" i="8"/>
  <c r="AE43" i="8"/>
  <c r="AF43" i="8"/>
  <c r="AE54" i="8"/>
  <c r="AF54" i="8"/>
  <c r="AE84" i="8"/>
  <c r="AF84" i="8"/>
  <c r="AE103" i="8"/>
  <c r="AF103" i="8"/>
  <c r="AE26" i="8"/>
  <c r="AF26" i="8"/>
  <c r="AE130" i="8"/>
  <c r="AF130" i="8"/>
  <c r="AE69" i="8"/>
  <c r="AF69" i="8"/>
  <c r="AE29" i="8"/>
  <c r="AF29" i="8"/>
  <c r="AE42" i="8"/>
  <c r="AF42" i="8"/>
  <c r="AE89" i="8"/>
  <c r="AF89" i="8"/>
  <c r="AE61" i="8"/>
  <c r="AF61" i="8"/>
  <c r="AE52" i="8"/>
  <c r="AF52" i="8"/>
  <c r="AE77" i="8"/>
  <c r="AF77" i="8"/>
  <c r="AE128" i="8"/>
  <c r="AF128" i="8"/>
  <c r="AE74" i="8"/>
  <c r="AF74" i="8"/>
  <c r="AE87" i="8"/>
  <c r="AF87" i="8"/>
  <c r="AE121" i="8"/>
  <c r="AF121" i="8"/>
  <c r="AE47" i="8"/>
  <c r="AF47" i="8"/>
  <c r="AE33" i="8"/>
  <c r="AF33" i="8"/>
  <c r="AE109" i="8"/>
  <c r="AF109" i="8"/>
  <c r="AE60" i="8"/>
  <c r="AF60" i="8"/>
  <c r="AE64" i="8"/>
  <c r="AF64" i="8"/>
  <c r="AE129" i="8"/>
  <c r="AF129" i="8"/>
  <c r="AE37" i="8"/>
  <c r="AF37" i="8"/>
  <c r="AE53" i="8"/>
  <c r="AF53" i="8"/>
  <c r="AE41" i="8"/>
  <c r="AF41" i="8"/>
  <c r="AE30" i="8"/>
  <c r="AF30" i="8"/>
  <c r="AE106" i="8"/>
  <c r="AF106" i="8"/>
  <c r="AE100" i="8"/>
  <c r="AF100" i="8"/>
  <c r="AE45" i="8"/>
  <c r="AF45" i="8"/>
  <c r="AE118" i="8"/>
  <c r="AF118" i="8"/>
  <c r="AE92" i="8"/>
  <c r="AF92" i="8"/>
  <c r="AE102" i="8"/>
  <c r="AF102" i="8"/>
  <c r="AE81" i="8"/>
  <c r="AF81" i="8"/>
  <c r="AE120" i="8"/>
  <c r="AF120" i="8"/>
  <c r="AE98" i="8"/>
  <c r="AF98" i="8"/>
  <c r="AE10" i="8"/>
  <c r="AF10" i="8"/>
  <c r="AE32" i="8"/>
  <c r="AF32" i="8"/>
  <c r="AE62" i="8"/>
  <c r="AF62" i="8"/>
  <c r="AE20" i="8"/>
  <c r="AF20" i="8"/>
  <c r="AE16" i="8"/>
  <c r="AF16" i="8"/>
  <c r="AE36" i="8"/>
  <c r="AF36" i="8"/>
  <c r="AE13" i="8"/>
  <c r="AF13" i="8"/>
  <c r="AE23" i="8"/>
  <c r="AF23" i="8"/>
  <c r="AE68" i="8"/>
  <c r="AF68" i="8"/>
  <c r="AE110" i="8"/>
  <c r="AF110" i="8"/>
  <c r="AE101" i="8"/>
  <c r="AF101" i="8"/>
  <c r="AE67" i="8"/>
  <c r="AF67" i="8"/>
  <c r="AE12" i="8"/>
  <c r="AF12" i="8"/>
  <c r="AF122" i="8"/>
  <c r="AF1" i="9"/>
  <c r="AF84" i="9"/>
  <c r="AF92" i="9"/>
  <c r="AF115" i="9"/>
  <c r="AF37" i="9"/>
  <c r="AF71" i="9"/>
  <c r="AF64" i="9"/>
  <c r="AF73" i="9"/>
  <c r="AF15" i="9"/>
  <c r="AF38" i="9"/>
  <c r="AF95" i="9"/>
  <c r="AF104" i="9"/>
  <c r="AF19" i="9"/>
  <c r="AF43" i="9"/>
  <c r="AF81" i="9"/>
  <c r="AF26" i="9"/>
  <c r="AF79" i="9"/>
  <c r="AF132" i="9"/>
  <c r="AF101" i="9"/>
  <c r="AF23" i="9"/>
  <c r="AF45" i="9"/>
  <c r="AF22" i="9"/>
  <c r="AF17" i="9"/>
  <c r="AF44" i="9"/>
  <c r="AF80" i="9"/>
  <c r="AF46" i="9"/>
  <c r="AF53" i="9"/>
  <c r="AF61" i="9"/>
  <c r="AF11" i="9"/>
  <c r="AF88" i="9"/>
  <c r="AF77" i="9"/>
  <c r="AF8" i="9"/>
  <c r="AF31" i="9"/>
  <c r="AF89" i="9"/>
  <c r="AF62" i="9"/>
  <c r="AF24" i="9"/>
  <c r="AF125" i="9"/>
  <c r="AF122" i="9"/>
  <c r="AF32" i="9"/>
  <c r="AF119" i="9"/>
  <c r="AF128" i="9"/>
  <c r="AF86" i="9"/>
  <c r="AF130" i="9"/>
  <c r="AF103" i="9"/>
  <c r="AF129" i="9"/>
  <c r="AF94" i="9"/>
  <c r="AF40" i="9"/>
  <c r="AF52" i="9"/>
  <c r="AF27" i="9"/>
  <c r="AF85" i="9"/>
  <c r="AF82" i="9"/>
  <c r="AF74" i="9"/>
  <c r="AF58" i="9"/>
  <c r="AF65" i="9"/>
  <c r="AF124" i="9"/>
  <c r="AF50" i="9"/>
  <c r="AF102" i="9"/>
  <c r="AF34" i="9"/>
  <c r="AF35" i="9"/>
  <c r="AF75" i="9"/>
  <c r="AF106" i="9"/>
  <c r="AF9" i="9"/>
  <c r="AF110" i="9"/>
  <c r="AF56" i="9"/>
  <c r="AF105" i="9"/>
  <c r="AF120" i="9"/>
  <c r="AF69" i="9"/>
  <c r="AF98" i="9"/>
  <c r="AF14" i="9"/>
  <c r="AF123" i="9"/>
  <c r="AF87" i="9"/>
  <c r="AF93" i="9"/>
  <c r="AF131" i="9"/>
  <c r="AF33" i="9"/>
  <c r="AF83" i="9"/>
  <c r="AF100" i="9"/>
  <c r="AF99" i="9"/>
  <c r="AF39" i="9"/>
  <c r="AF25" i="9"/>
  <c r="AF67" i="9"/>
  <c r="AF30" i="9"/>
  <c r="AF66" i="9"/>
  <c r="AF55" i="9"/>
  <c r="AF54" i="9"/>
  <c r="AF29" i="9"/>
  <c r="AF63" i="9"/>
  <c r="AF118" i="9"/>
  <c r="AF13" i="9"/>
  <c r="AF60" i="9"/>
  <c r="AF116" i="9"/>
  <c r="AF90" i="9"/>
  <c r="AF108" i="9"/>
  <c r="AF20" i="9"/>
  <c r="AF78" i="9"/>
  <c r="AF121" i="9"/>
  <c r="AF21" i="9"/>
  <c r="AF48" i="9"/>
  <c r="AF68" i="9"/>
  <c r="AF41" i="9"/>
  <c r="AF111" i="9"/>
  <c r="AF127" i="9"/>
  <c r="AF18" i="9"/>
  <c r="AF57" i="9"/>
  <c r="AF10" i="9"/>
  <c r="AF126" i="9"/>
  <c r="AF76" i="9"/>
  <c r="AF113" i="9"/>
  <c r="AF97" i="9"/>
  <c r="AF51" i="9"/>
  <c r="AF114" i="9"/>
  <c r="AF16" i="9"/>
  <c r="AF107" i="9"/>
  <c r="AF36" i="9"/>
  <c r="AF12" i="9"/>
  <c r="AF109" i="9"/>
  <c r="AF42" i="9"/>
  <c r="AF47" i="9"/>
  <c r="AF117" i="9"/>
  <c r="AF96" i="9"/>
  <c r="AF72" i="9"/>
  <c r="AF59" i="9"/>
  <c r="Z122" i="8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Z93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AB76" i="13"/>
  <c r="AA76" i="13"/>
  <c r="Z76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AB71" i="13"/>
  <c r="AA71" i="13"/>
  <c r="Z71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AB92" i="13"/>
  <c r="AA92" i="13"/>
  <c r="Z92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A2" i="13" s="1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BU1" i="13"/>
  <c r="BT1" i="13"/>
  <c r="BS1" i="13"/>
  <c r="BR1" i="13"/>
  <c r="BQ1" i="13"/>
  <c r="BP1" i="13"/>
  <c r="BO1" i="13"/>
  <c r="BN1" i="13"/>
  <c r="BM1" i="13"/>
  <c r="BL1" i="13"/>
  <c r="BK1" i="13"/>
  <c r="BJ1" i="13"/>
  <c r="BI1" i="13"/>
  <c r="BH1" i="13"/>
  <c r="BG1" i="13"/>
  <c r="BF1" i="13"/>
  <c r="BE1" i="13"/>
  <c r="BD1" i="13"/>
  <c r="BC1" i="13"/>
  <c r="BB1" i="13"/>
  <c r="BA1" i="13"/>
  <c r="AZ1" i="13"/>
  <c r="AY1" i="13"/>
  <c r="AX1" i="13"/>
  <c r="AW1" i="13"/>
  <c r="AV1" i="13"/>
  <c r="AU1" i="13"/>
  <c r="AT1" i="13"/>
  <c r="AS1" i="13"/>
  <c r="AR1" i="13"/>
  <c r="AQ1" i="13"/>
  <c r="AP1" i="13"/>
  <c r="AO1" i="13"/>
  <c r="AN1" i="13"/>
  <c r="AM1" i="13"/>
  <c r="AL1" i="13"/>
  <c r="AK1" i="13"/>
  <c r="AJ1" i="13"/>
  <c r="AI1" i="13"/>
  <c r="AH1" i="13"/>
  <c r="AG1" i="13"/>
  <c r="AF1" i="13"/>
  <c r="AE1" i="13"/>
  <c r="AD1" i="13"/>
  <c r="AC1" i="13"/>
  <c r="AB1" i="13"/>
  <c r="AA1" i="13"/>
  <c r="Z1" i="13"/>
  <c r="Y1" i="13"/>
  <c r="X1" i="13"/>
  <c r="W1" i="13"/>
  <c r="V1" i="13"/>
  <c r="BU112" i="13" s="1"/>
  <c r="BV112" i="13" s="1"/>
  <c r="BD112" i="13" s="1"/>
  <c r="U1" i="13"/>
  <c r="T1" i="13"/>
  <c r="S1" i="13"/>
  <c r="R1" i="13"/>
  <c r="Q1" i="13"/>
  <c r="P1" i="13"/>
  <c r="O1" i="13"/>
  <c r="N1" i="13"/>
  <c r="M1" i="13"/>
  <c r="BR112" i="13" s="1"/>
  <c r="BS112" i="13" s="1"/>
  <c r="BC112" i="13" s="1"/>
  <c r="L1" i="13"/>
  <c r="K1" i="13"/>
  <c r="J1" i="13"/>
  <c r="I1" i="13"/>
  <c r="H1" i="13"/>
  <c r="G1" i="13"/>
  <c r="F1" i="13"/>
  <c r="B1" i="13"/>
  <c r="A1" i="13"/>
  <c r="AY69" i="12"/>
  <c r="AX69" i="12"/>
  <c r="AY16" i="12"/>
  <c r="AX16" i="12"/>
  <c r="AY85" i="12"/>
  <c r="AX85" i="12"/>
  <c r="AY120" i="12"/>
  <c r="AX120" i="12"/>
  <c r="AY80" i="12"/>
  <c r="AX80" i="12"/>
  <c r="AY95" i="12"/>
  <c r="AX95" i="12"/>
  <c r="AY29" i="12"/>
  <c r="AX29" i="12"/>
  <c r="AY89" i="12"/>
  <c r="AX89" i="12"/>
  <c r="AY113" i="12"/>
  <c r="AX113" i="12"/>
  <c r="AY8" i="12"/>
  <c r="AX8" i="12"/>
  <c r="AY30" i="12"/>
  <c r="AX30" i="12"/>
  <c r="AY32" i="12"/>
  <c r="AX32" i="12"/>
  <c r="AY62" i="12"/>
  <c r="AX62" i="12"/>
  <c r="AY50" i="12"/>
  <c r="AX50" i="12"/>
  <c r="AY48" i="12"/>
  <c r="AX48" i="12"/>
  <c r="AY86" i="12"/>
  <c r="AX86" i="12"/>
  <c r="AY84" i="12"/>
  <c r="AX84" i="12"/>
  <c r="AY56" i="12"/>
  <c r="AX56" i="12"/>
  <c r="AY41" i="12"/>
  <c r="AX41" i="12"/>
  <c r="AY9" i="12"/>
  <c r="AX9" i="12"/>
  <c r="AY121" i="12"/>
  <c r="AX121" i="12"/>
  <c r="AY129" i="12"/>
  <c r="AX129" i="12"/>
  <c r="AY46" i="12"/>
  <c r="AX46" i="12"/>
  <c r="AY77" i="12"/>
  <c r="AX77" i="12"/>
  <c r="AY37" i="12"/>
  <c r="AX37" i="12"/>
  <c r="AY119" i="12"/>
  <c r="AX119" i="12"/>
  <c r="AY74" i="12"/>
  <c r="AX74" i="12"/>
  <c r="AY94" i="12"/>
  <c r="AX94" i="12"/>
  <c r="AY12" i="12"/>
  <c r="AX12" i="12"/>
  <c r="AY66" i="12"/>
  <c r="AX66" i="12"/>
  <c r="AY51" i="12"/>
  <c r="AX51" i="12"/>
  <c r="AY42" i="12"/>
  <c r="AX42" i="12"/>
  <c r="AY64" i="12"/>
  <c r="AX64" i="12"/>
  <c r="AY22" i="12"/>
  <c r="AX22" i="12"/>
  <c r="AY78" i="12"/>
  <c r="AX78" i="12"/>
  <c r="AY10" i="12"/>
  <c r="AX10" i="12"/>
  <c r="AY105" i="12"/>
  <c r="AX105" i="12"/>
  <c r="AY47" i="12"/>
  <c r="AX47" i="12"/>
  <c r="AY103" i="12"/>
  <c r="AX103" i="12"/>
  <c r="AY67" i="12"/>
  <c r="AX67" i="12"/>
  <c r="AY98" i="12"/>
  <c r="AX98" i="12"/>
  <c r="AY79" i="12"/>
  <c r="AX79" i="12"/>
  <c r="AY96" i="12"/>
  <c r="AX96" i="12"/>
  <c r="AY122" i="12"/>
  <c r="AX122" i="12"/>
  <c r="AY73" i="12"/>
  <c r="AX73" i="12"/>
  <c r="AY53" i="12"/>
  <c r="AX53" i="12"/>
  <c r="AY60" i="12"/>
  <c r="AX60" i="12"/>
  <c r="AY92" i="12"/>
  <c r="AX92" i="12"/>
  <c r="AY104" i="12"/>
  <c r="AX104" i="12"/>
  <c r="AY114" i="12"/>
  <c r="AX114" i="12"/>
  <c r="AY127" i="12"/>
  <c r="AX127" i="12"/>
  <c r="AY76" i="12"/>
  <c r="AX76" i="12"/>
  <c r="AY88" i="12"/>
  <c r="AX88" i="12"/>
  <c r="AY31" i="12"/>
  <c r="AX31" i="12"/>
  <c r="AY68" i="12"/>
  <c r="AX68" i="12"/>
  <c r="AY109" i="12"/>
  <c r="AX109" i="12"/>
  <c r="AY59" i="12"/>
  <c r="AX59" i="12"/>
  <c r="AY90" i="12"/>
  <c r="AX90" i="12"/>
  <c r="AY124" i="12"/>
  <c r="AX124" i="12"/>
  <c r="AY97" i="12"/>
  <c r="AX97" i="12"/>
  <c r="AY75" i="12"/>
  <c r="AX75" i="12"/>
  <c r="AY108" i="12"/>
  <c r="AX108" i="12"/>
  <c r="AY14" i="12"/>
  <c r="AX14" i="12"/>
  <c r="AY123" i="12"/>
  <c r="AX123" i="12"/>
  <c r="AY72" i="12"/>
  <c r="AX72" i="12"/>
  <c r="AY35" i="12"/>
  <c r="AX35" i="12"/>
  <c r="AY116" i="12"/>
  <c r="AX116" i="12"/>
  <c r="AY82" i="12"/>
  <c r="AX82" i="12"/>
  <c r="AY11" i="12"/>
  <c r="AX11" i="12"/>
  <c r="AY58" i="12"/>
  <c r="AX58" i="12"/>
  <c r="AY63" i="12"/>
  <c r="AX63" i="12"/>
  <c r="AY107" i="12"/>
  <c r="AX107" i="12"/>
  <c r="AY52" i="12"/>
  <c r="AX52" i="12"/>
  <c r="AY36" i="12"/>
  <c r="AX36" i="12"/>
  <c r="AY130" i="12"/>
  <c r="AX130" i="12"/>
  <c r="AY27" i="12"/>
  <c r="AX27" i="12"/>
  <c r="AY54" i="12"/>
  <c r="AX54" i="12"/>
  <c r="AY21" i="12"/>
  <c r="AX21" i="12"/>
  <c r="AY38" i="12"/>
  <c r="AX38" i="12"/>
  <c r="AY100" i="12"/>
  <c r="AX100" i="12"/>
  <c r="AY43" i="12"/>
  <c r="AX43" i="12"/>
  <c r="AY17" i="12"/>
  <c r="AX17" i="12"/>
  <c r="AY15" i="12"/>
  <c r="AX15" i="12"/>
  <c r="AY40" i="12"/>
  <c r="AX40" i="12"/>
  <c r="AY26" i="12"/>
  <c r="AX26" i="12"/>
  <c r="AY23" i="12"/>
  <c r="AX23" i="12"/>
  <c r="AY118" i="12"/>
  <c r="AX118" i="12"/>
  <c r="AY111" i="12"/>
  <c r="AX111" i="12"/>
  <c r="AY101" i="12"/>
  <c r="AX101" i="12"/>
  <c r="AY102" i="12"/>
  <c r="AX102" i="12"/>
  <c r="AY65" i="12"/>
  <c r="AX65" i="12"/>
  <c r="AY25" i="12"/>
  <c r="AX25" i="12"/>
  <c r="AY13" i="12"/>
  <c r="AX13" i="12"/>
  <c r="AY34" i="12"/>
  <c r="AX34" i="12"/>
  <c r="AY18" i="12"/>
  <c r="AX18" i="12"/>
  <c r="AY110" i="12"/>
  <c r="AX110" i="12"/>
  <c r="AY39" i="12"/>
  <c r="AX39" i="12"/>
  <c r="AY44" i="12"/>
  <c r="AX44" i="12"/>
  <c r="AY57" i="12"/>
  <c r="AX57" i="12"/>
  <c r="AY99" i="12"/>
  <c r="AX99" i="12"/>
  <c r="AY71" i="12"/>
  <c r="AX71" i="12"/>
  <c r="AY126" i="12"/>
  <c r="AX126" i="12"/>
  <c r="AY132" i="12"/>
  <c r="AX132" i="12"/>
  <c r="AY19" i="12"/>
  <c r="AX19" i="12"/>
  <c r="AY20" i="12"/>
  <c r="AX20" i="12"/>
  <c r="AY81" i="12"/>
  <c r="AX81" i="12"/>
  <c r="AY24" i="12"/>
  <c r="AX24" i="12"/>
  <c r="AY106" i="12"/>
  <c r="AX106" i="12"/>
  <c r="AY128" i="12"/>
  <c r="AX128" i="12"/>
  <c r="AY83" i="12"/>
  <c r="AX83" i="12"/>
  <c r="AY115" i="12"/>
  <c r="AX115" i="12"/>
  <c r="AY93" i="12"/>
  <c r="AX93" i="12"/>
  <c r="AY55" i="12"/>
  <c r="AX55" i="12"/>
  <c r="AY45" i="12"/>
  <c r="AX45" i="12"/>
  <c r="AY125" i="12"/>
  <c r="AX125" i="12"/>
  <c r="AY87" i="12"/>
  <c r="AX87" i="12"/>
  <c r="AY117" i="12"/>
  <c r="AX117" i="12"/>
  <c r="AY61" i="12"/>
  <c r="AX61" i="12"/>
  <c r="AY33" i="12"/>
  <c r="AX33" i="12"/>
  <c r="AY131" i="12"/>
  <c r="AX13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BU112" i="12" s="1"/>
  <c r="BV112" i="12" s="1"/>
  <c r="BD112" i="12" s="1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B1" i="12"/>
  <c r="A1" i="12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A2" i="10" s="1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BU1" i="10"/>
  <c r="BT1" i="10"/>
  <c r="BS1" i="10"/>
  <c r="BR1" i="10"/>
  <c r="BQ1" i="10"/>
  <c r="BP1" i="10"/>
  <c r="BO1" i="10"/>
  <c r="BN1" i="10"/>
  <c r="BM1" i="10"/>
  <c r="BL1" i="10"/>
  <c r="BK1" i="10"/>
  <c r="BJ1" i="10"/>
  <c r="BI1" i="10"/>
  <c r="BH1" i="10"/>
  <c r="BG1" i="10"/>
  <c r="BF1" i="10"/>
  <c r="BE1" i="10"/>
  <c r="BD1" i="10"/>
  <c r="BC1" i="10"/>
  <c r="BB1" i="10"/>
  <c r="BA1" i="10"/>
  <c r="AZ1" i="10"/>
  <c r="AY1" i="10"/>
  <c r="AX1" i="10"/>
  <c r="AW1" i="10"/>
  <c r="AV1" i="10"/>
  <c r="AU1" i="10"/>
  <c r="AT1" i="10"/>
  <c r="AS1" i="10"/>
  <c r="AR1" i="10"/>
  <c r="AQ1" i="10"/>
  <c r="AP1" i="10"/>
  <c r="AO1" i="10"/>
  <c r="AN1" i="10"/>
  <c r="AM1" i="10"/>
  <c r="AL1" i="10"/>
  <c r="AK1" i="10"/>
  <c r="AJ1" i="10"/>
  <c r="AI1" i="10"/>
  <c r="AH1" i="10"/>
  <c r="AG1" i="10"/>
  <c r="AF1" i="10"/>
  <c r="AE1" i="10"/>
  <c r="AD1" i="10"/>
  <c r="AC1" i="10"/>
  <c r="AB1" i="10"/>
  <c r="AA1" i="10"/>
  <c r="Z1" i="10"/>
  <c r="Y1" i="10"/>
  <c r="X1" i="10"/>
  <c r="W1" i="10"/>
  <c r="V1" i="10"/>
  <c r="BU112" i="10" s="1"/>
  <c r="BV112" i="10" s="1"/>
  <c r="BD112" i="10" s="1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B1" i="10"/>
  <c r="A1" i="10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E59" i="9"/>
  <c r="AD59" i="9"/>
  <c r="AC59" i="9"/>
  <c r="AB59" i="9"/>
  <c r="AA59" i="9"/>
  <c r="Z59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E72" i="9"/>
  <c r="AD72" i="9"/>
  <c r="AC72" i="9"/>
  <c r="AB72" i="9"/>
  <c r="AA72" i="9"/>
  <c r="Z72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E96" i="9"/>
  <c r="AD96" i="9"/>
  <c r="AC96" i="9"/>
  <c r="AB96" i="9"/>
  <c r="AA96" i="9"/>
  <c r="Z96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E117" i="9"/>
  <c r="AD117" i="9"/>
  <c r="AC117" i="9"/>
  <c r="AB117" i="9"/>
  <c r="AA117" i="9"/>
  <c r="Z11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E47" i="9"/>
  <c r="AD47" i="9"/>
  <c r="AC47" i="9"/>
  <c r="AB47" i="9"/>
  <c r="AA47" i="9"/>
  <c r="Z47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E42" i="9"/>
  <c r="AD42" i="9"/>
  <c r="AC42" i="9"/>
  <c r="AB42" i="9"/>
  <c r="AA42" i="9"/>
  <c r="Z42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E109" i="9"/>
  <c r="AD109" i="9"/>
  <c r="AC109" i="9"/>
  <c r="AB109" i="9"/>
  <c r="AA109" i="9"/>
  <c r="Z109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E12" i="9"/>
  <c r="AD12" i="9"/>
  <c r="AC12" i="9"/>
  <c r="AB12" i="9"/>
  <c r="AA12" i="9"/>
  <c r="Z12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E36" i="9"/>
  <c r="AD36" i="9"/>
  <c r="AC36" i="9"/>
  <c r="AB36" i="9"/>
  <c r="AA36" i="9"/>
  <c r="Z36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E107" i="9"/>
  <c r="AD107" i="9"/>
  <c r="AC107" i="9"/>
  <c r="AB107" i="9"/>
  <c r="AA107" i="9"/>
  <c r="Z107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E16" i="9"/>
  <c r="AD16" i="9"/>
  <c r="AC16" i="9"/>
  <c r="AB16" i="9"/>
  <c r="AA16" i="9"/>
  <c r="Z16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E114" i="9"/>
  <c r="AD114" i="9"/>
  <c r="AC114" i="9"/>
  <c r="AB114" i="9"/>
  <c r="AA114" i="9"/>
  <c r="Z114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E51" i="9"/>
  <c r="AD51" i="9"/>
  <c r="AC51" i="9"/>
  <c r="AB51" i="9"/>
  <c r="AA51" i="9"/>
  <c r="Z51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E97" i="9"/>
  <c r="AD97" i="9"/>
  <c r="AC97" i="9"/>
  <c r="AB97" i="9"/>
  <c r="AA97" i="9"/>
  <c r="Z97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E113" i="9"/>
  <c r="AD113" i="9"/>
  <c r="AC113" i="9"/>
  <c r="AB113" i="9"/>
  <c r="AA113" i="9"/>
  <c r="Z113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E76" i="9"/>
  <c r="AD76" i="9"/>
  <c r="AC76" i="9"/>
  <c r="AB76" i="9"/>
  <c r="AA76" i="9"/>
  <c r="Z7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E126" i="9"/>
  <c r="AD126" i="9"/>
  <c r="AC126" i="9"/>
  <c r="AB126" i="9"/>
  <c r="AA126" i="9"/>
  <c r="Z126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E10" i="9"/>
  <c r="AD10" i="9"/>
  <c r="AC10" i="9"/>
  <c r="AB10" i="9"/>
  <c r="AA10" i="9"/>
  <c r="Z10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E57" i="9"/>
  <c r="AD57" i="9"/>
  <c r="AC57" i="9"/>
  <c r="AB57" i="9"/>
  <c r="AA57" i="9"/>
  <c r="Z57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E18" i="9"/>
  <c r="AD18" i="9"/>
  <c r="AC18" i="9"/>
  <c r="AB18" i="9"/>
  <c r="AA18" i="9"/>
  <c r="Z18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E127" i="9"/>
  <c r="AD127" i="9"/>
  <c r="AC127" i="9"/>
  <c r="AB127" i="9"/>
  <c r="AA127" i="9"/>
  <c r="Z127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E111" i="9"/>
  <c r="AD111" i="9"/>
  <c r="AC111" i="9"/>
  <c r="AB111" i="9"/>
  <c r="AA111" i="9"/>
  <c r="Z11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E41" i="9"/>
  <c r="AD41" i="9"/>
  <c r="AC41" i="9"/>
  <c r="AB41" i="9"/>
  <c r="AA41" i="9"/>
  <c r="Z41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E68" i="9"/>
  <c r="AD68" i="9"/>
  <c r="AC68" i="9"/>
  <c r="AB68" i="9"/>
  <c r="AA68" i="9"/>
  <c r="Z6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E48" i="9"/>
  <c r="AD48" i="9"/>
  <c r="AC48" i="9"/>
  <c r="AB48" i="9"/>
  <c r="AA48" i="9"/>
  <c r="Z48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E21" i="9"/>
  <c r="AD21" i="9"/>
  <c r="AC21" i="9"/>
  <c r="AB21" i="9"/>
  <c r="AA21" i="9"/>
  <c r="Z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E121" i="9"/>
  <c r="AD121" i="9"/>
  <c r="AC121" i="9"/>
  <c r="AB121" i="9"/>
  <c r="AA121" i="9"/>
  <c r="Z121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E78" i="9"/>
  <c r="AD78" i="9"/>
  <c r="AC78" i="9"/>
  <c r="AB78" i="9"/>
  <c r="AA78" i="9"/>
  <c r="Z78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E20" i="9"/>
  <c r="AD20" i="9"/>
  <c r="AC20" i="9"/>
  <c r="AB20" i="9"/>
  <c r="AA20" i="9"/>
  <c r="Z20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E108" i="9"/>
  <c r="AD108" i="9"/>
  <c r="AC108" i="9"/>
  <c r="AB108" i="9"/>
  <c r="AA108" i="9"/>
  <c r="Z108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E90" i="9"/>
  <c r="AD90" i="9"/>
  <c r="AC90" i="9"/>
  <c r="AB90" i="9"/>
  <c r="AA90" i="9"/>
  <c r="Z90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E116" i="9"/>
  <c r="AD116" i="9"/>
  <c r="AC116" i="9"/>
  <c r="AB116" i="9"/>
  <c r="AA116" i="9"/>
  <c r="Z116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E60" i="9"/>
  <c r="AD60" i="9"/>
  <c r="AC60" i="9"/>
  <c r="AB60" i="9"/>
  <c r="AA60" i="9"/>
  <c r="Z60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E13" i="9"/>
  <c r="AD13" i="9"/>
  <c r="AC13" i="9"/>
  <c r="AB13" i="9"/>
  <c r="AA13" i="9"/>
  <c r="Z13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E118" i="9"/>
  <c r="AD118" i="9"/>
  <c r="AC118" i="9"/>
  <c r="AB118" i="9"/>
  <c r="AA118" i="9"/>
  <c r="Z118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E63" i="9"/>
  <c r="AD63" i="9"/>
  <c r="AC63" i="9"/>
  <c r="AB63" i="9"/>
  <c r="AA63" i="9"/>
  <c r="Z63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E29" i="9"/>
  <c r="AD29" i="9"/>
  <c r="AC29" i="9"/>
  <c r="AB29" i="9"/>
  <c r="AA29" i="9"/>
  <c r="Z29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E54" i="9"/>
  <c r="AD54" i="9"/>
  <c r="AC54" i="9"/>
  <c r="AB54" i="9"/>
  <c r="AA54" i="9"/>
  <c r="Z54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E55" i="9"/>
  <c r="AD55" i="9"/>
  <c r="AC55" i="9"/>
  <c r="AB55" i="9"/>
  <c r="AA55" i="9"/>
  <c r="Z55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E66" i="9"/>
  <c r="AD66" i="9"/>
  <c r="AC66" i="9"/>
  <c r="AB66" i="9"/>
  <c r="AA66" i="9"/>
  <c r="Z66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E30" i="9"/>
  <c r="AD30" i="9"/>
  <c r="AC30" i="9"/>
  <c r="AB30" i="9"/>
  <c r="AA30" i="9"/>
  <c r="Z30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E67" i="9"/>
  <c r="AD67" i="9"/>
  <c r="AC67" i="9"/>
  <c r="AB67" i="9"/>
  <c r="AA67" i="9"/>
  <c r="Z67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E25" i="9"/>
  <c r="AD25" i="9"/>
  <c r="AC25" i="9"/>
  <c r="AB25" i="9"/>
  <c r="AA25" i="9"/>
  <c r="Z25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E39" i="9"/>
  <c r="AD39" i="9"/>
  <c r="AC39" i="9"/>
  <c r="AB39" i="9"/>
  <c r="AA39" i="9"/>
  <c r="Z3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E99" i="9"/>
  <c r="AD99" i="9"/>
  <c r="AC99" i="9"/>
  <c r="AB99" i="9"/>
  <c r="AA99" i="9"/>
  <c r="Z99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E100" i="9"/>
  <c r="AD100" i="9"/>
  <c r="AC100" i="9"/>
  <c r="AB100" i="9"/>
  <c r="AA100" i="9"/>
  <c r="Z100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E83" i="9"/>
  <c r="AD83" i="9"/>
  <c r="AC83" i="9"/>
  <c r="AB83" i="9"/>
  <c r="AA83" i="9"/>
  <c r="Z8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E33" i="9"/>
  <c r="AD33" i="9"/>
  <c r="AC33" i="9"/>
  <c r="AB33" i="9"/>
  <c r="AA33" i="9"/>
  <c r="Z33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E131" i="9"/>
  <c r="AD131" i="9"/>
  <c r="AC131" i="9"/>
  <c r="AB131" i="9"/>
  <c r="AA131" i="9"/>
  <c r="Z131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E93" i="9"/>
  <c r="AD93" i="9"/>
  <c r="AC93" i="9"/>
  <c r="AB93" i="9"/>
  <c r="AA93" i="9"/>
  <c r="Z93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E87" i="9"/>
  <c r="AD87" i="9"/>
  <c r="AC87" i="9"/>
  <c r="AB87" i="9"/>
  <c r="AA87" i="9"/>
  <c r="Z87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E123" i="9"/>
  <c r="AD123" i="9"/>
  <c r="AC123" i="9"/>
  <c r="AB123" i="9"/>
  <c r="AA123" i="9"/>
  <c r="Z123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E14" i="9"/>
  <c r="AD14" i="9"/>
  <c r="AC14" i="9"/>
  <c r="AB14" i="9"/>
  <c r="AA14" i="9"/>
  <c r="Z14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E98" i="9"/>
  <c r="AD98" i="9"/>
  <c r="AC98" i="9"/>
  <c r="AB98" i="9"/>
  <c r="AA98" i="9"/>
  <c r="Z98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E69" i="9"/>
  <c r="AD69" i="9"/>
  <c r="AC69" i="9"/>
  <c r="AB69" i="9"/>
  <c r="AA69" i="9"/>
  <c r="Z69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E120" i="9"/>
  <c r="AD120" i="9"/>
  <c r="AC120" i="9"/>
  <c r="AB120" i="9"/>
  <c r="AA120" i="9"/>
  <c r="Z120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E105" i="9"/>
  <c r="AD105" i="9"/>
  <c r="AC105" i="9"/>
  <c r="AB105" i="9"/>
  <c r="AA105" i="9"/>
  <c r="Z105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E56" i="9"/>
  <c r="AD56" i="9"/>
  <c r="AC56" i="9"/>
  <c r="AB56" i="9"/>
  <c r="AA56" i="9"/>
  <c r="Z56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E110" i="9"/>
  <c r="AD110" i="9"/>
  <c r="AC110" i="9"/>
  <c r="AB110" i="9"/>
  <c r="AA110" i="9"/>
  <c r="Z110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E9" i="9"/>
  <c r="AD9" i="9"/>
  <c r="AC9" i="9"/>
  <c r="AB9" i="9"/>
  <c r="AA9" i="9"/>
  <c r="Z9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E106" i="9"/>
  <c r="AD106" i="9"/>
  <c r="AC106" i="9"/>
  <c r="AB106" i="9"/>
  <c r="AA106" i="9"/>
  <c r="Z106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E75" i="9"/>
  <c r="AD75" i="9"/>
  <c r="AC75" i="9"/>
  <c r="AB75" i="9"/>
  <c r="AA75" i="9"/>
  <c r="Z7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E35" i="9"/>
  <c r="AD35" i="9"/>
  <c r="AC35" i="9"/>
  <c r="AB35" i="9"/>
  <c r="AA35" i="9"/>
  <c r="Z35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E34" i="9"/>
  <c r="AD34" i="9"/>
  <c r="AC34" i="9"/>
  <c r="AB34" i="9"/>
  <c r="AA34" i="9"/>
  <c r="Z34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E102" i="9"/>
  <c r="AD102" i="9"/>
  <c r="AC102" i="9"/>
  <c r="AB102" i="9"/>
  <c r="AA102" i="9"/>
  <c r="Z102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E50" i="9"/>
  <c r="AD50" i="9"/>
  <c r="AC50" i="9"/>
  <c r="AB50" i="9"/>
  <c r="AA50" i="9"/>
  <c r="Z50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E124" i="9"/>
  <c r="AD124" i="9"/>
  <c r="AC124" i="9"/>
  <c r="AB124" i="9"/>
  <c r="AA124" i="9"/>
  <c r="Z124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E65" i="9"/>
  <c r="AD65" i="9"/>
  <c r="AC65" i="9"/>
  <c r="AB65" i="9"/>
  <c r="AA65" i="9"/>
  <c r="Z65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E58" i="9"/>
  <c r="AD58" i="9"/>
  <c r="AC58" i="9"/>
  <c r="AB58" i="9"/>
  <c r="AA58" i="9"/>
  <c r="Z58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E74" i="9"/>
  <c r="AD74" i="9"/>
  <c r="AC74" i="9"/>
  <c r="AB74" i="9"/>
  <c r="AA74" i="9"/>
  <c r="Z74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E82" i="9"/>
  <c r="AD82" i="9"/>
  <c r="AC82" i="9"/>
  <c r="AB82" i="9"/>
  <c r="AA82" i="9"/>
  <c r="Z82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E85" i="9"/>
  <c r="AD85" i="9"/>
  <c r="AC85" i="9"/>
  <c r="AB85" i="9"/>
  <c r="AA85" i="9"/>
  <c r="Z85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E27" i="9"/>
  <c r="AD27" i="9"/>
  <c r="AC27" i="9"/>
  <c r="AB27" i="9"/>
  <c r="AA27" i="9"/>
  <c r="Z27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E52" i="9"/>
  <c r="AD52" i="9"/>
  <c r="AC52" i="9"/>
  <c r="AB52" i="9"/>
  <c r="AA52" i="9"/>
  <c r="Z52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E40" i="9"/>
  <c r="AD40" i="9"/>
  <c r="AC40" i="9"/>
  <c r="AB40" i="9"/>
  <c r="AA40" i="9"/>
  <c r="Z40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E94" i="9"/>
  <c r="AD94" i="9"/>
  <c r="AC94" i="9"/>
  <c r="AB94" i="9"/>
  <c r="AA94" i="9"/>
  <c r="Z94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E129" i="9"/>
  <c r="AD129" i="9"/>
  <c r="AC129" i="9"/>
  <c r="AB129" i="9"/>
  <c r="AA129" i="9"/>
  <c r="Z129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E103" i="9"/>
  <c r="AD103" i="9"/>
  <c r="AC103" i="9"/>
  <c r="AB103" i="9"/>
  <c r="AA103" i="9"/>
  <c r="Z103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E130" i="9"/>
  <c r="AD130" i="9"/>
  <c r="AC130" i="9"/>
  <c r="AB130" i="9"/>
  <c r="AA130" i="9"/>
  <c r="Z130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E86" i="9"/>
  <c r="AD86" i="9"/>
  <c r="AC86" i="9"/>
  <c r="AB86" i="9"/>
  <c r="AA86" i="9"/>
  <c r="Z86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E128" i="9"/>
  <c r="AD128" i="9"/>
  <c r="AC128" i="9"/>
  <c r="AB128" i="9"/>
  <c r="AA128" i="9"/>
  <c r="Z128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E119" i="9"/>
  <c r="AD119" i="9"/>
  <c r="AC119" i="9"/>
  <c r="AB119" i="9"/>
  <c r="AA119" i="9"/>
  <c r="Z119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E32" i="9"/>
  <c r="AD32" i="9"/>
  <c r="AC32" i="9"/>
  <c r="AB32" i="9"/>
  <c r="AA32" i="9"/>
  <c r="Z3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E122" i="9"/>
  <c r="AD122" i="9"/>
  <c r="AC122" i="9"/>
  <c r="AB122" i="9"/>
  <c r="AA122" i="9"/>
  <c r="Z122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E125" i="9"/>
  <c r="AD125" i="9"/>
  <c r="AC125" i="9"/>
  <c r="AB125" i="9"/>
  <c r="AA125" i="9"/>
  <c r="Z125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E24" i="9"/>
  <c r="AD24" i="9"/>
  <c r="AC24" i="9"/>
  <c r="AB24" i="9"/>
  <c r="AA24" i="9"/>
  <c r="Z24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E62" i="9"/>
  <c r="AD62" i="9"/>
  <c r="AC62" i="9"/>
  <c r="AB62" i="9"/>
  <c r="AA62" i="9"/>
  <c r="Z62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E89" i="9"/>
  <c r="AD89" i="9"/>
  <c r="AC89" i="9"/>
  <c r="AB89" i="9"/>
  <c r="AA89" i="9"/>
  <c r="Z89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E31" i="9"/>
  <c r="AD31" i="9"/>
  <c r="AC31" i="9"/>
  <c r="AB31" i="9"/>
  <c r="AA31" i="9"/>
  <c r="Z31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E8" i="9"/>
  <c r="AD8" i="9"/>
  <c r="AC8" i="9"/>
  <c r="AB8" i="9"/>
  <c r="AA8" i="9"/>
  <c r="Z8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E77" i="9"/>
  <c r="AD77" i="9"/>
  <c r="AC77" i="9"/>
  <c r="AB77" i="9"/>
  <c r="AA77" i="9"/>
  <c r="Z77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E88" i="9"/>
  <c r="AD88" i="9"/>
  <c r="AC88" i="9"/>
  <c r="AB88" i="9"/>
  <c r="AA88" i="9"/>
  <c r="Z88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E11" i="9"/>
  <c r="AD11" i="9"/>
  <c r="AC11" i="9"/>
  <c r="AB11" i="9"/>
  <c r="AA11" i="9"/>
  <c r="Z1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E61" i="9"/>
  <c r="AD61" i="9"/>
  <c r="AC61" i="9"/>
  <c r="AB61" i="9"/>
  <c r="AA61" i="9"/>
  <c r="Z61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E53" i="9"/>
  <c r="AD53" i="9"/>
  <c r="AC53" i="9"/>
  <c r="AB53" i="9"/>
  <c r="AA53" i="9"/>
  <c r="Z53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E46" i="9"/>
  <c r="AD46" i="9"/>
  <c r="AC46" i="9"/>
  <c r="AB46" i="9"/>
  <c r="AA46" i="9"/>
  <c r="Z46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E80" i="9"/>
  <c r="AD80" i="9"/>
  <c r="AC80" i="9"/>
  <c r="AB80" i="9"/>
  <c r="AA80" i="9"/>
  <c r="Z80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E44" i="9"/>
  <c r="AD44" i="9"/>
  <c r="AC44" i="9"/>
  <c r="AB44" i="9"/>
  <c r="AA44" i="9"/>
  <c r="Z44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E17" i="9"/>
  <c r="AD17" i="9"/>
  <c r="AC17" i="9"/>
  <c r="AB17" i="9"/>
  <c r="AA17" i="9"/>
  <c r="Z17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E22" i="9"/>
  <c r="AD22" i="9"/>
  <c r="AC22" i="9"/>
  <c r="AB22" i="9"/>
  <c r="AA22" i="9"/>
  <c r="Z22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E45" i="9"/>
  <c r="AD45" i="9"/>
  <c r="AC45" i="9"/>
  <c r="AB45" i="9"/>
  <c r="AA45" i="9"/>
  <c r="Z45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E23" i="9"/>
  <c r="AD23" i="9"/>
  <c r="AC23" i="9"/>
  <c r="AB23" i="9"/>
  <c r="AA23" i="9"/>
  <c r="Z23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E101" i="9"/>
  <c r="AD101" i="9"/>
  <c r="AC101" i="9"/>
  <c r="AB101" i="9"/>
  <c r="AA101" i="9"/>
  <c r="Z101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E132" i="9"/>
  <c r="AD132" i="9"/>
  <c r="AC132" i="9"/>
  <c r="AB132" i="9"/>
  <c r="AA132" i="9"/>
  <c r="Z132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E79" i="9"/>
  <c r="AD79" i="9"/>
  <c r="AC79" i="9"/>
  <c r="AB79" i="9"/>
  <c r="AA79" i="9"/>
  <c r="Z79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E26" i="9"/>
  <c r="AD26" i="9"/>
  <c r="AC26" i="9"/>
  <c r="AB26" i="9"/>
  <c r="AA26" i="9"/>
  <c r="Z26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E81" i="9"/>
  <c r="AD81" i="9"/>
  <c r="AC81" i="9"/>
  <c r="AB81" i="9"/>
  <c r="AA81" i="9"/>
  <c r="Z81" i="9"/>
  <c r="A2" i="9" s="1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E43" i="9"/>
  <c r="AD43" i="9"/>
  <c r="AC43" i="9"/>
  <c r="AB43" i="9"/>
  <c r="AA43" i="9"/>
  <c r="Z43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E19" i="9"/>
  <c r="AD19" i="9"/>
  <c r="AC19" i="9"/>
  <c r="AB19" i="9"/>
  <c r="AA19" i="9"/>
  <c r="Z19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E104" i="9"/>
  <c r="AD104" i="9"/>
  <c r="AC104" i="9"/>
  <c r="AB104" i="9"/>
  <c r="AA104" i="9"/>
  <c r="Z104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E95" i="9"/>
  <c r="AD95" i="9"/>
  <c r="AC95" i="9"/>
  <c r="AB95" i="9"/>
  <c r="AA95" i="9"/>
  <c r="Z95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E38" i="9"/>
  <c r="AD38" i="9"/>
  <c r="AC38" i="9"/>
  <c r="AB38" i="9"/>
  <c r="AA38" i="9"/>
  <c r="Z38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E15" i="9"/>
  <c r="AD15" i="9"/>
  <c r="AC15" i="9"/>
  <c r="AB15" i="9"/>
  <c r="AA15" i="9"/>
  <c r="Z15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E73" i="9"/>
  <c r="AD73" i="9"/>
  <c r="AC73" i="9"/>
  <c r="AB73" i="9"/>
  <c r="AA73" i="9"/>
  <c r="Z73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E64" i="9"/>
  <c r="AD64" i="9"/>
  <c r="AC64" i="9"/>
  <c r="AB64" i="9"/>
  <c r="AA64" i="9"/>
  <c r="Z64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E71" i="9"/>
  <c r="AD71" i="9"/>
  <c r="AC71" i="9"/>
  <c r="AB71" i="9"/>
  <c r="AA71" i="9"/>
  <c r="Z71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E37" i="9"/>
  <c r="AD37" i="9"/>
  <c r="AC37" i="9"/>
  <c r="AB37" i="9"/>
  <c r="AA37" i="9"/>
  <c r="Z37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E115" i="9"/>
  <c r="AD115" i="9"/>
  <c r="AC115" i="9"/>
  <c r="AB115" i="9"/>
  <c r="AA115" i="9"/>
  <c r="Z115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E92" i="9"/>
  <c r="AD92" i="9"/>
  <c r="AC92" i="9"/>
  <c r="AB92" i="9"/>
  <c r="AA92" i="9"/>
  <c r="Z92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E84" i="9"/>
  <c r="AD84" i="9"/>
  <c r="AC84" i="9"/>
  <c r="AB84" i="9"/>
  <c r="AA84" i="9"/>
  <c r="Z84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E1" i="9"/>
  <c r="AD1" i="9"/>
  <c r="AC1" i="9"/>
  <c r="AB1" i="9"/>
  <c r="AA1" i="9"/>
  <c r="Z1" i="9"/>
  <c r="Y1" i="9"/>
  <c r="X1" i="9"/>
  <c r="W1" i="9"/>
  <c r="V1" i="9"/>
  <c r="BU112" i="9" s="1"/>
  <c r="BV112" i="9" s="1"/>
  <c r="BD112" i="9" s="1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B1" i="9"/>
  <c r="A1" i="9"/>
  <c r="Z82" i="8"/>
  <c r="AA82" i="8"/>
  <c r="AB82" i="8"/>
  <c r="AC82" i="8"/>
  <c r="AD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Z78" i="8"/>
  <c r="AA78" i="8"/>
  <c r="AB78" i="8"/>
  <c r="AC78" i="8"/>
  <c r="AD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Z79" i="8"/>
  <c r="AA79" i="8"/>
  <c r="AB79" i="8"/>
  <c r="AC79" i="8"/>
  <c r="AD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Z17" i="8"/>
  <c r="AA17" i="8"/>
  <c r="AB17" i="8"/>
  <c r="AC17" i="8"/>
  <c r="AD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Z27" i="8"/>
  <c r="AA27" i="8"/>
  <c r="AB27" i="8"/>
  <c r="AC27" i="8"/>
  <c r="AD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Z88" i="8"/>
  <c r="AA88" i="8"/>
  <c r="AB88" i="8"/>
  <c r="AC88" i="8"/>
  <c r="AD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Z22" i="8"/>
  <c r="AA22" i="8"/>
  <c r="AB22" i="8"/>
  <c r="AC22" i="8"/>
  <c r="AD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Z85" i="8"/>
  <c r="AA85" i="8"/>
  <c r="AB85" i="8"/>
  <c r="AC85" i="8"/>
  <c r="AD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Z108" i="8"/>
  <c r="AA108" i="8"/>
  <c r="AB108" i="8"/>
  <c r="AC108" i="8"/>
  <c r="AD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Z59" i="8"/>
  <c r="AA59" i="8"/>
  <c r="AB59" i="8"/>
  <c r="AC59" i="8"/>
  <c r="AD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Z80" i="8"/>
  <c r="AA80" i="8"/>
  <c r="AB80" i="8"/>
  <c r="AC80" i="8"/>
  <c r="AD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Z124" i="8"/>
  <c r="AA124" i="8"/>
  <c r="AB124" i="8"/>
  <c r="AC124" i="8"/>
  <c r="AD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Z35" i="8"/>
  <c r="AA35" i="8"/>
  <c r="AB35" i="8"/>
  <c r="AC35" i="8"/>
  <c r="AD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Z39" i="8"/>
  <c r="AA39" i="8"/>
  <c r="AB39" i="8"/>
  <c r="AC39" i="8"/>
  <c r="AD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Z51" i="8"/>
  <c r="AA51" i="8"/>
  <c r="AB51" i="8"/>
  <c r="AC51" i="8"/>
  <c r="AD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Z11" i="8"/>
  <c r="AA11" i="8"/>
  <c r="AB11" i="8"/>
  <c r="AC11" i="8"/>
  <c r="AD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Z119" i="8"/>
  <c r="AA119" i="8"/>
  <c r="AB119" i="8"/>
  <c r="AC119" i="8"/>
  <c r="AD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Z127" i="8"/>
  <c r="AA127" i="8"/>
  <c r="AB127" i="8"/>
  <c r="AC127" i="8"/>
  <c r="AD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Z96" i="8"/>
  <c r="AA96" i="8"/>
  <c r="AB96" i="8"/>
  <c r="AC96" i="8"/>
  <c r="AD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Z114" i="8"/>
  <c r="AA114" i="8"/>
  <c r="AB114" i="8"/>
  <c r="AC114" i="8"/>
  <c r="AD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Z126" i="8"/>
  <c r="AA126" i="8"/>
  <c r="AB126" i="8"/>
  <c r="AC126" i="8"/>
  <c r="AD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Z18" i="8"/>
  <c r="AA18" i="8"/>
  <c r="AB18" i="8"/>
  <c r="AC18" i="8"/>
  <c r="AD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Z94" i="8"/>
  <c r="AA94" i="8"/>
  <c r="AB94" i="8"/>
  <c r="AC94" i="8"/>
  <c r="AD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Z99" i="8"/>
  <c r="AA99" i="8"/>
  <c r="AB99" i="8"/>
  <c r="AC99" i="8"/>
  <c r="AD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Z105" i="8"/>
  <c r="AA105" i="8"/>
  <c r="AB105" i="8"/>
  <c r="AC105" i="8"/>
  <c r="AD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Z65" i="8"/>
  <c r="AA65" i="8"/>
  <c r="AB65" i="8"/>
  <c r="AC65" i="8"/>
  <c r="AD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Z131" i="8"/>
  <c r="AA131" i="8"/>
  <c r="AB131" i="8"/>
  <c r="AC131" i="8"/>
  <c r="AD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Z31" i="8"/>
  <c r="AA31" i="8"/>
  <c r="AB31" i="8"/>
  <c r="AC31" i="8"/>
  <c r="AD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Z83" i="8"/>
  <c r="AA83" i="8"/>
  <c r="AB83" i="8"/>
  <c r="AC83" i="8"/>
  <c r="AD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Z58" i="8"/>
  <c r="AA58" i="8"/>
  <c r="AB58" i="8"/>
  <c r="AC58" i="8"/>
  <c r="AD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Z125" i="8"/>
  <c r="AA125" i="8"/>
  <c r="AB125" i="8"/>
  <c r="AC125" i="8"/>
  <c r="AD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Z93" i="8"/>
  <c r="AA93" i="8"/>
  <c r="AB93" i="8"/>
  <c r="AC93" i="8"/>
  <c r="AD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Z40" i="8"/>
  <c r="AA40" i="8"/>
  <c r="AB40" i="8"/>
  <c r="AC40" i="8"/>
  <c r="AD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Z21" i="8"/>
  <c r="AA21" i="8"/>
  <c r="AB21" i="8"/>
  <c r="AC21" i="8"/>
  <c r="AD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Z95" i="8"/>
  <c r="AA95" i="8"/>
  <c r="AB95" i="8"/>
  <c r="AC95" i="8"/>
  <c r="AD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Z14" i="8"/>
  <c r="AA14" i="8"/>
  <c r="AB14" i="8"/>
  <c r="AC14" i="8"/>
  <c r="AD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Z76" i="8"/>
  <c r="AA76" i="8"/>
  <c r="AB76" i="8"/>
  <c r="AC76" i="8"/>
  <c r="AD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Z71" i="8"/>
  <c r="AA71" i="8"/>
  <c r="AB71" i="8"/>
  <c r="AC71" i="8"/>
  <c r="AD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Z34" i="8"/>
  <c r="AA34" i="8"/>
  <c r="AB34" i="8"/>
  <c r="AC34" i="8"/>
  <c r="AD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Z116" i="8"/>
  <c r="AA116" i="8"/>
  <c r="AB116" i="8"/>
  <c r="AC116" i="8"/>
  <c r="AD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Z132" i="8"/>
  <c r="AA132" i="8"/>
  <c r="AB132" i="8"/>
  <c r="AC132" i="8"/>
  <c r="AD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Z57" i="8"/>
  <c r="AA57" i="8"/>
  <c r="AB57" i="8"/>
  <c r="AC57" i="8"/>
  <c r="AD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Z90" i="8"/>
  <c r="AA90" i="8"/>
  <c r="AB90" i="8"/>
  <c r="AC90" i="8"/>
  <c r="AD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Z117" i="8"/>
  <c r="AA117" i="8"/>
  <c r="AB117" i="8"/>
  <c r="AC117" i="8"/>
  <c r="AD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Z50" i="8"/>
  <c r="AA50" i="8"/>
  <c r="AB50" i="8"/>
  <c r="AC50" i="8"/>
  <c r="AD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Z43" i="8"/>
  <c r="AA43" i="8"/>
  <c r="AB43" i="8"/>
  <c r="AC43" i="8"/>
  <c r="AD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Z54" i="8"/>
  <c r="AA54" i="8"/>
  <c r="AB54" i="8"/>
  <c r="AC54" i="8"/>
  <c r="AD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Z84" i="8"/>
  <c r="AA84" i="8"/>
  <c r="AB84" i="8"/>
  <c r="AC84" i="8"/>
  <c r="AD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Z103" i="8"/>
  <c r="AA103" i="8"/>
  <c r="AB103" i="8"/>
  <c r="AC103" i="8"/>
  <c r="AD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Z26" i="8"/>
  <c r="AA26" i="8"/>
  <c r="AB26" i="8"/>
  <c r="AC26" i="8"/>
  <c r="AD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Z130" i="8"/>
  <c r="AA130" i="8"/>
  <c r="AB130" i="8"/>
  <c r="AC130" i="8"/>
  <c r="AD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Z69" i="8"/>
  <c r="AA69" i="8"/>
  <c r="AB69" i="8"/>
  <c r="AC69" i="8"/>
  <c r="AD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Z29" i="8"/>
  <c r="AA29" i="8"/>
  <c r="AB29" i="8"/>
  <c r="AC29" i="8"/>
  <c r="AD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Z42" i="8"/>
  <c r="AA42" i="8"/>
  <c r="AB42" i="8"/>
  <c r="AC42" i="8"/>
  <c r="AD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Z89" i="8"/>
  <c r="AA89" i="8"/>
  <c r="AB89" i="8"/>
  <c r="AC89" i="8"/>
  <c r="AD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Z61" i="8"/>
  <c r="AA61" i="8"/>
  <c r="AB61" i="8"/>
  <c r="AC61" i="8"/>
  <c r="AD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Z52" i="8"/>
  <c r="AA52" i="8"/>
  <c r="AB52" i="8"/>
  <c r="AC52" i="8"/>
  <c r="AD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Z77" i="8"/>
  <c r="AA77" i="8"/>
  <c r="AB77" i="8"/>
  <c r="AC77" i="8"/>
  <c r="AD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Z128" i="8"/>
  <c r="AA128" i="8"/>
  <c r="AB128" i="8"/>
  <c r="AC128" i="8"/>
  <c r="AD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Z74" i="8"/>
  <c r="AA74" i="8"/>
  <c r="AB74" i="8"/>
  <c r="AC74" i="8"/>
  <c r="AD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Z87" i="8"/>
  <c r="AA87" i="8"/>
  <c r="AB87" i="8"/>
  <c r="AC87" i="8"/>
  <c r="AD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Z121" i="8"/>
  <c r="AA121" i="8"/>
  <c r="AB121" i="8"/>
  <c r="AC121" i="8"/>
  <c r="AD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Z47" i="8"/>
  <c r="AA47" i="8"/>
  <c r="AB47" i="8"/>
  <c r="AC47" i="8"/>
  <c r="AD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Z33" i="8"/>
  <c r="AA33" i="8"/>
  <c r="AB33" i="8"/>
  <c r="AC33" i="8"/>
  <c r="AD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Z109" i="8"/>
  <c r="AA109" i="8"/>
  <c r="AB109" i="8"/>
  <c r="AC109" i="8"/>
  <c r="AD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Z60" i="8"/>
  <c r="AA60" i="8"/>
  <c r="AB60" i="8"/>
  <c r="AC60" i="8"/>
  <c r="AD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Z64" i="8"/>
  <c r="AA64" i="8"/>
  <c r="AB64" i="8"/>
  <c r="AC64" i="8"/>
  <c r="AD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Z129" i="8"/>
  <c r="AA129" i="8"/>
  <c r="AB129" i="8"/>
  <c r="AC129" i="8"/>
  <c r="AD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Z37" i="8"/>
  <c r="AA37" i="8"/>
  <c r="AB37" i="8"/>
  <c r="AC37" i="8"/>
  <c r="AD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Z53" i="8"/>
  <c r="AA53" i="8"/>
  <c r="AB53" i="8"/>
  <c r="AC53" i="8"/>
  <c r="AD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Z41" i="8"/>
  <c r="AA41" i="8"/>
  <c r="AB41" i="8"/>
  <c r="AC41" i="8"/>
  <c r="AD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Z30" i="8"/>
  <c r="AA30" i="8"/>
  <c r="AB30" i="8"/>
  <c r="AC30" i="8"/>
  <c r="AD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Z106" i="8"/>
  <c r="AA106" i="8"/>
  <c r="AB106" i="8"/>
  <c r="AC106" i="8"/>
  <c r="AD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Z100" i="8"/>
  <c r="AA100" i="8"/>
  <c r="AB100" i="8"/>
  <c r="AC100" i="8"/>
  <c r="AD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Z45" i="8"/>
  <c r="AA45" i="8"/>
  <c r="AB45" i="8"/>
  <c r="AC45" i="8"/>
  <c r="AD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Z118" i="8"/>
  <c r="AA118" i="8"/>
  <c r="AB118" i="8"/>
  <c r="AC118" i="8"/>
  <c r="AD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Z92" i="8"/>
  <c r="AA92" i="8"/>
  <c r="AB92" i="8"/>
  <c r="AC92" i="8"/>
  <c r="AD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Z102" i="8"/>
  <c r="AA102" i="8"/>
  <c r="AB102" i="8"/>
  <c r="AC102" i="8"/>
  <c r="AD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Z81" i="8"/>
  <c r="AA81" i="8"/>
  <c r="AB81" i="8"/>
  <c r="AC81" i="8"/>
  <c r="AD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Z120" i="8"/>
  <c r="AA120" i="8"/>
  <c r="AB120" i="8"/>
  <c r="AC120" i="8"/>
  <c r="AD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Z98" i="8"/>
  <c r="AA98" i="8"/>
  <c r="AB98" i="8"/>
  <c r="AC98" i="8"/>
  <c r="AD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Z10" i="8"/>
  <c r="AA10" i="8"/>
  <c r="AB10" i="8"/>
  <c r="AC10" i="8"/>
  <c r="AD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Z32" i="8"/>
  <c r="AA32" i="8"/>
  <c r="AB32" i="8"/>
  <c r="AC32" i="8"/>
  <c r="AD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Z62" i="8"/>
  <c r="AA62" i="8"/>
  <c r="AB62" i="8"/>
  <c r="AC62" i="8"/>
  <c r="AD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Z20" i="8"/>
  <c r="AA20" i="8"/>
  <c r="AB20" i="8"/>
  <c r="AC20" i="8"/>
  <c r="AD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Z16" i="8"/>
  <c r="AA16" i="8"/>
  <c r="AB16" i="8"/>
  <c r="AC16" i="8"/>
  <c r="AD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Z36" i="8"/>
  <c r="AA36" i="8"/>
  <c r="AB36" i="8"/>
  <c r="AC36" i="8"/>
  <c r="AD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Z13" i="8"/>
  <c r="AA13" i="8"/>
  <c r="AB13" i="8"/>
  <c r="AC13" i="8"/>
  <c r="AD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Z23" i="8"/>
  <c r="AA23" i="8"/>
  <c r="AB23" i="8"/>
  <c r="AC23" i="8"/>
  <c r="AD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Z68" i="8"/>
  <c r="AA68" i="8"/>
  <c r="AB68" i="8"/>
  <c r="AC68" i="8"/>
  <c r="AD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Z110" i="8"/>
  <c r="AA110" i="8"/>
  <c r="AB110" i="8"/>
  <c r="AC110" i="8"/>
  <c r="AD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Z101" i="8"/>
  <c r="AA101" i="8"/>
  <c r="AB101" i="8"/>
  <c r="AC101" i="8"/>
  <c r="AD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Z67" i="8"/>
  <c r="AA67" i="8"/>
  <c r="AB67" i="8"/>
  <c r="AC67" i="8"/>
  <c r="AD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Z12" i="8"/>
  <c r="AA12" i="8"/>
  <c r="AB12" i="8"/>
  <c r="AC12" i="8"/>
  <c r="AD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A122" i="8"/>
  <c r="AB122" i="8"/>
  <c r="AC122" i="8"/>
  <c r="AD122" i="8"/>
  <c r="AE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Z24" i="8"/>
  <c r="AA24" i="8"/>
  <c r="AB24" i="8"/>
  <c r="AC24" i="8"/>
  <c r="AD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Z63" i="8"/>
  <c r="AA63" i="8"/>
  <c r="AB63" i="8"/>
  <c r="AC63" i="8"/>
  <c r="AD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Z44" i="8"/>
  <c r="AA44" i="8"/>
  <c r="AB44" i="8"/>
  <c r="AC44" i="8"/>
  <c r="AD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Z19" i="8"/>
  <c r="AA19" i="8"/>
  <c r="AB19" i="8"/>
  <c r="AC19" i="8"/>
  <c r="AD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Z115" i="8"/>
  <c r="AA115" i="8"/>
  <c r="AB115" i="8"/>
  <c r="AC115" i="8"/>
  <c r="AD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Z107" i="8"/>
  <c r="AA107" i="8"/>
  <c r="AB107" i="8"/>
  <c r="AC107" i="8"/>
  <c r="AD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Z46" i="8"/>
  <c r="AA46" i="8"/>
  <c r="AB46" i="8"/>
  <c r="AC46" i="8"/>
  <c r="AD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Z48" i="8"/>
  <c r="AA48" i="8"/>
  <c r="AB48" i="8"/>
  <c r="AC48" i="8"/>
  <c r="AD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Z75" i="8"/>
  <c r="AA75" i="8"/>
  <c r="AB75" i="8"/>
  <c r="AC75" i="8"/>
  <c r="AD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Z15" i="8"/>
  <c r="AA15" i="8"/>
  <c r="AB15" i="8"/>
  <c r="AC15" i="8"/>
  <c r="AD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Z55" i="8"/>
  <c r="AA55" i="8"/>
  <c r="AB55" i="8"/>
  <c r="AC55" i="8"/>
  <c r="AD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Z113" i="8"/>
  <c r="AA113" i="8"/>
  <c r="AB113" i="8"/>
  <c r="AC113" i="8"/>
  <c r="AD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Z72" i="8"/>
  <c r="AA72" i="8"/>
  <c r="AB72" i="8"/>
  <c r="AC72" i="8"/>
  <c r="AD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Z86" i="8"/>
  <c r="AA86" i="8"/>
  <c r="AB86" i="8"/>
  <c r="AC86" i="8"/>
  <c r="AD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Z8" i="8"/>
  <c r="AA8" i="8"/>
  <c r="AB8" i="8"/>
  <c r="AC8" i="8"/>
  <c r="AD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Z104" i="8"/>
  <c r="AA104" i="8"/>
  <c r="AB104" i="8"/>
  <c r="AC104" i="8"/>
  <c r="AD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Z123" i="8"/>
  <c r="AA123" i="8"/>
  <c r="AB123" i="8"/>
  <c r="AC123" i="8"/>
  <c r="AD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Z111" i="8"/>
  <c r="AA111" i="8"/>
  <c r="AB111" i="8"/>
  <c r="AC111" i="8"/>
  <c r="AD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Z9" i="8"/>
  <c r="AA9" i="8"/>
  <c r="AB9" i="8"/>
  <c r="AC9" i="8"/>
  <c r="AD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Z66" i="8"/>
  <c r="AA66" i="8"/>
  <c r="AB66" i="8"/>
  <c r="AC66" i="8"/>
  <c r="AD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Z73" i="8"/>
  <c r="AA73" i="8"/>
  <c r="AB73" i="8"/>
  <c r="AC73" i="8"/>
  <c r="AD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Z38" i="8"/>
  <c r="AA38" i="8"/>
  <c r="AB38" i="8"/>
  <c r="AC38" i="8"/>
  <c r="AD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Z25" i="8"/>
  <c r="AA25" i="8"/>
  <c r="AB25" i="8"/>
  <c r="AC25" i="8"/>
  <c r="AD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Z97" i="8"/>
  <c r="AA97" i="8"/>
  <c r="AB97" i="8"/>
  <c r="AC97" i="8"/>
  <c r="AD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Z56" i="8"/>
  <c r="AA56" i="8"/>
  <c r="AB56" i="8"/>
  <c r="AC56" i="8"/>
  <c r="AD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B1" i="8"/>
  <c r="F1" i="8"/>
  <c r="G1" i="8"/>
  <c r="H1" i="8"/>
  <c r="I1" i="8"/>
  <c r="J1" i="8"/>
  <c r="K1" i="8"/>
  <c r="BP91" i="8" s="1"/>
  <c r="BS91" i="8" s="1"/>
  <c r="BC91" i="8" s="1"/>
  <c r="L1" i="8"/>
  <c r="BQ4" i="8" s="1"/>
  <c r="M1" i="8"/>
  <c r="N1" i="8"/>
  <c r="O1" i="8"/>
  <c r="P1" i="8"/>
  <c r="Q1" i="8"/>
  <c r="R1" i="8"/>
  <c r="S1" i="8"/>
  <c r="T1" i="8"/>
  <c r="U1" i="8"/>
  <c r="BT91" i="8" s="1"/>
  <c r="BV91" i="8" s="1"/>
  <c r="BD91" i="8" s="1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T1" i="8"/>
  <c r="AU1" i="8"/>
  <c r="AV1" i="8"/>
  <c r="AW1" i="8"/>
  <c r="AX1" i="8"/>
  <c r="AY1" i="8"/>
  <c r="AZ1" i="8"/>
  <c r="BA1" i="8"/>
  <c r="BB1" i="8"/>
  <c r="BC1" i="8"/>
  <c r="BD1" i="8"/>
  <c r="BE1" i="8"/>
  <c r="BF1" i="8"/>
  <c r="BG1" i="8"/>
  <c r="BH1" i="8"/>
  <c r="BI1" i="8"/>
  <c r="BJ1" i="8"/>
  <c r="BK1" i="8"/>
  <c r="BL1" i="8"/>
  <c r="BM1" i="8"/>
  <c r="BN1" i="8"/>
  <c r="BO1" i="8"/>
  <c r="BP1" i="8"/>
  <c r="BQ1" i="8"/>
  <c r="BR1" i="8"/>
  <c r="BS1" i="8"/>
  <c r="BT1" i="8"/>
  <c r="BU1" i="8"/>
  <c r="A1" i="8"/>
  <c r="P50" i="1"/>
  <c r="BA50" i="1" s="1"/>
  <c r="P51" i="1"/>
  <c r="BA51" i="1" s="1"/>
  <c r="P52" i="1"/>
  <c r="BA52" i="1" s="1"/>
  <c r="P53" i="1"/>
  <c r="P54" i="1"/>
  <c r="BA54" i="1" s="1"/>
  <c r="P55" i="1"/>
  <c r="P56" i="1"/>
  <c r="P57" i="1"/>
  <c r="BA57" i="1" s="1"/>
  <c r="P58" i="1"/>
  <c r="BA58" i="1" s="1"/>
  <c r="P59" i="1"/>
  <c r="BA59" i="1" s="1"/>
  <c r="P60" i="1"/>
  <c r="P61" i="1"/>
  <c r="BA61" i="1" s="1"/>
  <c r="P62" i="1"/>
  <c r="BA62" i="1" s="1"/>
  <c r="P63" i="1"/>
  <c r="BA63" i="1" s="1"/>
  <c r="P64" i="1"/>
  <c r="P65" i="1"/>
  <c r="P66" i="1"/>
  <c r="BA66" i="1" s="1"/>
  <c r="P67" i="1"/>
  <c r="BA67" i="1" s="1"/>
  <c r="P68" i="1"/>
  <c r="P69" i="1"/>
  <c r="P70" i="1"/>
  <c r="BA70" i="1" s="1"/>
  <c r="P71" i="1"/>
  <c r="BA71" i="1" s="1"/>
  <c r="P72" i="1"/>
  <c r="P73" i="1"/>
  <c r="BA73" i="1" s="1"/>
  <c r="P74" i="1"/>
  <c r="BA74" i="1" s="1"/>
  <c r="P75" i="1"/>
  <c r="BA75" i="1" s="1"/>
  <c r="P76" i="1"/>
  <c r="P77" i="1"/>
  <c r="BA77" i="1" s="1"/>
  <c r="P78" i="1"/>
  <c r="P79" i="1"/>
  <c r="BA79" i="1" s="1"/>
  <c r="P80" i="1"/>
  <c r="BA80" i="1" s="1"/>
  <c r="P81" i="1"/>
  <c r="P82" i="1"/>
  <c r="BA82" i="1" s="1"/>
  <c r="P83" i="1"/>
  <c r="BA83" i="1" s="1"/>
  <c r="P84" i="1"/>
  <c r="BA84" i="1" s="1"/>
  <c r="P85" i="1"/>
  <c r="P86" i="1"/>
  <c r="BA86" i="1" s="1"/>
  <c r="P87" i="1"/>
  <c r="BA87" i="1" s="1"/>
  <c r="P88" i="1"/>
  <c r="P89" i="1"/>
  <c r="BA89" i="1" s="1"/>
  <c r="P90" i="1"/>
  <c r="BA90" i="1" s="1"/>
  <c r="P91" i="1"/>
  <c r="BA91" i="1" s="1"/>
  <c r="P92" i="1"/>
  <c r="P93" i="1"/>
  <c r="BA93" i="1" s="1"/>
  <c r="P94" i="1"/>
  <c r="BA94" i="1" s="1"/>
  <c r="P95" i="1"/>
  <c r="BA95" i="1" s="1"/>
  <c r="P96" i="1"/>
  <c r="BA96" i="1" s="1"/>
  <c r="P97" i="1"/>
  <c r="P98" i="1"/>
  <c r="BA98" i="1" s="1"/>
  <c r="P99" i="1"/>
  <c r="BA99" i="1" s="1"/>
  <c r="P100" i="1"/>
  <c r="BA100" i="1" s="1"/>
  <c r="P101" i="1"/>
  <c r="P102" i="1"/>
  <c r="BA102" i="1" s="1"/>
  <c r="P103" i="1"/>
  <c r="BA103" i="1" s="1"/>
  <c r="P104" i="1"/>
  <c r="P105" i="1"/>
  <c r="BA105" i="1" s="1"/>
  <c r="P106" i="1"/>
  <c r="BA106" i="1" s="1"/>
  <c r="P107" i="1"/>
  <c r="BA107" i="1" s="1"/>
  <c r="P108" i="1"/>
  <c r="P109" i="1"/>
  <c r="BA109" i="1" s="1"/>
  <c r="P110" i="1"/>
  <c r="BA110" i="1" s="1"/>
  <c r="P111" i="1"/>
  <c r="BA111" i="1" s="1"/>
  <c r="P112" i="1"/>
  <c r="BA112" i="1" s="1"/>
  <c r="P113" i="1"/>
  <c r="P114" i="1"/>
  <c r="BA114" i="1" s="1"/>
  <c r="P115" i="1"/>
  <c r="BA115" i="1" s="1"/>
  <c r="P116" i="1"/>
  <c r="BA116" i="1" s="1"/>
  <c r="P117" i="1"/>
  <c r="P118" i="1"/>
  <c r="BA118" i="1" s="1"/>
  <c r="P119" i="1"/>
  <c r="P120" i="1"/>
  <c r="P121" i="1"/>
  <c r="BA121" i="1" s="1"/>
  <c r="P122" i="1"/>
  <c r="BA122" i="1" s="1"/>
  <c r="BF122" i="1" s="1"/>
  <c r="P123" i="1"/>
  <c r="BA123" i="1" s="1"/>
  <c r="P124" i="1"/>
  <c r="BA124" i="1" s="1"/>
  <c r="P125" i="1"/>
  <c r="BA125" i="1" s="1"/>
  <c r="P126" i="1"/>
  <c r="BA126" i="1" s="1"/>
  <c r="BF126" i="1" s="1"/>
  <c r="P127" i="1"/>
  <c r="BA127" i="1" s="1"/>
  <c r="P128" i="1"/>
  <c r="BA128" i="1" s="1"/>
  <c r="P129" i="1"/>
  <c r="BA129" i="1" s="1"/>
  <c r="P130" i="1"/>
  <c r="BA130" i="1" s="1"/>
  <c r="BF130" i="1" s="1"/>
  <c r="P131" i="1"/>
  <c r="BA131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" i="1"/>
  <c r="P2" i="1"/>
  <c r="BA2" i="1" s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2" i="1"/>
  <c r="BO238" i="1"/>
  <c r="BN238" i="1"/>
  <c r="BI238" i="1"/>
  <c r="BH238" i="1" s="1"/>
  <c r="A238" i="1"/>
  <c r="W238" i="1"/>
  <c r="I238" i="1"/>
  <c r="H238" i="1"/>
  <c r="BO237" i="1"/>
  <c r="BN237" i="1"/>
  <c r="BI237" i="1"/>
  <c r="BH237" i="1" s="1"/>
  <c r="A237" i="1"/>
  <c r="W237" i="1"/>
  <c r="I237" i="1"/>
  <c r="H237" i="1"/>
  <c r="BO236" i="1"/>
  <c r="BN236" i="1"/>
  <c r="BI236" i="1"/>
  <c r="BH236" i="1" s="1"/>
  <c r="A236" i="1"/>
  <c r="W236" i="1"/>
  <c r="I236" i="1"/>
  <c r="H236" i="1"/>
  <c r="BO235" i="1"/>
  <c r="BN235" i="1"/>
  <c r="BI235" i="1"/>
  <c r="BH235" i="1" s="1"/>
  <c r="A235" i="1"/>
  <c r="W235" i="1"/>
  <c r="I235" i="1"/>
  <c r="H235" i="1"/>
  <c r="BO234" i="1"/>
  <c r="BN234" i="1"/>
  <c r="BI234" i="1"/>
  <c r="BH234" i="1" s="1"/>
  <c r="A234" i="1"/>
  <c r="W234" i="1"/>
  <c r="I234" i="1"/>
  <c r="H234" i="1"/>
  <c r="BO233" i="1"/>
  <c r="BN233" i="1"/>
  <c r="BI233" i="1"/>
  <c r="BH233" i="1" s="1"/>
  <c r="A233" i="1"/>
  <c r="W233" i="1"/>
  <c r="I233" i="1"/>
  <c r="H233" i="1"/>
  <c r="BO232" i="1"/>
  <c r="BN232" i="1"/>
  <c r="BI232" i="1"/>
  <c r="BH232" i="1" s="1"/>
  <c r="A232" i="1"/>
  <c r="W232" i="1"/>
  <c r="I232" i="1"/>
  <c r="H232" i="1"/>
  <c r="BO231" i="1"/>
  <c r="BN231" i="1"/>
  <c r="BI231" i="1"/>
  <c r="BH231" i="1" s="1"/>
  <c r="A231" i="1"/>
  <c r="W231" i="1"/>
  <c r="I231" i="1"/>
  <c r="H231" i="1"/>
  <c r="BO230" i="1"/>
  <c r="BN230" i="1"/>
  <c r="BI230" i="1"/>
  <c r="BH230" i="1" s="1"/>
  <c r="A230" i="1"/>
  <c r="W230" i="1"/>
  <c r="I230" i="1"/>
  <c r="H230" i="1"/>
  <c r="BO229" i="1"/>
  <c r="BN229" i="1"/>
  <c r="BI229" i="1"/>
  <c r="BH229" i="1" s="1"/>
  <c r="A229" i="1"/>
  <c r="W229" i="1"/>
  <c r="I229" i="1"/>
  <c r="H229" i="1"/>
  <c r="BO228" i="1"/>
  <c r="BN228" i="1"/>
  <c r="BI228" i="1"/>
  <c r="BH228" i="1" s="1"/>
  <c r="A228" i="1"/>
  <c r="W228" i="1"/>
  <c r="I228" i="1"/>
  <c r="H228" i="1"/>
  <c r="BO227" i="1"/>
  <c r="BN227" i="1"/>
  <c r="BI227" i="1"/>
  <c r="BH227" i="1" s="1"/>
  <c r="A227" i="1"/>
  <c r="W227" i="1"/>
  <c r="I227" i="1"/>
  <c r="H227" i="1"/>
  <c r="BO226" i="1"/>
  <c r="BN226" i="1"/>
  <c r="BI226" i="1"/>
  <c r="BH226" i="1" s="1"/>
  <c r="A226" i="1"/>
  <c r="W226" i="1"/>
  <c r="I226" i="1"/>
  <c r="H226" i="1"/>
  <c r="BO225" i="1"/>
  <c r="BN225" i="1"/>
  <c r="BI225" i="1"/>
  <c r="BH225" i="1" s="1"/>
  <c r="A225" i="1"/>
  <c r="W225" i="1"/>
  <c r="I225" i="1"/>
  <c r="H225" i="1"/>
  <c r="BO224" i="1"/>
  <c r="BN224" i="1"/>
  <c r="BI224" i="1"/>
  <c r="BH224" i="1" s="1"/>
  <c r="A224" i="1"/>
  <c r="W224" i="1"/>
  <c r="I224" i="1"/>
  <c r="H224" i="1"/>
  <c r="BO223" i="1"/>
  <c r="BN223" i="1"/>
  <c r="BI223" i="1"/>
  <c r="BH223" i="1" s="1"/>
  <c r="A223" i="1"/>
  <c r="W223" i="1"/>
  <c r="I223" i="1"/>
  <c r="H223" i="1"/>
  <c r="BO222" i="1"/>
  <c r="BN222" i="1"/>
  <c r="BI222" i="1"/>
  <c r="BH222" i="1" s="1"/>
  <c r="A222" i="1"/>
  <c r="W222" i="1"/>
  <c r="I222" i="1"/>
  <c r="H222" i="1"/>
  <c r="BO221" i="1"/>
  <c r="BN221" i="1"/>
  <c r="BI221" i="1"/>
  <c r="BH221" i="1" s="1"/>
  <c r="A221" i="1"/>
  <c r="W221" i="1"/>
  <c r="I221" i="1"/>
  <c r="H221" i="1"/>
  <c r="BO220" i="1"/>
  <c r="BN220" i="1"/>
  <c r="BI220" i="1"/>
  <c r="BH220" i="1" s="1"/>
  <c r="A220" i="1"/>
  <c r="W220" i="1"/>
  <c r="I220" i="1"/>
  <c r="H220" i="1"/>
  <c r="BO219" i="1"/>
  <c r="BN219" i="1"/>
  <c r="BI219" i="1"/>
  <c r="BH219" i="1" s="1"/>
  <c r="A219" i="1"/>
  <c r="W219" i="1"/>
  <c r="I219" i="1"/>
  <c r="H219" i="1"/>
  <c r="BO218" i="1"/>
  <c r="BN218" i="1"/>
  <c r="BI218" i="1"/>
  <c r="BH218" i="1" s="1"/>
  <c r="A218" i="1"/>
  <c r="W218" i="1"/>
  <c r="I218" i="1"/>
  <c r="H218" i="1"/>
  <c r="BO217" i="1"/>
  <c r="BN217" i="1"/>
  <c r="BI217" i="1"/>
  <c r="BH217" i="1" s="1"/>
  <c r="A217" i="1"/>
  <c r="W217" i="1"/>
  <c r="I217" i="1"/>
  <c r="H217" i="1"/>
  <c r="BO216" i="1"/>
  <c r="BN216" i="1"/>
  <c r="BI216" i="1"/>
  <c r="BH216" i="1" s="1"/>
  <c r="A216" i="1"/>
  <c r="W216" i="1"/>
  <c r="I216" i="1"/>
  <c r="H216" i="1"/>
  <c r="BO215" i="1"/>
  <c r="BN215" i="1"/>
  <c r="BI215" i="1"/>
  <c r="BH215" i="1" s="1"/>
  <c r="A215" i="1"/>
  <c r="W215" i="1"/>
  <c r="I215" i="1"/>
  <c r="H215" i="1"/>
  <c r="BO214" i="1"/>
  <c r="BN214" i="1"/>
  <c r="BI214" i="1"/>
  <c r="BH214" i="1" s="1"/>
  <c r="A214" i="1"/>
  <c r="W214" i="1"/>
  <c r="I214" i="1"/>
  <c r="H214" i="1"/>
  <c r="BO213" i="1"/>
  <c r="BN213" i="1"/>
  <c r="BI213" i="1"/>
  <c r="BH213" i="1" s="1"/>
  <c r="A213" i="1"/>
  <c r="W213" i="1"/>
  <c r="I213" i="1"/>
  <c r="H213" i="1"/>
  <c r="BO212" i="1"/>
  <c r="BN212" i="1"/>
  <c r="BI212" i="1"/>
  <c r="BH212" i="1" s="1"/>
  <c r="A212" i="1"/>
  <c r="W212" i="1"/>
  <c r="I212" i="1"/>
  <c r="H212" i="1"/>
  <c r="BO211" i="1"/>
  <c r="BN211" i="1"/>
  <c r="BI211" i="1"/>
  <c r="BH211" i="1" s="1"/>
  <c r="A211" i="1"/>
  <c r="W211" i="1"/>
  <c r="I211" i="1"/>
  <c r="H211" i="1"/>
  <c r="BO210" i="1"/>
  <c r="BN210" i="1"/>
  <c r="BI210" i="1"/>
  <c r="BH210" i="1" s="1"/>
  <c r="A210" i="1"/>
  <c r="W210" i="1"/>
  <c r="I210" i="1"/>
  <c r="H210" i="1"/>
  <c r="BO209" i="1"/>
  <c r="BN209" i="1"/>
  <c r="BI209" i="1"/>
  <c r="BH209" i="1" s="1"/>
  <c r="W209" i="1"/>
  <c r="I209" i="1"/>
  <c r="H209" i="1"/>
  <c r="A209" i="1"/>
  <c r="BO208" i="1"/>
  <c r="BN208" i="1"/>
  <c r="BI208" i="1"/>
  <c r="BH208" i="1" s="1"/>
  <c r="A208" i="1"/>
  <c r="W208" i="1"/>
  <c r="I208" i="1"/>
  <c r="H208" i="1"/>
  <c r="BO207" i="1"/>
  <c r="BN207" i="1"/>
  <c r="BI207" i="1"/>
  <c r="BH207" i="1" s="1"/>
  <c r="A207" i="1"/>
  <c r="W207" i="1"/>
  <c r="I207" i="1"/>
  <c r="H207" i="1"/>
  <c r="BO206" i="1"/>
  <c r="BN206" i="1"/>
  <c r="BI206" i="1"/>
  <c r="BH206" i="1" s="1"/>
  <c r="A206" i="1"/>
  <c r="W206" i="1"/>
  <c r="I206" i="1"/>
  <c r="H206" i="1"/>
  <c r="BO205" i="1"/>
  <c r="BN205" i="1"/>
  <c r="BI205" i="1"/>
  <c r="BH205" i="1" s="1"/>
  <c r="A205" i="1"/>
  <c r="W205" i="1"/>
  <c r="I205" i="1"/>
  <c r="H205" i="1"/>
  <c r="BO204" i="1"/>
  <c r="BN204" i="1"/>
  <c r="BI204" i="1"/>
  <c r="BH204" i="1" s="1"/>
  <c r="A204" i="1"/>
  <c r="W204" i="1"/>
  <c r="I204" i="1"/>
  <c r="H204" i="1"/>
  <c r="BO203" i="1"/>
  <c r="BN203" i="1"/>
  <c r="BI203" i="1"/>
  <c r="BH203" i="1" s="1"/>
  <c r="A203" i="1"/>
  <c r="W203" i="1"/>
  <c r="I203" i="1"/>
  <c r="H203" i="1"/>
  <c r="BO202" i="1"/>
  <c r="BN202" i="1"/>
  <c r="BI202" i="1"/>
  <c r="BH202" i="1" s="1"/>
  <c r="A202" i="1"/>
  <c r="W202" i="1"/>
  <c r="I202" i="1"/>
  <c r="H202" i="1"/>
  <c r="BO201" i="1"/>
  <c r="BN201" i="1"/>
  <c r="BI201" i="1"/>
  <c r="BH201" i="1" s="1"/>
  <c r="A201" i="1"/>
  <c r="W201" i="1"/>
  <c r="I201" i="1"/>
  <c r="H201" i="1"/>
  <c r="BO200" i="1"/>
  <c r="BN200" i="1"/>
  <c r="BI200" i="1"/>
  <c r="BH200" i="1" s="1"/>
  <c r="A200" i="1"/>
  <c r="W200" i="1"/>
  <c r="I200" i="1"/>
  <c r="H200" i="1"/>
  <c r="BO199" i="1"/>
  <c r="BN199" i="1"/>
  <c r="BI199" i="1"/>
  <c r="BH199" i="1" s="1"/>
  <c r="A199" i="1"/>
  <c r="W199" i="1"/>
  <c r="I199" i="1"/>
  <c r="H199" i="1"/>
  <c r="BO198" i="1"/>
  <c r="BN198" i="1"/>
  <c r="BI198" i="1"/>
  <c r="BH198" i="1" s="1"/>
  <c r="A198" i="1"/>
  <c r="W198" i="1"/>
  <c r="I198" i="1"/>
  <c r="H198" i="1"/>
  <c r="BO197" i="1"/>
  <c r="BN197" i="1"/>
  <c r="BI197" i="1"/>
  <c r="BH197" i="1" s="1"/>
  <c r="A197" i="1"/>
  <c r="W197" i="1"/>
  <c r="I197" i="1"/>
  <c r="H197" i="1"/>
  <c r="BO196" i="1"/>
  <c r="BN196" i="1"/>
  <c r="BI196" i="1"/>
  <c r="BH196" i="1" s="1"/>
  <c r="A196" i="1"/>
  <c r="W196" i="1"/>
  <c r="I196" i="1"/>
  <c r="H196" i="1"/>
  <c r="BO195" i="1"/>
  <c r="BN195" i="1"/>
  <c r="BI195" i="1"/>
  <c r="BH195" i="1" s="1"/>
  <c r="A195" i="1"/>
  <c r="W195" i="1"/>
  <c r="I195" i="1"/>
  <c r="H195" i="1"/>
  <c r="BO194" i="1"/>
  <c r="BN194" i="1"/>
  <c r="BI194" i="1"/>
  <c r="BH194" i="1" s="1"/>
  <c r="A194" i="1"/>
  <c r="W194" i="1"/>
  <c r="I194" i="1"/>
  <c r="H194" i="1"/>
  <c r="BO193" i="1"/>
  <c r="BN193" i="1"/>
  <c r="BI193" i="1"/>
  <c r="BH193" i="1" s="1"/>
  <c r="A193" i="1"/>
  <c r="W193" i="1"/>
  <c r="I193" i="1"/>
  <c r="H193" i="1"/>
  <c r="BO192" i="1"/>
  <c r="BN192" i="1"/>
  <c r="BI192" i="1"/>
  <c r="BH192" i="1" s="1"/>
  <c r="A192" i="1"/>
  <c r="W192" i="1"/>
  <c r="I192" i="1"/>
  <c r="H192" i="1"/>
  <c r="BO191" i="1"/>
  <c r="BN191" i="1"/>
  <c r="BI191" i="1"/>
  <c r="BH191" i="1" s="1"/>
  <c r="A191" i="1"/>
  <c r="W191" i="1"/>
  <c r="I191" i="1"/>
  <c r="H191" i="1"/>
  <c r="BO190" i="1"/>
  <c r="BN190" i="1"/>
  <c r="BI190" i="1"/>
  <c r="BH190" i="1" s="1"/>
  <c r="A190" i="1"/>
  <c r="W190" i="1"/>
  <c r="I190" i="1"/>
  <c r="H190" i="1"/>
  <c r="BO189" i="1"/>
  <c r="BN189" i="1"/>
  <c r="BI189" i="1"/>
  <c r="BH189" i="1" s="1"/>
  <c r="A189" i="1"/>
  <c r="W189" i="1"/>
  <c r="I189" i="1"/>
  <c r="H189" i="1"/>
  <c r="BO188" i="1"/>
  <c r="BN188" i="1"/>
  <c r="BI188" i="1"/>
  <c r="BH188" i="1" s="1"/>
  <c r="A188" i="1"/>
  <c r="W188" i="1"/>
  <c r="P188" i="1"/>
  <c r="I188" i="1"/>
  <c r="H188" i="1"/>
  <c r="BO187" i="1"/>
  <c r="BN187" i="1"/>
  <c r="BI187" i="1"/>
  <c r="BH187" i="1" s="1"/>
  <c r="A187" i="1"/>
  <c r="W187" i="1"/>
  <c r="P187" i="1"/>
  <c r="I187" i="1"/>
  <c r="H187" i="1"/>
  <c r="BO186" i="1"/>
  <c r="BN186" i="1"/>
  <c r="BI186" i="1"/>
  <c r="BH186" i="1" s="1"/>
  <c r="A186" i="1"/>
  <c r="W186" i="1"/>
  <c r="P186" i="1"/>
  <c r="I186" i="1"/>
  <c r="H186" i="1"/>
  <c r="BO185" i="1"/>
  <c r="BN185" i="1"/>
  <c r="BI185" i="1"/>
  <c r="BH185" i="1" s="1"/>
  <c r="A185" i="1"/>
  <c r="W185" i="1"/>
  <c r="P185" i="1"/>
  <c r="I185" i="1"/>
  <c r="H185" i="1"/>
  <c r="BO184" i="1"/>
  <c r="BN184" i="1"/>
  <c r="BI184" i="1"/>
  <c r="BH184" i="1" s="1"/>
  <c r="A184" i="1"/>
  <c r="W184" i="1"/>
  <c r="P184" i="1"/>
  <c r="I184" i="1"/>
  <c r="H184" i="1"/>
  <c r="BO183" i="1"/>
  <c r="BN183" i="1"/>
  <c r="BI183" i="1"/>
  <c r="BH183" i="1" s="1"/>
  <c r="A183" i="1"/>
  <c r="P183" i="1"/>
  <c r="I183" i="1"/>
  <c r="H183" i="1"/>
  <c r="BO182" i="1"/>
  <c r="BN182" i="1"/>
  <c r="BI182" i="1"/>
  <c r="BH182" i="1" s="1"/>
  <c r="A182" i="1"/>
  <c r="P182" i="1"/>
  <c r="I182" i="1"/>
  <c r="H182" i="1"/>
  <c r="BO181" i="1"/>
  <c r="BN181" i="1"/>
  <c r="BI181" i="1"/>
  <c r="BH181" i="1" s="1"/>
  <c r="A181" i="1"/>
  <c r="P181" i="1"/>
  <c r="I181" i="1"/>
  <c r="H181" i="1"/>
  <c r="BO180" i="1"/>
  <c r="BN180" i="1"/>
  <c r="BI180" i="1"/>
  <c r="BH180" i="1" s="1"/>
  <c r="A180" i="1"/>
  <c r="P180" i="1"/>
  <c r="I180" i="1"/>
  <c r="H180" i="1"/>
  <c r="BO179" i="1"/>
  <c r="BN179" i="1"/>
  <c r="BI179" i="1"/>
  <c r="BH179" i="1" s="1"/>
  <c r="A179" i="1"/>
  <c r="P179" i="1"/>
  <c r="I179" i="1"/>
  <c r="H179" i="1"/>
  <c r="BO178" i="1"/>
  <c r="BN178" i="1"/>
  <c r="BI178" i="1"/>
  <c r="BH178" i="1" s="1"/>
  <c r="P178" i="1"/>
  <c r="I178" i="1"/>
  <c r="H178" i="1"/>
  <c r="A178" i="1"/>
  <c r="BO177" i="1"/>
  <c r="BN177" i="1"/>
  <c r="BI177" i="1"/>
  <c r="BH177" i="1" s="1"/>
  <c r="A177" i="1"/>
  <c r="P177" i="1"/>
  <c r="I177" i="1"/>
  <c r="H177" i="1"/>
  <c r="BO176" i="1"/>
  <c r="BN176" i="1"/>
  <c r="BI176" i="1"/>
  <c r="BH176" i="1" s="1"/>
  <c r="A176" i="1"/>
  <c r="P176" i="1"/>
  <c r="I176" i="1"/>
  <c r="H176" i="1"/>
  <c r="BO175" i="1"/>
  <c r="BN175" i="1"/>
  <c r="BI175" i="1"/>
  <c r="BH175" i="1" s="1"/>
  <c r="A175" i="1"/>
  <c r="P175" i="1"/>
  <c r="I175" i="1"/>
  <c r="H175" i="1"/>
  <c r="BO174" i="1"/>
  <c r="BN174" i="1"/>
  <c r="BI174" i="1"/>
  <c r="BH174" i="1" s="1"/>
  <c r="A174" i="1"/>
  <c r="P174" i="1"/>
  <c r="I174" i="1"/>
  <c r="H174" i="1"/>
  <c r="BO173" i="1"/>
  <c r="BN173" i="1"/>
  <c r="BI173" i="1"/>
  <c r="BH173" i="1" s="1"/>
  <c r="A173" i="1"/>
  <c r="P173" i="1"/>
  <c r="I173" i="1"/>
  <c r="H173" i="1"/>
  <c r="BO172" i="1"/>
  <c r="BN172" i="1"/>
  <c r="BI172" i="1"/>
  <c r="BH172" i="1" s="1"/>
  <c r="A172" i="1"/>
  <c r="P172" i="1"/>
  <c r="I172" i="1"/>
  <c r="H172" i="1"/>
  <c r="BO171" i="1"/>
  <c r="BN171" i="1"/>
  <c r="BI171" i="1"/>
  <c r="BH171" i="1" s="1"/>
  <c r="A171" i="1"/>
  <c r="P171" i="1"/>
  <c r="I171" i="1"/>
  <c r="H171" i="1"/>
  <c r="BO170" i="1"/>
  <c r="BN170" i="1"/>
  <c r="BI170" i="1"/>
  <c r="BH170" i="1" s="1"/>
  <c r="A170" i="1"/>
  <c r="P170" i="1"/>
  <c r="I170" i="1"/>
  <c r="H170" i="1"/>
  <c r="BO169" i="1"/>
  <c r="BN169" i="1"/>
  <c r="BI169" i="1"/>
  <c r="BH169" i="1" s="1"/>
  <c r="A169" i="1"/>
  <c r="P169" i="1"/>
  <c r="I169" i="1"/>
  <c r="H169" i="1"/>
  <c r="BO168" i="1"/>
  <c r="BN168" i="1"/>
  <c r="BI168" i="1"/>
  <c r="BH168" i="1" s="1"/>
  <c r="A168" i="1"/>
  <c r="P168" i="1"/>
  <c r="I168" i="1"/>
  <c r="H168" i="1"/>
  <c r="BO167" i="1"/>
  <c r="BN167" i="1"/>
  <c r="BI167" i="1"/>
  <c r="BH167" i="1" s="1"/>
  <c r="A167" i="1"/>
  <c r="P167" i="1"/>
  <c r="I167" i="1"/>
  <c r="H167" i="1"/>
  <c r="BO166" i="1"/>
  <c r="BN166" i="1"/>
  <c r="BI166" i="1"/>
  <c r="BH166" i="1" s="1"/>
  <c r="A166" i="1"/>
  <c r="P166" i="1"/>
  <c r="I166" i="1"/>
  <c r="H166" i="1"/>
  <c r="BO165" i="1"/>
  <c r="BN165" i="1"/>
  <c r="BI165" i="1"/>
  <c r="BH165" i="1" s="1"/>
  <c r="A165" i="1"/>
  <c r="P165" i="1"/>
  <c r="I165" i="1"/>
  <c r="H165" i="1"/>
  <c r="BO164" i="1"/>
  <c r="BN164" i="1"/>
  <c r="BI164" i="1"/>
  <c r="BH164" i="1" s="1"/>
  <c r="A164" i="1"/>
  <c r="P164" i="1"/>
  <c r="I164" i="1"/>
  <c r="H164" i="1"/>
  <c r="BO163" i="1"/>
  <c r="BN163" i="1"/>
  <c r="BI163" i="1"/>
  <c r="BH163" i="1" s="1"/>
  <c r="A163" i="1"/>
  <c r="P163" i="1"/>
  <c r="I163" i="1"/>
  <c r="H163" i="1"/>
  <c r="BO162" i="1"/>
  <c r="BN162" i="1"/>
  <c r="BI162" i="1"/>
  <c r="BH162" i="1" s="1"/>
  <c r="A162" i="1"/>
  <c r="P162" i="1"/>
  <c r="I162" i="1"/>
  <c r="H162" i="1"/>
  <c r="BO161" i="1"/>
  <c r="BN161" i="1"/>
  <c r="BI161" i="1"/>
  <c r="BH161" i="1" s="1"/>
  <c r="A161" i="1"/>
  <c r="P161" i="1"/>
  <c r="I161" i="1"/>
  <c r="H161" i="1"/>
  <c r="BO160" i="1"/>
  <c r="BN160" i="1"/>
  <c r="BI160" i="1"/>
  <c r="BH160" i="1" s="1"/>
  <c r="A160" i="1"/>
  <c r="P160" i="1"/>
  <c r="I160" i="1"/>
  <c r="H160" i="1"/>
  <c r="BO159" i="1"/>
  <c r="BN159" i="1"/>
  <c r="BI159" i="1"/>
  <c r="BH159" i="1" s="1"/>
  <c r="A159" i="1"/>
  <c r="P159" i="1"/>
  <c r="I159" i="1"/>
  <c r="H159" i="1"/>
  <c r="BO158" i="1"/>
  <c r="BN158" i="1"/>
  <c r="BI158" i="1"/>
  <c r="BH158" i="1" s="1"/>
  <c r="A158" i="1"/>
  <c r="P158" i="1"/>
  <c r="I158" i="1"/>
  <c r="H158" i="1"/>
  <c r="BO157" i="1"/>
  <c r="BN157" i="1"/>
  <c r="BI157" i="1"/>
  <c r="BH157" i="1" s="1"/>
  <c r="A157" i="1"/>
  <c r="P157" i="1"/>
  <c r="I157" i="1"/>
  <c r="H157" i="1"/>
  <c r="BO156" i="1"/>
  <c r="BN156" i="1"/>
  <c r="BI156" i="1"/>
  <c r="BH156" i="1" s="1"/>
  <c r="A156" i="1"/>
  <c r="P156" i="1"/>
  <c r="I156" i="1"/>
  <c r="H156" i="1"/>
  <c r="BO155" i="1"/>
  <c r="BN155" i="1"/>
  <c r="BI155" i="1"/>
  <c r="BH155" i="1" s="1"/>
  <c r="A155" i="1"/>
  <c r="P155" i="1"/>
  <c r="I155" i="1"/>
  <c r="H155" i="1"/>
  <c r="BO154" i="1"/>
  <c r="BN154" i="1"/>
  <c r="BI154" i="1"/>
  <c r="BH154" i="1" s="1"/>
  <c r="A154" i="1"/>
  <c r="P154" i="1"/>
  <c r="I154" i="1"/>
  <c r="H154" i="1"/>
  <c r="BO153" i="1"/>
  <c r="BN153" i="1"/>
  <c r="BI153" i="1"/>
  <c r="BH153" i="1" s="1"/>
  <c r="A153" i="1"/>
  <c r="P153" i="1"/>
  <c r="I153" i="1"/>
  <c r="H153" i="1"/>
  <c r="BO152" i="1"/>
  <c r="BN152" i="1"/>
  <c r="BI152" i="1"/>
  <c r="BH152" i="1" s="1"/>
  <c r="A152" i="1"/>
  <c r="P152" i="1"/>
  <c r="I152" i="1"/>
  <c r="H152" i="1"/>
  <c r="BO151" i="1"/>
  <c r="BN151" i="1"/>
  <c r="BI151" i="1"/>
  <c r="BH151" i="1" s="1"/>
  <c r="A151" i="1"/>
  <c r="P151" i="1"/>
  <c r="I151" i="1"/>
  <c r="H151" i="1"/>
  <c r="BO150" i="1"/>
  <c r="BN150" i="1"/>
  <c r="BI150" i="1"/>
  <c r="BH150" i="1" s="1"/>
  <c r="A150" i="1"/>
  <c r="P150" i="1"/>
  <c r="I150" i="1"/>
  <c r="H150" i="1"/>
  <c r="BO149" i="1"/>
  <c r="BN149" i="1"/>
  <c r="BI149" i="1"/>
  <c r="BH149" i="1" s="1"/>
  <c r="A149" i="1"/>
  <c r="P149" i="1"/>
  <c r="I149" i="1"/>
  <c r="H149" i="1"/>
  <c r="BO148" i="1"/>
  <c r="BN148" i="1"/>
  <c r="BI148" i="1"/>
  <c r="BH148" i="1" s="1"/>
  <c r="A148" i="1"/>
  <c r="P148" i="1"/>
  <c r="I148" i="1"/>
  <c r="H148" i="1"/>
  <c r="BO147" i="1"/>
  <c r="BN147" i="1"/>
  <c r="BI147" i="1"/>
  <c r="BH147" i="1" s="1"/>
  <c r="A147" i="1"/>
  <c r="P147" i="1"/>
  <c r="I147" i="1"/>
  <c r="H147" i="1"/>
  <c r="BO146" i="1"/>
  <c r="BN146" i="1"/>
  <c r="BI146" i="1"/>
  <c r="BH146" i="1" s="1"/>
  <c r="A146" i="1"/>
  <c r="P146" i="1"/>
  <c r="I146" i="1"/>
  <c r="H146" i="1"/>
  <c r="BO145" i="1"/>
  <c r="BN145" i="1"/>
  <c r="BI145" i="1"/>
  <c r="BH145" i="1" s="1"/>
  <c r="A145" i="1"/>
  <c r="P145" i="1"/>
  <c r="I145" i="1"/>
  <c r="H145" i="1"/>
  <c r="BO144" i="1"/>
  <c r="BN144" i="1"/>
  <c r="BI144" i="1"/>
  <c r="BH144" i="1" s="1"/>
  <c r="A144" i="1"/>
  <c r="P144" i="1"/>
  <c r="I144" i="1"/>
  <c r="H144" i="1"/>
  <c r="BO143" i="1"/>
  <c r="BN143" i="1"/>
  <c r="BI143" i="1"/>
  <c r="BH143" i="1" s="1"/>
  <c r="A143" i="1"/>
  <c r="P143" i="1"/>
  <c r="I143" i="1"/>
  <c r="H143" i="1"/>
  <c r="BO142" i="1"/>
  <c r="BN142" i="1"/>
  <c r="BI142" i="1"/>
  <c r="BH142" i="1" s="1"/>
  <c r="A142" i="1"/>
  <c r="P142" i="1"/>
  <c r="I142" i="1"/>
  <c r="H142" i="1"/>
  <c r="BO141" i="1"/>
  <c r="BN141" i="1"/>
  <c r="BI141" i="1"/>
  <c r="BH141" i="1" s="1"/>
  <c r="A141" i="1"/>
  <c r="P141" i="1"/>
  <c r="I141" i="1"/>
  <c r="H141" i="1"/>
  <c r="BO140" i="1"/>
  <c r="BN140" i="1"/>
  <c r="BI140" i="1"/>
  <c r="BH140" i="1" s="1"/>
  <c r="A140" i="1"/>
  <c r="P140" i="1"/>
  <c r="I140" i="1"/>
  <c r="H140" i="1"/>
  <c r="BO139" i="1"/>
  <c r="BN139" i="1"/>
  <c r="BI139" i="1"/>
  <c r="BH139" i="1" s="1"/>
  <c r="A139" i="1"/>
  <c r="P139" i="1"/>
  <c r="I139" i="1"/>
  <c r="H139" i="1"/>
  <c r="BO138" i="1"/>
  <c r="BN138" i="1"/>
  <c r="BI138" i="1"/>
  <c r="BH138" i="1" s="1"/>
  <c r="A138" i="1"/>
  <c r="P138" i="1"/>
  <c r="I138" i="1"/>
  <c r="H138" i="1"/>
  <c r="BO137" i="1"/>
  <c r="BN137" i="1"/>
  <c r="BI137" i="1"/>
  <c r="BH137" i="1" s="1"/>
  <c r="A137" i="1"/>
  <c r="P137" i="1"/>
  <c r="I137" i="1"/>
  <c r="H137" i="1"/>
  <c r="BO136" i="1"/>
  <c r="BN136" i="1"/>
  <c r="BI136" i="1"/>
  <c r="BH136" i="1" s="1"/>
  <c r="A136" i="1"/>
  <c r="P136" i="1"/>
  <c r="I136" i="1"/>
  <c r="H136" i="1"/>
  <c r="BO135" i="1"/>
  <c r="BN135" i="1"/>
  <c r="BI135" i="1"/>
  <c r="BH135" i="1" s="1"/>
  <c r="A135" i="1"/>
  <c r="P135" i="1"/>
  <c r="I135" i="1"/>
  <c r="H135" i="1"/>
  <c r="BO134" i="1"/>
  <c r="BN134" i="1"/>
  <c r="BI134" i="1"/>
  <c r="BH134" i="1" s="1"/>
  <c r="A134" i="1"/>
  <c r="P134" i="1"/>
  <c r="I134" i="1"/>
  <c r="H134" i="1"/>
  <c r="BO133" i="1"/>
  <c r="BN133" i="1"/>
  <c r="BI133" i="1"/>
  <c r="BH133" i="1" s="1"/>
  <c r="A133" i="1"/>
  <c r="I133" i="1"/>
  <c r="BO132" i="1"/>
  <c r="BN132" i="1"/>
  <c r="BI132" i="1"/>
  <c r="BH132" i="1" s="1"/>
  <c r="A132" i="1"/>
  <c r="I132" i="1"/>
  <c r="BU131" i="1"/>
  <c r="BT131" i="1"/>
  <c r="BR131" i="1"/>
  <c r="BQ131" i="1"/>
  <c r="BP131" i="1"/>
  <c r="BO131" i="1"/>
  <c r="BN131" i="1"/>
  <c r="W131" i="1"/>
  <c r="I131" i="1"/>
  <c r="H131" i="1"/>
  <c r="BF131" i="1" s="1"/>
  <c r="BI131" i="1" s="1"/>
  <c r="BU130" i="1"/>
  <c r="BT130" i="1"/>
  <c r="BR130" i="1"/>
  <c r="BQ130" i="1"/>
  <c r="BP130" i="1"/>
  <c r="BO130" i="1"/>
  <c r="BI130" i="1"/>
  <c r="BJ130" i="1" s="1"/>
  <c r="BK130" i="1" s="1"/>
  <c r="BN130" i="1" s="1"/>
  <c r="W130" i="1"/>
  <c r="I130" i="1"/>
  <c r="H130" i="1"/>
  <c r="BU129" i="1"/>
  <c r="BT129" i="1"/>
  <c r="BR129" i="1"/>
  <c r="BQ129" i="1"/>
  <c r="BP129" i="1"/>
  <c r="BN129" i="1"/>
  <c r="W129" i="1"/>
  <c r="I129" i="1"/>
  <c r="H129" i="1"/>
  <c r="BU128" i="1"/>
  <c r="BT128" i="1"/>
  <c r="BR128" i="1"/>
  <c r="BQ128" i="1"/>
  <c r="BP128" i="1"/>
  <c r="BO128" i="1"/>
  <c r="BI128" i="1"/>
  <c r="BH128" i="1" s="1"/>
  <c r="W128" i="1"/>
  <c r="I128" i="1"/>
  <c r="H128" i="1"/>
  <c r="BU127" i="1"/>
  <c r="BT127" i="1"/>
  <c r="BR127" i="1"/>
  <c r="BQ127" i="1"/>
  <c r="BP127" i="1"/>
  <c r="BO127" i="1"/>
  <c r="BI127" i="1"/>
  <c r="W127" i="1"/>
  <c r="I127" i="1"/>
  <c r="H127" i="1"/>
  <c r="BU126" i="1"/>
  <c r="BT126" i="1"/>
  <c r="BR126" i="1"/>
  <c r="BQ126" i="1"/>
  <c r="BP126" i="1"/>
  <c r="BO126" i="1"/>
  <c r="BI126" i="1"/>
  <c r="W126" i="1"/>
  <c r="I126" i="1"/>
  <c r="H126" i="1"/>
  <c r="BU125" i="1"/>
  <c r="BT125" i="1"/>
  <c r="BR125" i="1"/>
  <c r="BQ125" i="1"/>
  <c r="BP125" i="1"/>
  <c r="BN125" i="1"/>
  <c r="BI125" i="1"/>
  <c r="BJ125" i="1" s="1"/>
  <c r="BK125" i="1" s="1"/>
  <c r="BO125" i="1" s="1"/>
  <c r="W125" i="1"/>
  <c r="I125" i="1"/>
  <c r="H125" i="1"/>
  <c r="BU124" i="1"/>
  <c r="BT124" i="1"/>
  <c r="BR124" i="1"/>
  <c r="BQ124" i="1"/>
  <c r="BP124" i="1"/>
  <c r="BO124" i="1"/>
  <c r="BI124" i="1"/>
  <c r="W124" i="1"/>
  <c r="I124" i="1"/>
  <c r="H124" i="1"/>
  <c r="BU123" i="1"/>
  <c r="BT123" i="1"/>
  <c r="BR123" i="1"/>
  <c r="BQ123" i="1"/>
  <c r="BP123" i="1"/>
  <c r="BO123" i="1"/>
  <c r="BI123" i="1"/>
  <c r="W123" i="1"/>
  <c r="I123" i="1"/>
  <c r="H123" i="1"/>
  <c r="BF123" i="1" s="1"/>
  <c r="BU122" i="1"/>
  <c r="BT122" i="1"/>
  <c r="BR122" i="1"/>
  <c r="BQ122" i="1"/>
  <c r="BP122" i="1"/>
  <c r="BO122" i="1"/>
  <c r="BI122" i="1"/>
  <c r="BJ122" i="1" s="1"/>
  <c r="BK122" i="1" s="1"/>
  <c r="BN122" i="1" s="1"/>
  <c r="W122" i="1"/>
  <c r="I122" i="1"/>
  <c r="H122" i="1"/>
  <c r="BU121" i="1"/>
  <c r="BT121" i="1"/>
  <c r="BR121" i="1"/>
  <c r="BQ121" i="1"/>
  <c r="BP121" i="1"/>
  <c r="BN121" i="1"/>
  <c r="BI121" i="1"/>
  <c r="W121" i="1"/>
  <c r="I121" i="1"/>
  <c r="H121" i="1"/>
  <c r="BU120" i="1"/>
  <c r="BT120" i="1"/>
  <c r="BR120" i="1"/>
  <c r="BQ120" i="1"/>
  <c r="BP120" i="1"/>
  <c r="BO120" i="1"/>
  <c r="BI120" i="1"/>
  <c r="W120" i="1"/>
  <c r="I120" i="1"/>
  <c r="H120" i="1"/>
  <c r="BU119" i="1"/>
  <c r="BT119" i="1"/>
  <c r="BR119" i="1"/>
  <c r="BQ119" i="1"/>
  <c r="BP119" i="1"/>
  <c r="BO119" i="1"/>
  <c r="BN119" i="1"/>
  <c r="BA119" i="1"/>
  <c r="W119" i="1"/>
  <c r="I119" i="1"/>
  <c r="H119" i="1"/>
  <c r="BU118" i="1"/>
  <c r="BT118" i="1"/>
  <c r="BR118" i="1"/>
  <c r="BQ118" i="1"/>
  <c r="BP118" i="1"/>
  <c r="W118" i="1"/>
  <c r="I118" i="1"/>
  <c r="H118" i="1"/>
  <c r="BU117" i="1"/>
  <c r="BT117" i="1"/>
  <c r="BR117" i="1"/>
  <c r="BQ117" i="1"/>
  <c r="BP117" i="1"/>
  <c r="BO117" i="1"/>
  <c r="W117" i="1"/>
  <c r="I117" i="1"/>
  <c r="H117" i="1"/>
  <c r="BU116" i="1"/>
  <c r="BT116" i="1"/>
  <c r="BR116" i="1"/>
  <c r="BQ116" i="1"/>
  <c r="BP116" i="1"/>
  <c r="BN116" i="1"/>
  <c r="BI116" i="1"/>
  <c r="W116" i="1"/>
  <c r="I116" i="1"/>
  <c r="H116" i="1"/>
  <c r="BU115" i="1"/>
  <c r="BT115" i="1"/>
  <c r="BR115" i="1"/>
  <c r="BQ115" i="1"/>
  <c r="BP115" i="1"/>
  <c r="BN115" i="1"/>
  <c r="BI115" i="1"/>
  <c r="W115" i="1"/>
  <c r="I115" i="1"/>
  <c r="H115" i="1"/>
  <c r="BU114" i="1"/>
  <c r="BT114" i="1"/>
  <c r="BR114" i="1"/>
  <c r="BQ114" i="1"/>
  <c r="BP114" i="1"/>
  <c r="BN114" i="1"/>
  <c r="BI114" i="1"/>
  <c r="W114" i="1"/>
  <c r="I114" i="1"/>
  <c r="H114" i="1"/>
  <c r="BU113" i="1"/>
  <c r="BT113" i="1"/>
  <c r="BR113" i="1"/>
  <c r="BQ113" i="1"/>
  <c r="BP113" i="1"/>
  <c r="BO113" i="1"/>
  <c r="BI113" i="1"/>
  <c r="W113" i="1"/>
  <c r="I113" i="1"/>
  <c r="H113" i="1"/>
  <c r="BU112" i="1"/>
  <c r="BT112" i="1"/>
  <c r="BR112" i="1"/>
  <c r="BQ112" i="1"/>
  <c r="BP112" i="1"/>
  <c r="BN112" i="1"/>
  <c r="BI112" i="1"/>
  <c r="W112" i="1"/>
  <c r="I112" i="1"/>
  <c r="H112" i="1"/>
  <c r="BU111" i="1"/>
  <c r="BT111" i="1"/>
  <c r="BR111" i="1"/>
  <c r="BQ111" i="1"/>
  <c r="BP111" i="1"/>
  <c r="BN111" i="1"/>
  <c r="BI111" i="1"/>
  <c r="W111" i="1"/>
  <c r="I111" i="1"/>
  <c r="H111" i="1"/>
  <c r="BU110" i="1"/>
  <c r="BT110" i="1"/>
  <c r="BR110" i="1"/>
  <c r="BQ110" i="1"/>
  <c r="BP110" i="1"/>
  <c r="W110" i="1"/>
  <c r="I110" i="1"/>
  <c r="H110" i="1"/>
  <c r="BU109" i="1"/>
  <c r="BT109" i="1"/>
  <c r="BR109" i="1"/>
  <c r="BQ109" i="1"/>
  <c r="BP109" i="1"/>
  <c r="BO109" i="1"/>
  <c r="BI109" i="1"/>
  <c r="W109" i="1"/>
  <c r="I109" i="1"/>
  <c r="H109" i="1"/>
  <c r="BU108" i="1"/>
  <c r="BT108" i="1"/>
  <c r="BR108" i="1"/>
  <c r="BQ108" i="1"/>
  <c r="BP108" i="1"/>
  <c r="BO108" i="1"/>
  <c r="BI108" i="1"/>
  <c r="W108" i="1"/>
  <c r="I108" i="1"/>
  <c r="H108" i="1"/>
  <c r="BU107" i="1"/>
  <c r="BT107" i="1"/>
  <c r="BR107" i="1"/>
  <c r="BQ107" i="1"/>
  <c r="BP107" i="1"/>
  <c r="BO107" i="1"/>
  <c r="BN107" i="1"/>
  <c r="W107" i="1"/>
  <c r="I107" i="1"/>
  <c r="H107" i="1"/>
  <c r="BU106" i="1"/>
  <c r="BT106" i="1"/>
  <c r="BR106" i="1"/>
  <c r="BQ106" i="1"/>
  <c r="BP106" i="1"/>
  <c r="BN106" i="1"/>
  <c r="BI106" i="1"/>
  <c r="W106" i="1"/>
  <c r="I106" i="1"/>
  <c r="H106" i="1"/>
  <c r="BU105" i="1"/>
  <c r="BT105" i="1"/>
  <c r="BR105" i="1"/>
  <c r="BQ105" i="1"/>
  <c r="BP105" i="1"/>
  <c r="BO105" i="1"/>
  <c r="BI105" i="1"/>
  <c r="W105" i="1"/>
  <c r="I105" i="1"/>
  <c r="H105" i="1"/>
  <c r="BU104" i="1"/>
  <c r="BT104" i="1"/>
  <c r="BR104" i="1"/>
  <c r="BQ104" i="1"/>
  <c r="BP104" i="1"/>
  <c r="BO104" i="1"/>
  <c r="BI104" i="1"/>
  <c r="W104" i="1"/>
  <c r="I104" i="1"/>
  <c r="H104" i="1"/>
  <c r="BU103" i="1"/>
  <c r="BT103" i="1"/>
  <c r="BR103" i="1"/>
  <c r="BQ103" i="1"/>
  <c r="BP103" i="1"/>
  <c r="BO103" i="1"/>
  <c r="BN103" i="1"/>
  <c r="W103" i="1"/>
  <c r="I103" i="1"/>
  <c r="H103" i="1"/>
  <c r="BU102" i="1"/>
  <c r="BT102" i="1"/>
  <c r="BR102" i="1"/>
  <c r="BQ102" i="1"/>
  <c r="BP102" i="1"/>
  <c r="W102" i="1"/>
  <c r="I102" i="1"/>
  <c r="H102" i="1"/>
  <c r="BU101" i="1"/>
  <c r="BT101" i="1"/>
  <c r="BR101" i="1"/>
  <c r="BQ101" i="1"/>
  <c r="BP101" i="1"/>
  <c r="BO101" i="1"/>
  <c r="BI101" i="1"/>
  <c r="W101" i="1"/>
  <c r="I101" i="1"/>
  <c r="H101" i="1"/>
  <c r="BU100" i="1"/>
  <c r="BT100" i="1"/>
  <c r="BR100" i="1"/>
  <c r="BQ100" i="1"/>
  <c r="BP100" i="1"/>
  <c r="BO100" i="1"/>
  <c r="BI100" i="1"/>
  <c r="W100" i="1"/>
  <c r="I100" i="1"/>
  <c r="H100" i="1"/>
  <c r="BU99" i="1"/>
  <c r="BT99" i="1"/>
  <c r="BR99" i="1"/>
  <c r="BQ99" i="1"/>
  <c r="BP99" i="1"/>
  <c r="BN99" i="1"/>
  <c r="BI99" i="1"/>
  <c r="W99" i="1"/>
  <c r="I99" i="1"/>
  <c r="H99" i="1"/>
  <c r="BU98" i="1"/>
  <c r="BT98" i="1"/>
  <c r="BR98" i="1"/>
  <c r="BQ98" i="1"/>
  <c r="BP98" i="1"/>
  <c r="BN98" i="1"/>
  <c r="BI98" i="1"/>
  <c r="W98" i="1"/>
  <c r="I98" i="1"/>
  <c r="H98" i="1"/>
  <c r="BU97" i="1"/>
  <c r="BT97" i="1"/>
  <c r="BR97" i="1"/>
  <c r="BQ97" i="1"/>
  <c r="BP97" i="1"/>
  <c r="BO97" i="1"/>
  <c r="BI97" i="1"/>
  <c r="W97" i="1"/>
  <c r="I97" i="1"/>
  <c r="H97" i="1"/>
  <c r="BU96" i="1"/>
  <c r="BT96" i="1"/>
  <c r="BR96" i="1"/>
  <c r="BQ96" i="1"/>
  <c r="BP96" i="1"/>
  <c r="BN96" i="1"/>
  <c r="W96" i="1"/>
  <c r="I96" i="1"/>
  <c r="H96" i="1"/>
  <c r="BU95" i="1"/>
  <c r="BT95" i="1"/>
  <c r="BR95" i="1"/>
  <c r="BQ95" i="1"/>
  <c r="BP95" i="1"/>
  <c r="BO95" i="1"/>
  <c r="BN95" i="1"/>
  <c r="W95" i="1"/>
  <c r="I95" i="1"/>
  <c r="H95" i="1"/>
  <c r="BU94" i="1"/>
  <c r="BT94" i="1"/>
  <c r="BR94" i="1"/>
  <c r="BQ94" i="1"/>
  <c r="BP94" i="1"/>
  <c r="BO94" i="1"/>
  <c r="BI94" i="1"/>
  <c r="W94" i="1"/>
  <c r="I94" i="1"/>
  <c r="H94" i="1"/>
  <c r="BU93" i="1"/>
  <c r="BT93" i="1"/>
  <c r="BR93" i="1"/>
  <c r="BQ93" i="1"/>
  <c r="BP93" i="1"/>
  <c r="BN93" i="1"/>
  <c r="BI93" i="1"/>
  <c r="W93" i="1"/>
  <c r="I93" i="1"/>
  <c r="H93" i="1"/>
  <c r="BU92" i="1"/>
  <c r="BT92" i="1"/>
  <c r="BR92" i="1"/>
  <c r="BQ92" i="1"/>
  <c r="BP92" i="1"/>
  <c r="BO92" i="1"/>
  <c r="BI92" i="1"/>
  <c r="W92" i="1"/>
  <c r="I92" i="1"/>
  <c r="H92" i="1"/>
  <c r="BU91" i="1"/>
  <c r="BT91" i="1"/>
  <c r="BR91" i="1"/>
  <c r="BQ91" i="1"/>
  <c r="BP91" i="1"/>
  <c r="BO91" i="1"/>
  <c r="BI91" i="1"/>
  <c r="W91" i="1"/>
  <c r="I91" i="1"/>
  <c r="H91" i="1"/>
  <c r="BU90" i="1"/>
  <c r="BT90" i="1"/>
  <c r="BR90" i="1"/>
  <c r="BQ90" i="1"/>
  <c r="BP90" i="1"/>
  <c r="BO90" i="1"/>
  <c r="BI90" i="1"/>
  <c r="W90" i="1"/>
  <c r="I90" i="1"/>
  <c r="H90" i="1"/>
  <c r="BU89" i="1"/>
  <c r="BT89" i="1"/>
  <c r="BR89" i="1"/>
  <c r="BQ89" i="1"/>
  <c r="BP89" i="1"/>
  <c r="BO89" i="1"/>
  <c r="BI89" i="1"/>
  <c r="W89" i="1"/>
  <c r="I89" i="1"/>
  <c r="H89" i="1"/>
  <c r="BU88" i="1"/>
  <c r="BT88" i="1"/>
  <c r="BR88" i="1"/>
  <c r="BQ88" i="1"/>
  <c r="BP88" i="1"/>
  <c r="BN88" i="1"/>
  <c r="BI88" i="1"/>
  <c r="W88" i="1"/>
  <c r="I88" i="1"/>
  <c r="H88" i="1"/>
  <c r="BU87" i="1"/>
  <c r="BT87" i="1"/>
  <c r="BR87" i="1"/>
  <c r="BQ87" i="1"/>
  <c r="BP87" i="1"/>
  <c r="BO87" i="1"/>
  <c r="BN87" i="1"/>
  <c r="W87" i="1"/>
  <c r="I87" i="1"/>
  <c r="H87" i="1"/>
  <c r="BU86" i="1"/>
  <c r="BT86" i="1"/>
  <c r="BR86" i="1"/>
  <c r="BQ86" i="1"/>
  <c r="BP86" i="1"/>
  <c r="BO86" i="1"/>
  <c r="BI86" i="1"/>
  <c r="W86" i="1"/>
  <c r="I86" i="1"/>
  <c r="H86" i="1"/>
  <c r="BU85" i="1"/>
  <c r="BT85" i="1"/>
  <c r="BR85" i="1"/>
  <c r="BQ85" i="1"/>
  <c r="BP85" i="1"/>
  <c r="BN85" i="1"/>
  <c r="W85" i="1"/>
  <c r="I85" i="1"/>
  <c r="H85" i="1"/>
  <c r="BU84" i="1"/>
  <c r="BT84" i="1"/>
  <c r="BR84" i="1"/>
  <c r="BQ84" i="1"/>
  <c r="BP84" i="1"/>
  <c r="BO84" i="1"/>
  <c r="BI84" i="1"/>
  <c r="W84" i="1"/>
  <c r="I84" i="1"/>
  <c r="H84" i="1"/>
  <c r="BU83" i="1"/>
  <c r="BT83" i="1"/>
  <c r="BR83" i="1"/>
  <c r="BQ83" i="1"/>
  <c r="BP83" i="1"/>
  <c r="BO83" i="1"/>
  <c r="BI83" i="1"/>
  <c r="W83" i="1"/>
  <c r="I83" i="1"/>
  <c r="H83" i="1"/>
  <c r="BU82" i="1"/>
  <c r="BT82" i="1"/>
  <c r="BR82" i="1"/>
  <c r="BQ82" i="1"/>
  <c r="BP82" i="1"/>
  <c r="BN82" i="1"/>
  <c r="BI82" i="1"/>
  <c r="W82" i="1"/>
  <c r="I82" i="1"/>
  <c r="H82" i="1"/>
  <c r="BU81" i="1"/>
  <c r="BT81" i="1"/>
  <c r="BR81" i="1"/>
  <c r="BQ81" i="1"/>
  <c r="BP81" i="1"/>
  <c r="BO81" i="1"/>
  <c r="BI81" i="1"/>
  <c r="W81" i="1"/>
  <c r="I81" i="1"/>
  <c r="H81" i="1"/>
  <c r="BU80" i="1"/>
  <c r="BT80" i="1"/>
  <c r="BR80" i="1"/>
  <c r="BQ80" i="1"/>
  <c r="BP80" i="1"/>
  <c r="BN80" i="1"/>
  <c r="W80" i="1"/>
  <c r="I80" i="1"/>
  <c r="H80" i="1"/>
  <c r="BU79" i="1"/>
  <c r="BT79" i="1"/>
  <c r="BR79" i="1"/>
  <c r="BQ79" i="1"/>
  <c r="BP79" i="1"/>
  <c r="BN79" i="1"/>
  <c r="BI79" i="1"/>
  <c r="W79" i="1"/>
  <c r="I79" i="1"/>
  <c r="H79" i="1"/>
  <c r="BU78" i="1"/>
  <c r="BT78" i="1"/>
  <c r="BR78" i="1"/>
  <c r="BQ78" i="1"/>
  <c r="BP78" i="1"/>
  <c r="BN78" i="1"/>
  <c r="BI78" i="1"/>
  <c r="W78" i="1"/>
  <c r="I78" i="1"/>
  <c r="H78" i="1"/>
  <c r="BU77" i="1"/>
  <c r="BT77" i="1"/>
  <c r="BR77" i="1"/>
  <c r="BQ77" i="1"/>
  <c r="BP77" i="1"/>
  <c r="BN77" i="1"/>
  <c r="W77" i="1"/>
  <c r="I77" i="1"/>
  <c r="H77" i="1"/>
  <c r="BU76" i="1"/>
  <c r="BT76" i="1"/>
  <c r="BR76" i="1"/>
  <c r="BQ76" i="1"/>
  <c r="BP76" i="1"/>
  <c r="BO76" i="1"/>
  <c r="BI76" i="1"/>
  <c r="W76" i="1"/>
  <c r="I76" i="1"/>
  <c r="H76" i="1"/>
  <c r="BU75" i="1"/>
  <c r="BT75" i="1"/>
  <c r="BR75" i="1"/>
  <c r="BQ75" i="1"/>
  <c r="BP75" i="1"/>
  <c r="BN75" i="1"/>
  <c r="BI75" i="1"/>
  <c r="W75" i="1"/>
  <c r="I75" i="1"/>
  <c r="H75" i="1"/>
  <c r="BU74" i="1"/>
  <c r="BT74" i="1"/>
  <c r="BR74" i="1"/>
  <c r="BQ74" i="1"/>
  <c r="BP74" i="1"/>
  <c r="BN74" i="1"/>
  <c r="BI74" i="1"/>
  <c r="W74" i="1"/>
  <c r="I74" i="1"/>
  <c r="H74" i="1"/>
  <c r="BU73" i="1"/>
  <c r="BT73" i="1"/>
  <c r="BR73" i="1"/>
  <c r="BQ73" i="1"/>
  <c r="BP73" i="1"/>
  <c r="BO73" i="1"/>
  <c r="W73" i="1"/>
  <c r="I73" i="1"/>
  <c r="H73" i="1"/>
  <c r="BU72" i="1"/>
  <c r="BT72" i="1"/>
  <c r="BR72" i="1"/>
  <c r="BQ72" i="1"/>
  <c r="BP72" i="1"/>
  <c r="BN72" i="1"/>
  <c r="W72" i="1"/>
  <c r="I72" i="1"/>
  <c r="H72" i="1"/>
  <c r="BU71" i="1"/>
  <c r="BT71" i="1"/>
  <c r="BR71" i="1"/>
  <c r="BQ71" i="1"/>
  <c r="BP71" i="1"/>
  <c r="BN71" i="1"/>
  <c r="BI71" i="1"/>
  <c r="W71" i="1"/>
  <c r="I71" i="1"/>
  <c r="H71" i="1"/>
  <c r="BU70" i="1"/>
  <c r="BT70" i="1"/>
  <c r="BR70" i="1"/>
  <c r="BQ70" i="1"/>
  <c r="BP70" i="1"/>
  <c r="BN70" i="1"/>
  <c r="BI70" i="1"/>
  <c r="W70" i="1"/>
  <c r="I70" i="1"/>
  <c r="H70" i="1"/>
  <c r="BU69" i="1"/>
  <c r="BT69" i="1"/>
  <c r="BR69" i="1"/>
  <c r="BQ69" i="1"/>
  <c r="BP69" i="1"/>
  <c r="BO69" i="1"/>
  <c r="BI69" i="1"/>
  <c r="W69" i="1"/>
  <c r="I69" i="1"/>
  <c r="H69" i="1"/>
  <c r="BU68" i="1"/>
  <c r="BT68" i="1"/>
  <c r="BR68" i="1"/>
  <c r="BQ68" i="1"/>
  <c r="BP68" i="1"/>
  <c r="BO68" i="1"/>
  <c r="BI68" i="1"/>
  <c r="W68" i="1"/>
  <c r="I68" i="1"/>
  <c r="H68" i="1"/>
  <c r="BU67" i="1"/>
  <c r="BT67" i="1"/>
  <c r="BR67" i="1"/>
  <c r="BQ67" i="1"/>
  <c r="BP67" i="1"/>
  <c r="BO67" i="1"/>
  <c r="W67" i="1"/>
  <c r="I67" i="1"/>
  <c r="H67" i="1"/>
  <c r="BU66" i="1"/>
  <c r="BT66" i="1"/>
  <c r="BR66" i="1"/>
  <c r="BQ66" i="1"/>
  <c r="BP66" i="1"/>
  <c r="W66" i="1"/>
  <c r="I66" i="1"/>
  <c r="H66" i="1"/>
  <c r="BU65" i="1"/>
  <c r="BT65" i="1"/>
  <c r="BR65" i="1"/>
  <c r="BQ65" i="1"/>
  <c r="BP65" i="1"/>
  <c r="BO65" i="1"/>
  <c r="BI65" i="1"/>
  <c r="W65" i="1"/>
  <c r="I65" i="1"/>
  <c r="H65" i="1"/>
  <c r="BU64" i="1"/>
  <c r="BT64" i="1"/>
  <c r="BR64" i="1"/>
  <c r="BQ64" i="1"/>
  <c r="BP64" i="1"/>
  <c r="BN64" i="1"/>
  <c r="BI64" i="1"/>
  <c r="W64" i="1"/>
  <c r="I64" i="1"/>
  <c r="H64" i="1"/>
  <c r="BU63" i="1"/>
  <c r="BT63" i="1"/>
  <c r="BR63" i="1"/>
  <c r="BQ63" i="1"/>
  <c r="BP63" i="1"/>
  <c r="BN63" i="1"/>
  <c r="BI63" i="1"/>
  <c r="W63" i="1"/>
  <c r="I63" i="1"/>
  <c r="H63" i="1"/>
  <c r="BU62" i="1"/>
  <c r="BT62" i="1"/>
  <c r="BQ62" i="1"/>
  <c r="BP62" i="1"/>
  <c r="BN62" i="1"/>
  <c r="BI62" i="1"/>
  <c r="W62" i="1"/>
  <c r="I62" i="1"/>
  <c r="H62" i="1"/>
  <c r="BU61" i="1"/>
  <c r="BQ61" i="1"/>
  <c r="BP61" i="1"/>
  <c r="BN61" i="1"/>
  <c r="BI61" i="1"/>
  <c r="W61" i="1"/>
  <c r="I61" i="1"/>
  <c r="H61" i="1"/>
  <c r="BT60" i="1"/>
  <c r="BR60" i="1"/>
  <c r="BQ60" i="1"/>
  <c r="BO60" i="1"/>
  <c r="W60" i="1"/>
  <c r="I60" i="1"/>
  <c r="H60" i="1"/>
  <c r="BU59" i="1"/>
  <c r="BQ59" i="1"/>
  <c r="BP59" i="1"/>
  <c r="BN59" i="1"/>
  <c r="BI59" i="1"/>
  <c r="BH59" i="1" s="1"/>
  <c r="W59" i="1"/>
  <c r="I59" i="1"/>
  <c r="H59" i="1"/>
  <c r="BU58" i="1"/>
  <c r="BQ58" i="1"/>
  <c r="BP58" i="1"/>
  <c r="BN58" i="1"/>
  <c r="BI58" i="1"/>
  <c r="W58" i="1"/>
  <c r="I58" i="1"/>
  <c r="H58" i="1"/>
  <c r="BU57" i="1"/>
  <c r="BR57" i="1"/>
  <c r="BP57" i="1"/>
  <c r="BO57" i="1"/>
  <c r="BI57" i="1"/>
  <c r="W57" i="1"/>
  <c r="I57" i="1"/>
  <c r="H57" i="1"/>
  <c r="BU56" i="1"/>
  <c r="BR56" i="1"/>
  <c r="BQ56" i="1"/>
  <c r="BO56" i="1"/>
  <c r="BI56" i="1"/>
  <c r="BH56" i="1" s="1"/>
  <c r="W56" i="1"/>
  <c r="I56" i="1"/>
  <c r="H56" i="1"/>
  <c r="BU55" i="1"/>
  <c r="BQ55" i="1"/>
  <c r="BP55" i="1"/>
  <c r="BO55" i="1"/>
  <c r="BN55" i="1"/>
  <c r="W55" i="1"/>
  <c r="I55" i="1"/>
  <c r="H55" i="1"/>
  <c r="BU54" i="1"/>
  <c r="BQ54" i="1"/>
  <c r="BP54" i="1"/>
  <c r="BO54" i="1"/>
  <c r="BI54" i="1"/>
  <c r="W54" i="1"/>
  <c r="I54" i="1"/>
  <c r="H54" i="1"/>
  <c r="BU53" i="1"/>
  <c r="BQ53" i="1"/>
  <c r="BP53" i="1"/>
  <c r="BN53" i="1"/>
  <c r="BI53" i="1"/>
  <c r="W53" i="1"/>
  <c r="I53" i="1"/>
  <c r="H53" i="1"/>
  <c r="BU52" i="1"/>
  <c r="BR52" i="1"/>
  <c r="BP52" i="1"/>
  <c r="BO52" i="1"/>
  <c r="W52" i="1"/>
  <c r="I52" i="1"/>
  <c r="H52" i="1"/>
  <c r="BT51" i="1"/>
  <c r="BR51" i="1"/>
  <c r="BP51" i="1"/>
  <c r="BN51" i="1"/>
  <c r="BI51" i="1"/>
  <c r="W51" i="1"/>
  <c r="I51" i="1"/>
  <c r="H51" i="1"/>
  <c r="BU50" i="1"/>
  <c r="BR50" i="1"/>
  <c r="BP50" i="1"/>
  <c r="W50" i="1"/>
  <c r="I50" i="1"/>
  <c r="H50" i="1"/>
  <c r="BU49" i="1"/>
  <c r="BR49" i="1"/>
  <c r="BQ49" i="1"/>
  <c r="BN49" i="1"/>
  <c r="BI49" i="1"/>
  <c r="W49" i="1"/>
  <c r="P49" i="1"/>
  <c r="I49" i="1"/>
  <c r="H49" i="1"/>
  <c r="BU48" i="1"/>
  <c r="BQ48" i="1"/>
  <c r="BP48" i="1"/>
  <c r="BN48" i="1"/>
  <c r="BI48" i="1"/>
  <c r="BH48" i="1" s="1"/>
  <c r="W48" i="1"/>
  <c r="P48" i="1"/>
  <c r="I48" i="1"/>
  <c r="H48" i="1"/>
  <c r="BU47" i="1"/>
  <c r="BQ47" i="1"/>
  <c r="BP47" i="1"/>
  <c r="BO47" i="1"/>
  <c r="BN47" i="1"/>
  <c r="W47" i="1"/>
  <c r="P47" i="1"/>
  <c r="I47" i="1"/>
  <c r="H47" i="1"/>
  <c r="BU46" i="1"/>
  <c r="BR46" i="1"/>
  <c r="BQ46" i="1"/>
  <c r="BO46" i="1"/>
  <c r="BI46" i="1"/>
  <c r="W46" i="1"/>
  <c r="P46" i="1"/>
  <c r="I46" i="1"/>
  <c r="H46" i="1"/>
  <c r="BU45" i="1"/>
  <c r="BR45" i="1"/>
  <c r="BQ45" i="1"/>
  <c r="BO45" i="1"/>
  <c r="BI45" i="1"/>
  <c r="W45" i="1"/>
  <c r="P45" i="1"/>
  <c r="I45" i="1"/>
  <c r="H45" i="1"/>
  <c r="BT44" i="1"/>
  <c r="BQ44" i="1"/>
  <c r="BP44" i="1"/>
  <c r="BO44" i="1"/>
  <c r="W44" i="1"/>
  <c r="P44" i="1"/>
  <c r="I44" i="1"/>
  <c r="H44" i="1"/>
  <c r="BT43" i="1"/>
  <c r="BR43" i="1"/>
  <c r="BP43" i="1"/>
  <c r="BO43" i="1"/>
  <c r="BI43" i="1"/>
  <c r="W43" i="1"/>
  <c r="P43" i="1"/>
  <c r="I43" i="1"/>
  <c r="H43" i="1"/>
  <c r="BT42" i="1"/>
  <c r="BR42" i="1"/>
  <c r="BQ42" i="1"/>
  <c r="BN42" i="1"/>
  <c r="BI42" i="1"/>
  <c r="W42" i="1"/>
  <c r="P42" i="1"/>
  <c r="I42" i="1"/>
  <c r="H42" i="1"/>
  <c r="BU41" i="1"/>
  <c r="BR41" i="1"/>
  <c r="BQ41" i="1"/>
  <c r="BO41" i="1"/>
  <c r="W41" i="1"/>
  <c r="P41" i="1"/>
  <c r="I41" i="1"/>
  <c r="H41" i="1"/>
  <c r="BU40" i="1"/>
  <c r="BQ40" i="1"/>
  <c r="BP40" i="1"/>
  <c r="BO40" i="1"/>
  <c r="W40" i="1"/>
  <c r="P40" i="1"/>
  <c r="I40" i="1"/>
  <c r="H40" i="1"/>
  <c r="BU39" i="1"/>
  <c r="BR39" i="1"/>
  <c r="BQ39" i="1"/>
  <c r="BN39" i="1"/>
  <c r="BI39" i="1"/>
  <c r="W39" i="1"/>
  <c r="P39" i="1"/>
  <c r="I39" i="1"/>
  <c r="H39" i="1"/>
  <c r="BU38" i="1"/>
  <c r="BR38" i="1"/>
  <c r="BP38" i="1"/>
  <c r="BN38" i="1"/>
  <c r="BI38" i="1"/>
  <c r="W38" i="1"/>
  <c r="P38" i="1"/>
  <c r="I38" i="1"/>
  <c r="H38" i="1"/>
  <c r="BU37" i="1"/>
  <c r="BR37" i="1"/>
  <c r="BQ37" i="1"/>
  <c r="BN37" i="1"/>
  <c r="BI37" i="1"/>
  <c r="W37" i="1"/>
  <c r="P37" i="1"/>
  <c r="I37" i="1"/>
  <c r="H37" i="1"/>
  <c r="BU36" i="1"/>
  <c r="BR36" i="1"/>
  <c r="BQ36" i="1"/>
  <c r="BO36" i="1"/>
  <c r="W36" i="1"/>
  <c r="P36" i="1"/>
  <c r="I36" i="1"/>
  <c r="H36" i="1"/>
  <c r="BT35" i="1"/>
  <c r="BR35" i="1"/>
  <c r="BQ35" i="1"/>
  <c r="BN35" i="1"/>
  <c r="BI35" i="1"/>
  <c r="W35" i="1"/>
  <c r="P35" i="1"/>
  <c r="I35" i="1"/>
  <c r="H35" i="1"/>
  <c r="BT34" i="1"/>
  <c r="BR34" i="1"/>
  <c r="BQ34" i="1"/>
  <c r="BN34" i="1"/>
  <c r="BI34" i="1"/>
  <c r="W34" i="1"/>
  <c r="P34" i="1"/>
  <c r="I34" i="1"/>
  <c r="H34" i="1"/>
  <c r="BU33" i="1"/>
  <c r="BQ33" i="1"/>
  <c r="BP33" i="1"/>
  <c r="BO33" i="1"/>
  <c r="BI33" i="1"/>
  <c r="W33" i="1"/>
  <c r="P33" i="1"/>
  <c r="I33" i="1"/>
  <c r="H33" i="1"/>
  <c r="BT32" i="1"/>
  <c r="BR32" i="1"/>
  <c r="BQ32" i="1"/>
  <c r="BO32" i="1"/>
  <c r="W32" i="1"/>
  <c r="P32" i="1"/>
  <c r="I32" i="1"/>
  <c r="H32" i="1"/>
  <c r="BU31" i="1"/>
  <c r="BR31" i="1"/>
  <c r="BQ31" i="1"/>
  <c r="BO31" i="1"/>
  <c r="BI31" i="1"/>
  <c r="W31" i="1"/>
  <c r="P31" i="1"/>
  <c r="I31" i="1"/>
  <c r="H31" i="1"/>
  <c r="BT30" i="1"/>
  <c r="BQ30" i="1"/>
  <c r="BP30" i="1"/>
  <c r="W30" i="1"/>
  <c r="P30" i="1"/>
  <c r="I30" i="1"/>
  <c r="H30" i="1"/>
  <c r="BU29" i="1"/>
  <c r="BR29" i="1"/>
  <c r="BQ29" i="1"/>
  <c r="BO29" i="1"/>
  <c r="W29" i="1"/>
  <c r="P29" i="1"/>
  <c r="I29" i="1"/>
  <c r="H29" i="1"/>
  <c r="BU28" i="1"/>
  <c r="BR28" i="1"/>
  <c r="BQ28" i="1"/>
  <c r="BN28" i="1"/>
  <c r="BI28" i="1"/>
  <c r="W28" i="1"/>
  <c r="P28" i="1"/>
  <c r="I28" i="1"/>
  <c r="H28" i="1"/>
  <c r="BU27" i="1"/>
  <c r="BR27" i="1"/>
  <c r="BQ27" i="1"/>
  <c r="BO27" i="1"/>
  <c r="BN27" i="1"/>
  <c r="W27" i="1"/>
  <c r="P27" i="1"/>
  <c r="I27" i="1"/>
  <c r="H27" i="1"/>
  <c r="BU26" i="1"/>
  <c r="BR26" i="1"/>
  <c r="BQ26" i="1"/>
  <c r="W26" i="1"/>
  <c r="P26" i="1"/>
  <c r="I26" i="1"/>
  <c r="H26" i="1"/>
  <c r="BU25" i="1"/>
  <c r="BR25" i="1"/>
  <c r="BQ25" i="1"/>
  <c r="BO25" i="1"/>
  <c r="BI25" i="1"/>
  <c r="W25" i="1"/>
  <c r="P25" i="1"/>
  <c r="I25" i="1"/>
  <c r="H25" i="1"/>
  <c r="BU24" i="1"/>
  <c r="BR24" i="1"/>
  <c r="BP24" i="1"/>
  <c r="BN24" i="1"/>
  <c r="W24" i="1"/>
  <c r="P24" i="1"/>
  <c r="I24" i="1"/>
  <c r="H24" i="1"/>
  <c r="BU23" i="1"/>
  <c r="BR23" i="1"/>
  <c r="BQ23" i="1"/>
  <c r="BN23" i="1"/>
  <c r="BI23" i="1"/>
  <c r="W23" i="1"/>
  <c r="P23" i="1"/>
  <c r="I23" i="1"/>
  <c r="H23" i="1"/>
  <c r="BU22" i="1"/>
  <c r="BR22" i="1"/>
  <c r="BQ22" i="1"/>
  <c r="BO22" i="1"/>
  <c r="BI22" i="1"/>
  <c r="W22" i="1"/>
  <c r="P22" i="1"/>
  <c r="I22" i="1"/>
  <c r="H22" i="1"/>
  <c r="BU21" i="1"/>
  <c r="BQ21" i="1"/>
  <c r="BP21" i="1"/>
  <c r="BO21" i="1"/>
  <c r="BI21" i="1"/>
  <c r="W21" i="1"/>
  <c r="P21" i="1"/>
  <c r="I21" i="1"/>
  <c r="H21" i="1"/>
  <c r="BU20" i="1"/>
  <c r="BQ20" i="1"/>
  <c r="BP20" i="1"/>
  <c r="BO20" i="1"/>
  <c r="BI20" i="1"/>
  <c r="W20" i="1"/>
  <c r="P20" i="1"/>
  <c r="I20" i="1"/>
  <c r="H20" i="1"/>
  <c r="BT19" i="1"/>
  <c r="BR19" i="1"/>
  <c r="BQ19" i="1"/>
  <c r="BO19" i="1"/>
  <c r="BI19" i="1"/>
  <c r="W19" i="1"/>
  <c r="P19" i="1"/>
  <c r="I19" i="1"/>
  <c r="H19" i="1"/>
  <c r="BU18" i="1"/>
  <c r="BR18" i="1"/>
  <c r="BQ18" i="1"/>
  <c r="W18" i="1"/>
  <c r="P18" i="1"/>
  <c r="I18" i="1"/>
  <c r="H18" i="1"/>
  <c r="BU17" i="1"/>
  <c r="BR17" i="1"/>
  <c r="BQ17" i="1"/>
  <c r="BN17" i="1"/>
  <c r="BI17" i="1"/>
  <c r="W17" i="1"/>
  <c r="P17" i="1"/>
  <c r="I17" i="1"/>
  <c r="H17" i="1"/>
  <c r="BU16" i="1"/>
  <c r="BR16" i="1"/>
  <c r="BQ16" i="1"/>
  <c r="BO16" i="1"/>
  <c r="W16" i="1"/>
  <c r="P16" i="1"/>
  <c r="I16" i="1"/>
  <c r="H16" i="1"/>
  <c r="BU15" i="1"/>
  <c r="BR15" i="1"/>
  <c r="BP15" i="1"/>
  <c r="BN15" i="1"/>
  <c r="BI15" i="1"/>
  <c r="W15" i="1"/>
  <c r="P15" i="1"/>
  <c r="I15" i="1"/>
  <c r="H15" i="1"/>
  <c r="BU14" i="1"/>
  <c r="BQ14" i="1"/>
  <c r="BP14" i="1"/>
  <c r="BO14" i="1"/>
  <c r="BI14" i="1"/>
  <c r="W14" i="1"/>
  <c r="P14" i="1"/>
  <c r="I14" i="1"/>
  <c r="H14" i="1"/>
  <c r="BT13" i="1"/>
  <c r="BR13" i="1"/>
  <c r="BQ13" i="1"/>
  <c r="BN13" i="1"/>
  <c r="BI13" i="1"/>
  <c r="W13" i="1"/>
  <c r="P13" i="1"/>
  <c r="I13" i="1"/>
  <c r="H13" i="1"/>
  <c r="BU12" i="1"/>
  <c r="BQ12" i="1"/>
  <c r="BP12" i="1"/>
  <c r="BN12" i="1"/>
  <c r="BI12" i="1"/>
  <c r="W12" i="1"/>
  <c r="P12" i="1"/>
  <c r="I12" i="1"/>
  <c r="H12" i="1"/>
  <c r="BU11" i="1"/>
  <c r="BQ11" i="1"/>
  <c r="BP11" i="1"/>
  <c r="BO11" i="1"/>
  <c r="BN11" i="1"/>
  <c r="W11" i="1"/>
  <c r="P11" i="1"/>
  <c r="I11" i="1"/>
  <c r="H11" i="1"/>
  <c r="BU10" i="1"/>
  <c r="BQ10" i="1"/>
  <c r="BP10" i="1"/>
  <c r="W10" i="1"/>
  <c r="P10" i="1"/>
  <c r="I10" i="1"/>
  <c r="H10" i="1"/>
  <c r="BU9" i="1"/>
  <c r="BR9" i="1"/>
  <c r="BQ9" i="1"/>
  <c r="BO9" i="1"/>
  <c r="BI9" i="1"/>
  <c r="BH9" i="1" s="1"/>
  <c r="W9" i="1"/>
  <c r="P9" i="1"/>
  <c r="I9" i="1"/>
  <c r="H9" i="1"/>
  <c r="BU8" i="1"/>
  <c r="BR8" i="1"/>
  <c r="BP8" i="1"/>
  <c r="BO8" i="1"/>
  <c r="BI8" i="1"/>
  <c r="W8" i="1"/>
  <c r="P8" i="1"/>
  <c r="I8" i="1"/>
  <c r="H8" i="1"/>
  <c r="BU7" i="1"/>
  <c r="BR7" i="1"/>
  <c r="BP7" i="1"/>
  <c r="BN7" i="1"/>
  <c r="BI7" i="1"/>
  <c r="W7" i="1"/>
  <c r="P7" i="1"/>
  <c r="I7" i="1"/>
  <c r="H7" i="1"/>
  <c r="BU6" i="1"/>
  <c r="BR6" i="1"/>
  <c r="BP6" i="1"/>
  <c r="BO6" i="1"/>
  <c r="BI6" i="1"/>
  <c r="W6" i="1"/>
  <c r="P6" i="1"/>
  <c r="I6" i="1"/>
  <c r="H6" i="1"/>
  <c r="BU5" i="1"/>
  <c r="BQ5" i="1"/>
  <c r="BP5" i="1"/>
  <c r="BN5" i="1"/>
  <c r="W5" i="1"/>
  <c r="P5" i="1"/>
  <c r="I5" i="1"/>
  <c r="H5" i="1"/>
  <c r="BU4" i="1"/>
  <c r="BR4" i="1"/>
  <c r="BP4" i="1"/>
  <c r="BN4" i="1"/>
  <c r="BI4" i="1"/>
  <c r="W4" i="1"/>
  <c r="P4" i="1"/>
  <c r="I4" i="1"/>
  <c r="H4" i="1"/>
  <c r="BU3" i="1"/>
  <c r="BR3" i="1"/>
  <c r="BQ3" i="1"/>
  <c r="BN3" i="1"/>
  <c r="BI3" i="1"/>
  <c r="BH3" i="1" s="1"/>
  <c r="W3" i="1"/>
  <c r="P3" i="1"/>
  <c r="I3" i="1"/>
  <c r="H3" i="1"/>
  <c r="BU2" i="1"/>
  <c r="BR2" i="1"/>
  <c r="BP2" i="1"/>
  <c r="BN2" i="1"/>
  <c r="BI2" i="1"/>
  <c r="W2" i="1"/>
  <c r="I2" i="1"/>
  <c r="H2" i="1"/>
  <c r="H56" i="8" l="1"/>
  <c r="H25" i="8"/>
  <c r="H73" i="8"/>
  <c r="H9" i="8"/>
  <c r="H123" i="8"/>
  <c r="H8" i="8"/>
  <c r="H72" i="8"/>
  <c r="H55" i="8"/>
  <c r="H75" i="8"/>
  <c r="H46" i="8"/>
  <c r="BT46" i="8" s="1"/>
  <c r="H115" i="8"/>
  <c r="H44" i="8"/>
  <c r="G44" i="8" s="1"/>
  <c r="H24" i="8"/>
  <c r="BT24" i="8" s="1"/>
  <c r="H12" i="8"/>
  <c r="H101" i="8"/>
  <c r="H68" i="8"/>
  <c r="H13" i="8"/>
  <c r="H16" i="8"/>
  <c r="H62" i="8"/>
  <c r="H10" i="8"/>
  <c r="H120" i="8"/>
  <c r="H102" i="8"/>
  <c r="H118" i="8"/>
  <c r="H100" i="8"/>
  <c r="H30" i="8"/>
  <c r="H53" i="8"/>
  <c r="H129" i="8"/>
  <c r="H60" i="8"/>
  <c r="H33" i="8"/>
  <c r="H121" i="8"/>
  <c r="H74" i="8"/>
  <c r="H77" i="8"/>
  <c r="H61" i="8"/>
  <c r="H42" i="8"/>
  <c r="H69" i="8"/>
  <c r="H26" i="8"/>
  <c r="H84" i="8"/>
  <c r="H116" i="8"/>
  <c r="H71" i="8"/>
  <c r="H14" i="8"/>
  <c r="H21" i="8"/>
  <c r="H93" i="8"/>
  <c r="BT93" i="8" s="1"/>
  <c r="H58" i="8"/>
  <c r="H31" i="8"/>
  <c r="BT31" i="8" s="1"/>
  <c r="H65" i="8"/>
  <c r="H99" i="8"/>
  <c r="H18" i="8"/>
  <c r="H114" i="8"/>
  <c r="H127" i="8"/>
  <c r="H11" i="8"/>
  <c r="H39" i="8"/>
  <c r="H124" i="8"/>
  <c r="H59" i="8"/>
  <c r="H85" i="8"/>
  <c r="H88" i="8"/>
  <c r="H17" i="8"/>
  <c r="H78" i="8"/>
  <c r="BP78" i="8" s="1"/>
  <c r="BB84" i="13"/>
  <c r="BB90" i="10"/>
  <c r="I37" i="11"/>
  <c r="I130" i="11"/>
  <c r="BB70" i="8"/>
  <c r="BB91" i="8"/>
  <c r="BF91" i="8" s="1"/>
  <c r="BB112" i="8"/>
  <c r="BF112" i="8" s="1"/>
  <c r="BI112" i="8" s="1"/>
  <c r="BB49" i="8"/>
  <c r="BB2" i="8"/>
  <c r="BB3" i="8"/>
  <c r="BB4" i="8"/>
  <c r="BB5" i="8"/>
  <c r="BB6" i="8"/>
  <c r="BB7" i="8"/>
  <c r="BB28" i="8"/>
  <c r="BB56" i="8"/>
  <c r="BF56" i="8" s="1"/>
  <c r="BI56" i="8" s="1"/>
  <c r="BJ56" i="8" s="1"/>
  <c r="BB25" i="8"/>
  <c r="BB73" i="8"/>
  <c r="BF73" i="8" s="1"/>
  <c r="BB9" i="8"/>
  <c r="BB123" i="8"/>
  <c r="BF123" i="8" s="1"/>
  <c r="BB8" i="8"/>
  <c r="BB72" i="8"/>
  <c r="BF72" i="8" s="1"/>
  <c r="BB55" i="8"/>
  <c r="BB75" i="8"/>
  <c r="BB46" i="8"/>
  <c r="BB115" i="8"/>
  <c r="BB44" i="8"/>
  <c r="BB24" i="8"/>
  <c r="BB12" i="8"/>
  <c r="BB101" i="8"/>
  <c r="BB68" i="8"/>
  <c r="BB13" i="8"/>
  <c r="BF13" i="8" s="1"/>
  <c r="BB16" i="8"/>
  <c r="BB62" i="8"/>
  <c r="BF62" i="8" s="1"/>
  <c r="BB10" i="8"/>
  <c r="BB120" i="8"/>
  <c r="BF120" i="8" s="1"/>
  <c r="BI120" i="8" s="1"/>
  <c r="BB102" i="8"/>
  <c r="BB118" i="8"/>
  <c r="BF118" i="8" s="1"/>
  <c r="BI118" i="8" s="1"/>
  <c r="BB100" i="8"/>
  <c r="BB30" i="8"/>
  <c r="BB53" i="8"/>
  <c r="BB129" i="8"/>
  <c r="BB60" i="8"/>
  <c r="BB33" i="8"/>
  <c r="BB121" i="8"/>
  <c r="BB74" i="8"/>
  <c r="BB77" i="8"/>
  <c r="BB61" i="8"/>
  <c r="BF61" i="8" s="1"/>
  <c r="BB42" i="8"/>
  <c r="BB69" i="8"/>
  <c r="BF69" i="8" s="1"/>
  <c r="BB26" i="8"/>
  <c r="BB84" i="8"/>
  <c r="BF84" i="8" s="1"/>
  <c r="BB43" i="8"/>
  <c r="BB117" i="8"/>
  <c r="BF117" i="8" s="1"/>
  <c r="BB57" i="8"/>
  <c r="BB116" i="8"/>
  <c r="H43" i="8"/>
  <c r="H117" i="8"/>
  <c r="H57" i="8"/>
  <c r="BB37" i="9"/>
  <c r="BB45" i="9"/>
  <c r="BB125" i="9"/>
  <c r="BB58" i="9"/>
  <c r="BB14" i="9"/>
  <c r="BB29" i="9"/>
  <c r="BB127" i="9"/>
  <c r="BB41" i="10"/>
  <c r="BB129" i="10"/>
  <c r="BB39" i="10"/>
  <c r="BB94" i="10"/>
  <c r="BB128" i="10"/>
  <c r="BB131" i="10"/>
  <c r="BB73" i="10"/>
  <c r="BB83" i="10"/>
  <c r="BB114" i="10"/>
  <c r="BB14" i="10"/>
  <c r="BB26" i="10"/>
  <c r="BB47" i="10"/>
  <c r="BB55" i="10"/>
  <c r="BB56" i="10"/>
  <c r="BB15" i="10"/>
  <c r="BB22" i="13"/>
  <c r="BB42" i="13"/>
  <c r="BB120" i="13"/>
  <c r="BB130" i="13"/>
  <c r="BB107" i="13"/>
  <c r="BB88" i="13"/>
  <c r="BB129" i="13"/>
  <c r="BB90" i="13"/>
  <c r="BB43" i="13"/>
  <c r="BB127" i="13"/>
  <c r="BB55" i="13"/>
  <c r="BB113" i="13"/>
  <c r="BB52" i="13"/>
  <c r="BB122" i="13"/>
  <c r="BB29" i="12"/>
  <c r="BB48" i="12"/>
  <c r="BB46" i="12"/>
  <c r="BB51" i="12"/>
  <c r="BB103" i="12"/>
  <c r="BB60" i="12"/>
  <c r="BB68" i="12"/>
  <c r="BB132" i="12"/>
  <c r="BB115" i="12"/>
  <c r="BB33" i="12"/>
  <c r="BB116" i="12"/>
  <c r="BB130" i="12"/>
  <c r="BB15" i="12"/>
  <c r="BB65" i="12"/>
  <c r="BB57" i="12"/>
  <c r="BB40" i="11"/>
  <c r="BB52" i="11"/>
  <c r="BB43" i="11"/>
  <c r="BB96" i="11"/>
  <c r="BB58" i="11"/>
  <c r="BB68" i="11"/>
  <c r="BB117" i="11"/>
  <c r="BB101" i="11"/>
  <c r="BB128" i="11"/>
  <c r="BB84" i="11"/>
  <c r="BB44" i="11"/>
  <c r="BB124" i="11"/>
  <c r="BB132" i="11"/>
  <c r="BB104" i="11"/>
  <c r="BB43" i="9"/>
  <c r="BB88" i="9"/>
  <c r="BB94" i="9"/>
  <c r="BB39" i="9"/>
  <c r="BB78" i="9"/>
  <c r="BB3" i="13"/>
  <c r="BB4" i="13"/>
  <c r="BB5" i="13"/>
  <c r="BB6" i="13"/>
  <c r="BB7" i="13"/>
  <c r="BB28" i="13"/>
  <c r="BB49" i="13"/>
  <c r="BB70" i="13"/>
  <c r="BB91" i="13"/>
  <c r="BB112" i="13"/>
  <c r="BF112" i="13" s="1"/>
  <c r="BI112" i="13" s="1"/>
  <c r="BJ112" i="13" s="1"/>
  <c r="BB2" i="13"/>
  <c r="BB64" i="9"/>
  <c r="BB17" i="9"/>
  <c r="BB32" i="9"/>
  <c r="BB124" i="9"/>
  <c r="BB118" i="9"/>
  <c r="BB57" i="9"/>
  <c r="BB96" i="9"/>
  <c r="BB51" i="10"/>
  <c r="BB46" i="10"/>
  <c r="BB80" i="10"/>
  <c r="BB127" i="10"/>
  <c r="BB89" i="10"/>
  <c r="BB110" i="10"/>
  <c r="BB108" i="10"/>
  <c r="BB107" i="10"/>
  <c r="BB23" i="10"/>
  <c r="BB85" i="10"/>
  <c r="BB58" i="10"/>
  <c r="BB68" i="10"/>
  <c r="BB101" i="10"/>
  <c r="BB92" i="10"/>
  <c r="BB104" i="10"/>
  <c r="BB77" i="13"/>
  <c r="BB109" i="13"/>
  <c r="BB87" i="13"/>
  <c r="BB96" i="13"/>
  <c r="BB128" i="13"/>
  <c r="BB37" i="13"/>
  <c r="BB13" i="13"/>
  <c r="BB83" i="13"/>
  <c r="BB118" i="13"/>
  <c r="BB119" i="13"/>
  <c r="BB29" i="13"/>
  <c r="BB65" i="13"/>
  <c r="BB81" i="13"/>
  <c r="BF81" i="13" s="1"/>
  <c r="BI81" i="13" s="1"/>
  <c r="BB39" i="13"/>
  <c r="BB12" i="13"/>
  <c r="BB8" i="12"/>
  <c r="BB119" i="12"/>
  <c r="BB79" i="12"/>
  <c r="BB90" i="12"/>
  <c r="BB45" i="12"/>
  <c r="BB58" i="12"/>
  <c r="BB23" i="12"/>
  <c r="BB61" i="11"/>
  <c r="BB120" i="11"/>
  <c r="BB88" i="11"/>
  <c r="BB69" i="11"/>
  <c r="BB41" i="11"/>
  <c r="BB82" i="11"/>
  <c r="BB64" i="11"/>
  <c r="BB48" i="11"/>
  <c r="BB83" i="11"/>
  <c r="BB77" i="11"/>
  <c r="BB18" i="11"/>
  <c r="BB36" i="11"/>
  <c r="BB26" i="9"/>
  <c r="BB8" i="9"/>
  <c r="BB52" i="9"/>
  <c r="BB56" i="9"/>
  <c r="BB21" i="9"/>
  <c r="BB112" i="11"/>
  <c r="BF112" i="11" s="1"/>
  <c r="BI112" i="11" s="1"/>
  <c r="BB2" i="11"/>
  <c r="BB3" i="11"/>
  <c r="BB4" i="11"/>
  <c r="BB5" i="11"/>
  <c r="BB6" i="11"/>
  <c r="BB7" i="11"/>
  <c r="BF7" i="11" s="1"/>
  <c r="BB91" i="11"/>
  <c r="BB28" i="11"/>
  <c r="BB49" i="11"/>
  <c r="BB70" i="11"/>
  <c r="BB71" i="8"/>
  <c r="BB14" i="8"/>
  <c r="BF14" i="8" s="1"/>
  <c r="BB21" i="8"/>
  <c r="BB93" i="8"/>
  <c r="BB58" i="8"/>
  <c r="BB31" i="8"/>
  <c r="BB65" i="8"/>
  <c r="BB99" i="8"/>
  <c r="BB18" i="8"/>
  <c r="BB114" i="8"/>
  <c r="BF114" i="8" s="1"/>
  <c r="BI114" i="8" s="1"/>
  <c r="BB127" i="8"/>
  <c r="BB11" i="8"/>
  <c r="BF11" i="8" s="1"/>
  <c r="BB39" i="8"/>
  <c r="BB124" i="8"/>
  <c r="BB59" i="8"/>
  <c r="BB85" i="8"/>
  <c r="BF85" i="8" s="1"/>
  <c r="BB88" i="8"/>
  <c r="BB17" i="8"/>
  <c r="BF17" i="8" s="1"/>
  <c r="BB78" i="8"/>
  <c r="BB15" i="9"/>
  <c r="BB80" i="9"/>
  <c r="BB128" i="9"/>
  <c r="BB131" i="9"/>
  <c r="BB60" i="9"/>
  <c r="BB59" i="9"/>
  <c r="BB88" i="10"/>
  <c r="BB37" i="10"/>
  <c r="BB113" i="10"/>
  <c r="BB52" i="10"/>
  <c r="BB78" i="10"/>
  <c r="BB17" i="10"/>
  <c r="BB53" i="10"/>
  <c r="BB102" i="10"/>
  <c r="BB61" i="10"/>
  <c r="BB87" i="10"/>
  <c r="BB117" i="10"/>
  <c r="BB93" i="10"/>
  <c r="BB48" i="10"/>
  <c r="BB106" i="10"/>
  <c r="BB32" i="13"/>
  <c r="BB95" i="13"/>
  <c r="BB101" i="13"/>
  <c r="BB16" i="13"/>
  <c r="BB116" i="13"/>
  <c r="BB19" i="13"/>
  <c r="BB73" i="13"/>
  <c r="BB59" i="13"/>
  <c r="BB30" i="13"/>
  <c r="BB44" i="13"/>
  <c r="BB99" i="13"/>
  <c r="BB123" i="13"/>
  <c r="BB9" i="13"/>
  <c r="BB50" i="13"/>
  <c r="BB67" i="13"/>
  <c r="BB80" i="12"/>
  <c r="BB62" i="12"/>
  <c r="BB121" i="12"/>
  <c r="BB12" i="12"/>
  <c r="BB105" i="12"/>
  <c r="BB73" i="12"/>
  <c r="BB88" i="12"/>
  <c r="BB71" i="12"/>
  <c r="BB128" i="12"/>
  <c r="BB117" i="12"/>
  <c r="BB72" i="12"/>
  <c r="BB52" i="12"/>
  <c r="BB43" i="12"/>
  <c r="BB101" i="12"/>
  <c r="BB39" i="12"/>
  <c r="BB23" i="11"/>
  <c r="BB10" i="11"/>
  <c r="BB75" i="11"/>
  <c r="BB72" i="11"/>
  <c r="BB39" i="11"/>
  <c r="BB108" i="11"/>
  <c r="BB126" i="11"/>
  <c r="BB12" i="11"/>
  <c r="BB94" i="11"/>
  <c r="BB113" i="11"/>
  <c r="BF113" i="11" s="1"/>
  <c r="BB9" i="11"/>
  <c r="BB42" i="11"/>
  <c r="BB25" i="11"/>
  <c r="BB62" i="11"/>
  <c r="BB92" i="11"/>
  <c r="A2" i="8"/>
  <c r="BB84" i="9"/>
  <c r="BB132" i="9"/>
  <c r="BB89" i="9"/>
  <c r="BB85" i="9"/>
  <c r="BB120" i="9"/>
  <c r="BB66" i="9"/>
  <c r="BB68" i="9"/>
  <c r="BB12" i="9"/>
  <c r="BB3" i="10"/>
  <c r="BB4" i="10"/>
  <c r="BB5" i="10"/>
  <c r="BB6" i="10"/>
  <c r="BB7" i="10"/>
  <c r="BB28" i="10"/>
  <c r="BB49" i="10"/>
  <c r="BB70" i="10"/>
  <c r="BB91" i="10"/>
  <c r="BB112" i="10"/>
  <c r="BF112" i="10" s="1"/>
  <c r="BI112" i="10" s="1"/>
  <c r="BJ112" i="10" s="1"/>
  <c r="BB2" i="10"/>
  <c r="BB95" i="9"/>
  <c r="BB53" i="9"/>
  <c r="BB130" i="9"/>
  <c r="BB35" i="9"/>
  <c r="BB83" i="9"/>
  <c r="BB90" i="9"/>
  <c r="BB113" i="9"/>
  <c r="BB111" i="10"/>
  <c r="BB42" i="10"/>
  <c r="BB24" i="10"/>
  <c r="BB99" i="10"/>
  <c r="BB57" i="10"/>
  <c r="BB59" i="10"/>
  <c r="BB32" i="10"/>
  <c r="BB10" i="10"/>
  <c r="BB21" i="10"/>
  <c r="BB122" i="10"/>
  <c r="BB35" i="10"/>
  <c r="BB33" i="10"/>
  <c r="BB84" i="10"/>
  <c r="BB119" i="10"/>
  <c r="BB77" i="10"/>
  <c r="BB24" i="13"/>
  <c r="BB56" i="13"/>
  <c r="BB117" i="13"/>
  <c r="BB34" i="13"/>
  <c r="BB60" i="13"/>
  <c r="BB76" i="13"/>
  <c r="BB62" i="13"/>
  <c r="BB78" i="13"/>
  <c r="BB51" i="13"/>
  <c r="BB40" i="13"/>
  <c r="BB80" i="13"/>
  <c r="BB126" i="13"/>
  <c r="BB94" i="13"/>
  <c r="BB8" i="13"/>
  <c r="BB26" i="13"/>
  <c r="BB89" i="12"/>
  <c r="BB77" i="12"/>
  <c r="BB67" i="12"/>
  <c r="BB109" i="12"/>
  <c r="BB93" i="12"/>
  <c r="BB82" i="12"/>
  <c r="BB40" i="12"/>
  <c r="BB99" i="12"/>
  <c r="BB79" i="11"/>
  <c r="BB129" i="11"/>
  <c r="BB80" i="11"/>
  <c r="BB56" i="11"/>
  <c r="BB13" i="11"/>
  <c r="BB81" i="11"/>
  <c r="BB34" i="11"/>
  <c r="BB116" i="11"/>
  <c r="BB74" i="11"/>
  <c r="BB123" i="11"/>
  <c r="BB60" i="11"/>
  <c r="BB30" i="11"/>
  <c r="BB24" i="11"/>
  <c r="BB6" i="9"/>
  <c r="BB7" i="9"/>
  <c r="BB28" i="9"/>
  <c r="BB49" i="9"/>
  <c r="BB70" i="9"/>
  <c r="BB91" i="9"/>
  <c r="BB112" i="9"/>
  <c r="BF112" i="9" s="1"/>
  <c r="BI112" i="9" s="1"/>
  <c r="BB2" i="9"/>
  <c r="BB3" i="9"/>
  <c r="BB5" i="9"/>
  <c r="BB4" i="9"/>
  <c r="BB30" i="12"/>
  <c r="BB74" i="12"/>
  <c r="BB96" i="12"/>
  <c r="BB124" i="12"/>
  <c r="BB125" i="12"/>
  <c r="BB63" i="12"/>
  <c r="BB118" i="12"/>
  <c r="BB114" i="11"/>
  <c r="BB33" i="11"/>
  <c r="BB50" i="12"/>
  <c r="BB66" i="12"/>
  <c r="BB53" i="12"/>
  <c r="BB126" i="12"/>
  <c r="BB61" i="12"/>
  <c r="BB7" i="12"/>
  <c r="BF7" i="12" s="1"/>
  <c r="BB28" i="12"/>
  <c r="BF28" i="12" s="1"/>
  <c r="BI28" i="12" s="1"/>
  <c r="BJ28" i="12" s="1"/>
  <c r="BB49" i="12"/>
  <c r="BB70" i="12"/>
  <c r="BB91" i="12"/>
  <c r="BB112" i="12"/>
  <c r="BF112" i="12" s="1"/>
  <c r="BI112" i="12" s="1"/>
  <c r="BB2" i="12"/>
  <c r="BB3" i="12"/>
  <c r="BB4" i="12"/>
  <c r="BB5" i="12"/>
  <c r="BB6" i="12"/>
  <c r="BB25" i="12"/>
  <c r="A125" i="1"/>
  <c r="BB115" i="9"/>
  <c r="BB74" i="9"/>
  <c r="BB129" i="9"/>
  <c r="BB65" i="10"/>
  <c r="BB63" i="10"/>
  <c r="BB71" i="10"/>
  <c r="BB100" i="10"/>
  <c r="BB30" i="10"/>
  <c r="BB9" i="10"/>
  <c r="BB89" i="13"/>
  <c r="BB11" i="13"/>
  <c r="BB105" i="13"/>
  <c r="BB21" i="13"/>
  <c r="BB75" i="13"/>
  <c r="BB92" i="12"/>
  <c r="BB19" i="12"/>
  <c r="BB23" i="9"/>
  <c r="BB42" i="9"/>
  <c r="I15" i="13"/>
  <c r="I71" i="13"/>
  <c r="BB11" i="9"/>
  <c r="BB99" i="9"/>
  <c r="BB18" i="10"/>
  <c r="BB22" i="10"/>
  <c r="BB20" i="10"/>
  <c r="BB96" i="10"/>
  <c r="BB20" i="13"/>
  <c r="BB58" i="13"/>
  <c r="BB38" i="13"/>
  <c r="BB124" i="13"/>
  <c r="BB86" i="12"/>
  <c r="BB131" i="12"/>
  <c r="BB27" i="12"/>
  <c r="BB24" i="9"/>
  <c r="H89" i="13"/>
  <c r="BT89" i="13" s="1"/>
  <c r="H58" i="13"/>
  <c r="BP58" i="13" s="1"/>
  <c r="BB106" i="9"/>
  <c r="BB20" i="9"/>
  <c r="BB51" i="9"/>
  <c r="BB43" i="10"/>
  <c r="BB34" i="10"/>
  <c r="BB69" i="10"/>
  <c r="BB66" i="10"/>
  <c r="BB11" i="10"/>
  <c r="BB72" i="13"/>
  <c r="BB97" i="13"/>
  <c r="BB27" i="13"/>
  <c r="BB93" i="13"/>
  <c r="BB57" i="13"/>
  <c r="BB125" i="13"/>
  <c r="BB36" i="12"/>
  <c r="BB102" i="12"/>
  <c r="BB42" i="12"/>
  <c r="A70" i="10"/>
  <c r="BB32" i="12"/>
  <c r="BB94" i="12"/>
  <c r="A70" i="9"/>
  <c r="A70" i="8"/>
  <c r="BB98" i="9"/>
  <c r="BB54" i="9"/>
  <c r="BB102" i="11"/>
  <c r="BT114" i="9"/>
  <c r="BB114" i="9"/>
  <c r="BB108" i="12"/>
  <c r="BB34" i="12"/>
  <c r="BP107" i="11"/>
  <c r="BB107" i="11"/>
  <c r="BQ46" i="11"/>
  <c r="BB46" i="11"/>
  <c r="BU102" i="9"/>
  <c r="BB102" i="9"/>
  <c r="BR126" i="9"/>
  <c r="BB126" i="9"/>
  <c r="BU111" i="9"/>
  <c r="BB111" i="9"/>
  <c r="BU93" i="11"/>
  <c r="BB93" i="11"/>
  <c r="BB127" i="12"/>
  <c r="BB24" i="12"/>
  <c r="BB18" i="12"/>
  <c r="BB71" i="9"/>
  <c r="BB65" i="9"/>
  <c r="BB123" i="9"/>
  <c r="BB18" i="9"/>
  <c r="BT59" i="11"/>
  <c r="BB59" i="11"/>
  <c r="BT32" i="11"/>
  <c r="BB32" i="11"/>
  <c r="BU118" i="11"/>
  <c r="BB118" i="11"/>
  <c r="BB81" i="9"/>
  <c r="BB77" i="9"/>
  <c r="BB40" i="9"/>
  <c r="BB110" i="9"/>
  <c r="BB25" i="9"/>
  <c r="BB121" i="9"/>
  <c r="BB16" i="9"/>
  <c r="BF16" i="9" s="1"/>
  <c r="BB126" i="10"/>
  <c r="BB121" i="10"/>
  <c r="BB50" i="10"/>
  <c r="BB123" i="10"/>
  <c r="BB29" i="10"/>
  <c r="BQ47" i="9"/>
  <c r="BB47" i="9"/>
  <c r="BB21" i="12"/>
  <c r="BR19" i="9"/>
  <c r="BB19" i="9"/>
  <c r="BB41" i="12"/>
  <c r="BB78" i="12"/>
  <c r="BB14" i="12"/>
  <c r="BB38" i="12"/>
  <c r="BB122" i="9"/>
  <c r="BB63" i="9"/>
  <c r="BB117" i="9"/>
  <c r="BB16" i="12"/>
  <c r="BB56" i="12"/>
  <c r="BB22" i="12"/>
  <c r="BU9" i="9"/>
  <c r="BB9" i="9"/>
  <c r="BU89" i="11"/>
  <c r="BB89" i="11"/>
  <c r="BP87" i="9"/>
  <c r="BB87" i="9"/>
  <c r="BB114" i="12"/>
  <c r="BB81" i="12"/>
  <c r="BU67" i="9"/>
  <c r="BB67" i="9"/>
  <c r="BP107" i="9"/>
  <c r="BB107" i="9"/>
  <c r="BR78" i="11"/>
  <c r="BB78" i="11"/>
  <c r="BB85" i="12"/>
  <c r="BB22" i="9"/>
  <c r="BB92" i="9"/>
  <c r="BB101" i="9"/>
  <c r="BB62" i="9"/>
  <c r="BB82" i="9"/>
  <c r="BB69" i="9"/>
  <c r="BB55" i="9"/>
  <c r="BB41" i="9"/>
  <c r="BB109" i="9"/>
  <c r="BB81" i="10"/>
  <c r="BB103" i="10"/>
  <c r="BB38" i="10"/>
  <c r="BB62" i="10"/>
  <c r="BB60" i="10"/>
  <c r="BB97" i="10"/>
  <c r="BB95" i="10"/>
  <c r="BB118" i="10"/>
  <c r="BB125" i="10"/>
  <c r="BB54" i="10"/>
  <c r="BB36" i="10"/>
  <c r="BB124" i="10"/>
  <c r="BB44" i="10"/>
  <c r="BB130" i="10"/>
  <c r="BB67" i="10"/>
  <c r="BB103" i="13"/>
  <c r="BB92" i="13"/>
  <c r="BB25" i="13"/>
  <c r="BB45" i="13"/>
  <c r="BB104" i="13"/>
  <c r="BB111" i="13"/>
  <c r="BB48" i="13"/>
  <c r="BB47" i="13"/>
  <c r="BB66" i="13"/>
  <c r="BB18" i="13"/>
  <c r="BB132" i="13"/>
  <c r="BB54" i="13"/>
  <c r="BB61" i="13"/>
  <c r="BB69" i="13"/>
  <c r="BB85" i="13"/>
  <c r="BB120" i="12"/>
  <c r="BB9" i="12"/>
  <c r="BB45" i="10"/>
  <c r="BB79" i="10"/>
  <c r="BB64" i="10"/>
  <c r="BB68" i="13"/>
  <c r="BB36" i="13"/>
  <c r="BB41" i="13"/>
  <c r="BB106" i="13"/>
  <c r="BB79" i="13"/>
  <c r="BB63" i="13"/>
  <c r="BB86" i="13"/>
  <c r="BB46" i="13"/>
  <c r="BB31" i="13"/>
  <c r="BB35" i="13"/>
  <c r="BB95" i="12"/>
  <c r="BB44" i="9"/>
  <c r="BB119" i="9"/>
  <c r="BB50" i="9"/>
  <c r="BB72" i="9"/>
  <c r="BB97" i="11"/>
  <c r="BB75" i="10"/>
  <c r="BB8" i="10"/>
  <c r="BB16" i="10"/>
  <c r="BB74" i="10"/>
  <c r="BB120" i="10"/>
  <c r="BB13" i="10"/>
  <c r="BB25" i="10"/>
  <c r="BB14" i="13"/>
  <c r="BB121" i="13"/>
  <c r="BB33" i="13"/>
  <c r="BB23" i="13"/>
  <c r="BB82" i="13"/>
  <c r="BB129" i="12"/>
  <c r="BB47" i="12"/>
  <c r="BB31" i="12"/>
  <c r="BB83" i="12"/>
  <c r="BB35" i="12"/>
  <c r="BB17" i="12"/>
  <c r="BB44" i="12"/>
  <c r="BB73" i="9"/>
  <c r="BB93" i="9"/>
  <c r="BB13" i="9"/>
  <c r="BB10" i="9"/>
  <c r="BR86" i="11"/>
  <c r="BB86" i="11"/>
  <c r="BB8" i="11"/>
  <c r="BQ111" i="11"/>
  <c r="BB111" i="11"/>
  <c r="BB105" i="11"/>
  <c r="BB98" i="11"/>
  <c r="BB45" i="11"/>
  <c r="BB67" i="11"/>
  <c r="BB21" i="11"/>
  <c r="BB90" i="11"/>
  <c r="BB119" i="11"/>
  <c r="BB99" i="11"/>
  <c r="BB66" i="11"/>
  <c r="BB55" i="11"/>
  <c r="BB22" i="11"/>
  <c r="BB97" i="8"/>
  <c r="BB38" i="8"/>
  <c r="BB66" i="8"/>
  <c r="BB111" i="8"/>
  <c r="BB104" i="8"/>
  <c r="BB86" i="8"/>
  <c r="BB113" i="8"/>
  <c r="BB15" i="8"/>
  <c r="BB48" i="8"/>
  <c r="BB107" i="8"/>
  <c r="BB19" i="8"/>
  <c r="BB63" i="8"/>
  <c r="BB122" i="8"/>
  <c r="BB67" i="8"/>
  <c r="BB110" i="8"/>
  <c r="BB23" i="8"/>
  <c r="BB36" i="8"/>
  <c r="BB20" i="8"/>
  <c r="BB32" i="8"/>
  <c r="BB98" i="8"/>
  <c r="BB81" i="8"/>
  <c r="BB92" i="8"/>
  <c r="BB45" i="8"/>
  <c r="BB106" i="8"/>
  <c r="BB41" i="8"/>
  <c r="BB37" i="8"/>
  <c r="BB64" i="8"/>
  <c r="BB109" i="8"/>
  <c r="BB47" i="8"/>
  <c r="BB87" i="8"/>
  <c r="BB128" i="8"/>
  <c r="BB52" i="8"/>
  <c r="BB89" i="8"/>
  <c r="BB29" i="8"/>
  <c r="BB130" i="8"/>
  <c r="BB103" i="8"/>
  <c r="BB54" i="8"/>
  <c r="BB50" i="8"/>
  <c r="BB90" i="8"/>
  <c r="BB132" i="8"/>
  <c r="BB34" i="8"/>
  <c r="BB76" i="8"/>
  <c r="BB95" i="8"/>
  <c r="BB40" i="8"/>
  <c r="BB125" i="8"/>
  <c r="BB83" i="8"/>
  <c r="BB131" i="8"/>
  <c r="BB105" i="8"/>
  <c r="BB94" i="8"/>
  <c r="BB126" i="8"/>
  <c r="BB96" i="8"/>
  <c r="BB119" i="8"/>
  <c r="BB51" i="8"/>
  <c r="BB35" i="8"/>
  <c r="BB80" i="8"/>
  <c r="BB108" i="8"/>
  <c r="BB22" i="8"/>
  <c r="BB27" i="8"/>
  <c r="BB79" i="8"/>
  <c r="BB82" i="8"/>
  <c r="BB79" i="9"/>
  <c r="BB31" i="9"/>
  <c r="BB27" i="9"/>
  <c r="BQ105" i="9"/>
  <c r="BB105" i="9"/>
  <c r="BB30" i="9"/>
  <c r="BB48" i="9"/>
  <c r="BB36" i="9"/>
  <c r="BB72" i="10"/>
  <c r="BB27" i="10"/>
  <c r="BB109" i="10"/>
  <c r="BB116" i="10"/>
  <c r="BB132" i="10"/>
  <c r="BB86" i="10"/>
  <c r="BB31" i="10"/>
  <c r="BB105" i="10"/>
  <c r="BB82" i="10"/>
  <c r="BB19" i="10"/>
  <c r="BB76" i="10"/>
  <c r="BB40" i="10"/>
  <c r="BB12" i="10"/>
  <c r="BB98" i="10"/>
  <c r="BB115" i="10"/>
  <c r="BB15" i="13"/>
  <c r="BB74" i="13"/>
  <c r="BB71" i="13"/>
  <c r="BB131" i="13"/>
  <c r="BB17" i="13"/>
  <c r="BB64" i="13"/>
  <c r="BB102" i="13"/>
  <c r="BB10" i="13"/>
  <c r="BB110" i="13"/>
  <c r="BB98" i="13"/>
  <c r="BB108" i="13"/>
  <c r="BB53" i="13"/>
  <c r="BB100" i="13"/>
  <c r="BB115" i="13"/>
  <c r="BB114" i="13"/>
  <c r="BB69" i="12"/>
  <c r="BB113" i="12"/>
  <c r="BB84" i="12"/>
  <c r="BB37" i="12"/>
  <c r="BB64" i="12"/>
  <c r="BB98" i="12"/>
  <c r="BB104" i="12"/>
  <c r="BB59" i="12"/>
  <c r="BB20" i="12"/>
  <c r="BB55" i="12"/>
  <c r="BB75" i="12"/>
  <c r="BB11" i="12"/>
  <c r="BB54" i="12"/>
  <c r="BB26" i="12"/>
  <c r="BB13" i="12"/>
  <c r="BS62" i="1"/>
  <c r="BC62" i="1" s="1"/>
  <c r="BB38" i="9"/>
  <c r="BB46" i="9"/>
  <c r="BB86" i="9"/>
  <c r="BB34" i="9"/>
  <c r="BB33" i="9"/>
  <c r="BB116" i="9"/>
  <c r="BB76" i="9"/>
  <c r="BB51" i="11"/>
  <c r="BB37" i="11"/>
  <c r="BB106" i="11"/>
  <c r="BB130" i="11"/>
  <c r="BB57" i="11"/>
  <c r="BB65" i="11"/>
  <c r="BB11" i="11"/>
  <c r="BB73" i="11"/>
  <c r="BB125" i="11"/>
  <c r="BF125" i="11" s="1"/>
  <c r="BI125" i="11" s="1"/>
  <c r="BH125" i="11" s="1"/>
  <c r="BB26" i="11"/>
  <c r="BB85" i="11"/>
  <c r="BB71" i="11"/>
  <c r="BB110" i="11"/>
  <c r="BB47" i="11"/>
  <c r="BB103" i="11"/>
  <c r="BB10" i="12"/>
  <c r="BB122" i="12"/>
  <c r="BB76" i="12"/>
  <c r="BB97" i="12"/>
  <c r="BB106" i="12"/>
  <c r="BB87" i="12"/>
  <c r="BB123" i="12"/>
  <c r="BB107" i="12"/>
  <c r="BB100" i="12"/>
  <c r="BB111" i="12"/>
  <c r="BB110" i="12"/>
  <c r="BB104" i="9"/>
  <c r="BB61" i="9"/>
  <c r="BB103" i="9"/>
  <c r="BB75" i="9"/>
  <c r="BB100" i="9"/>
  <c r="BB108" i="9"/>
  <c r="BB97" i="9"/>
  <c r="BB87" i="11"/>
  <c r="BB127" i="11"/>
  <c r="BB29" i="11"/>
  <c r="BB53" i="11"/>
  <c r="BB38" i="11"/>
  <c r="BB54" i="11"/>
  <c r="BB35" i="11"/>
  <c r="BB109" i="11"/>
  <c r="BB122" i="11"/>
  <c r="BB115" i="11"/>
  <c r="BB20" i="11"/>
  <c r="BB100" i="11"/>
  <c r="BB14" i="11"/>
  <c r="BP31" i="11"/>
  <c r="BB31" i="11"/>
  <c r="BB63" i="11"/>
  <c r="A131" i="1"/>
  <c r="H97" i="8"/>
  <c r="H38" i="8"/>
  <c r="BQ38" i="8" s="1"/>
  <c r="H66" i="8"/>
  <c r="H111" i="8"/>
  <c r="H104" i="8"/>
  <c r="G104" i="8" s="1"/>
  <c r="H86" i="8"/>
  <c r="H113" i="8"/>
  <c r="H15" i="8"/>
  <c r="G15" i="8" s="1"/>
  <c r="H48" i="8"/>
  <c r="BT48" i="8" s="1"/>
  <c r="H107" i="8"/>
  <c r="G107" i="8" s="1"/>
  <c r="H19" i="8"/>
  <c r="H63" i="8"/>
  <c r="BT63" i="8" s="1"/>
  <c r="H122" i="8"/>
  <c r="H67" i="8"/>
  <c r="H110" i="8"/>
  <c r="H23" i="8"/>
  <c r="H36" i="8"/>
  <c r="H20" i="8"/>
  <c r="H32" i="8"/>
  <c r="H98" i="8"/>
  <c r="H81" i="8"/>
  <c r="H92" i="8"/>
  <c r="H45" i="8"/>
  <c r="H106" i="8"/>
  <c r="H41" i="8"/>
  <c r="H37" i="8"/>
  <c r="H64" i="8"/>
  <c r="H109" i="8"/>
  <c r="H47" i="8"/>
  <c r="H87" i="8"/>
  <c r="H128" i="8"/>
  <c r="H52" i="8"/>
  <c r="H89" i="8"/>
  <c r="H29" i="8"/>
  <c r="H130" i="8"/>
  <c r="H103" i="8"/>
  <c r="H54" i="8"/>
  <c r="H50" i="8"/>
  <c r="H90" i="8"/>
  <c r="H132" i="8"/>
  <c r="H34" i="8"/>
  <c r="H76" i="8"/>
  <c r="H95" i="8"/>
  <c r="H40" i="8"/>
  <c r="H125" i="8"/>
  <c r="H83" i="8"/>
  <c r="H131" i="8"/>
  <c r="BT131" i="8" s="1"/>
  <c r="H105" i="8"/>
  <c r="H94" i="8"/>
  <c r="H126" i="8"/>
  <c r="BT126" i="8" s="1"/>
  <c r="H96" i="8"/>
  <c r="H119" i="8"/>
  <c r="H51" i="8"/>
  <c r="H35" i="8"/>
  <c r="H80" i="8"/>
  <c r="BQ80" i="8" s="1"/>
  <c r="H108" i="8"/>
  <c r="H22" i="8"/>
  <c r="BP22" i="8" s="1"/>
  <c r="H27" i="8"/>
  <c r="H79" i="8"/>
  <c r="H82" i="8"/>
  <c r="BS4" i="8"/>
  <c r="BC4" i="8" s="1"/>
  <c r="BF4" i="8" s="1"/>
  <c r="A70" i="13"/>
  <c r="Q3" i="1"/>
  <c r="G3" i="1" s="1"/>
  <c r="Q22" i="1"/>
  <c r="Q38" i="1"/>
  <c r="G38" i="1" s="1"/>
  <c r="AZ8" i="11"/>
  <c r="Q8" i="11" s="1"/>
  <c r="Q70" i="1"/>
  <c r="Q86" i="1"/>
  <c r="Q102" i="1"/>
  <c r="Q118" i="1"/>
  <c r="Q9" i="1"/>
  <c r="Q23" i="1"/>
  <c r="Q39" i="1"/>
  <c r="Q55" i="1"/>
  <c r="Q71" i="1"/>
  <c r="Q87" i="1"/>
  <c r="Q103" i="1"/>
  <c r="Q119" i="1"/>
  <c r="Q7" i="1"/>
  <c r="Q25" i="1"/>
  <c r="Q41" i="1"/>
  <c r="Q57" i="1"/>
  <c r="Q73" i="1"/>
  <c r="Q89" i="1"/>
  <c r="Q105" i="1"/>
  <c r="Q121" i="1"/>
  <c r="Q10" i="1"/>
  <c r="Q26" i="1"/>
  <c r="Q42" i="1"/>
  <c r="Q58" i="1"/>
  <c r="Q74" i="1"/>
  <c r="Q90" i="1"/>
  <c r="Q106" i="1"/>
  <c r="Q24" i="1"/>
  <c r="AZ56" i="11"/>
  <c r="AZ56" i="8"/>
  <c r="Q56" i="8" s="1"/>
  <c r="G56" i="8" s="1"/>
  <c r="Q43" i="1"/>
  <c r="Q59" i="1"/>
  <c r="Q75" i="1"/>
  <c r="Q91" i="1"/>
  <c r="Q107" i="1"/>
  <c r="Q15" i="1"/>
  <c r="Q28" i="1"/>
  <c r="Q44" i="1"/>
  <c r="Q60" i="1"/>
  <c r="Q76" i="1"/>
  <c r="Q92" i="1"/>
  <c r="Q108" i="1"/>
  <c r="Q88" i="1"/>
  <c r="Q14" i="1"/>
  <c r="Q29" i="1"/>
  <c r="Q45" i="1"/>
  <c r="Q61" i="1"/>
  <c r="Q77" i="1"/>
  <c r="G77" i="1" s="1"/>
  <c r="Q93" i="1"/>
  <c r="Q109" i="1"/>
  <c r="Q13" i="1"/>
  <c r="Q30" i="1"/>
  <c r="Q46" i="1"/>
  <c r="G46" i="1" s="1"/>
  <c r="Q62" i="1"/>
  <c r="G62" i="1" s="1"/>
  <c r="Q78" i="1"/>
  <c r="Q94" i="1"/>
  <c r="Q110" i="1"/>
  <c r="Q18" i="1"/>
  <c r="Q31" i="1"/>
  <c r="G31" i="1" s="1"/>
  <c r="Q47" i="1"/>
  <c r="Q63" i="1"/>
  <c r="G63" i="1" s="1"/>
  <c r="Q79" i="1"/>
  <c r="Q95" i="1"/>
  <c r="G95" i="1" s="1"/>
  <c r="Q111" i="1"/>
  <c r="Q120" i="1"/>
  <c r="Q17" i="1"/>
  <c r="Q32" i="1"/>
  <c r="Q48" i="1"/>
  <c r="Q64" i="1"/>
  <c r="Q80" i="1"/>
  <c r="Q96" i="1"/>
  <c r="G96" i="1" s="1"/>
  <c r="Q112" i="1"/>
  <c r="Q104" i="1"/>
  <c r="Q11" i="1"/>
  <c r="Q33" i="1"/>
  <c r="Q49" i="1"/>
  <c r="Q65" i="1"/>
  <c r="Q81" i="1"/>
  <c r="Q97" i="1"/>
  <c r="G97" i="1" s="1"/>
  <c r="Q113" i="1"/>
  <c r="Q8" i="1"/>
  <c r="Q2" i="1"/>
  <c r="G2" i="1" s="1"/>
  <c r="Q12" i="1"/>
  <c r="Q34" i="1"/>
  <c r="Q50" i="1"/>
  <c r="Q66" i="1"/>
  <c r="Q82" i="1"/>
  <c r="Q98" i="1"/>
  <c r="Q114" i="1"/>
  <c r="G114" i="1" s="1"/>
  <c r="Q56" i="1"/>
  <c r="AZ38" i="8"/>
  <c r="Q38" i="8" s="1"/>
  <c r="Q6" i="1"/>
  <c r="Q21" i="1"/>
  <c r="Q35" i="1"/>
  <c r="Q51" i="1"/>
  <c r="Q67" i="1"/>
  <c r="Q83" i="1"/>
  <c r="Q99" i="1"/>
  <c r="Q115" i="1"/>
  <c r="Q72" i="1"/>
  <c r="G72" i="1" s="1"/>
  <c r="Q5" i="1"/>
  <c r="Q20" i="1"/>
  <c r="Q36" i="1"/>
  <c r="Q52" i="1"/>
  <c r="Q68" i="1"/>
  <c r="Q84" i="1"/>
  <c r="Q100" i="1"/>
  <c r="Q116" i="1"/>
  <c r="Q40" i="1"/>
  <c r="Q4" i="1"/>
  <c r="Q19" i="1"/>
  <c r="Q37" i="1"/>
  <c r="Q53" i="1"/>
  <c r="G53" i="1" s="1"/>
  <c r="Q69" i="1"/>
  <c r="Q85" i="1"/>
  <c r="G85" i="1" s="1"/>
  <c r="Q101" i="1"/>
  <c r="Q117" i="1"/>
  <c r="G117" i="1" s="1"/>
  <c r="H120" i="12"/>
  <c r="H9" i="12"/>
  <c r="H10" i="12"/>
  <c r="H76" i="12"/>
  <c r="H106" i="12"/>
  <c r="H123" i="12"/>
  <c r="H100" i="12"/>
  <c r="H110" i="12"/>
  <c r="BQ110" i="12" s="1"/>
  <c r="A38" i="1"/>
  <c r="H36" i="13"/>
  <c r="BU36" i="13" s="1"/>
  <c r="I104" i="13"/>
  <c r="AZ25" i="8"/>
  <c r="Q25" i="8" s="1"/>
  <c r="G25" i="8" s="1"/>
  <c r="H95" i="12"/>
  <c r="H129" i="12"/>
  <c r="H47" i="12"/>
  <c r="H31" i="12"/>
  <c r="H69" i="12"/>
  <c r="H84" i="12"/>
  <c r="H64" i="12"/>
  <c r="H104" i="12"/>
  <c r="I32" i="11"/>
  <c r="I16" i="11"/>
  <c r="AZ24" i="8"/>
  <c r="Q24" i="8" s="1"/>
  <c r="A86" i="1"/>
  <c r="H38" i="13"/>
  <c r="BR38" i="13" s="1"/>
  <c r="I131" i="13"/>
  <c r="BR3" i="12"/>
  <c r="BS3" i="12" s="1"/>
  <c r="BC3" i="12" s="1"/>
  <c r="BF3" i="12" s="1"/>
  <c r="BI3" i="12" s="1"/>
  <c r="BJ3" i="12" s="1"/>
  <c r="BK3" i="12" s="1"/>
  <c r="BN3" i="12" s="1"/>
  <c r="BR112" i="12"/>
  <c r="BS112" i="12" s="1"/>
  <c r="BC112" i="12" s="1"/>
  <c r="I26" i="11"/>
  <c r="BR3" i="11"/>
  <c r="BS3" i="11" s="1"/>
  <c r="BC3" i="11" s="1"/>
  <c r="BF3" i="11" s="1"/>
  <c r="BI3" i="11" s="1"/>
  <c r="BH3" i="11" s="1"/>
  <c r="BR112" i="11"/>
  <c r="BS112" i="11" s="1"/>
  <c r="BC112" i="11" s="1"/>
  <c r="BR3" i="10"/>
  <c r="BS3" i="10" s="1"/>
  <c r="BC3" i="10" s="1"/>
  <c r="BF3" i="10" s="1"/>
  <c r="BI3" i="10" s="1"/>
  <c r="BJ3" i="10" s="1"/>
  <c r="BK3" i="10" s="1"/>
  <c r="BN3" i="10" s="1"/>
  <c r="BR112" i="10"/>
  <c r="BS112" i="10" s="1"/>
  <c r="BC112" i="10" s="1"/>
  <c r="H16" i="9"/>
  <c r="BR3" i="9"/>
  <c r="BS3" i="9" s="1"/>
  <c r="BC3" i="9" s="1"/>
  <c r="BF3" i="9" s="1"/>
  <c r="BI3" i="9" s="1"/>
  <c r="BH3" i="9" s="1"/>
  <c r="BR112" i="9"/>
  <c r="BS112" i="9" s="1"/>
  <c r="BC112" i="9" s="1"/>
  <c r="BU112" i="8"/>
  <c r="BV112" i="8" s="1"/>
  <c r="BD112" i="8" s="1"/>
  <c r="BR3" i="8"/>
  <c r="BS3" i="8" s="1"/>
  <c r="BR112" i="8"/>
  <c r="BS112" i="8" s="1"/>
  <c r="BC112" i="8" s="1"/>
  <c r="BT70" i="13"/>
  <c r="BV70" i="13" s="1"/>
  <c r="BD70" i="13" s="1"/>
  <c r="BT91" i="13"/>
  <c r="BV91" i="13" s="1"/>
  <c r="BD91" i="13" s="1"/>
  <c r="BF91" i="13"/>
  <c r="BP70" i="13"/>
  <c r="BS70" i="13" s="1"/>
  <c r="BC70" i="13" s="1"/>
  <c r="BF70" i="13" s="1"/>
  <c r="BI70" i="13" s="1"/>
  <c r="BJ70" i="13" s="1"/>
  <c r="BK70" i="13" s="1"/>
  <c r="BO70" i="13" s="1"/>
  <c r="BP91" i="13"/>
  <c r="BS91" i="13" s="1"/>
  <c r="BC91" i="13" s="1"/>
  <c r="I74" i="13"/>
  <c r="BT70" i="12"/>
  <c r="BV70" i="12" s="1"/>
  <c r="BD70" i="12" s="1"/>
  <c r="BT91" i="12"/>
  <c r="BV91" i="12" s="1"/>
  <c r="BD91" i="12" s="1"/>
  <c r="BF91" i="12"/>
  <c r="BP70" i="12"/>
  <c r="BS70" i="12" s="1"/>
  <c r="BC70" i="12" s="1"/>
  <c r="BF70" i="12" s="1"/>
  <c r="BI70" i="12" s="1"/>
  <c r="BJ70" i="12" s="1"/>
  <c r="BK70" i="12" s="1"/>
  <c r="BO70" i="12" s="1"/>
  <c r="BP91" i="12"/>
  <c r="BS91" i="12" s="1"/>
  <c r="BC91" i="12" s="1"/>
  <c r="BT70" i="11"/>
  <c r="BV70" i="11" s="1"/>
  <c r="BD70" i="11" s="1"/>
  <c r="BT91" i="11"/>
  <c r="BV91" i="11" s="1"/>
  <c r="BD91" i="11" s="1"/>
  <c r="BF91" i="11"/>
  <c r="BP70" i="11"/>
  <c r="BS70" i="11" s="1"/>
  <c r="BC70" i="11" s="1"/>
  <c r="BF70" i="11" s="1"/>
  <c r="BI70" i="11" s="1"/>
  <c r="BJ70" i="11" s="1"/>
  <c r="BK70" i="11" s="1"/>
  <c r="BO70" i="11" s="1"/>
  <c r="BP91" i="11"/>
  <c r="BS91" i="11" s="1"/>
  <c r="BC91" i="11" s="1"/>
  <c r="BP70" i="10"/>
  <c r="BS70" i="10" s="1"/>
  <c r="BC70" i="10" s="1"/>
  <c r="BF70" i="10" s="1"/>
  <c r="BI70" i="10" s="1"/>
  <c r="BJ70" i="10" s="1"/>
  <c r="BK70" i="10" s="1"/>
  <c r="BO70" i="10" s="1"/>
  <c r="BP91" i="10"/>
  <c r="BS91" i="10" s="1"/>
  <c r="BC91" i="10" s="1"/>
  <c r="BT70" i="10"/>
  <c r="BV70" i="10" s="1"/>
  <c r="BD70" i="10" s="1"/>
  <c r="BT91" i="10"/>
  <c r="BV91" i="10" s="1"/>
  <c r="BD91" i="10" s="1"/>
  <c r="BF91" i="10"/>
  <c r="BP70" i="9"/>
  <c r="BS70" i="9" s="1"/>
  <c r="BC70" i="9" s="1"/>
  <c r="BF70" i="9" s="1"/>
  <c r="BI70" i="9" s="1"/>
  <c r="BJ70" i="9" s="1"/>
  <c r="BK70" i="9" s="1"/>
  <c r="BO70" i="9" s="1"/>
  <c r="BP91" i="9"/>
  <c r="BS91" i="9" s="1"/>
  <c r="BC91" i="9" s="1"/>
  <c r="BT70" i="9"/>
  <c r="BV70" i="9" s="1"/>
  <c r="BD70" i="9" s="1"/>
  <c r="BT91" i="9"/>
  <c r="BV91" i="9" s="1"/>
  <c r="BD91" i="9" s="1"/>
  <c r="BF91" i="9"/>
  <c r="I111" i="13"/>
  <c r="I17" i="13"/>
  <c r="BP49" i="8"/>
  <c r="BS49" i="8" s="1"/>
  <c r="BC49" i="8" s="1"/>
  <c r="BP70" i="8"/>
  <c r="BS70" i="8" s="1"/>
  <c r="BC70" i="8" s="1"/>
  <c r="BF70" i="8" s="1"/>
  <c r="BI70" i="8" s="1"/>
  <c r="BT49" i="8"/>
  <c r="BV49" i="8" s="1"/>
  <c r="BD49" i="8" s="1"/>
  <c r="BT70" i="8"/>
  <c r="BV70" i="8" s="1"/>
  <c r="BD70" i="8" s="1"/>
  <c r="BT28" i="13"/>
  <c r="BV28" i="13" s="1"/>
  <c r="BD28" i="13" s="1"/>
  <c r="BT49" i="13"/>
  <c r="BV49" i="13" s="1"/>
  <c r="BD49" i="13" s="1"/>
  <c r="BF28" i="13"/>
  <c r="BI28" i="13" s="1"/>
  <c r="BP28" i="13"/>
  <c r="BS28" i="13" s="1"/>
  <c r="BC28" i="13" s="1"/>
  <c r="BP49" i="13"/>
  <c r="BS49" i="13" s="1"/>
  <c r="BC49" i="13" s="1"/>
  <c r="I64" i="13"/>
  <c r="BT28" i="12"/>
  <c r="BV28" i="12" s="1"/>
  <c r="BD28" i="12" s="1"/>
  <c r="BT49" i="12"/>
  <c r="BV49" i="12" s="1"/>
  <c r="BD49" i="12" s="1"/>
  <c r="BP28" i="12"/>
  <c r="BS28" i="12" s="1"/>
  <c r="BC28" i="12" s="1"/>
  <c r="BP49" i="12"/>
  <c r="BS49" i="12" s="1"/>
  <c r="BC49" i="12" s="1"/>
  <c r="BT28" i="11"/>
  <c r="BV28" i="11" s="1"/>
  <c r="BD28" i="11" s="1"/>
  <c r="BT49" i="11"/>
  <c r="BV49" i="11" s="1"/>
  <c r="BD49" i="11" s="1"/>
  <c r="BF28" i="11"/>
  <c r="BI28" i="11" s="1"/>
  <c r="BJ28" i="11" s="1"/>
  <c r="BP28" i="11"/>
  <c r="BS28" i="11" s="1"/>
  <c r="BC28" i="11" s="1"/>
  <c r="BP49" i="11"/>
  <c r="BS49" i="11" s="1"/>
  <c r="BC49" i="11" s="1"/>
  <c r="BP28" i="10"/>
  <c r="BS28" i="10" s="1"/>
  <c r="BC28" i="10" s="1"/>
  <c r="BP49" i="10"/>
  <c r="BS49" i="10" s="1"/>
  <c r="BC49" i="10" s="1"/>
  <c r="BT28" i="10"/>
  <c r="BV28" i="10" s="1"/>
  <c r="BD28" i="10" s="1"/>
  <c r="BT49" i="10"/>
  <c r="BV49" i="10" s="1"/>
  <c r="BD49" i="10" s="1"/>
  <c r="BF28" i="10"/>
  <c r="BI28" i="10" s="1"/>
  <c r="BH28" i="10" s="1"/>
  <c r="BP28" i="9"/>
  <c r="BS28" i="9" s="1"/>
  <c r="BC28" i="9" s="1"/>
  <c r="BP49" i="9"/>
  <c r="BS49" i="9" s="1"/>
  <c r="BC49" i="9" s="1"/>
  <c r="BT28" i="9"/>
  <c r="BV28" i="9" s="1"/>
  <c r="BD28" i="9" s="1"/>
  <c r="BT49" i="9"/>
  <c r="BV49" i="9" s="1"/>
  <c r="BD49" i="9" s="1"/>
  <c r="BF28" i="9"/>
  <c r="BI28" i="9" s="1"/>
  <c r="BJ28" i="9" s="1"/>
  <c r="H100" i="13"/>
  <c r="I104" i="11"/>
  <c r="BP6" i="8"/>
  <c r="BS6" i="8" s="1"/>
  <c r="BC6" i="8" s="1"/>
  <c r="BP28" i="8"/>
  <c r="BS28" i="8" s="1"/>
  <c r="BC28" i="8" s="1"/>
  <c r="G2" i="8"/>
  <c r="BF28" i="8"/>
  <c r="BI28" i="8" s="1"/>
  <c r="BT3" i="8"/>
  <c r="BV3" i="8" s="1"/>
  <c r="BD3" i="8" s="1"/>
  <c r="BT28" i="8"/>
  <c r="BV28" i="8" s="1"/>
  <c r="BD28" i="8" s="1"/>
  <c r="H47" i="11"/>
  <c r="I23" i="11"/>
  <c r="I39" i="11"/>
  <c r="H68" i="11"/>
  <c r="I62" i="11"/>
  <c r="I92" i="11"/>
  <c r="I19" i="11"/>
  <c r="H62" i="12"/>
  <c r="H12" i="12"/>
  <c r="H33" i="13"/>
  <c r="BU33" i="13" s="1"/>
  <c r="H23" i="13"/>
  <c r="BQ23" i="13" s="1"/>
  <c r="BP6" i="13"/>
  <c r="BS6" i="13" s="1"/>
  <c r="BC6" i="13" s="1"/>
  <c r="BP7" i="13"/>
  <c r="BS7" i="13" s="1"/>
  <c r="BC7" i="13" s="1"/>
  <c r="BP5" i="13"/>
  <c r="BS5" i="13" s="1"/>
  <c r="BC5" i="13" s="1"/>
  <c r="BQ4" i="13"/>
  <c r="BS4" i="13" s="1"/>
  <c r="BC4" i="13" s="1"/>
  <c r="BF4" i="13" s="1"/>
  <c r="BQ2" i="13"/>
  <c r="BS2" i="13" s="1"/>
  <c r="BC2" i="13" s="1"/>
  <c r="H105" i="13"/>
  <c r="H125" i="13"/>
  <c r="BJ125" i="13" s="1"/>
  <c r="BK125" i="13" s="1"/>
  <c r="BN125" i="13" s="1"/>
  <c r="BR3" i="13"/>
  <c r="BS3" i="13" s="1"/>
  <c r="BC3" i="13" s="1"/>
  <c r="BF3" i="13" s="1"/>
  <c r="BI3" i="13" s="1"/>
  <c r="I25" i="13"/>
  <c r="BT3" i="13"/>
  <c r="BV3" i="13" s="1"/>
  <c r="BD3" i="13" s="1"/>
  <c r="BT7" i="13"/>
  <c r="BV7" i="13" s="1"/>
  <c r="BD7" i="13" s="1"/>
  <c r="BT4" i="13"/>
  <c r="BV4" i="13" s="1"/>
  <c r="BD4" i="13" s="1"/>
  <c r="BT5" i="13"/>
  <c r="BV5" i="13" s="1"/>
  <c r="BD5" i="13" s="1"/>
  <c r="BF5" i="13" s="1"/>
  <c r="BT2" i="13"/>
  <c r="BV2" i="13" s="1"/>
  <c r="BD2" i="13" s="1"/>
  <c r="BF2" i="13" s="1"/>
  <c r="BT6" i="13"/>
  <c r="BV6" i="13" s="1"/>
  <c r="BD6" i="13" s="1"/>
  <c r="BF6" i="13" s="1"/>
  <c r="BI6" i="13" s="1"/>
  <c r="BF7" i="13"/>
  <c r="BT3" i="12"/>
  <c r="BV3" i="12" s="1"/>
  <c r="BD3" i="12" s="1"/>
  <c r="BT7" i="12"/>
  <c r="BV7" i="12" s="1"/>
  <c r="BD7" i="12" s="1"/>
  <c r="BT4" i="12"/>
  <c r="BV4" i="12" s="1"/>
  <c r="BD4" i="12" s="1"/>
  <c r="BT5" i="12"/>
  <c r="BV5" i="12" s="1"/>
  <c r="BD5" i="12" s="1"/>
  <c r="BF5" i="12" s="1"/>
  <c r="BT2" i="12"/>
  <c r="BV2" i="12" s="1"/>
  <c r="BD2" i="12" s="1"/>
  <c r="BF2" i="12" s="1"/>
  <c r="BT6" i="12"/>
  <c r="BV6" i="12" s="1"/>
  <c r="BD6" i="12" s="1"/>
  <c r="BF6" i="12" s="1"/>
  <c r="BI6" i="12" s="1"/>
  <c r="BP6" i="12"/>
  <c r="BS6" i="12" s="1"/>
  <c r="BC6" i="12" s="1"/>
  <c r="BP7" i="12"/>
  <c r="BS7" i="12" s="1"/>
  <c r="BC7" i="12" s="1"/>
  <c r="BP5" i="12"/>
  <c r="BS5" i="12" s="1"/>
  <c r="BC5" i="12" s="1"/>
  <c r="BQ4" i="12"/>
  <c r="BS4" i="12" s="1"/>
  <c r="BC4" i="12" s="1"/>
  <c r="BF4" i="12" s="1"/>
  <c r="BQ2" i="12"/>
  <c r="BS2" i="12" s="1"/>
  <c r="BC2" i="12" s="1"/>
  <c r="BQ4" i="11"/>
  <c r="BS4" i="11" s="1"/>
  <c r="BC4" i="11" s="1"/>
  <c r="BF4" i="11" s="1"/>
  <c r="BQ2" i="11"/>
  <c r="BS2" i="11" s="1"/>
  <c r="BC2" i="11" s="1"/>
  <c r="I87" i="11"/>
  <c r="BL87" i="11" s="1"/>
  <c r="BO87" i="11" s="1"/>
  <c r="I29" i="11"/>
  <c r="I38" i="11"/>
  <c r="BL38" i="11" s="1"/>
  <c r="BO38" i="11" s="1"/>
  <c r="I35" i="11"/>
  <c r="I20" i="11"/>
  <c r="I14" i="11"/>
  <c r="I63" i="11"/>
  <c r="H37" i="11"/>
  <c r="H130" i="11"/>
  <c r="BT130" i="11" s="1"/>
  <c r="H26" i="11"/>
  <c r="H127" i="11"/>
  <c r="H54" i="11"/>
  <c r="H109" i="11"/>
  <c r="H31" i="11"/>
  <c r="H96" i="11"/>
  <c r="I129" i="11"/>
  <c r="I93" i="11"/>
  <c r="I13" i="11"/>
  <c r="I81" i="11"/>
  <c r="BL81" i="11" s="1"/>
  <c r="BO81" i="11" s="1"/>
  <c r="I116" i="11"/>
  <c r="I30" i="11"/>
  <c r="BT3" i="11"/>
  <c r="BV3" i="11" s="1"/>
  <c r="BD3" i="11" s="1"/>
  <c r="BT7" i="11"/>
  <c r="BV7" i="11" s="1"/>
  <c r="BD7" i="11" s="1"/>
  <c r="BT4" i="11"/>
  <c r="BV4" i="11" s="1"/>
  <c r="BD4" i="11" s="1"/>
  <c r="BT5" i="11"/>
  <c r="BV5" i="11" s="1"/>
  <c r="BD5" i="11" s="1"/>
  <c r="BF5" i="11" s="1"/>
  <c r="BT2" i="11"/>
  <c r="BV2" i="11" s="1"/>
  <c r="BD2" i="11" s="1"/>
  <c r="BF2" i="11" s="1"/>
  <c r="BT6" i="11"/>
  <c r="BV6" i="11" s="1"/>
  <c r="BD6" i="11" s="1"/>
  <c r="BF6" i="11" s="1"/>
  <c r="BI6" i="11" s="1"/>
  <c r="H10" i="11"/>
  <c r="H108" i="11"/>
  <c r="BT108" i="11" s="1"/>
  <c r="H113" i="11"/>
  <c r="H13" i="11"/>
  <c r="BR13" i="11" s="1"/>
  <c r="H81" i="11"/>
  <c r="BQ81" i="11" s="1"/>
  <c r="H123" i="11"/>
  <c r="I65" i="11"/>
  <c r="I71" i="11"/>
  <c r="BP6" i="11"/>
  <c r="BS6" i="11" s="1"/>
  <c r="BC6" i="11" s="1"/>
  <c r="BP7" i="11"/>
  <c r="BS7" i="11" s="1"/>
  <c r="BC7" i="11" s="1"/>
  <c r="BP5" i="11"/>
  <c r="BS5" i="11" s="1"/>
  <c r="BC5" i="11" s="1"/>
  <c r="BF7" i="10"/>
  <c r="BP6" i="10"/>
  <c r="BS6" i="10" s="1"/>
  <c r="BC6" i="10" s="1"/>
  <c r="BP7" i="10"/>
  <c r="BS7" i="10" s="1"/>
  <c r="BC7" i="10" s="1"/>
  <c r="BP5" i="10"/>
  <c r="BS5" i="10" s="1"/>
  <c r="BC5" i="10" s="1"/>
  <c r="BQ4" i="10"/>
  <c r="BS4" i="10" s="1"/>
  <c r="BC4" i="10" s="1"/>
  <c r="BF4" i="10" s="1"/>
  <c r="BQ2" i="10"/>
  <c r="BS2" i="10" s="1"/>
  <c r="BC2" i="10" s="1"/>
  <c r="BT3" i="10"/>
  <c r="BV3" i="10" s="1"/>
  <c r="BD3" i="10" s="1"/>
  <c r="BT7" i="10"/>
  <c r="BV7" i="10" s="1"/>
  <c r="BD7" i="10" s="1"/>
  <c r="BT4" i="10"/>
  <c r="BV4" i="10" s="1"/>
  <c r="BD4" i="10" s="1"/>
  <c r="BT5" i="10"/>
  <c r="BV5" i="10" s="1"/>
  <c r="BD5" i="10" s="1"/>
  <c r="BF5" i="10" s="1"/>
  <c r="BT2" i="10"/>
  <c r="BV2" i="10" s="1"/>
  <c r="BD2" i="10" s="1"/>
  <c r="BF2" i="10" s="1"/>
  <c r="BT6" i="10"/>
  <c r="BV6" i="10" s="1"/>
  <c r="BD6" i="10" s="1"/>
  <c r="BF6" i="10" s="1"/>
  <c r="BI6" i="10" s="1"/>
  <c r="BT3" i="9"/>
  <c r="BV3" i="9" s="1"/>
  <c r="BD3" i="9" s="1"/>
  <c r="BT7" i="9"/>
  <c r="BV7" i="9" s="1"/>
  <c r="BD7" i="9" s="1"/>
  <c r="BT4" i="9"/>
  <c r="BV4" i="9" s="1"/>
  <c r="BD4" i="9" s="1"/>
  <c r="BT5" i="9"/>
  <c r="BV5" i="9" s="1"/>
  <c r="BD5" i="9" s="1"/>
  <c r="BF5" i="9" s="1"/>
  <c r="BT2" i="9"/>
  <c r="BV2" i="9" s="1"/>
  <c r="BD2" i="9" s="1"/>
  <c r="BF2" i="9" s="1"/>
  <c r="BT6" i="9"/>
  <c r="BV6" i="9" s="1"/>
  <c r="BD6" i="9" s="1"/>
  <c r="BF6" i="9" s="1"/>
  <c r="BI6" i="9" s="1"/>
  <c r="BF7" i="9"/>
  <c r="H77" i="9"/>
  <c r="BP77" i="9" s="1"/>
  <c r="BP6" i="9"/>
  <c r="BS6" i="9" s="1"/>
  <c r="BC6" i="9" s="1"/>
  <c r="BP7" i="9"/>
  <c r="BS7" i="9" s="1"/>
  <c r="BC7" i="9" s="1"/>
  <c r="BP5" i="9"/>
  <c r="BS5" i="9" s="1"/>
  <c r="BC5" i="9" s="1"/>
  <c r="BQ4" i="9"/>
  <c r="BS4" i="9" s="1"/>
  <c r="BC4" i="9" s="1"/>
  <c r="BF4" i="9" s="1"/>
  <c r="BQ2" i="9"/>
  <c r="BS2" i="9" s="1"/>
  <c r="BC2" i="9" s="1"/>
  <c r="Q54" i="1"/>
  <c r="AZ37" i="11"/>
  <c r="Q37" i="11" s="1"/>
  <c r="AZ130" i="11"/>
  <c r="Q130" i="11" s="1"/>
  <c r="AZ65" i="11"/>
  <c r="Q65" i="11" s="1"/>
  <c r="AZ73" i="11"/>
  <c r="Q73" i="11" s="1"/>
  <c r="AZ26" i="11"/>
  <c r="Q26" i="11" s="1"/>
  <c r="AZ71" i="11"/>
  <c r="Q71" i="11" s="1"/>
  <c r="AZ47" i="11"/>
  <c r="Q47" i="11" s="1"/>
  <c r="I94" i="12"/>
  <c r="I10" i="12"/>
  <c r="I122" i="12"/>
  <c r="AZ97" i="11"/>
  <c r="Q97" i="11" s="1"/>
  <c r="AZ98" i="11"/>
  <c r="Q98" i="11" s="1"/>
  <c r="AZ67" i="11"/>
  <c r="Q67" i="11" s="1"/>
  <c r="AZ90" i="11"/>
  <c r="Q90" i="11" s="1"/>
  <c r="AZ99" i="11"/>
  <c r="Q99" i="11" s="1"/>
  <c r="AZ55" i="11"/>
  <c r="Q55" i="11" s="1"/>
  <c r="AZ50" i="11"/>
  <c r="Q50" i="11" s="1"/>
  <c r="AZ76" i="11"/>
  <c r="Q76" i="11" s="1"/>
  <c r="AZ15" i="11"/>
  <c r="Q15" i="11" s="1"/>
  <c r="AZ121" i="11"/>
  <c r="Q121" i="11" s="1"/>
  <c r="AZ17" i="11"/>
  <c r="Q17" i="11" s="1"/>
  <c r="AZ95" i="11"/>
  <c r="Q95" i="11" s="1"/>
  <c r="AZ114" i="11"/>
  <c r="Q114" i="11" s="1"/>
  <c r="H73" i="12"/>
  <c r="H71" i="12"/>
  <c r="H117" i="12"/>
  <c r="H52" i="12"/>
  <c r="H101" i="12"/>
  <c r="BP101" i="12" s="1"/>
  <c r="AZ79" i="11"/>
  <c r="Q79" i="11" s="1"/>
  <c r="AZ80" i="11"/>
  <c r="Q80" i="11" s="1"/>
  <c r="AZ102" i="11"/>
  <c r="Q102" i="11" s="1"/>
  <c r="AZ34" i="11"/>
  <c r="Q34" i="11" s="1"/>
  <c r="AZ74" i="11"/>
  <c r="Q74" i="11" s="1"/>
  <c r="AZ60" i="11"/>
  <c r="Q60" i="11" s="1"/>
  <c r="AZ24" i="11"/>
  <c r="Q24" i="11" s="1"/>
  <c r="BP4" i="17"/>
  <c r="BS4" i="17" s="1"/>
  <c r="BC4" i="17" s="1"/>
  <c r="AZ23" i="11"/>
  <c r="Q23" i="11" s="1"/>
  <c r="AZ75" i="11"/>
  <c r="Q75" i="11" s="1"/>
  <c r="AZ39" i="11"/>
  <c r="Q39" i="11" s="1"/>
  <c r="AZ126" i="11"/>
  <c r="Q126" i="11" s="1"/>
  <c r="AZ94" i="11"/>
  <c r="Q94" i="11" s="1"/>
  <c r="AZ9" i="11"/>
  <c r="Q9" i="11" s="1"/>
  <c r="AZ25" i="11"/>
  <c r="AZ92" i="11"/>
  <c r="Q92" i="11" s="1"/>
  <c r="I10" i="13"/>
  <c r="I16" i="12"/>
  <c r="I8" i="12"/>
  <c r="I56" i="12"/>
  <c r="I119" i="12"/>
  <c r="I22" i="12"/>
  <c r="I79" i="12"/>
  <c r="I114" i="12"/>
  <c r="I90" i="12"/>
  <c r="I81" i="12"/>
  <c r="I45" i="12"/>
  <c r="I108" i="12"/>
  <c r="I58" i="12"/>
  <c r="I21" i="12"/>
  <c r="I23" i="12"/>
  <c r="AZ61" i="11"/>
  <c r="Q61" i="11" s="1"/>
  <c r="AZ88" i="11"/>
  <c r="Q88" i="11" s="1"/>
  <c r="AZ41" i="11"/>
  <c r="Q41" i="11" s="1"/>
  <c r="AZ82" i="11"/>
  <c r="Q82" i="11" s="1"/>
  <c r="AZ48" i="11"/>
  <c r="Q48" i="11" s="1"/>
  <c r="AZ83" i="11"/>
  <c r="Q83" i="11" s="1"/>
  <c r="AZ18" i="11"/>
  <c r="Q18" i="11" s="1"/>
  <c r="I59" i="11"/>
  <c r="H52" i="11"/>
  <c r="BT52" i="11" s="1"/>
  <c r="AZ52" i="11"/>
  <c r="Q52" i="11" s="1"/>
  <c r="AZ96" i="11"/>
  <c r="Q96" i="11" s="1"/>
  <c r="AZ68" i="11"/>
  <c r="Q68" i="11" s="1"/>
  <c r="H101" i="11"/>
  <c r="BQ101" i="11" s="1"/>
  <c r="AZ101" i="11"/>
  <c r="AZ89" i="11"/>
  <c r="Q89" i="11" s="1"/>
  <c r="AZ44" i="11"/>
  <c r="Q44" i="11" s="1"/>
  <c r="AZ132" i="11"/>
  <c r="Q132" i="11" s="1"/>
  <c r="G3" i="17"/>
  <c r="AZ127" i="11"/>
  <c r="Q127" i="11" s="1"/>
  <c r="AZ53" i="11"/>
  <c r="AZ54" i="11"/>
  <c r="Q54" i="11" s="1"/>
  <c r="AZ109" i="11"/>
  <c r="Q109" i="11" s="1"/>
  <c r="H115" i="11"/>
  <c r="AZ115" i="11"/>
  <c r="Q115" i="11" s="1"/>
  <c r="AZ100" i="11"/>
  <c r="Q100" i="11" s="1"/>
  <c r="AZ31" i="11"/>
  <c r="Q31" i="11" s="1"/>
  <c r="H51" i="11"/>
  <c r="BU51" i="11" s="1"/>
  <c r="AZ51" i="11"/>
  <c r="Q51" i="11" s="1"/>
  <c r="H106" i="11"/>
  <c r="BT106" i="11" s="1"/>
  <c r="AZ106" i="11"/>
  <c r="Q106" i="11" s="1"/>
  <c r="I72" i="11"/>
  <c r="H57" i="11"/>
  <c r="AZ57" i="11"/>
  <c r="Q57" i="11" s="1"/>
  <c r="I108" i="11"/>
  <c r="H11" i="11"/>
  <c r="AZ11" i="11"/>
  <c r="Q11" i="11" s="1"/>
  <c r="I12" i="11"/>
  <c r="H125" i="11"/>
  <c r="AZ125" i="11"/>
  <c r="Q125" i="11" s="1"/>
  <c r="I113" i="11"/>
  <c r="H85" i="11"/>
  <c r="AZ85" i="11"/>
  <c r="Q85" i="11" s="1"/>
  <c r="H110" i="11"/>
  <c r="AZ110" i="11"/>
  <c r="Q110" i="11" s="1"/>
  <c r="AZ103" i="11"/>
  <c r="Q103" i="11" s="1"/>
  <c r="BH106" i="11"/>
  <c r="BV4" i="17"/>
  <c r="BD4" i="17" s="1"/>
  <c r="AZ86" i="11"/>
  <c r="Q86" i="11" s="1"/>
  <c r="AZ111" i="11"/>
  <c r="Q111" i="11" s="1"/>
  <c r="AZ105" i="11"/>
  <c r="Q105" i="11" s="1"/>
  <c r="AZ45" i="11"/>
  <c r="Q45" i="11" s="1"/>
  <c r="AZ21" i="11"/>
  <c r="Q21" i="11" s="1"/>
  <c r="AZ119" i="11"/>
  <c r="Q119" i="11" s="1"/>
  <c r="AZ66" i="11"/>
  <c r="Q66" i="11" s="1"/>
  <c r="AZ22" i="11"/>
  <c r="Q22" i="11" s="1"/>
  <c r="AZ59" i="11"/>
  <c r="Q59" i="11" s="1"/>
  <c r="AZ32" i="11"/>
  <c r="Q32" i="11" s="1"/>
  <c r="AZ19" i="11"/>
  <c r="Q19" i="11" s="1"/>
  <c r="AZ16" i="11"/>
  <c r="Q16" i="11" s="1"/>
  <c r="AZ131" i="11"/>
  <c r="Q131" i="11" s="1"/>
  <c r="AZ27" i="11"/>
  <c r="AZ118" i="11"/>
  <c r="Q118" i="11" s="1"/>
  <c r="AZ33" i="11"/>
  <c r="Q33" i="11" s="1"/>
  <c r="BH61" i="11"/>
  <c r="G4" i="17"/>
  <c r="I87" i="13"/>
  <c r="H104" i="13"/>
  <c r="BT104" i="13" s="1"/>
  <c r="I128" i="13"/>
  <c r="H111" i="13"/>
  <c r="BT111" i="13" s="1"/>
  <c r="I37" i="13"/>
  <c r="H48" i="13"/>
  <c r="BT48" i="13" s="1"/>
  <c r="I13" i="13"/>
  <c r="H20" i="12"/>
  <c r="BQ20" i="12" s="1"/>
  <c r="H75" i="12"/>
  <c r="BP75" i="12" s="1"/>
  <c r="H54" i="12"/>
  <c r="AZ129" i="11"/>
  <c r="Q129" i="11" s="1"/>
  <c r="AZ93" i="11"/>
  <c r="Q93" i="11" s="1"/>
  <c r="AZ13" i="11"/>
  <c r="Q13" i="11" s="1"/>
  <c r="AZ81" i="11"/>
  <c r="Q81" i="11" s="1"/>
  <c r="AZ116" i="11"/>
  <c r="Q116" i="11" s="1"/>
  <c r="AZ123" i="11"/>
  <c r="Q123" i="11" s="1"/>
  <c r="AZ30" i="11"/>
  <c r="Q30" i="11" s="1"/>
  <c r="AZ10" i="11"/>
  <c r="AZ72" i="11"/>
  <c r="Q72" i="11" s="1"/>
  <c r="AZ108" i="11"/>
  <c r="Q108" i="11" s="1"/>
  <c r="AZ12" i="11"/>
  <c r="Q12" i="11" s="1"/>
  <c r="AZ113" i="11"/>
  <c r="Q113" i="11" s="1"/>
  <c r="AZ42" i="11"/>
  <c r="Q42" i="11" s="1"/>
  <c r="AZ62" i="11"/>
  <c r="Q62" i="11" s="1"/>
  <c r="AZ107" i="11"/>
  <c r="Q107" i="11" s="1"/>
  <c r="AZ120" i="11"/>
  <c r="Q120" i="11" s="1"/>
  <c r="AZ69" i="11"/>
  <c r="Q69" i="11" s="1"/>
  <c r="AZ46" i="11"/>
  <c r="Q46" i="11" s="1"/>
  <c r="AZ64" i="11"/>
  <c r="Q64" i="11" s="1"/>
  <c r="AZ78" i="11"/>
  <c r="Q78" i="11" s="1"/>
  <c r="AZ77" i="11"/>
  <c r="Q77" i="11" s="1"/>
  <c r="AZ36" i="11"/>
  <c r="Q36" i="11" s="1"/>
  <c r="AZ40" i="11"/>
  <c r="Q40" i="11" s="1"/>
  <c r="AZ43" i="11"/>
  <c r="AZ58" i="11"/>
  <c r="Q58" i="11" s="1"/>
  <c r="AZ117" i="11"/>
  <c r="Q117" i="11" s="1"/>
  <c r="AZ128" i="11"/>
  <c r="Q128" i="11" s="1"/>
  <c r="AZ84" i="11"/>
  <c r="Q84" i="11" s="1"/>
  <c r="AZ124" i="11"/>
  <c r="Q124" i="11" s="1"/>
  <c r="AZ104" i="11"/>
  <c r="Q104" i="11" s="1"/>
  <c r="AZ87" i="11"/>
  <c r="Q87" i="11" s="1"/>
  <c r="AZ29" i="11"/>
  <c r="Q29" i="11" s="1"/>
  <c r="AZ38" i="11"/>
  <c r="Q38" i="11" s="1"/>
  <c r="AZ35" i="11"/>
  <c r="AZ122" i="11"/>
  <c r="Q122" i="11" s="1"/>
  <c r="AZ20" i="11"/>
  <c r="Q20" i="11" s="1"/>
  <c r="AZ14" i="11"/>
  <c r="Q14" i="11" s="1"/>
  <c r="AZ63" i="11"/>
  <c r="Q63" i="11" s="1"/>
  <c r="BH5" i="17"/>
  <c r="I52" i="13"/>
  <c r="H115" i="13"/>
  <c r="H27" i="13"/>
  <c r="I98" i="13"/>
  <c r="I114" i="13"/>
  <c r="H48" i="12"/>
  <c r="H51" i="12"/>
  <c r="BF51" i="12" s="1"/>
  <c r="H60" i="12"/>
  <c r="BF60" i="12" s="1"/>
  <c r="H132" i="12"/>
  <c r="BR132" i="12" s="1"/>
  <c r="H33" i="12"/>
  <c r="BQ33" i="12" s="1"/>
  <c r="H130" i="12"/>
  <c r="BT130" i="12" s="1"/>
  <c r="I34" i="12"/>
  <c r="H50" i="12"/>
  <c r="H66" i="12"/>
  <c r="H53" i="12"/>
  <c r="H126" i="12"/>
  <c r="BP126" i="12" s="1"/>
  <c r="H61" i="12"/>
  <c r="BU61" i="12" s="1"/>
  <c r="H36" i="12"/>
  <c r="BT36" i="12" s="1"/>
  <c r="H102" i="12"/>
  <c r="I106" i="11"/>
  <c r="I57" i="11"/>
  <c r="BH50" i="11"/>
  <c r="I27" i="11"/>
  <c r="I33" i="11"/>
  <c r="BH130" i="11"/>
  <c r="I40" i="11"/>
  <c r="I58" i="11"/>
  <c r="H19" i="11"/>
  <c r="BP19" i="11" s="1"/>
  <c r="H16" i="11"/>
  <c r="BT16" i="11" s="1"/>
  <c r="I128" i="11"/>
  <c r="H131" i="11"/>
  <c r="H33" i="11"/>
  <c r="BH14" i="11"/>
  <c r="BH77" i="11"/>
  <c r="H92" i="10"/>
  <c r="A5" i="8"/>
  <c r="G4" i="8"/>
  <c r="A7" i="8"/>
  <c r="G7" i="8"/>
  <c r="G6" i="8"/>
  <c r="G5" i="8"/>
  <c r="BH7" i="8"/>
  <c r="BH5" i="8"/>
  <c r="BH4" i="8"/>
  <c r="G3" i="8"/>
  <c r="BF7" i="8"/>
  <c r="BQ2" i="8"/>
  <c r="BS2" i="8" s="1"/>
  <c r="BC2" i="8" s="1"/>
  <c r="BP5" i="8"/>
  <c r="BS5" i="8" s="1"/>
  <c r="BC5" i="8" s="1"/>
  <c r="BT6" i="8"/>
  <c r="BV6" i="8" s="1"/>
  <c r="BD6" i="8" s="1"/>
  <c r="BF6" i="8" s="1"/>
  <c r="BI6" i="8" s="1"/>
  <c r="BT2" i="8"/>
  <c r="BV2" i="8" s="1"/>
  <c r="BD2" i="8" s="1"/>
  <c r="BF2" i="8" s="1"/>
  <c r="BA2" i="8"/>
  <c r="BT5" i="8"/>
  <c r="BV5" i="8" s="1"/>
  <c r="BD5" i="8" s="1"/>
  <c r="BF5" i="8" s="1"/>
  <c r="A3" i="8"/>
  <c r="A6" i="8"/>
  <c r="BP7" i="8"/>
  <c r="BS7" i="8" s="1"/>
  <c r="BC7" i="8" s="1"/>
  <c r="BH2" i="8"/>
  <c r="BT4" i="8"/>
  <c r="BV4" i="8" s="1"/>
  <c r="BD4" i="8" s="1"/>
  <c r="BT7" i="8"/>
  <c r="BV7" i="8" s="1"/>
  <c r="BD7" i="8" s="1"/>
  <c r="BJ4" i="17"/>
  <c r="BK4" i="17" s="1"/>
  <c r="BN4" i="17" s="1"/>
  <c r="BH4" i="17"/>
  <c r="BJ6" i="17"/>
  <c r="BK6" i="17" s="1"/>
  <c r="BO6" i="17" s="1"/>
  <c r="BH6" i="17"/>
  <c r="BJ3" i="17"/>
  <c r="BK3" i="17" s="1"/>
  <c r="BO3" i="17" s="1"/>
  <c r="BT5" i="17"/>
  <c r="BV5" i="17" s="1"/>
  <c r="BD5" i="17" s="1"/>
  <c r="BB5" i="17"/>
  <c r="G6" i="17"/>
  <c r="G2" i="17"/>
  <c r="A5" i="17"/>
  <c r="BP2" i="17"/>
  <c r="BS2" i="17" s="1"/>
  <c r="BC2" i="17" s="1"/>
  <c r="BF2" i="17" s="1"/>
  <c r="BI2" i="17" s="1"/>
  <c r="G5" i="17"/>
  <c r="BV13" i="7"/>
  <c r="BD13" i="7" s="1"/>
  <c r="BJ4" i="7"/>
  <c r="BK4" i="7" s="1"/>
  <c r="BN4" i="7" s="1"/>
  <c r="BI7" i="7"/>
  <c r="BJ7" i="7" s="1"/>
  <c r="BK7" i="7" s="1"/>
  <c r="BO7" i="7" s="1"/>
  <c r="BJ13" i="7"/>
  <c r="BN13" i="7" s="1"/>
  <c r="BJ3" i="7"/>
  <c r="BK3" i="7" s="1"/>
  <c r="BO3" i="7" s="1"/>
  <c r="BJ9" i="7"/>
  <c r="BK9" i="7" s="1"/>
  <c r="BO9" i="7" s="1"/>
  <c r="BV3" i="7"/>
  <c r="BD3" i="7" s="1"/>
  <c r="BV7" i="7"/>
  <c r="BD7" i="7" s="1"/>
  <c r="BF7" i="7" s="1"/>
  <c r="BV15" i="7"/>
  <c r="BD15" i="7" s="1"/>
  <c r="BS6" i="7"/>
  <c r="BC6" i="7" s="1"/>
  <c r="BS7" i="7"/>
  <c r="BC7" i="7" s="1"/>
  <c r="BS15" i="7"/>
  <c r="BC15" i="7" s="1"/>
  <c r="BF15" i="7" s="1"/>
  <c r="BI15" i="7" s="1"/>
  <c r="BJ15" i="7" s="1"/>
  <c r="BK15" i="7" s="1"/>
  <c r="BO15" i="7" s="1"/>
  <c r="BV6" i="7"/>
  <c r="BD6" i="7" s="1"/>
  <c r="BF6" i="7" s="1"/>
  <c r="BI6" i="7" s="1"/>
  <c r="BJ6" i="7" s="1"/>
  <c r="BK6" i="7" s="1"/>
  <c r="BO6" i="7" s="1"/>
  <c r="BR8" i="7"/>
  <c r="BS8" i="7" s="1"/>
  <c r="BC8" i="7" s="1"/>
  <c r="BF8" i="7" s="1"/>
  <c r="BI8" i="7" s="1"/>
  <c r="BJ8" i="7" s="1"/>
  <c r="BK8" i="7" s="1"/>
  <c r="BN8" i="7" s="1"/>
  <c r="BT12" i="7"/>
  <c r="BV12" i="7" s="1"/>
  <c r="BD12" i="7" s="1"/>
  <c r="BT5" i="7"/>
  <c r="BV5" i="7" s="1"/>
  <c r="BD5" i="7" s="1"/>
  <c r="BS13" i="7"/>
  <c r="BC13" i="7" s="1"/>
  <c r="BT11" i="7"/>
  <c r="BV11" i="7" s="1"/>
  <c r="BD11" i="7" s="1"/>
  <c r="BS3" i="7"/>
  <c r="BC3" i="7" s="1"/>
  <c r="BT2" i="7"/>
  <c r="BV2" i="7" s="1"/>
  <c r="BD2" i="7" s="1"/>
  <c r="BU17" i="7"/>
  <c r="BV17" i="7" s="1"/>
  <c r="BD17" i="7" s="1"/>
  <c r="BP5" i="7"/>
  <c r="BS5" i="7" s="1"/>
  <c r="BC5" i="7" s="1"/>
  <c r="BP11" i="7"/>
  <c r="BS11" i="7" s="1"/>
  <c r="BC11" i="7" s="1"/>
  <c r="BT14" i="7"/>
  <c r="BV14" i="7" s="1"/>
  <c r="BD14" i="7" s="1"/>
  <c r="BP2" i="7"/>
  <c r="BS2" i="7" s="1"/>
  <c r="BC2" i="7" s="1"/>
  <c r="BF2" i="7" s="1"/>
  <c r="BI2" i="7" s="1"/>
  <c r="BJ2" i="7" s="1"/>
  <c r="BK2" i="7" s="1"/>
  <c r="BN2" i="7" s="1"/>
  <c r="BT10" i="7"/>
  <c r="BV10" i="7" s="1"/>
  <c r="BD10" i="7" s="1"/>
  <c r="BF10" i="7" s="1"/>
  <c r="BT8" i="7"/>
  <c r="BV8" i="7" s="1"/>
  <c r="BD8" i="7" s="1"/>
  <c r="BP14" i="7"/>
  <c r="BS14" i="7" s="1"/>
  <c r="BC14" i="7" s="1"/>
  <c r="BT16" i="7"/>
  <c r="BV16" i="7" s="1"/>
  <c r="BD16" i="7" s="1"/>
  <c r="BT4" i="7"/>
  <c r="BV4" i="7" s="1"/>
  <c r="BD4" i="7" s="1"/>
  <c r="BP4" i="7"/>
  <c r="BS4" i="7" s="1"/>
  <c r="BC4" i="7" s="1"/>
  <c r="BV9" i="7"/>
  <c r="BD9" i="7" s="1"/>
  <c r="A10" i="7"/>
  <c r="BS9" i="7"/>
  <c r="BC9" i="7" s="1"/>
  <c r="BF9" i="7" s="1"/>
  <c r="BS12" i="7"/>
  <c r="BC12" i="7" s="1"/>
  <c r="Q12" i="7"/>
  <c r="G12" i="7" s="1"/>
  <c r="BB17" i="7"/>
  <c r="BF17" i="7" s="1"/>
  <c r="BI17" i="7" s="1"/>
  <c r="BJ17" i="7" s="1"/>
  <c r="BN17" i="7" s="1"/>
  <c r="G6" i="7"/>
  <c r="BB6" i="7"/>
  <c r="BS17" i="7"/>
  <c r="Q16" i="7"/>
  <c r="G16" i="7" s="1"/>
  <c r="G15" i="7"/>
  <c r="G4" i="7"/>
  <c r="A14" i="7"/>
  <c r="G7" i="7"/>
  <c r="BH14" i="7"/>
  <c r="G10" i="7"/>
  <c r="G5" i="7"/>
  <c r="BH5" i="7"/>
  <c r="BH4" i="7"/>
  <c r="G14" i="7"/>
  <c r="BB12" i="7"/>
  <c r="A17" i="7"/>
  <c r="BB16" i="7"/>
  <c r="BF16" i="7" s="1"/>
  <c r="G17" i="7"/>
  <c r="G13" i="7"/>
  <c r="BB10" i="7"/>
  <c r="A11" i="7"/>
  <c r="A5" i="7"/>
  <c r="A4" i="7"/>
  <c r="G9" i="7"/>
  <c r="G3" i="7"/>
  <c r="Q2" i="7"/>
  <c r="G2" i="7" s="1"/>
  <c r="A2" i="7"/>
  <c r="Q8" i="7"/>
  <c r="G8" i="7" s="1"/>
  <c r="A8" i="7"/>
  <c r="G11" i="7"/>
  <c r="BJ10" i="7"/>
  <c r="BK10" i="7" s="1"/>
  <c r="BO10" i="7" s="1"/>
  <c r="BH16" i="7"/>
  <c r="H90" i="10"/>
  <c r="BT90" i="10" s="1"/>
  <c r="I65" i="10"/>
  <c r="H88" i="10"/>
  <c r="I18" i="10"/>
  <c r="H37" i="10"/>
  <c r="BQ37" i="10" s="1"/>
  <c r="I43" i="10"/>
  <c r="H113" i="10"/>
  <c r="I22" i="10"/>
  <c r="H52" i="10"/>
  <c r="I34" i="10"/>
  <c r="H78" i="10"/>
  <c r="BT78" i="10" s="1"/>
  <c r="I63" i="10"/>
  <c r="H17" i="10"/>
  <c r="I69" i="10"/>
  <c r="H53" i="10"/>
  <c r="BT53" i="10" s="1"/>
  <c r="I20" i="10"/>
  <c r="H102" i="10"/>
  <c r="BJ102" i="10" s="1"/>
  <c r="BK102" i="10" s="1"/>
  <c r="BN102" i="10" s="1"/>
  <c r="I71" i="10"/>
  <c r="H61" i="10"/>
  <c r="I100" i="10"/>
  <c r="H87" i="10"/>
  <c r="I30" i="10"/>
  <c r="H93" i="10"/>
  <c r="I11" i="10"/>
  <c r="H48" i="10"/>
  <c r="I96" i="10"/>
  <c r="H106" i="10"/>
  <c r="I9" i="10"/>
  <c r="I117" i="11"/>
  <c r="I84" i="11"/>
  <c r="I122" i="11"/>
  <c r="BH60" i="11"/>
  <c r="BH15" i="11"/>
  <c r="I75" i="11"/>
  <c r="I126" i="11"/>
  <c r="I52" i="11"/>
  <c r="H50" i="11"/>
  <c r="BQ50" i="11" s="1"/>
  <c r="I96" i="11"/>
  <c r="H76" i="11"/>
  <c r="BF76" i="11" s="1"/>
  <c r="I132" i="11"/>
  <c r="I51" i="11"/>
  <c r="H23" i="11"/>
  <c r="BT23" i="11" s="1"/>
  <c r="H75" i="11"/>
  <c r="BR75" i="11" s="1"/>
  <c r="H39" i="11"/>
  <c r="BP39" i="11" s="1"/>
  <c r="BJ94" i="11"/>
  <c r="BK94" i="11" s="1"/>
  <c r="BO94" i="11" s="1"/>
  <c r="I123" i="11"/>
  <c r="BH109" i="11"/>
  <c r="BJ83" i="11"/>
  <c r="BK83" i="11" s="1"/>
  <c r="BN83" i="11" s="1"/>
  <c r="I10" i="11"/>
  <c r="H80" i="12"/>
  <c r="H121" i="12"/>
  <c r="H105" i="12"/>
  <c r="H88" i="12"/>
  <c r="H128" i="12"/>
  <c r="BT128" i="12" s="1"/>
  <c r="H72" i="12"/>
  <c r="BT72" i="12" s="1"/>
  <c r="H43" i="12"/>
  <c r="BT43" i="12" s="1"/>
  <c r="I96" i="13"/>
  <c r="I14" i="13"/>
  <c r="H24" i="13"/>
  <c r="I121" i="13"/>
  <c r="H56" i="13"/>
  <c r="I33" i="13"/>
  <c r="H117" i="13"/>
  <c r="I68" i="13"/>
  <c r="H34" i="13"/>
  <c r="BT34" i="13" s="1"/>
  <c r="I36" i="13"/>
  <c r="H76" i="13"/>
  <c r="BT76" i="13" s="1"/>
  <c r="I23" i="13"/>
  <c r="H62" i="13"/>
  <c r="BQ62" i="13" s="1"/>
  <c r="I82" i="13"/>
  <c r="H8" i="13"/>
  <c r="I35" i="13"/>
  <c r="H20" i="13"/>
  <c r="H11" i="13"/>
  <c r="BQ11" i="13" s="1"/>
  <c r="H41" i="13"/>
  <c r="BU41" i="13" s="1"/>
  <c r="H26" i="13"/>
  <c r="H124" i="13"/>
  <c r="I71" i="9"/>
  <c r="I122" i="9"/>
  <c r="I65" i="9"/>
  <c r="I123" i="9"/>
  <c r="I63" i="9"/>
  <c r="I18" i="9"/>
  <c r="BL18" i="9" s="1"/>
  <c r="BO18" i="9" s="1"/>
  <c r="I117" i="9"/>
  <c r="BL117" i="9" s="1"/>
  <c r="BO117" i="9" s="1"/>
  <c r="BH124" i="11"/>
  <c r="I86" i="11"/>
  <c r="H61" i="11"/>
  <c r="I111" i="11"/>
  <c r="H88" i="11"/>
  <c r="BP88" i="11" s="1"/>
  <c r="I105" i="11"/>
  <c r="I45" i="11"/>
  <c r="I66" i="11"/>
  <c r="BL66" i="11" s="1"/>
  <c r="BO66" i="11" s="1"/>
  <c r="I22" i="11"/>
  <c r="BL22" i="11" s="1"/>
  <c r="BO22" i="11" s="1"/>
  <c r="H100" i="11"/>
  <c r="BJ57" i="11"/>
  <c r="BK57" i="11" s="1"/>
  <c r="BN57" i="11" s="1"/>
  <c r="BH27" i="11"/>
  <c r="BJ52" i="11"/>
  <c r="BK52" i="11" s="1"/>
  <c r="BO52" i="11" s="1"/>
  <c r="H117" i="10"/>
  <c r="H40" i="9"/>
  <c r="I56" i="8"/>
  <c r="I25" i="8"/>
  <c r="I73" i="8"/>
  <c r="I9" i="8"/>
  <c r="I123" i="8"/>
  <c r="I8" i="8"/>
  <c r="I72" i="8"/>
  <c r="I55" i="8"/>
  <c r="I75" i="8"/>
  <c r="I46" i="8"/>
  <c r="I115" i="8"/>
  <c r="I44" i="8"/>
  <c r="I24" i="8"/>
  <c r="I12" i="8"/>
  <c r="I101" i="8"/>
  <c r="I68" i="8"/>
  <c r="I13" i="8"/>
  <c r="I16" i="8"/>
  <c r="I62" i="8"/>
  <c r="I10" i="8"/>
  <c r="I120" i="8"/>
  <c r="I102" i="8"/>
  <c r="I118" i="8"/>
  <c r="I100" i="8"/>
  <c r="I30" i="8"/>
  <c r="I53" i="8"/>
  <c r="I129" i="8"/>
  <c r="I60" i="8"/>
  <c r="I33" i="8"/>
  <c r="I121" i="8"/>
  <c r="I74" i="8"/>
  <c r="I77" i="8"/>
  <c r="I61" i="8"/>
  <c r="I42" i="8"/>
  <c r="I69" i="8"/>
  <c r="I26" i="8"/>
  <c r="I84" i="8"/>
  <c r="I43" i="8"/>
  <c r="I117" i="8"/>
  <c r="I57" i="8"/>
  <c r="I116" i="8"/>
  <c r="I71" i="8"/>
  <c r="I14" i="8"/>
  <c r="I21" i="8"/>
  <c r="I93" i="8"/>
  <c r="I58" i="8"/>
  <c r="I31" i="8"/>
  <c r="I65" i="8"/>
  <c r="I99" i="8"/>
  <c r="I18" i="8"/>
  <c r="I114" i="8"/>
  <c r="I127" i="8"/>
  <c r="I11" i="8"/>
  <c r="I39" i="8"/>
  <c r="I124" i="8"/>
  <c r="I59" i="8"/>
  <c r="I85" i="8"/>
  <c r="I88" i="8"/>
  <c r="I17" i="8"/>
  <c r="I78" i="8"/>
  <c r="I66" i="10"/>
  <c r="BJ82" i="11"/>
  <c r="BK82" i="11" s="1"/>
  <c r="BO82" i="11" s="1"/>
  <c r="BT48" i="11"/>
  <c r="BJ108" i="11"/>
  <c r="BK108" i="11" s="1"/>
  <c r="BN108" i="11" s="1"/>
  <c r="H53" i="11"/>
  <c r="BT53" i="11" s="1"/>
  <c r="I107" i="11"/>
  <c r="H86" i="11"/>
  <c r="I120" i="11"/>
  <c r="H111" i="11"/>
  <c r="I69" i="11"/>
  <c r="H105" i="11"/>
  <c r="BT105" i="11" s="1"/>
  <c r="I46" i="11"/>
  <c r="H45" i="11"/>
  <c r="I64" i="11"/>
  <c r="BL64" i="11" s="1"/>
  <c r="BO64" i="11" s="1"/>
  <c r="H21" i="11"/>
  <c r="I78" i="11"/>
  <c r="I77" i="11"/>
  <c r="I36" i="11"/>
  <c r="H22" i="11"/>
  <c r="BH85" i="11"/>
  <c r="BH95" i="11"/>
  <c r="H59" i="11"/>
  <c r="BP59" i="11" s="1"/>
  <c r="I43" i="11"/>
  <c r="H32" i="11"/>
  <c r="BP32" i="11" s="1"/>
  <c r="I124" i="11"/>
  <c r="H118" i="11"/>
  <c r="H129" i="11"/>
  <c r="H93" i="11"/>
  <c r="BT93" i="11" s="1"/>
  <c r="H116" i="11"/>
  <c r="H30" i="11"/>
  <c r="BH34" i="11"/>
  <c r="H107" i="11"/>
  <c r="I8" i="11"/>
  <c r="H120" i="11"/>
  <c r="I97" i="11"/>
  <c r="H69" i="11"/>
  <c r="BT69" i="11" s="1"/>
  <c r="I98" i="11"/>
  <c r="BQ108" i="11"/>
  <c r="H46" i="11"/>
  <c r="BP46" i="11" s="1"/>
  <c r="I67" i="11"/>
  <c r="BP12" i="11"/>
  <c r="H64" i="11"/>
  <c r="I90" i="11"/>
  <c r="H78" i="11"/>
  <c r="I99" i="11"/>
  <c r="H77" i="11"/>
  <c r="BH35" i="11"/>
  <c r="H40" i="11"/>
  <c r="BQ40" i="11" s="1"/>
  <c r="I50" i="11"/>
  <c r="H43" i="11"/>
  <c r="I76" i="11"/>
  <c r="H58" i="11"/>
  <c r="H117" i="11"/>
  <c r="BQ117" i="11" s="1"/>
  <c r="BT64" i="11"/>
  <c r="BH105" i="11"/>
  <c r="BH114" i="11"/>
  <c r="I79" i="11"/>
  <c r="H87" i="11"/>
  <c r="BT87" i="11" s="1"/>
  <c r="I80" i="11"/>
  <c r="BL80" i="11" s="1"/>
  <c r="BN80" i="11" s="1"/>
  <c r="H29" i="11"/>
  <c r="I56" i="11"/>
  <c r="BL56" i="11" s="1"/>
  <c r="BN56" i="11" s="1"/>
  <c r="H38" i="11"/>
  <c r="I102" i="11"/>
  <c r="H35" i="11"/>
  <c r="BH18" i="11"/>
  <c r="I61" i="11"/>
  <c r="H8" i="11"/>
  <c r="I88" i="11"/>
  <c r="H97" i="11"/>
  <c r="I89" i="11"/>
  <c r="BJ113" i="11"/>
  <c r="BK113" i="11" s="1"/>
  <c r="BO113" i="11" s="1"/>
  <c r="H79" i="11"/>
  <c r="I127" i="11"/>
  <c r="H80" i="11"/>
  <c r="I53" i="11"/>
  <c r="H56" i="11"/>
  <c r="H102" i="11"/>
  <c r="BH51" i="11"/>
  <c r="I89" i="12"/>
  <c r="I86" i="12"/>
  <c r="I77" i="12"/>
  <c r="I42" i="12"/>
  <c r="I67" i="12"/>
  <c r="I92" i="12"/>
  <c r="I109" i="12"/>
  <c r="BL109" i="12" s="1"/>
  <c r="BO109" i="12" s="1"/>
  <c r="I19" i="12"/>
  <c r="H83" i="12"/>
  <c r="BT83" i="12" s="1"/>
  <c r="H35" i="12"/>
  <c r="BT35" i="12" s="1"/>
  <c r="H17" i="12"/>
  <c r="BT17" i="12" s="1"/>
  <c r="H44" i="12"/>
  <c r="BQ44" i="12" s="1"/>
  <c r="I85" i="12"/>
  <c r="I30" i="12"/>
  <c r="I41" i="12"/>
  <c r="I74" i="12"/>
  <c r="I78" i="12"/>
  <c r="I96" i="12"/>
  <c r="I127" i="12"/>
  <c r="I124" i="12"/>
  <c r="I24" i="12"/>
  <c r="I125" i="12"/>
  <c r="I14" i="12"/>
  <c r="I63" i="12"/>
  <c r="I38" i="12"/>
  <c r="I118" i="12"/>
  <c r="H13" i="12"/>
  <c r="I18" i="12"/>
  <c r="H29" i="12"/>
  <c r="H46" i="12"/>
  <c r="H103" i="12"/>
  <c r="H68" i="12"/>
  <c r="BF68" i="12" s="1"/>
  <c r="BI68" i="12" s="1"/>
  <c r="H115" i="12"/>
  <c r="BU115" i="12" s="1"/>
  <c r="H116" i="12"/>
  <c r="BP116" i="12" s="1"/>
  <c r="H15" i="12"/>
  <c r="H16" i="12"/>
  <c r="H56" i="12"/>
  <c r="H22" i="12"/>
  <c r="H114" i="12"/>
  <c r="I76" i="12"/>
  <c r="I97" i="12"/>
  <c r="H81" i="12"/>
  <c r="BT81" i="12" s="1"/>
  <c r="I106" i="12"/>
  <c r="I87" i="12"/>
  <c r="H108" i="12"/>
  <c r="BT108" i="12" s="1"/>
  <c r="I123" i="12"/>
  <c r="I107" i="12"/>
  <c r="BL107" i="12" s="1"/>
  <c r="BO107" i="12" s="1"/>
  <c r="H21" i="12"/>
  <c r="BT21" i="12" s="1"/>
  <c r="I100" i="12"/>
  <c r="I111" i="12"/>
  <c r="H34" i="12"/>
  <c r="I110" i="12"/>
  <c r="I68" i="12"/>
  <c r="I84" i="13"/>
  <c r="I122" i="13"/>
  <c r="I32" i="13"/>
  <c r="I95" i="13"/>
  <c r="I16" i="13"/>
  <c r="H107" i="13"/>
  <c r="BU107" i="13" s="1"/>
  <c r="I99" i="13"/>
  <c r="H113" i="13"/>
  <c r="H52" i="13"/>
  <c r="I50" i="13"/>
  <c r="H14" i="13"/>
  <c r="H121" i="13"/>
  <c r="I92" i="13"/>
  <c r="H68" i="13"/>
  <c r="BT68" i="13" s="1"/>
  <c r="I48" i="13"/>
  <c r="H82" i="13"/>
  <c r="BH77" i="13"/>
  <c r="H103" i="13"/>
  <c r="BR103" i="13" s="1"/>
  <c r="H92" i="13"/>
  <c r="H66" i="13"/>
  <c r="I103" i="13"/>
  <c r="I45" i="13"/>
  <c r="I113" i="13"/>
  <c r="I77" i="13"/>
  <c r="I109" i="13"/>
  <c r="H45" i="13"/>
  <c r="H47" i="13"/>
  <c r="I83" i="13"/>
  <c r="I19" i="13"/>
  <c r="H55" i="13"/>
  <c r="I123" i="13"/>
  <c r="I9" i="13"/>
  <c r="H77" i="13"/>
  <c r="BF77" i="13" s="1"/>
  <c r="I24" i="13"/>
  <c r="H109" i="13"/>
  <c r="I56" i="13"/>
  <c r="H87" i="13"/>
  <c r="BF87" i="13" s="1"/>
  <c r="I117" i="13"/>
  <c r="H96" i="13"/>
  <c r="BF96" i="13" s="1"/>
  <c r="I34" i="13"/>
  <c r="H128" i="13"/>
  <c r="I60" i="13"/>
  <c r="H37" i="13"/>
  <c r="BT37" i="13" s="1"/>
  <c r="I76" i="13"/>
  <c r="H13" i="13"/>
  <c r="BT13" i="13" s="1"/>
  <c r="I62" i="13"/>
  <c r="H83" i="13"/>
  <c r="BF83" i="13" s="1"/>
  <c r="I78" i="13"/>
  <c r="H118" i="13"/>
  <c r="I51" i="13"/>
  <c r="H119" i="13"/>
  <c r="BF119" i="13" s="1"/>
  <c r="H29" i="13"/>
  <c r="BF29" i="13" s="1"/>
  <c r="BI29" i="13" s="1"/>
  <c r="BJ29" i="13" s="1"/>
  <c r="I80" i="13"/>
  <c r="H65" i="13"/>
  <c r="I126" i="13"/>
  <c r="H81" i="13"/>
  <c r="I94" i="13"/>
  <c r="H39" i="13"/>
  <c r="I8" i="13"/>
  <c r="H12" i="13"/>
  <c r="I26" i="13"/>
  <c r="BH30" i="13"/>
  <c r="H60" i="13"/>
  <c r="I41" i="13"/>
  <c r="H72" i="13"/>
  <c r="BT72" i="13" s="1"/>
  <c r="I102" i="13"/>
  <c r="H97" i="13"/>
  <c r="H21" i="13"/>
  <c r="I110" i="13"/>
  <c r="H93" i="13"/>
  <c r="I108" i="13"/>
  <c r="I53" i="13"/>
  <c r="H57" i="13"/>
  <c r="I100" i="13"/>
  <c r="H75" i="13"/>
  <c r="I115" i="13"/>
  <c r="H85" i="12"/>
  <c r="I80" i="12"/>
  <c r="I62" i="12"/>
  <c r="H41" i="12"/>
  <c r="I121" i="12"/>
  <c r="I12" i="12"/>
  <c r="H78" i="12"/>
  <c r="I105" i="12"/>
  <c r="I73" i="12"/>
  <c r="H127" i="12"/>
  <c r="I88" i="12"/>
  <c r="I71" i="12"/>
  <c r="H24" i="12"/>
  <c r="BR24" i="12" s="1"/>
  <c r="I128" i="12"/>
  <c r="I117" i="12"/>
  <c r="H14" i="12"/>
  <c r="BT14" i="12" s="1"/>
  <c r="I72" i="12"/>
  <c r="I52" i="12"/>
  <c r="H38" i="12"/>
  <c r="BT38" i="12" s="1"/>
  <c r="H18" i="12"/>
  <c r="BT18" i="12" s="1"/>
  <c r="I120" i="12"/>
  <c r="BL120" i="12" s="1"/>
  <c r="BO120" i="12" s="1"/>
  <c r="H8" i="12"/>
  <c r="I32" i="12"/>
  <c r="BL32" i="12" s="1"/>
  <c r="BN32" i="12" s="1"/>
  <c r="I9" i="12"/>
  <c r="BL9" i="12" s="1"/>
  <c r="BO9" i="12" s="1"/>
  <c r="H119" i="12"/>
  <c r="H79" i="12"/>
  <c r="H90" i="12"/>
  <c r="H45" i="12"/>
  <c r="H58" i="12"/>
  <c r="BP58" i="12" s="1"/>
  <c r="H23" i="12"/>
  <c r="I29" i="12"/>
  <c r="I48" i="12"/>
  <c r="I46" i="12"/>
  <c r="I51" i="12"/>
  <c r="I103" i="12"/>
  <c r="I60" i="12"/>
  <c r="BJ99" i="12"/>
  <c r="BK99" i="12" s="1"/>
  <c r="BO99" i="12" s="1"/>
  <c r="I93" i="12"/>
  <c r="BL93" i="12" s="1"/>
  <c r="BO93" i="12" s="1"/>
  <c r="I131" i="12"/>
  <c r="I82" i="12"/>
  <c r="I27" i="12"/>
  <c r="BL27" i="12" s="1"/>
  <c r="BN27" i="12" s="1"/>
  <c r="I40" i="12"/>
  <c r="BL40" i="12" s="1"/>
  <c r="BO40" i="12" s="1"/>
  <c r="I25" i="12"/>
  <c r="BL25" i="12" s="1"/>
  <c r="BN25" i="12" s="1"/>
  <c r="I99" i="12"/>
  <c r="I69" i="12"/>
  <c r="I113" i="12"/>
  <c r="I84" i="12"/>
  <c r="I37" i="12"/>
  <c r="I64" i="12"/>
  <c r="I98" i="12"/>
  <c r="I104" i="12"/>
  <c r="I59" i="12"/>
  <c r="I20" i="12"/>
  <c r="I55" i="12"/>
  <c r="I75" i="12"/>
  <c r="I11" i="12"/>
  <c r="I54" i="12"/>
  <c r="BJ34" i="12"/>
  <c r="BK34" i="12" s="1"/>
  <c r="BN34" i="12" s="1"/>
  <c r="H39" i="12"/>
  <c r="BT39" i="12" s="1"/>
  <c r="H30" i="12"/>
  <c r="H74" i="12"/>
  <c r="H96" i="12"/>
  <c r="BF96" i="12" s="1"/>
  <c r="H124" i="12"/>
  <c r="BF124" i="12" s="1"/>
  <c r="H125" i="12"/>
  <c r="BT125" i="12" s="1"/>
  <c r="H63" i="12"/>
  <c r="BF63" i="12" s="1"/>
  <c r="H118" i="12"/>
  <c r="BT118" i="12" s="1"/>
  <c r="BF50" i="11"/>
  <c r="BU40" i="11"/>
  <c r="BR40" i="11"/>
  <c r="BP40" i="11"/>
  <c r="BU43" i="11"/>
  <c r="BQ43" i="11"/>
  <c r="BP43" i="11"/>
  <c r="BR58" i="11"/>
  <c r="BQ58" i="11"/>
  <c r="BU58" i="11"/>
  <c r="BT117" i="11"/>
  <c r="BR117" i="11"/>
  <c r="BP117" i="11"/>
  <c r="I34" i="11"/>
  <c r="BT128" i="11"/>
  <c r="BR128" i="11"/>
  <c r="BQ128" i="11"/>
  <c r="BP128" i="11"/>
  <c r="H122" i="11"/>
  <c r="I74" i="11"/>
  <c r="BP84" i="11"/>
  <c r="BU84" i="11"/>
  <c r="BT84" i="11"/>
  <c r="BR84" i="11"/>
  <c r="H20" i="11"/>
  <c r="I60" i="11"/>
  <c r="BU124" i="11"/>
  <c r="BT124" i="11"/>
  <c r="BR124" i="11"/>
  <c r="BQ124" i="11"/>
  <c r="BP124" i="11"/>
  <c r="H14" i="11"/>
  <c r="I24" i="11"/>
  <c r="BU104" i="11"/>
  <c r="BT104" i="11"/>
  <c r="BR104" i="11"/>
  <c r="BQ104" i="11"/>
  <c r="H63" i="11"/>
  <c r="BU87" i="11"/>
  <c r="BR87" i="11"/>
  <c r="BQ87" i="11"/>
  <c r="BT29" i="11"/>
  <c r="BR29" i="11"/>
  <c r="BQ29" i="11"/>
  <c r="BT38" i="11"/>
  <c r="BQ38" i="11"/>
  <c r="BP38" i="11"/>
  <c r="H65" i="11"/>
  <c r="BT65" i="11" s="1"/>
  <c r="BU35" i="11"/>
  <c r="BR35" i="11"/>
  <c r="BQ35" i="11"/>
  <c r="H73" i="11"/>
  <c r="BP73" i="11" s="1"/>
  <c r="I94" i="11"/>
  <c r="BU122" i="11"/>
  <c r="BT122" i="11"/>
  <c r="BR122" i="11"/>
  <c r="BQ122" i="11"/>
  <c r="BP122" i="11"/>
  <c r="I9" i="11"/>
  <c r="BR20" i="11"/>
  <c r="BQ20" i="11"/>
  <c r="BP20" i="11"/>
  <c r="BU20" i="11"/>
  <c r="BT20" i="11"/>
  <c r="H71" i="11"/>
  <c r="I25" i="11"/>
  <c r="BU14" i="11"/>
  <c r="BT14" i="11"/>
  <c r="BR14" i="11"/>
  <c r="BQ14" i="11"/>
  <c r="BP14" i="11"/>
  <c r="BT63" i="11"/>
  <c r="BR63" i="11"/>
  <c r="BQ63" i="11"/>
  <c r="BP63" i="11"/>
  <c r="BH98" i="11"/>
  <c r="BJ98" i="11"/>
  <c r="BK98" i="11" s="1"/>
  <c r="BN98" i="11" s="1"/>
  <c r="BU37" i="11"/>
  <c r="BQ37" i="11"/>
  <c r="BP37" i="11"/>
  <c r="BU130" i="11"/>
  <c r="BR130" i="11"/>
  <c r="BQ130" i="11"/>
  <c r="I41" i="11"/>
  <c r="BU65" i="11"/>
  <c r="BQ65" i="11"/>
  <c r="BP65" i="11"/>
  <c r="H98" i="11"/>
  <c r="BP98" i="11" s="1"/>
  <c r="I82" i="11"/>
  <c r="BR73" i="11"/>
  <c r="BQ73" i="11"/>
  <c r="BU73" i="11"/>
  <c r="H67" i="11"/>
  <c r="I48" i="11"/>
  <c r="BU26" i="11"/>
  <c r="BT26" i="11"/>
  <c r="BR26" i="11"/>
  <c r="BQ26" i="11"/>
  <c r="BP26" i="11"/>
  <c r="H90" i="11"/>
  <c r="I83" i="11"/>
  <c r="BP71" i="11"/>
  <c r="BU71" i="11"/>
  <c r="BT71" i="11"/>
  <c r="BR71" i="11"/>
  <c r="H99" i="11"/>
  <c r="I18" i="11"/>
  <c r="BP47" i="11"/>
  <c r="BU47" i="11"/>
  <c r="BT47" i="11"/>
  <c r="BR47" i="11"/>
  <c r="H55" i="11"/>
  <c r="BJ55" i="11" s="1"/>
  <c r="BK55" i="11" s="1"/>
  <c r="BO55" i="11" s="1"/>
  <c r="BP104" i="11"/>
  <c r="BU8" i="11"/>
  <c r="BR8" i="11"/>
  <c r="BP8" i="11"/>
  <c r="BU97" i="11"/>
  <c r="BQ97" i="11"/>
  <c r="BP97" i="11"/>
  <c r="I68" i="11"/>
  <c r="BU98" i="11"/>
  <c r="BR98" i="11"/>
  <c r="BQ98" i="11"/>
  <c r="H15" i="11"/>
  <c r="BT15" i="11" s="1"/>
  <c r="I101" i="11"/>
  <c r="BU67" i="11"/>
  <c r="BT67" i="11"/>
  <c r="BR67" i="11"/>
  <c r="BQ67" i="11"/>
  <c r="BP67" i="11"/>
  <c r="H121" i="11"/>
  <c r="BU90" i="11"/>
  <c r="BT90" i="11"/>
  <c r="BR90" i="11"/>
  <c r="BQ90" i="11"/>
  <c r="BP90" i="11"/>
  <c r="H17" i="11"/>
  <c r="I44" i="11"/>
  <c r="BR99" i="11"/>
  <c r="BQ99" i="11"/>
  <c r="BP99" i="11"/>
  <c r="BU99" i="11"/>
  <c r="H95" i="11"/>
  <c r="BU55" i="11"/>
  <c r="BT55" i="11"/>
  <c r="BR55" i="11"/>
  <c r="BQ55" i="11"/>
  <c r="BP55" i="11"/>
  <c r="H114" i="11"/>
  <c r="BU50" i="11"/>
  <c r="BR50" i="11"/>
  <c r="BP50" i="11"/>
  <c r="BU76" i="11"/>
  <c r="BR76" i="11"/>
  <c r="BQ76" i="11"/>
  <c r="I54" i="11"/>
  <c r="BU15" i="11"/>
  <c r="BQ15" i="11"/>
  <c r="BP15" i="11"/>
  <c r="I109" i="11"/>
  <c r="BU121" i="11"/>
  <c r="BT121" i="11"/>
  <c r="BR121" i="11"/>
  <c r="BQ121" i="11"/>
  <c r="BP121" i="11"/>
  <c r="H34" i="11"/>
  <c r="I115" i="11"/>
  <c r="BU17" i="11"/>
  <c r="BT17" i="11"/>
  <c r="BR17" i="11"/>
  <c r="BQ17" i="11"/>
  <c r="BP17" i="11"/>
  <c r="H74" i="11"/>
  <c r="I100" i="11"/>
  <c r="BU95" i="11"/>
  <c r="BT95" i="11"/>
  <c r="BR95" i="11"/>
  <c r="BQ95" i="11"/>
  <c r="BP95" i="11"/>
  <c r="H60" i="11"/>
  <c r="I31" i="11"/>
  <c r="BU114" i="11"/>
  <c r="BT114" i="11"/>
  <c r="BR114" i="11"/>
  <c r="BQ114" i="11"/>
  <c r="BP114" i="11"/>
  <c r="H24" i="11"/>
  <c r="BH116" i="11"/>
  <c r="BJ116" i="11"/>
  <c r="BK116" i="11" s="1"/>
  <c r="BN116" i="11" s="1"/>
  <c r="BU79" i="11"/>
  <c r="BQ79" i="11"/>
  <c r="BP79" i="11"/>
  <c r="BQ80" i="11"/>
  <c r="BP80" i="11"/>
  <c r="BU80" i="11"/>
  <c r="BU56" i="11"/>
  <c r="BR56" i="11"/>
  <c r="BQ56" i="11"/>
  <c r="I11" i="11"/>
  <c r="BT102" i="11"/>
  <c r="BR102" i="11"/>
  <c r="BQ102" i="11"/>
  <c r="H126" i="11"/>
  <c r="BT126" i="11" s="1"/>
  <c r="I125" i="11"/>
  <c r="BU34" i="11"/>
  <c r="BT34" i="11"/>
  <c r="BR34" i="11"/>
  <c r="BQ34" i="11"/>
  <c r="BP34" i="11"/>
  <c r="H94" i="11"/>
  <c r="I85" i="11"/>
  <c r="BU74" i="11"/>
  <c r="BT74" i="11"/>
  <c r="BR74" i="11"/>
  <c r="BQ74" i="11"/>
  <c r="BP74" i="11"/>
  <c r="H9" i="11"/>
  <c r="I110" i="11"/>
  <c r="BU60" i="11"/>
  <c r="BT60" i="11"/>
  <c r="BR60" i="11"/>
  <c r="BQ60" i="11"/>
  <c r="BP60" i="11"/>
  <c r="H25" i="11"/>
  <c r="I103" i="11"/>
  <c r="BU24" i="11"/>
  <c r="BT24" i="11"/>
  <c r="BR24" i="11"/>
  <c r="BQ24" i="11"/>
  <c r="BP24" i="11"/>
  <c r="H92" i="11"/>
  <c r="BU23" i="11"/>
  <c r="BR23" i="11"/>
  <c r="BQ23" i="11"/>
  <c r="BU75" i="11"/>
  <c r="BQ75" i="11"/>
  <c r="BP75" i="11"/>
  <c r="BU39" i="11"/>
  <c r="BR39" i="11"/>
  <c r="BQ39" i="11"/>
  <c r="H41" i="11"/>
  <c r="BT41" i="11" s="1"/>
  <c r="BU126" i="11"/>
  <c r="BR126" i="11"/>
  <c r="BQ126" i="11"/>
  <c r="H82" i="11"/>
  <c r="BR82" i="11" s="1"/>
  <c r="I21" i="11"/>
  <c r="BU94" i="11"/>
  <c r="BT94" i="11"/>
  <c r="BR94" i="11"/>
  <c r="BQ94" i="11"/>
  <c r="BP94" i="11"/>
  <c r="H48" i="11"/>
  <c r="I119" i="11"/>
  <c r="BU9" i="11"/>
  <c r="BT9" i="11"/>
  <c r="BR9" i="11"/>
  <c r="BQ9" i="11"/>
  <c r="BP9" i="11"/>
  <c r="H83" i="11"/>
  <c r="BU25" i="11"/>
  <c r="BT25" i="11"/>
  <c r="BR25" i="11"/>
  <c r="BQ25" i="11"/>
  <c r="BP25" i="11"/>
  <c r="H18" i="11"/>
  <c r="BU92" i="11"/>
  <c r="BT92" i="11"/>
  <c r="BR92" i="11"/>
  <c r="BQ92" i="11"/>
  <c r="BP92" i="11"/>
  <c r="BU128" i="11"/>
  <c r="BT99" i="11"/>
  <c r="BU61" i="11"/>
  <c r="BQ61" i="11"/>
  <c r="BP61" i="11"/>
  <c r="BU88" i="11"/>
  <c r="BR88" i="11"/>
  <c r="BQ88" i="11"/>
  <c r="BU41" i="11"/>
  <c r="BR41" i="11"/>
  <c r="BP41" i="11"/>
  <c r="BU82" i="11"/>
  <c r="BQ82" i="11"/>
  <c r="BP82" i="11"/>
  <c r="I131" i="11"/>
  <c r="BR48" i="11"/>
  <c r="BQ48" i="11"/>
  <c r="BP48" i="11"/>
  <c r="BU48" i="11"/>
  <c r="H89" i="11"/>
  <c r="BU83" i="11"/>
  <c r="BT83" i="11"/>
  <c r="BR83" i="11"/>
  <c r="BQ83" i="11"/>
  <c r="BP83" i="11"/>
  <c r="H44" i="11"/>
  <c r="I118" i="11"/>
  <c r="BU18" i="11"/>
  <c r="BT18" i="11"/>
  <c r="BR18" i="11"/>
  <c r="BQ18" i="11"/>
  <c r="BP18" i="11"/>
  <c r="H132" i="11"/>
  <c r="BU63" i="11"/>
  <c r="BU52" i="11"/>
  <c r="BR52" i="11"/>
  <c r="BQ52" i="11"/>
  <c r="BU96" i="11"/>
  <c r="BR96" i="11"/>
  <c r="BQ96" i="11"/>
  <c r="BU68" i="11"/>
  <c r="BQ68" i="11"/>
  <c r="BP68" i="11"/>
  <c r="BP101" i="11"/>
  <c r="BT101" i="11"/>
  <c r="BR101" i="11"/>
  <c r="BT89" i="11"/>
  <c r="BR89" i="11"/>
  <c r="BQ89" i="11"/>
  <c r="BP89" i="11"/>
  <c r="BU44" i="11"/>
  <c r="BT44" i="11"/>
  <c r="BR44" i="11"/>
  <c r="BQ44" i="11"/>
  <c r="BP44" i="11"/>
  <c r="BU132" i="11"/>
  <c r="BT132" i="11"/>
  <c r="BR132" i="11"/>
  <c r="BQ132" i="11"/>
  <c r="BP132" i="11"/>
  <c r="BP127" i="11"/>
  <c r="BU127" i="11"/>
  <c r="BR53" i="11"/>
  <c r="BQ53" i="11"/>
  <c r="BU53" i="11"/>
  <c r="BQ54" i="11"/>
  <c r="BP54" i="11"/>
  <c r="BU109" i="11"/>
  <c r="BT109" i="11"/>
  <c r="BR109" i="11"/>
  <c r="BQ109" i="11"/>
  <c r="BP109" i="11"/>
  <c r="BU115" i="11"/>
  <c r="BT115" i="11"/>
  <c r="BR115" i="11"/>
  <c r="BQ115" i="11"/>
  <c r="BP115" i="11"/>
  <c r="I42" i="11"/>
  <c r="BU100" i="11"/>
  <c r="BT100" i="11"/>
  <c r="BR100" i="11"/>
  <c r="BQ100" i="11"/>
  <c r="BU31" i="11"/>
  <c r="BT31" i="11"/>
  <c r="BR31" i="11"/>
  <c r="BQ31" i="11"/>
  <c r="H103" i="11"/>
  <c r="BU54" i="11"/>
  <c r="BR51" i="11"/>
  <c r="BQ51" i="11"/>
  <c r="BU106" i="11"/>
  <c r="BR106" i="11"/>
  <c r="BQ106" i="11"/>
  <c r="BR57" i="11"/>
  <c r="BQ57" i="11"/>
  <c r="BU11" i="11"/>
  <c r="BQ11" i="11"/>
  <c r="BP11" i="11"/>
  <c r="BU125" i="11"/>
  <c r="BT125" i="11"/>
  <c r="BR125" i="11"/>
  <c r="BQ125" i="11"/>
  <c r="BP125" i="11"/>
  <c r="BU85" i="11"/>
  <c r="BT85" i="11"/>
  <c r="BR85" i="11"/>
  <c r="BQ85" i="11"/>
  <c r="BP85" i="11"/>
  <c r="H119" i="11"/>
  <c r="BR110" i="11"/>
  <c r="BQ110" i="11"/>
  <c r="BP110" i="11"/>
  <c r="BU110" i="11"/>
  <c r="BT110" i="11"/>
  <c r="H66" i="11"/>
  <c r="BJ66" i="11" s="1"/>
  <c r="BK66" i="11" s="1"/>
  <c r="BN66" i="11" s="1"/>
  <c r="BR103" i="11"/>
  <c r="BQ103" i="11"/>
  <c r="BP103" i="11"/>
  <c r="BU103" i="11"/>
  <c r="BH65" i="11"/>
  <c r="BJ65" i="11"/>
  <c r="BK65" i="11" s="1"/>
  <c r="BO65" i="11" s="1"/>
  <c r="BP100" i="11"/>
  <c r="BQ86" i="11"/>
  <c r="BU86" i="11"/>
  <c r="BT111" i="11"/>
  <c r="BR111" i="11"/>
  <c r="BU105" i="11"/>
  <c r="BR105" i="11"/>
  <c r="BQ105" i="11"/>
  <c r="BT45" i="11"/>
  <c r="BQ45" i="11"/>
  <c r="BP45" i="11"/>
  <c r="BU21" i="11"/>
  <c r="BT21" i="11"/>
  <c r="BR21" i="11"/>
  <c r="BQ21" i="11"/>
  <c r="BP21" i="11"/>
  <c r="BU119" i="11"/>
  <c r="BT119" i="11"/>
  <c r="BR119" i="11"/>
  <c r="BQ119" i="11"/>
  <c r="BP119" i="11"/>
  <c r="H27" i="11"/>
  <c r="BT66" i="11"/>
  <c r="BR66" i="11"/>
  <c r="BQ66" i="11"/>
  <c r="BP66" i="11"/>
  <c r="BU22" i="11"/>
  <c r="BT22" i="11"/>
  <c r="BR22" i="11"/>
  <c r="BQ22" i="11"/>
  <c r="BP22" i="11"/>
  <c r="BR127" i="11"/>
  <c r="BQ84" i="11"/>
  <c r="BQ47" i="11"/>
  <c r="BR59" i="11"/>
  <c r="BQ59" i="11"/>
  <c r="BR32" i="11"/>
  <c r="BQ32" i="11"/>
  <c r="BU19" i="11"/>
  <c r="BR19" i="11"/>
  <c r="BQ19" i="11"/>
  <c r="BU16" i="11"/>
  <c r="BQ16" i="11"/>
  <c r="BP16" i="11"/>
  <c r="BU131" i="11"/>
  <c r="BT131" i="11"/>
  <c r="BR131" i="11"/>
  <c r="BQ131" i="11"/>
  <c r="BP131" i="11"/>
  <c r="BU27" i="11"/>
  <c r="BT27" i="11"/>
  <c r="BR27" i="11"/>
  <c r="BQ27" i="11"/>
  <c r="BP27" i="11"/>
  <c r="BT118" i="11"/>
  <c r="BR118" i="11"/>
  <c r="BQ118" i="11"/>
  <c r="BP118" i="11"/>
  <c r="BU33" i="11"/>
  <c r="BT33" i="11"/>
  <c r="BR33" i="11"/>
  <c r="BQ33" i="11"/>
  <c r="BP33" i="11"/>
  <c r="BU57" i="11"/>
  <c r="BU66" i="11"/>
  <c r="BU129" i="11"/>
  <c r="BR129" i="11"/>
  <c r="BQ129" i="11"/>
  <c r="BP129" i="11"/>
  <c r="BR93" i="11"/>
  <c r="BP93" i="11"/>
  <c r="H72" i="11"/>
  <c r="BT72" i="11" s="1"/>
  <c r="BQ13" i="11"/>
  <c r="BP13" i="11"/>
  <c r="BU13" i="11"/>
  <c r="I73" i="11"/>
  <c r="BU81" i="11"/>
  <c r="BR81" i="11"/>
  <c r="BP81" i="11"/>
  <c r="H12" i="11"/>
  <c r="BU116" i="11"/>
  <c r="BT116" i="11"/>
  <c r="BR116" i="11"/>
  <c r="BQ116" i="11"/>
  <c r="BP116" i="11"/>
  <c r="BU123" i="11"/>
  <c r="BT123" i="11"/>
  <c r="BR123" i="11"/>
  <c r="BQ123" i="11"/>
  <c r="BP123" i="11"/>
  <c r="H42" i="11"/>
  <c r="I47" i="11"/>
  <c r="BU30" i="11"/>
  <c r="BT30" i="11"/>
  <c r="BR30" i="11"/>
  <c r="BQ30" i="11"/>
  <c r="BP30" i="11"/>
  <c r="H62" i="11"/>
  <c r="BU10" i="11"/>
  <c r="BQ10" i="11"/>
  <c r="BP10" i="11"/>
  <c r="BU72" i="11"/>
  <c r="BR72" i="11"/>
  <c r="BQ72" i="11"/>
  <c r="BP108" i="11"/>
  <c r="BU108" i="11"/>
  <c r="BR108" i="11"/>
  <c r="BU12" i="11"/>
  <c r="BT12" i="11"/>
  <c r="BR12" i="11"/>
  <c r="BQ12" i="11"/>
  <c r="BU113" i="11"/>
  <c r="BT113" i="11"/>
  <c r="BR113" i="11"/>
  <c r="BQ113" i="11"/>
  <c r="BP113" i="11"/>
  <c r="BU42" i="11"/>
  <c r="BT42" i="11"/>
  <c r="BR42" i="11"/>
  <c r="BQ42" i="11"/>
  <c r="BP42" i="11"/>
  <c r="I55" i="11"/>
  <c r="BL55" i="11" s="1"/>
  <c r="BN55" i="11" s="1"/>
  <c r="BU62" i="11"/>
  <c r="BT62" i="11"/>
  <c r="BR62" i="11"/>
  <c r="BQ62" i="11"/>
  <c r="BP62" i="11"/>
  <c r="H36" i="11"/>
  <c r="BT51" i="11"/>
  <c r="BT103" i="11"/>
  <c r="BU107" i="11"/>
  <c r="BQ107" i="11"/>
  <c r="BU120" i="11"/>
  <c r="BR120" i="11"/>
  <c r="BP120" i="11"/>
  <c r="BU69" i="11"/>
  <c r="BR69" i="11"/>
  <c r="BP69" i="11"/>
  <c r="I15" i="11"/>
  <c r="BT46" i="11"/>
  <c r="BR46" i="11"/>
  <c r="I121" i="11"/>
  <c r="BR64" i="11"/>
  <c r="BQ64" i="11"/>
  <c r="BP64" i="11"/>
  <c r="BU64" i="11"/>
  <c r="H128" i="11"/>
  <c r="I17" i="11"/>
  <c r="BQ78" i="11"/>
  <c r="BP78" i="11"/>
  <c r="BU78" i="11"/>
  <c r="BT78" i="11"/>
  <c r="H84" i="11"/>
  <c r="I95" i="11"/>
  <c r="BU77" i="11"/>
  <c r="BT77" i="11"/>
  <c r="BR77" i="11"/>
  <c r="BQ77" i="11"/>
  <c r="BP77" i="11"/>
  <c r="H124" i="11"/>
  <c r="I114" i="11"/>
  <c r="BU36" i="11"/>
  <c r="BT36" i="11"/>
  <c r="BR36" i="11"/>
  <c r="BQ36" i="11"/>
  <c r="BP36" i="11"/>
  <c r="H104" i="11"/>
  <c r="BQ71" i="11"/>
  <c r="BH40" i="11"/>
  <c r="BJ121" i="11"/>
  <c r="BK121" i="11" s="1"/>
  <c r="BN121" i="11" s="1"/>
  <c r="BJ17" i="11"/>
  <c r="BK17" i="11" s="1"/>
  <c r="BN17" i="11" s="1"/>
  <c r="BH74" i="11"/>
  <c r="BH24" i="11"/>
  <c r="BJ79" i="11"/>
  <c r="BK79" i="11" s="1"/>
  <c r="BN79" i="11" s="1"/>
  <c r="BH76" i="11"/>
  <c r="BJ26" i="11"/>
  <c r="BK26" i="11" s="1"/>
  <c r="BO26" i="11" s="1"/>
  <c r="BH30" i="11"/>
  <c r="BH54" i="11"/>
  <c r="BH11" i="11"/>
  <c r="BH93" i="11"/>
  <c r="BH128" i="11"/>
  <c r="BH48" i="11"/>
  <c r="BH118" i="11"/>
  <c r="BH63" i="11"/>
  <c r="BJ59" i="11"/>
  <c r="BK59" i="11" s="1"/>
  <c r="BN59" i="11" s="1"/>
  <c r="BJ73" i="11"/>
  <c r="BK73" i="11" s="1"/>
  <c r="BO73" i="11" s="1"/>
  <c r="BH13" i="11"/>
  <c r="BJ99" i="11"/>
  <c r="BK99" i="11" s="1"/>
  <c r="BN99" i="11" s="1"/>
  <c r="BJ127" i="11"/>
  <c r="BK127" i="11" s="1"/>
  <c r="BN127" i="11" s="1"/>
  <c r="BH12" i="11"/>
  <c r="BH71" i="11"/>
  <c r="BH31" i="11"/>
  <c r="BJ126" i="11"/>
  <c r="BK126" i="11" s="1"/>
  <c r="BN126" i="11" s="1"/>
  <c r="H58" i="10"/>
  <c r="H119" i="9"/>
  <c r="H101" i="9"/>
  <c r="BT101" i="9" s="1"/>
  <c r="H109" i="9"/>
  <c r="BH64" i="11"/>
  <c r="BH87" i="11"/>
  <c r="BH56" i="11"/>
  <c r="BH81" i="11"/>
  <c r="BH22" i="11"/>
  <c r="BH80" i="11"/>
  <c r="BH66" i="11"/>
  <c r="BH55" i="11"/>
  <c r="BH120" i="11"/>
  <c r="BH19" i="11"/>
  <c r="BH96" i="11"/>
  <c r="BH20" i="11"/>
  <c r="BH33" i="11"/>
  <c r="BH23" i="11"/>
  <c r="BH36" i="11"/>
  <c r="BH129" i="11"/>
  <c r="BH75" i="11"/>
  <c r="BJ53" i="11"/>
  <c r="BK53" i="11" s="1"/>
  <c r="BN53" i="11" s="1"/>
  <c r="BH78" i="11"/>
  <c r="BH110" i="11"/>
  <c r="BH103" i="11"/>
  <c r="BH29" i="11"/>
  <c r="BH102" i="11"/>
  <c r="BJ62" i="11"/>
  <c r="BK62" i="11" s="1"/>
  <c r="BO62" i="11" s="1"/>
  <c r="BH8" i="11"/>
  <c r="BH107" i="11"/>
  <c r="BH32" i="11"/>
  <c r="BH117" i="11"/>
  <c r="BH101" i="11"/>
  <c r="BH123" i="11"/>
  <c r="BH132" i="11"/>
  <c r="BJ67" i="11"/>
  <c r="BK67" i="11" s="1"/>
  <c r="BO67" i="11" s="1"/>
  <c r="BH44" i="11"/>
  <c r="BH37" i="11"/>
  <c r="BJ21" i="11"/>
  <c r="BK21" i="11" s="1"/>
  <c r="BO21" i="11" s="1"/>
  <c r="BJ119" i="11"/>
  <c r="BK119" i="11" s="1"/>
  <c r="BN119" i="11" s="1"/>
  <c r="BJ90" i="11"/>
  <c r="BK90" i="11" s="1"/>
  <c r="BO90" i="11" s="1"/>
  <c r="I18" i="13"/>
  <c r="H63" i="13"/>
  <c r="I132" i="13"/>
  <c r="H86" i="13"/>
  <c r="I54" i="13"/>
  <c r="H46" i="13"/>
  <c r="H31" i="13"/>
  <c r="I69" i="13"/>
  <c r="H35" i="13"/>
  <c r="I85" i="13"/>
  <c r="BJ119" i="13"/>
  <c r="BK119" i="13" s="1"/>
  <c r="BO119" i="13" s="1"/>
  <c r="H17" i="13"/>
  <c r="H114" i="13"/>
  <c r="H25" i="13"/>
  <c r="BT25" i="13" s="1"/>
  <c r="BH109" i="13"/>
  <c r="BH72" i="13"/>
  <c r="H130" i="13"/>
  <c r="BJ56" i="12"/>
  <c r="BK56" i="12" s="1"/>
  <c r="BN56" i="12" s="1"/>
  <c r="BJ128" i="12"/>
  <c r="BK128" i="12" s="1"/>
  <c r="BO128" i="12" s="1"/>
  <c r="H32" i="12"/>
  <c r="BJ32" i="12" s="1"/>
  <c r="BK32" i="12" s="1"/>
  <c r="BO32" i="12" s="1"/>
  <c r="H94" i="12"/>
  <c r="H122" i="12"/>
  <c r="H97" i="12"/>
  <c r="H87" i="12"/>
  <c r="BT87" i="12" s="1"/>
  <c r="H107" i="12"/>
  <c r="BU107" i="12" s="1"/>
  <c r="H111" i="12"/>
  <c r="I26" i="12"/>
  <c r="H65" i="12"/>
  <c r="I13" i="12"/>
  <c r="I132" i="12"/>
  <c r="I115" i="12"/>
  <c r="I33" i="12"/>
  <c r="I116" i="12"/>
  <c r="I130" i="12"/>
  <c r="I15" i="12"/>
  <c r="I65" i="12"/>
  <c r="BJ129" i="12"/>
  <c r="BK129" i="12" s="1"/>
  <c r="BN129" i="12" s="1"/>
  <c r="BH17" i="12"/>
  <c r="BH131" i="12"/>
  <c r="BH132" i="12"/>
  <c r="BH71" i="10"/>
  <c r="H126" i="10"/>
  <c r="BT126" i="10" s="1"/>
  <c r="I103" i="10"/>
  <c r="H121" i="10"/>
  <c r="BT121" i="10" s="1"/>
  <c r="I38" i="10"/>
  <c r="H50" i="10"/>
  <c r="BP50" i="10" s="1"/>
  <c r="I62" i="10"/>
  <c r="H123" i="10"/>
  <c r="I60" i="10"/>
  <c r="H29" i="10"/>
  <c r="I97" i="10"/>
  <c r="I35" i="10"/>
  <c r="BH121" i="10"/>
  <c r="BH83" i="10"/>
  <c r="H110" i="9"/>
  <c r="H25" i="9"/>
  <c r="BJ60" i="9"/>
  <c r="BK60" i="9" s="1"/>
  <c r="BN60" i="9" s="1"/>
  <c r="BJ45" i="12"/>
  <c r="BK45" i="12" s="1"/>
  <c r="BO45" i="12" s="1"/>
  <c r="BH95" i="12"/>
  <c r="I57" i="12"/>
  <c r="H86" i="12"/>
  <c r="H42" i="12"/>
  <c r="H92" i="12"/>
  <c r="H19" i="12"/>
  <c r="BT19" i="12" s="1"/>
  <c r="H131" i="12"/>
  <c r="H27" i="12"/>
  <c r="BT27" i="12" s="1"/>
  <c r="H25" i="12"/>
  <c r="BH87" i="12"/>
  <c r="BH36" i="12"/>
  <c r="BH106" i="12"/>
  <c r="BH86" i="12"/>
  <c r="BH35" i="13"/>
  <c r="BH89" i="13"/>
  <c r="BH107" i="13"/>
  <c r="BH50" i="13"/>
  <c r="I47" i="13"/>
  <c r="H106" i="13"/>
  <c r="I66" i="13"/>
  <c r="H79" i="13"/>
  <c r="I61" i="13"/>
  <c r="BJ15" i="13"/>
  <c r="BK15" i="13" s="1"/>
  <c r="BN15" i="13" s="1"/>
  <c r="BH111" i="13"/>
  <c r="I118" i="13"/>
  <c r="H18" i="13"/>
  <c r="I119" i="13"/>
  <c r="H132" i="13"/>
  <c r="I29" i="13"/>
  <c r="H54" i="13"/>
  <c r="I65" i="13"/>
  <c r="H61" i="13"/>
  <c r="I81" i="13"/>
  <c r="H69" i="13"/>
  <c r="I39" i="13"/>
  <c r="H85" i="13"/>
  <c r="BH118" i="13"/>
  <c r="H15" i="13"/>
  <c r="BT15" i="13" s="1"/>
  <c r="I22" i="13"/>
  <c r="BL22" i="13" s="1"/>
  <c r="BN22" i="13" s="1"/>
  <c r="H74" i="13"/>
  <c r="I42" i="13"/>
  <c r="BL42" i="13" s="1"/>
  <c r="BO42" i="13" s="1"/>
  <c r="H71" i="13"/>
  <c r="BT71" i="13" s="1"/>
  <c r="I120" i="13"/>
  <c r="BL120" i="13" s="1"/>
  <c r="BN120" i="13" s="1"/>
  <c r="H131" i="13"/>
  <c r="I130" i="13"/>
  <c r="I107" i="13"/>
  <c r="H64" i="13"/>
  <c r="BT64" i="13" s="1"/>
  <c r="I88" i="13"/>
  <c r="BL88" i="13" s="1"/>
  <c r="BO88" i="13" s="1"/>
  <c r="H102" i="13"/>
  <c r="I129" i="13"/>
  <c r="H10" i="13"/>
  <c r="I90" i="13"/>
  <c r="BL90" i="13" s="1"/>
  <c r="BO90" i="13" s="1"/>
  <c r="H110" i="13"/>
  <c r="I43" i="13"/>
  <c r="H98" i="13"/>
  <c r="I127" i="13"/>
  <c r="H108" i="13"/>
  <c r="I55" i="13"/>
  <c r="H53" i="13"/>
  <c r="BH130" i="13"/>
  <c r="BH10" i="13"/>
  <c r="BH115" i="13"/>
  <c r="I12" i="13"/>
  <c r="BJ128" i="13"/>
  <c r="BK128" i="13" s="1"/>
  <c r="BO128" i="13" s="1"/>
  <c r="BH92" i="13"/>
  <c r="H84" i="13"/>
  <c r="BT84" i="13" s="1"/>
  <c r="H22" i="13"/>
  <c r="BT22" i="13" s="1"/>
  <c r="H42" i="13"/>
  <c r="I101" i="13"/>
  <c r="H120" i="13"/>
  <c r="I116" i="13"/>
  <c r="H88" i="13"/>
  <c r="BQ88" i="13" s="1"/>
  <c r="I73" i="13"/>
  <c r="H129" i="13"/>
  <c r="I59" i="13"/>
  <c r="H90" i="13"/>
  <c r="I30" i="13"/>
  <c r="H43" i="13"/>
  <c r="I44" i="13"/>
  <c r="H127" i="13"/>
  <c r="H122" i="13"/>
  <c r="I67" i="13"/>
  <c r="BH102" i="13"/>
  <c r="BJ78" i="13"/>
  <c r="BK78" i="13" s="1"/>
  <c r="BN78" i="13" s="1"/>
  <c r="I40" i="13"/>
  <c r="BJ126" i="13"/>
  <c r="BK126" i="13" s="1"/>
  <c r="BN126" i="13" s="1"/>
  <c r="H32" i="13"/>
  <c r="I20" i="13"/>
  <c r="H95" i="13"/>
  <c r="BR95" i="13" s="1"/>
  <c r="I89" i="13"/>
  <c r="H101" i="13"/>
  <c r="BT101" i="13" s="1"/>
  <c r="I58" i="13"/>
  <c r="H16" i="13"/>
  <c r="BP16" i="13" s="1"/>
  <c r="I38" i="13"/>
  <c r="BL38" i="13" s="1"/>
  <c r="BO38" i="13" s="1"/>
  <c r="H116" i="13"/>
  <c r="I11" i="13"/>
  <c r="H19" i="13"/>
  <c r="I72" i="13"/>
  <c r="H73" i="13"/>
  <c r="I105" i="13"/>
  <c r="H59" i="13"/>
  <c r="I97" i="13"/>
  <c r="H30" i="13"/>
  <c r="I21" i="13"/>
  <c r="H44" i="13"/>
  <c r="I27" i="13"/>
  <c r="H99" i="13"/>
  <c r="I93" i="13"/>
  <c r="H123" i="13"/>
  <c r="I124" i="13"/>
  <c r="H9" i="13"/>
  <c r="I57" i="13"/>
  <c r="BL57" i="13" s="1"/>
  <c r="BO57" i="13" s="1"/>
  <c r="H50" i="13"/>
  <c r="I75" i="13"/>
  <c r="BL75" i="13" s="1"/>
  <c r="BN75" i="13" s="1"/>
  <c r="H67" i="13"/>
  <c r="I125" i="13"/>
  <c r="BL125" i="13" s="1"/>
  <c r="BO125" i="13" s="1"/>
  <c r="BJ33" i="13"/>
  <c r="BK33" i="13" s="1"/>
  <c r="BN33" i="13" s="1"/>
  <c r="H78" i="13"/>
  <c r="I106" i="13"/>
  <c r="H51" i="13"/>
  <c r="I79" i="13"/>
  <c r="H40" i="13"/>
  <c r="I63" i="13"/>
  <c r="H80" i="13"/>
  <c r="I86" i="13"/>
  <c r="H126" i="13"/>
  <c r="I46" i="13"/>
  <c r="H94" i="13"/>
  <c r="I31" i="13"/>
  <c r="BJ62" i="13"/>
  <c r="BK62" i="13" s="1"/>
  <c r="BN62" i="13" s="1"/>
  <c r="BH101" i="13"/>
  <c r="BJ34" i="13"/>
  <c r="BK34" i="13" s="1"/>
  <c r="BN34" i="13" s="1"/>
  <c r="BH11" i="13"/>
  <c r="BJ124" i="13"/>
  <c r="BK124" i="13" s="1"/>
  <c r="BN124" i="13" s="1"/>
  <c r="BH105" i="13"/>
  <c r="BJ99" i="13"/>
  <c r="BK99" i="13" s="1"/>
  <c r="BN99" i="13" s="1"/>
  <c r="BJ110" i="12"/>
  <c r="BK110" i="12" s="1"/>
  <c r="BN110" i="12" s="1"/>
  <c r="BH8" i="12"/>
  <c r="H113" i="12"/>
  <c r="H37" i="12"/>
  <c r="H98" i="12"/>
  <c r="H59" i="12"/>
  <c r="H55" i="12"/>
  <c r="BT55" i="12" s="1"/>
  <c r="H11" i="12"/>
  <c r="BR11" i="12" s="1"/>
  <c r="H26" i="12"/>
  <c r="BH18" i="12"/>
  <c r="BH53" i="12"/>
  <c r="I95" i="12"/>
  <c r="I50" i="12"/>
  <c r="I129" i="12"/>
  <c r="I66" i="12"/>
  <c r="I47" i="12"/>
  <c r="I53" i="12"/>
  <c r="I31" i="12"/>
  <c r="I126" i="12"/>
  <c r="I83" i="12"/>
  <c r="I61" i="12"/>
  <c r="I35" i="12"/>
  <c r="I36" i="12"/>
  <c r="I17" i="12"/>
  <c r="I102" i="12"/>
  <c r="I44" i="12"/>
  <c r="BH57" i="12"/>
  <c r="BJ127" i="12"/>
  <c r="BK127" i="12" s="1"/>
  <c r="BO127" i="12" s="1"/>
  <c r="BH22" i="12"/>
  <c r="BH111" i="12"/>
  <c r="BH31" i="12"/>
  <c r="BH47" i="12"/>
  <c r="BH16" i="12"/>
  <c r="BH118" i="12"/>
  <c r="BH123" i="12"/>
  <c r="BH92" i="12"/>
  <c r="BH30" i="10"/>
  <c r="BH127" i="10"/>
  <c r="BJ97" i="10"/>
  <c r="BK97" i="10" s="1"/>
  <c r="BO97" i="10" s="1"/>
  <c r="I81" i="10"/>
  <c r="BJ31" i="10"/>
  <c r="BK31" i="10" s="1"/>
  <c r="BN31" i="10" s="1"/>
  <c r="BH32" i="10"/>
  <c r="BH131" i="10"/>
  <c r="H68" i="10"/>
  <c r="BJ59" i="10"/>
  <c r="BK59" i="10" s="1"/>
  <c r="BO59" i="10" s="1"/>
  <c r="BH52" i="10"/>
  <c r="BH41" i="10"/>
  <c r="BH106" i="10"/>
  <c r="BH117" i="10"/>
  <c r="H105" i="10"/>
  <c r="I83" i="10"/>
  <c r="H40" i="10"/>
  <c r="I47" i="10"/>
  <c r="BH57" i="10"/>
  <c r="BJ10" i="10"/>
  <c r="BK10" i="10" s="1"/>
  <c r="BO10" i="10" s="1"/>
  <c r="BH61" i="10"/>
  <c r="H51" i="10"/>
  <c r="BT51" i="10" s="1"/>
  <c r="I111" i="10"/>
  <c r="H46" i="10"/>
  <c r="BR46" i="10" s="1"/>
  <c r="I42" i="10"/>
  <c r="H80" i="10"/>
  <c r="I24" i="10"/>
  <c r="H127" i="10"/>
  <c r="I99" i="10"/>
  <c r="H89" i="10"/>
  <c r="BT89" i="10" s="1"/>
  <c r="I57" i="10"/>
  <c r="H110" i="10"/>
  <c r="I59" i="10"/>
  <c r="H108" i="10"/>
  <c r="BP108" i="10" s="1"/>
  <c r="I32" i="10"/>
  <c r="H107" i="10"/>
  <c r="BT107" i="10" s="1"/>
  <c r="I10" i="10"/>
  <c r="H23" i="10"/>
  <c r="I21" i="10"/>
  <c r="H85" i="10"/>
  <c r="I122" i="10"/>
  <c r="I119" i="10"/>
  <c r="BJ11" i="10"/>
  <c r="BK11" i="10" s="1"/>
  <c r="BN11" i="10" s="1"/>
  <c r="BH48" i="10"/>
  <c r="BH113" i="10"/>
  <c r="BH89" i="10"/>
  <c r="BH120" i="10"/>
  <c r="BJ36" i="10"/>
  <c r="BK36" i="10" s="1"/>
  <c r="BN36" i="10" s="1"/>
  <c r="BU119" i="10"/>
  <c r="BT119" i="10"/>
  <c r="BR119" i="10"/>
  <c r="BQ119" i="10"/>
  <c r="BP119" i="10"/>
  <c r="BF36" i="13"/>
  <c r="H19" i="9"/>
  <c r="BP19" i="9" s="1"/>
  <c r="I79" i="9"/>
  <c r="H11" i="9"/>
  <c r="I31" i="9"/>
  <c r="I27" i="9"/>
  <c r="I30" i="9"/>
  <c r="I48" i="9"/>
  <c r="I36" i="9"/>
  <c r="H65" i="10"/>
  <c r="BT65" i="10" s="1"/>
  <c r="I72" i="10"/>
  <c r="BL72" i="10" s="1"/>
  <c r="BN72" i="10" s="1"/>
  <c r="H18" i="10"/>
  <c r="BU18" i="10" s="1"/>
  <c r="I27" i="10"/>
  <c r="H43" i="10"/>
  <c r="BT43" i="10" s="1"/>
  <c r="I109" i="10"/>
  <c r="H22" i="10"/>
  <c r="BR22" i="10" s="1"/>
  <c r="I116" i="10"/>
  <c r="BL116" i="10" s="1"/>
  <c r="BO116" i="10" s="1"/>
  <c r="H34" i="10"/>
  <c r="BP34" i="10" s="1"/>
  <c r="I132" i="10"/>
  <c r="H63" i="10"/>
  <c r="I86" i="10"/>
  <c r="H69" i="10"/>
  <c r="BR69" i="10" s="1"/>
  <c r="I31" i="10"/>
  <c r="H20" i="10"/>
  <c r="I105" i="10"/>
  <c r="H71" i="10"/>
  <c r="I82" i="10"/>
  <c r="H100" i="10"/>
  <c r="I19" i="10"/>
  <c r="H30" i="10"/>
  <c r="I76" i="10"/>
  <c r="H66" i="10"/>
  <c r="I40" i="10"/>
  <c r="H11" i="10"/>
  <c r="I12" i="10"/>
  <c r="BL12" i="10" s="1"/>
  <c r="BO12" i="10" s="1"/>
  <c r="H96" i="10"/>
  <c r="I98" i="10"/>
  <c r="BL98" i="10" s="1"/>
  <c r="BN98" i="10" s="1"/>
  <c r="H9" i="10"/>
  <c r="I115" i="10"/>
  <c r="BL115" i="10" s="1"/>
  <c r="BO115" i="10" s="1"/>
  <c r="BU77" i="13"/>
  <c r="BR77" i="13"/>
  <c r="BP77" i="13"/>
  <c r="BU109" i="13"/>
  <c r="BR109" i="13"/>
  <c r="BP109" i="13"/>
  <c r="BU87" i="13"/>
  <c r="BR87" i="13"/>
  <c r="BQ87" i="13"/>
  <c r="BR96" i="13"/>
  <c r="BQ96" i="13"/>
  <c r="BU96" i="13"/>
  <c r="BR128" i="13"/>
  <c r="BQ128" i="13"/>
  <c r="BU128" i="13"/>
  <c r="BU37" i="13"/>
  <c r="BQ37" i="13"/>
  <c r="BP37" i="13"/>
  <c r="BU13" i="13"/>
  <c r="BQ13" i="13"/>
  <c r="BP13" i="13"/>
  <c r="BQ83" i="13"/>
  <c r="BP83" i="13"/>
  <c r="BU83" i="13"/>
  <c r="BT83" i="13"/>
  <c r="BR83" i="13"/>
  <c r="BP118" i="13"/>
  <c r="BU118" i="13"/>
  <c r="BT118" i="13"/>
  <c r="BR118" i="13"/>
  <c r="BQ118" i="13"/>
  <c r="BR119" i="13"/>
  <c r="BQ119" i="13"/>
  <c r="BP119" i="13"/>
  <c r="BU119" i="13"/>
  <c r="BT119" i="13"/>
  <c r="BU29" i="13"/>
  <c r="BT29" i="13"/>
  <c r="BR29" i="13"/>
  <c r="BQ29" i="13"/>
  <c r="BP29" i="13"/>
  <c r="BU65" i="13"/>
  <c r="BT65" i="13"/>
  <c r="BR65" i="13"/>
  <c r="BQ65" i="13"/>
  <c r="BP65" i="13"/>
  <c r="BU81" i="13"/>
  <c r="BT81" i="13"/>
  <c r="BR81" i="13"/>
  <c r="BQ81" i="13"/>
  <c r="BP81" i="13"/>
  <c r="BU39" i="13"/>
  <c r="BT39" i="13"/>
  <c r="BR39" i="13"/>
  <c r="BQ39" i="13"/>
  <c r="BP39" i="13"/>
  <c r="BU12" i="13"/>
  <c r="BT12" i="13"/>
  <c r="BR12" i="13"/>
  <c r="BQ12" i="13"/>
  <c r="BP12" i="13"/>
  <c r="BQ16" i="12"/>
  <c r="BP16" i="12"/>
  <c r="BU16" i="12"/>
  <c r="BT16" i="12"/>
  <c r="BR16" i="12"/>
  <c r="BU8" i="12"/>
  <c r="BT8" i="12"/>
  <c r="BR8" i="12"/>
  <c r="BQ8" i="12"/>
  <c r="BP8" i="12"/>
  <c r="BU56" i="12"/>
  <c r="BT56" i="12"/>
  <c r="BR56" i="12"/>
  <c r="BQ56" i="12"/>
  <c r="BP56" i="12"/>
  <c r="BR119" i="12"/>
  <c r="BQ119" i="12"/>
  <c r="BP119" i="12"/>
  <c r="BU119" i="12"/>
  <c r="BT119" i="12"/>
  <c r="BQ22" i="12"/>
  <c r="BP22" i="12"/>
  <c r="BU22" i="12"/>
  <c r="BT22" i="12"/>
  <c r="BR22" i="12"/>
  <c r="BU79" i="12"/>
  <c r="BR79" i="12"/>
  <c r="BQ79" i="12"/>
  <c r="BT79" i="12"/>
  <c r="BP79" i="12"/>
  <c r="BT114" i="12"/>
  <c r="BU114" i="12"/>
  <c r="BR114" i="12"/>
  <c r="BQ114" i="12"/>
  <c r="BP114" i="12"/>
  <c r="BP90" i="12"/>
  <c r="BU90" i="12"/>
  <c r="BT90" i="12"/>
  <c r="BR90" i="12"/>
  <c r="BQ90" i="12"/>
  <c r="BU81" i="12"/>
  <c r="BR81" i="12"/>
  <c r="BQ81" i="12"/>
  <c r="BU45" i="12"/>
  <c r="BQ45" i="12"/>
  <c r="BP45" i="12"/>
  <c r="BU108" i="12"/>
  <c r="BQ108" i="12"/>
  <c r="BP108" i="12"/>
  <c r="BT58" i="12"/>
  <c r="BR58" i="12"/>
  <c r="BQ58" i="12"/>
  <c r="BU21" i="12"/>
  <c r="BR21" i="12"/>
  <c r="BP21" i="12"/>
  <c r="BU23" i="12"/>
  <c r="BR23" i="12"/>
  <c r="BQ23" i="12"/>
  <c r="BU34" i="12"/>
  <c r="BR34" i="12"/>
  <c r="BP34" i="12"/>
  <c r="BU65" i="10"/>
  <c r="BP65" i="10"/>
  <c r="BR65" i="10"/>
  <c r="BT18" i="10"/>
  <c r="BR18" i="10"/>
  <c r="BQ18" i="10"/>
  <c r="BQ43" i="10"/>
  <c r="BU43" i="10"/>
  <c r="BP43" i="10"/>
  <c r="BP22" i="10"/>
  <c r="BU22" i="10"/>
  <c r="BQ22" i="10"/>
  <c r="BR34" i="10"/>
  <c r="BU34" i="10"/>
  <c r="BQ34" i="10"/>
  <c r="BU63" i="10"/>
  <c r="BR63" i="10"/>
  <c r="BP63" i="10"/>
  <c r="BQ69" i="10"/>
  <c r="BP69" i="10"/>
  <c r="BU69" i="10"/>
  <c r="BU20" i="10"/>
  <c r="BQ20" i="10"/>
  <c r="BP20" i="10"/>
  <c r="BT71" i="10"/>
  <c r="BR71" i="10"/>
  <c r="BQ71" i="10"/>
  <c r="BU71" i="10"/>
  <c r="BU100" i="10"/>
  <c r="BT100" i="10"/>
  <c r="BR100" i="10"/>
  <c r="BQ100" i="10"/>
  <c r="BP100" i="10"/>
  <c r="BU30" i="10"/>
  <c r="BT30" i="10"/>
  <c r="BR30" i="10"/>
  <c r="BQ30" i="10"/>
  <c r="BP30" i="10"/>
  <c r="BU66" i="10"/>
  <c r="BT66" i="10"/>
  <c r="BR66" i="10"/>
  <c r="BQ66" i="10"/>
  <c r="BP66" i="10"/>
  <c r="BU11" i="10"/>
  <c r="BT11" i="10"/>
  <c r="BR11" i="10"/>
  <c r="BQ11" i="10"/>
  <c r="BP11" i="10"/>
  <c r="BU96" i="10"/>
  <c r="BT96" i="10"/>
  <c r="BR96" i="10"/>
  <c r="BQ96" i="10"/>
  <c r="BP96" i="10"/>
  <c r="BT9" i="10"/>
  <c r="BR9" i="10"/>
  <c r="BQ9" i="10"/>
  <c r="BP9" i="10"/>
  <c r="BU9" i="10"/>
  <c r="BP71" i="10"/>
  <c r="BT42" i="10"/>
  <c r="BQ42" i="10"/>
  <c r="BR42" i="10"/>
  <c r="H75" i="10"/>
  <c r="BT75" i="10" s="1"/>
  <c r="I95" i="10"/>
  <c r="H8" i="10"/>
  <c r="BP8" i="10" s="1"/>
  <c r="I118" i="10"/>
  <c r="H16" i="10"/>
  <c r="I125" i="10"/>
  <c r="H45" i="10"/>
  <c r="I54" i="10"/>
  <c r="H79" i="10"/>
  <c r="I36" i="10"/>
  <c r="H74" i="10"/>
  <c r="I124" i="10"/>
  <c r="H120" i="10"/>
  <c r="I44" i="10"/>
  <c r="H13" i="10"/>
  <c r="I130" i="10"/>
  <c r="H64" i="10"/>
  <c r="I67" i="10"/>
  <c r="H25" i="10"/>
  <c r="BU32" i="13"/>
  <c r="BR32" i="13"/>
  <c r="BP32" i="13"/>
  <c r="BU95" i="13"/>
  <c r="BQ95" i="13"/>
  <c r="BP95" i="13"/>
  <c r="BU101" i="13"/>
  <c r="BQ101" i="13"/>
  <c r="BP101" i="13"/>
  <c r="BU16" i="13"/>
  <c r="BR16" i="13"/>
  <c r="BQ16" i="13"/>
  <c r="BR116" i="13"/>
  <c r="BQ116" i="13"/>
  <c r="BU116" i="13"/>
  <c r="BT19" i="13"/>
  <c r="BQ19" i="13"/>
  <c r="BP19" i="13"/>
  <c r="BU73" i="13"/>
  <c r="BR73" i="13"/>
  <c r="BP73" i="13"/>
  <c r="BQ59" i="13"/>
  <c r="BT59" i="13"/>
  <c r="BR59" i="13"/>
  <c r="BP30" i="13"/>
  <c r="BU30" i="13"/>
  <c r="BT30" i="13"/>
  <c r="BR30" i="13"/>
  <c r="BQ30" i="13"/>
  <c r="BU44" i="13"/>
  <c r="BT44" i="13"/>
  <c r="BR44" i="13"/>
  <c r="BQ44" i="13"/>
  <c r="BP44" i="13"/>
  <c r="BR99" i="13"/>
  <c r="BQ99" i="13"/>
  <c r="BP99" i="13"/>
  <c r="BU99" i="13"/>
  <c r="BT99" i="13"/>
  <c r="BU123" i="13"/>
  <c r="BT123" i="13"/>
  <c r="BR123" i="13"/>
  <c r="BQ123" i="13"/>
  <c r="BP123" i="13"/>
  <c r="BU9" i="13"/>
  <c r="BT9" i="13"/>
  <c r="BR9" i="13"/>
  <c r="BQ9" i="13"/>
  <c r="BP9" i="13"/>
  <c r="BU50" i="13"/>
  <c r="BT50" i="13"/>
  <c r="BR50" i="13"/>
  <c r="BQ50" i="13"/>
  <c r="BP50" i="13"/>
  <c r="BU67" i="13"/>
  <c r="BT67" i="13"/>
  <c r="BR67" i="13"/>
  <c r="BQ67" i="13"/>
  <c r="BP67" i="13"/>
  <c r="BU80" i="12"/>
  <c r="BT80" i="12"/>
  <c r="BR80" i="12"/>
  <c r="BQ80" i="12"/>
  <c r="BP80" i="12"/>
  <c r="BU62" i="12"/>
  <c r="BT62" i="12"/>
  <c r="BR62" i="12"/>
  <c r="BQ62" i="12"/>
  <c r="BP62" i="12"/>
  <c r="BU121" i="12"/>
  <c r="BT121" i="12"/>
  <c r="BR121" i="12"/>
  <c r="BQ121" i="12"/>
  <c r="BP121" i="12"/>
  <c r="BU12" i="12"/>
  <c r="BT12" i="12"/>
  <c r="BR12" i="12"/>
  <c r="BQ12" i="12"/>
  <c r="BP12" i="12"/>
  <c r="BR105" i="12"/>
  <c r="BP105" i="12"/>
  <c r="BU105" i="12"/>
  <c r="BT105" i="12"/>
  <c r="BQ105" i="12"/>
  <c r="BT73" i="12"/>
  <c r="BQ73" i="12"/>
  <c r="BP73" i="12"/>
  <c r="BU73" i="12"/>
  <c r="BR73" i="12"/>
  <c r="BQ88" i="12"/>
  <c r="BU88" i="12"/>
  <c r="BT88" i="12"/>
  <c r="BR88" i="12"/>
  <c r="BP88" i="12"/>
  <c r="BP71" i="12"/>
  <c r="BU71" i="12"/>
  <c r="BQ71" i="12"/>
  <c r="BQ128" i="12"/>
  <c r="BU128" i="12"/>
  <c r="BP128" i="12"/>
  <c r="BU117" i="12"/>
  <c r="BR117" i="12"/>
  <c r="BQ117" i="12"/>
  <c r="BU72" i="12"/>
  <c r="BR72" i="12"/>
  <c r="BQ72" i="12"/>
  <c r="BU52" i="12"/>
  <c r="BR52" i="12"/>
  <c r="BQ52" i="12"/>
  <c r="BQ43" i="12"/>
  <c r="BP43" i="12"/>
  <c r="BU43" i="12"/>
  <c r="BT101" i="12"/>
  <c r="BR101" i="12"/>
  <c r="BQ101" i="12"/>
  <c r="BQ57" i="10"/>
  <c r="BU57" i="10"/>
  <c r="BP57" i="10"/>
  <c r="BU35" i="10"/>
  <c r="BT35" i="10"/>
  <c r="BR35" i="10"/>
  <c r="BQ35" i="10"/>
  <c r="BP35" i="10"/>
  <c r="BR126" i="10"/>
  <c r="BU126" i="10"/>
  <c r="BQ126" i="10"/>
  <c r="BU121" i="10"/>
  <c r="BR121" i="10"/>
  <c r="BQ121" i="10"/>
  <c r="BU50" i="10"/>
  <c r="BR50" i="10"/>
  <c r="BQ50" i="10"/>
  <c r="BP123" i="10"/>
  <c r="BU123" i="10"/>
  <c r="BQ123" i="10"/>
  <c r="BU29" i="10"/>
  <c r="BQ29" i="10"/>
  <c r="BP29" i="10"/>
  <c r="BU75" i="10"/>
  <c r="BR75" i="10"/>
  <c r="BQ75" i="10"/>
  <c r="BR8" i="10"/>
  <c r="BQ8" i="10"/>
  <c r="BU8" i="10"/>
  <c r="BP16" i="10"/>
  <c r="BU16" i="10"/>
  <c r="BT16" i="10"/>
  <c r="BR16" i="10"/>
  <c r="BQ16" i="10"/>
  <c r="BQ45" i="10"/>
  <c r="BP45" i="10"/>
  <c r="BU45" i="10"/>
  <c r="BT45" i="10"/>
  <c r="BR45" i="10"/>
  <c r="BU79" i="10"/>
  <c r="BT79" i="10"/>
  <c r="BR79" i="10"/>
  <c r="BQ79" i="10"/>
  <c r="BP79" i="10"/>
  <c r="BU74" i="10"/>
  <c r="BT74" i="10"/>
  <c r="BR74" i="10"/>
  <c r="BQ74" i="10"/>
  <c r="BP74" i="10"/>
  <c r="BU120" i="10"/>
  <c r="BT120" i="10"/>
  <c r="BR120" i="10"/>
  <c r="BQ120" i="10"/>
  <c r="BP120" i="10"/>
  <c r="BR13" i="10"/>
  <c r="BQ13" i="10"/>
  <c r="BP13" i="10"/>
  <c r="BU13" i="10"/>
  <c r="BT13" i="10"/>
  <c r="BR64" i="10"/>
  <c r="BQ64" i="10"/>
  <c r="BP64" i="10"/>
  <c r="BU64" i="10"/>
  <c r="BT64" i="10"/>
  <c r="BU25" i="10"/>
  <c r="BT25" i="10"/>
  <c r="BR25" i="10"/>
  <c r="BQ25" i="10"/>
  <c r="BP25" i="10"/>
  <c r="BV130" i="1"/>
  <c r="BD130" i="1" s="1"/>
  <c r="H36" i="9"/>
  <c r="I47" i="9"/>
  <c r="H72" i="10"/>
  <c r="BP72" i="10" s="1"/>
  <c r="I41" i="10"/>
  <c r="H27" i="10"/>
  <c r="BP27" i="10" s="1"/>
  <c r="I129" i="10"/>
  <c r="H109" i="10"/>
  <c r="I39" i="10"/>
  <c r="H116" i="10"/>
  <c r="I94" i="10"/>
  <c r="H132" i="10"/>
  <c r="BR132" i="10" s="1"/>
  <c r="I128" i="10"/>
  <c r="H86" i="10"/>
  <c r="BT86" i="10" s="1"/>
  <c r="I131" i="10"/>
  <c r="H31" i="10"/>
  <c r="BT31" i="10" s="1"/>
  <c r="I73" i="10"/>
  <c r="H82" i="10"/>
  <c r="I114" i="10"/>
  <c r="H19" i="10"/>
  <c r="I14" i="10"/>
  <c r="H76" i="10"/>
  <c r="I26" i="10"/>
  <c r="H12" i="10"/>
  <c r="BJ12" i="10" s="1"/>
  <c r="BK12" i="10" s="1"/>
  <c r="BN12" i="10" s="1"/>
  <c r="I55" i="10"/>
  <c r="H98" i="10"/>
  <c r="BJ98" i="10" s="1"/>
  <c r="BK98" i="10" s="1"/>
  <c r="BO98" i="10" s="1"/>
  <c r="I56" i="10"/>
  <c r="H115" i="10"/>
  <c r="I15" i="10"/>
  <c r="BU24" i="13"/>
  <c r="BR24" i="13"/>
  <c r="BQ24" i="13"/>
  <c r="BU56" i="13"/>
  <c r="BR56" i="13"/>
  <c r="BQ56" i="13"/>
  <c r="BU117" i="13"/>
  <c r="BR117" i="13"/>
  <c r="BQ117" i="13"/>
  <c r="BP34" i="13"/>
  <c r="BU34" i="13"/>
  <c r="BQ34" i="13"/>
  <c r="BQ60" i="13"/>
  <c r="BU60" i="13"/>
  <c r="BR60" i="13"/>
  <c r="BU76" i="13"/>
  <c r="BR76" i="13"/>
  <c r="BQ76" i="13"/>
  <c r="BR62" i="13"/>
  <c r="BP62" i="13"/>
  <c r="BU62" i="13"/>
  <c r="BU78" i="13"/>
  <c r="BT78" i="13"/>
  <c r="BR78" i="13"/>
  <c r="BQ78" i="13"/>
  <c r="BP78" i="13"/>
  <c r="BU51" i="13"/>
  <c r="BT51" i="13"/>
  <c r="BR51" i="13"/>
  <c r="BQ51" i="13"/>
  <c r="BP51" i="13"/>
  <c r="BP40" i="13"/>
  <c r="BU40" i="13"/>
  <c r="BT40" i="13"/>
  <c r="BR40" i="13"/>
  <c r="BQ40" i="13"/>
  <c r="BT80" i="13"/>
  <c r="BR80" i="13"/>
  <c r="BQ80" i="13"/>
  <c r="BP80" i="13"/>
  <c r="BU80" i="13"/>
  <c r="BR126" i="13"/>
  <c r="BQ126" i="13"/>
  <c r="BP126" i="13"/>
  <c r="BU126" i="13"/>
  <c r="BT126" i="13"/>
  <c r="BU94" i="13"/>
  <c r="BT94" i="13"/>
  <c r="BR94" i="13"/>
  <c r="BQ94" i="13"/>
  <c r="BP94" i="13"/>
  <c r="BU8" i="13"/>
  <c r="BT8" i="13"/>
  <c r="BR8" i="13"/>
  <c r="BQ8" i="13"/>
  <c r="BP8" i="13"/>
  <c r="BU26" i="13"/>
  <c r="BT26" i="13"/>
  <c r="BR26" i="13"/>
  <c r="BQ26" i="13"/>
  <c r="BP26" i="13"/>
  <c r="BU89" i="12"/>
  <c r="BT89" i="12"/>
  <c r="BR89" i="12"/>
  <c r="BQ89" i="12"/>
  <c r="BP89" i="12"/>
  <c r="BU86" i="12"/>
  <c r="BT86" i="12"/>
  <c r="BR86" i="12"/>
  <c r="BQ86" i="12"/>
  <c r="BP86" i="12"/>
  <c r="BU77" i="12"/>
  <c r="BT77" i="12"/>
  <c r="BR77" i="12"/>
  <c r="BQ77" i="12"/>
  <c r="BP77" i="12"/>
  <c r="BU42" i="12"/>
  <c r="BT42" i="12"/>
  <c r="BR42" i="12"/>
  <c r="BQ42" i="12"/>
  <c r="BP42" i="12"/>
  <c r="BR67" i="12"/>
  <c r="BP67" i="12"/>
  <c r="BT67" i="12"/>
  <c r="BU67" i="12"/>
  <c r="BQ67" i="12"/>
  <c r="BQ92" i="12"/>
  <c r="BU92" i="12"/>
  <c r="BT92" i="12"/>
  <c r="BR92" i="12"/>
  <c r="BP92" i="12"/>
  <c r="BQ109" i="12"/>
  <c r="BP109" i="12"/>
  <c r="BU109" i="12"/>
  <c r="BT109" i="12"/>
  <c r="BR109" i="12"/>
  <c r="BU19" i="12"/>
  <c r="BQ19" i="12"/>
  <c r="BP19" i="12"/>
  <c r="BU93" i="12"/>
  <c r="BT93" i="12"/>
  <c r="BR93" i="12"/>
  <c r="BQ93" i="12"/>
  <c r="BP93" i="12"/>
  <c r="BT131" i="12"/>
  <c r="BR131" i="12"/>
  <c r="BQ131" i="12"/>
  <c r="BU82" i="12"/>
  <c r="BT82" i="12"/>
  <c r="BR82" i="12"/>
  <c r="BQ82" i="12"/>
  <c r="BP82" i="12"/>
  <c r="BR27" i="12"/>
  <c r="BQ27" i="12"/>
  <c r="BU27" i="12"/>
  <c r="BR40" i="12"/>
  <c r="BQ40" i="12"/>
  <c r="BP40" i="12"/>
  <c r="BU40" i="12"/>
  <c r="BT40" i="12"/>
  <c r="BU25" i="12"/>
  <c r="BQ25" i="12"/>
  <c r="BP25" i="12"/>
  <c r="BU99" i="12"/>
  <c r="BT99" i="12"/>
  <c r="BR99" i="12"/>
  <c r="BQ99" i="12"/>
  <c r="BP99" i="12"/>
  <c r="BT99" i="10"/>
  <c r="BR99" i="10"/>
  <c r="BP99" i="10"/>
  <c r="BU84" i="10"/>
  <c r="BT84" i="10"/>
  <c r="BR84" i="10"/>
  <c r="BQ84" i="10"/>
  <c r="BP84" i="10"/>
  <c r="BU77" i="10"/>
  <c r="BT77" i="10"/>
  <c r="BR77" i="10"/>
  <c r="BQ77" i="10"/>
  <c r="BP77" i="10"/>
  <c r="BU72" i="10"/>
  <c r="BR72" i="10"/>
  <c r="BQ72" i="10"/>
  <c r="BR27" i="10"/>
  <c r="BT27" i="10"/>
  <c r="BQ27" i="10"/>
  <c r="BQ109" i="10"/>
  <c r="BT109" i="10"/>
  <c r="BR109" i="10"/>
  <c r="BU116" i="10"/>
  <c r="BR116" i="10"/>
  <c r="BP116" i="10"/>
  <c r="BU132" i="10"/>
  <c r="BP132" i="10"/>
  <c r="BQ132" i="10"/>
  <c r="BP86" i="10"/>
  <c r="BU86" i="10"/>
  <c r="BR86" i="10"/>
  <c r="BU31" i="10"/>
  <c r="BQ31" i="10"/>
  <c r="BP31" i="10"/>
  <c r="BT105" i="10"/>
  <c r="BR105" i="10"/>
  <c r="BQ105" i="10"/>
  <c r="BU105" i="10"/>
  <c r="BP105" i="10"/>
  <c r="BT82" i="10"/>
  <c r="BR82" i="10"/>
  <c r="BQ82" i="10"/>
  <c r="BU82" i="10"/>
  <c r="BP82" i="10"/>
  <c r="BU19" i="10"/>
  <c r="BT19" i="10"/>
  <c r="BR19" i="10"/>
  <c r="BQ19" i="10"/>
  <c r="BP19" i="10"/>
  <c r="BU76" i="10"/>
  <c r="BT76" i="10"/>
  <c r="BR76" i="10"/>
  <c r="BQ76" i="10"/>
  <c r="BP76" i="10"/>
  <c r="BT40" i="10"/>
  <c r="BR40" i="10"/>
  <c r="BQ40" i="10"/>
  <c r="BP40" i="10"/>
  <c r="BU40" i="10"/>
  <c r="BT12" i="10"/>
  <c r="BR12" i="10"/>
  <c r="BQ12" i="10"/>
  <c r="BP12" i="10"/>
  <c r="BU12" i="10"/>
  <c r="BR98" i="10"/>
  <c r="BQ98" i="10"/>
  <c r="BP98" i="10"/>
  <c r="BU98" i="10"/>
  <c r="BT98" i="10"/>
  <c r="BT115" i="10"/>
  <c r="BR115" i="10"/>
  <c r="BQ115" i="10"/>
  <c r="BP115" i="10"/>
  <c r="BU115" i="10"/>
  <c r="AZ86" i="8"/>
  <c r="Q86" i="8" s="1"/>
  <c r="Q16" i="1"/>
  <c r="G16" i="1" s="1"/>
  <c r="BT10" i="10"/>
  <c r="BR10" i="10"/>
  <c r="BQ10" i="10"/>
  <c r="BP10" i="10"/>
  <c r="BU10" i="10"/>
  <c r="I32" i="9"/>
  <c r="I87" i="9"/>
  <c r="I118" i="9"/>
  <c r="I96" i="9"/>
  <c r="H81" i="10"/>
  <c r="BT81" i="10" s="1"/>
  <c r="I51" i="10"/>
  <c r="H103" i="10"/>
  <c r="BT103" i="10" s="1"/>
  <c r="I46" i="10"/>
  <c r="H38" i="10"/>
  <c r="BT38" i="10" s="1"/>
  <c r="I80" i="10"/>
  <c r="H62" i="10"/>
  <c r="I127" i="10"/>
  <c r="H60" i="10"/>
  <c r="I89" i="10"/>
  <c r="H97" i="10"/>
  <c r="BP97" i="10" s="1"/>
  <c r="I110" i="10"/>
  <c r="H95" i="10"/>
  <c r="BR95" i="10" s="1"/>
  <c r="I108" i="10"/>
  <c r="H118" i="10"/>
  <c r="BP118" i="10" s="1"/>
  <c r="I107" i="10"/>
  <c r="H125" i="10"/>
  <c r="I23" i="10"/>
  <c r="H54" i="10"/>
  <c r="I85" i="10"/>
  <c r="H36" i="10"/>
  <c r="I58" i="10"/>
  <c r="H124" i="10"/>
  <c r="I68" i="10"/>
  <c r="H44" i="10"/>
  <c r="I101" i="10"/>
  <c r="H130" i="10"/>
  <c r="I92" i="10"/>
  <c r="H67" i="10"/>
  <c r="I104" i="10"/>
  <c r="BU20" i="13"/>
  <c r="BR20" i="13"/>
  <c r="BP20" i="13"/>
  <c r="BQ89" i="13"/>
  <c r="BP89" i="13"/>
  <c r="BU89" i="13"/>
  <c r="BU58" i="13"/>
  <c r="BR58" i="13"/>
  <c r="BQ58" i="13"/>
  <c r="BT38" i="13"/>
  <c r="BQ38" i="13"/>
  <c r="BP38" i="13"/>
  <c r="BU11" i="13"/>
  <c r="BR11" i="13"/>
  <c r="BP11" i="13"/>
  <c r="BU72" i="13"/>
  <c r="BR72" i="13"/>
  <c r="BQ72" i="13"/>
  <c r="BU105" i="13"/>
  <c r="BQ105" i="13"/>
  <c r="BP105" i="13"/>
  <c r="BU97" i="13"/>
  <c r="BT97" i="13"/>
  <c r="BR97" i="13"/>
  <c r="BQ97" i="13"/>
  <c r="BP97" i="13"/>
  <c r="BU21" i="13"/>
  <c r="BT21" i="13"/>
  <c r="BR21" i="13"/>
  <c r="BQ21" i="13"/>
  <c r="BP21" i="13"/>
  <c r="BU27" i="13"/>
  <c r="BT27" i="13"/>
  <c r="BR27" i="13"/>
  <c r="BQ27" i="13"/>
  <c r="BP27" i="13"/>
  <c r="BP93" i="13"/>
  <c r="BU93" i="13"/>
  <c r="BT93" i="13"/>
  <c r="BR93" i="13"/>
  <c r="BQ93" i="13"/>
  <c r="BU124" i="13"/>
  <c r="BT124" i="13"/>
  <c r="BR124" i="13"/>
  <c r="BQ124" i="13"/>
  <c r="BP124" i="13"/>
  <c r="BT57" i="13"/>
  <c r="BR57" i="13"/>
  <c r="BQ57" i="13"/>
  <c r="BP57" i="13"/>
  <c r="BU57" i="13"/>
  <c r="BT75" i="13"/>
  <c r="BR75" i="13"/>
  <c r="BQ75" i="13"/>
  <c r="BP75" i="13"/>
  <c r="BU75" i="13"/>
  <c r="BU125" i="13"/>
  <c r="BT125" i="13"/>
  <c r="BR125" i="13"/>
  <c r="BQ125" i="13"/>
  <c r="BP125" i="13"/>
  <c r="BU85" i="12"/>
  <c r="BT85" i="12"/>
  <c r="BR85" i="12"/>
  <c r="BQ85" i="12"/>
  <c r="BP85" i="12"/>
  <c r="BU30" i="12"/>
  <c r="BT30" i="12"/>
  <c r="BR30" i="12"/>
  <c r="BQ30" i="12"/>
  <c r="BP30" i="12"/>
  <c r="BU41" i="12"/>
  <c r="BT41" i="12"/>
  <c r="BR41" i="12"/>
  <c r="BQ41" i="12"/>
  <c r="BP41" i="12"/>
  <c r="BU74" i="12"/>
  <c r="BT74" i="12"/>
  <c r="BR74" i="12"/>
  <c r="BQ74" i="12"/>
  <c r="BP74" i="12"/>
  <c r="BT78" i="12"/>
  <c r="BR78" i="12"/>
  <c r="BQ78" i="12"/>
  <c r="BP78" i="12"/>
  <c r="BU78" i="12"/>
  <c r="BU96" i="12"/>
  <c r="BT96" i="12"/>
  <c r="BQ96" i="12"/>
  <c r="BR96" i="12"/>
  <c r="BP96" i="12"/>
  <c r="BT127" i="12"/>
  <c r="BP127" i="12"/>
  <c r="BU127" i="12"/>
  <c r="BR127" i="12"/>
  <c r="BQ127" i="12"/>
  <c r="BR124" i="12"/>
  <c r="BU124" i="12"/>
  <c r="BT124" i="12"/>
  <c r="BQ124" i="12"/>
  <c r="BP124" i="12"/>
  <c r="BU24" i="12"/>
  <c r="BQ24" i="12"/>
  <c r="BP24" i="12"/>
  <c r="BU125" i="12"/>
  <c r="BQ125" i="12"/>
  <c r="BP125" i="12"/>
  <c r="BR14" i="12"/>
  <c r="BQ14" i="12"/>
  <c r="BU14" i="12"/>
  <c r="BU63" i="12"/>
  <c r="BR63" i="12"/>
  <c r="BQ63" i="12"/>
  <c r="BU38" i="12"/>
  <c r="BR38" i="12"/>
  <c r="BQ38" i="12"/>
  <c r="BP118" i="12"/>
  <c r="BU118" i="12"/>
  <c r="BR118" i="12"/>
  <c r="BU18" i="12"/>
  <c r="BR18" i="12"/>
  <c r="BP18" i="12"/>
  <c r="H104" i="9"/>
  <c r="BQ104" i="9" s="1"/>
  <c r="H75" i="9"/>
  <c r="BU81" i="10"/>
  <c r="BR81" i="10"/>
  <c r="BQ81" i="10"/>
  <c r="BQ103" i="10"/>
  <c r="BU103" i="10"/>
  <c r="BR103" i="10"/>
  <c r="BR38" i="10"/>
  <c r="BU38" i="10"/>
  <c r="BQ38" i="10"/>
  <c r="BQ62" i="10"/>
  <c r="BU62" i="10"/>
  <c r="BP62" i="10"/>
  <c r="BU60" i="10"/>
  <c r="BQ60" i="10"/>
  <c r="BP60" i="10"/>
  <c r="BU97" i="10"/>
  <c r="BR97" i="10"/>
  <c r="BQ97" i="10"/>
  <c r="BU95" i="10"/>
  <c r="BQ95" i="10"/>
  <c r="BP95" i="10"/>
  <c r="BR118" i="10"/>
  <c r="BT118" i="10"/>
  <c r="BQ118" i="10"/>
  <c r="BU125" i="10"/>
  <c r="BR125" i="10"/>
  <c r="BQ125" i="10"/>
  <c r="BP125" i="10"/>
  <c r="BT125" i="10"/>
  <c r="BU54" i="10"/>
  <c r="BT54" i="10"/>
  <c r="BR54" i="10"/>
  <c r="BQ54" i="10"/>
  <c r="BP54" i="10"/>
  <c r="BU36" i="10"/>
  <c r="BT36" i="10"/>
  <c r="BR36" i="10"/>
  <c r="BQ36" i="10"/>
  <c r="BP36" i="10"/>
  <c r="BQ124" i="10"/>
  <c r="BP124" i="10"/>
  <c r="BU124" i="10"/>
  <c r="BT124" i="10"/>
  <c r="BR124" i="10"/>
  <c r="BR44" i="10"/>
  <c r="BQ44" i="10"/>
  <c r="BP44" i="10"/>
  <c r="BU44" i="10"/>
  <c r="BT44" i="10"/>
  <c r="BU130" i="10"/>
  <c r="BT130" i="10"/>
  <c r="BR130" i="10"/>
  <c r="BQ130" i="10"/>
  <c r="BP130" i="10"/>
  <c r="BU67" i="10"/>
  <c r="BT67" i="10"/>
  <c r="BR67" i="10"/>
  <c r="BQ67" i="10"/>
  <c r="BP67" i="10"/>
  <c r="I43" i="12"/>
  <c r="I101" i="12"/>
  <c r="I39" i="12"/>
  <c r="BU111" i="10"/>
  <c r="BR111" i="10"/>
  <c r="BQ111" i="10"/>
  <c r="I15" i="9"/>
  <c r="I80" i="9"/>
  <c r="I128" i="9"/>
  <c r="I102" i="9"/>
  <c r="I60" i="9"/>
  <c r="I59" i="9"/>
  <c r="I90" i="10"/>
  <c r="H41" i="10"/>
  <c r="BT41" i="10" s="1"/>
  <c r="I88" i="10"/>
  <c r="BL88" i="10" s="1"/>
  <c r="BO88" i="10" s="1"/>
  <c r="H129" i="10"/>
  <c r="BP129" i="10" s="1"/>
  <c r="I37" i="10"/>
  <c r="H39" i="10"/>
  <c r="BR39" i="10" s="1"/>
  <c r="I113" i="10"/>
  <c r="H94" i="10"/>
  <c r="BT94" i="10" s="1"/>
  <c r="I52" i="10"/>
  <c r="H128" i="10"/>
  <c r="BP128" i="10" s="1"/>
  <c r="I78" i="10"/>
  <c r="H131" i="10"/>
  <c r="BT131" i="10" s="1"/>
  <c r="I17" i="10"/>
  <c r="BL17" i="10" s="1"/>
  <c r="BN17" i="10" s="1"/>
  <c r="H73" i="10"/>
  <c r="I53" i="10"/>
  <c r="BL53" i="10" s="1"/>
  <c r="BO53" i="10" s="1"/>
  <c r="H83" i="10"/>
  <c r="I102" i="10"/>
  <c r="BL102" i="10" s="1"/>
  <c r="BO102" i="10" s="1"/>
  <c r="H114" i="10"/>
  <c r="I61" i="10"/>
  <c r="H14" i="10"/>
  <c r="I87" i="10"/>
  <c r="H26" i="10"/>
  <c r="I117" i="10"/>
  <c r="H47" i="10"/>
  <c r="I93" i="10"/>
  <c r="H55" i="10"/>
  <c r="I48" i="10"/>
  <c r="H56" i="10"/>
  <c r="I106" i="10"/>
  <c r="H15" i="10"/>
  <c r="BU14" i="13"/>
  <c r="BR14" i="13"/>
  <c r="BQ14" i="13"/>
  <c r="BQ121" i="13"/>
  <c r="BP121" i="13"/>
  <c r="BU121" i="13"/>
  <c r="BR33" i="13"/>
  <c r="BQ33" i="13"/>
  <c r="BT33" i="13"/>
  <c r="BU68" i="13"/>
  <c r="BR68" i="13"/>
  <c r="BQ68" i="13"/>
  <c r="BT36" i="13"/>
  <c r="BR36" i="13"/>
  <c r="BQ36" i="13"/>
  <c r="BT41" i="13"/>
  <c r="BR41" i="13"/>
  <c r="BP41" i="13"/>
  <c r="BT23" i="13"/>
  <c r="BR23" i="13"/>
  <c r="BP23" i="13"/>
  <c r="BU82" i="13"/>
  <c r="BQ82" i="13"/>
  <c r="BP82" i="13"/>
  <c r="BU106" i="13"/>
  <c r="BT106" i="13"/>
  <c r="BR106" i="13"/>
  <c r="BQ106" i="13"/>
  <c r="BP106" i="13"/>
  <c r="BU79" i="13"/>
  <c r="BT79" i="13"/>
  <c r="BR79" i="13"/>
  <c r="BQ79" i="13"/>
  <c r="BP79" i="13"/>
  <c r="BU63" i="13"/>
  <c r="BT63" i="13"/>
  <c r="BR63" i="13"/>
  <c r="BQ63" i="13"/>
  <c r="BP63" i="13"/>
  <c r="BU86" i="13"/>
  <c r="BT86" i="13"/>
  <c r="BR86" i="13"/>
  <c r="BQ86" i="13"/>
  <c r="BP86" i="13"/>
  <c r="BU46" i="13"/>
  <c r="BT46" i="13"/>
  <c r="BR46" i="13"/>
  <c r="BQ46" i="13"/>
  <c r="BP46" i="13"/>
  <c r="BU31" i="13"/>
  <c r="BT31" i="13"/>
  <c r="BR31" i="13"/>
  <c r="BQ31" i="13"/>
  <c r="BP31" i="13"/>
  <c r="BR35" i="13"/>
  <c r="BQ35" i="13"/>
  <c r="BP35" i="13"/>
  <c r="BU35" i="13"/>
  <c r="BT35" i="13"/>
  <c r="BU95" i="12"/>
  <c r="BT95" i="12"/>
  <c r="BR95" i="12"/>
  <c r="BQ95" i="12"/>
  <c r="BP95" i="12"/>
  <c r="BU50" i="12"/>
  <c r="BT50" i="12"/>
  <c r="BR50" i="12"/>
  <c r="BQ50" i="12"/>
  <c r="BP50" i="12"/>
  <c r="BU129" i="12"/>
  <c r="BT129" i="12"/>
  <c r="BR129" i="12"/>
  <c r="BQ129" i="12"/>
  <c r="BP129" i="12"/>
  <c r="BU66" i="12"/>
  <c r="BT66" i="12"/>
  <c r="BR66" i="12"/>
  <c r="BP66" i="12"/>
  <c r="BQ66" i="12"/>
  <c r="BU47" i="12"/>
  <c r="BR47" i="12"/>
  <c r="BP47" i="12"/>
  <c r="BT47" i="12"/>
  <c r="BQ47" i="12"/>
  <c r="BU53" i="12"/>
  <c r="BQ53" i="12"/>
  <c r="BP53" i="12"/>
  <c r="BT53" i="12"/>
  <c r="BR53" i="12"/>
  <c r="BT31" i="12"/>
  <c r="BP31" i="12"/>
  <c r="BQ31" i="12"/>
  <c r="BU31" i="12"/>
  <c r="BR31" i="12"/>
  <c r="BR126" i="12"/>
  <c r="BT126" i="12"/>
  <c r="BQ126" i="12"/>
  <c r="BU83" i="12"/>
  <c r="BR83" i="12"/>
  <c r="BP83" i="12"/>
  <c r="BT61" i="12"/>
  <c r="BQ61" i="12"/>
  <c r="BP61" i="12"/>
  <c r="BR35" i="12"/>
  <c r="BQ35" i="12"/>
  <c r="BU35" i="12"/>
  <c r="BU36" i="12"/>
  <c r="BR36" i="12"/>
  <c r="BQ36" i="12"/>
  <c r="BU17" i="12"/>
  <c r="BQ17" i="12"/>
  <c r="BP17" i="12"/>
  <c r="BQ102" i="12"/>
  <c r="BP102" i="12"/>
  <c r="BU102" i="12"/>
  <c r="BU44" i="12"/>
  <c r="BR44" i="12"/>
  <c r="BP44" i="12"/>
  <c r="BU33" i="10"/>
  <c r="BT33" i="10"/>
  <c r="BR33" i="10"/>
  <c r="BQ33" i="10"/>
  <c r="BP33" i="10"/>
  <c r="BR41" i="10"/>
  <c r="BU41" i="10"/>
  <c r="BQ41" i="10"/>
  <c r="BQ129" i="10"/>
  <c r="BU129" i="10"/>
  <c r="BR129" i="10"/>
  <c r="BP39" i="10"/>
  <c r="BT39" i="10"/>
  <c r="BQ39" i="10"/>
  <c r="BP94" i="10"/>
  <c r="BU94" i="10"/>
  <c r="BR94" i="10"/>
  <c r="BT128" i="10"/>
  <c r="BR128" i="10"/>
  <c r="BQ128" i="10"/>
  <c r="BU131" i="10"/>
  <c r="BR131" i="10"/>
  <c r="BP131" i="10"/>
  <c r="BU73" i="10"/>
  <c r="BR73" i="10"/>
  <c r="BQ73" i="10"/>
  <c r="BU83" i="10"/>
  <c r="BT83" i="10"/>
  <c r="BR83" i="10"/>
  <c r="BQ83" i="10"/>
  <c r="BP83" i="10"/>
  <c r="BU114" i="10"/>
  <c r="BT114" i="10"/>
  <c r="BR114" i="10"/>
  <c r="BQ114" i="10"/>
  <c r="BP114" i="10"/>
  <c r="BU14" i="10"/>
  <c r="BT14" i="10"/>
  <c r="BR14" i="10"/>
  <c r="BQ14" i="10"/>
  <c r="BP14" i="10"/>
  <c r="BR26" i="10"/>
  <c r="BQ26" i="10"/>
  <c r="BP26" i="10"/>
  <c r="BU26" i="10"/>
  <c r="BT26" i="10"/>
  <c r="BQ47" i="10"/>
  <c r="BP47" i="10"/>
  <c r="BU47" i="10"/>
  <c r="BT47" i="10"/>
  <c r="BR47" i="10"/>
  <c r="BU55" i="10"/>
  <c r="BT55" i="10"/>
  <c r="BR55" i="10"/>
  <c r="BQ55" i="10"/>
  <c r="BP55" i="10"/>
  <c r="BU56" i="10"/>
  <c r="BT56" i="10"/>
  <c r="BR56" i="10"/>
  <c r="BQ56" i="10"/>
  <c r="BP56" i="10"/>
  <c r="BQ15" i="10"/>
  <c r="BP15" i="10"/>
  <c r="BU15" i="10"/>
  <c r="BT15" i="10"/>
  <c r="BR15" i="10"/>
  <c r="BP24" i="10"/>
  <c r="BT24" i="10"/>
  <c r="BR24" i="10"/>
  <c r="I33" i="10"/>
  <c r="H101" i="10"/>
  <c r="I84" i="10"/>
  <c r="H104" i="10"/>
  <c r="I77" i="10"/>
  <c r="BU15" i="13"/>
  <c r="BR15" i="13"/>
  <c r="BP15" i="13"/>
  <c r="BQ74" i="13"/>
  <c r="BU74" i="13"/>
  <c r="BR74" i="13"/>
  <c r="BP71" i="13"/>
  <c r="BU71" i="13"/>
  <c r="BR71" i="13"/>
  <c r="BT131" i="13"/>
  <c r="BR131" i="13"/>
  <c r="BQ131" i="13"/>
  <c r="BU17" i="13"/>
  <c r="BQ17" i="13"/>
  <c r="BP17" i="13"/>
  <c r="BU64" i="13"/>
  <c r="BQ64" i="13"/>
  <c r="BP64" i="13"/>
  <c r="BU102" i="13"/>
  <c r="BR102" i="13"/>
  <c r="BQ102" i="13"/>
  <c r="BU10" i="13"/>
  <c r="BT10" i="13"/>
  <c r="BR10" i="13"/>
  <c r="BQ10" i="13"/>
  <c r="BP10" i="13"/>
  <c r="BU110" i="13"/>
  <c r="BT110" i="13"/>
  <c r="BR110" i="13"/>
  <c r="BQ110" i="13"/>
  <c r="BP110" i="13"/>
  <c r="BU98" i="13"/>
  <c r="BT98" i="13"/>
  <c r="BR98" i="13"/>
  <c r="BQ98" i="13"/>
  <c r="BP98" i="13"/>
  <c r="BU108" i="13"/>
  <c r="BT108" i="13"/>
  <c r="BR108" i="13"/>
  <c r="BQ108" i="13"/>
  <c r="BP108" i="13"/>
  <c r="BU53" i="13"/>
  <c r="BT53" i="13"/>
  <c r="BR53" i="13"/>
  <c r="BQ53" i="13"/>
  <c r="BP53" i="13"/>
  <c r="BU100" i="13"/>
  <c r="BT100" i="13"/>
  <c r="BR100" i="13"/>
  <c r="BQ100" i="13"/>
  <c r="BP100" i="13"/>
  <c r="BP115" i="13"/>
  <c r="BU115" i="13"/>
  <c r="BT115" i="13"/>
  <c r="BR115" i="13"/>
  <c r="BQ115" i="13"/>
  <c r="BT114" i="13"/>
  <c r="BR114" i="13"/>
  <c r="BQ114" i="13"/>
  <c r="BP114" i="13"/>
  <c r="BU114" i="13"/>
  <c r="BU69" i="12"/>
  <c r="BT69" i="12"/>
  <c r="BR69" i="12"/>
  <c r="BQ69" i="12"/>
  <c r="BP69" i="12"/>
  <c r="BU113" i="12"/>
  <c r="BT113" i="12"/>
  <c r="BR113" i="12"/>
  <c r="BQ113" i="12"/>
  <c r="BP113" i="12"/>
  <c r="BU84" i="12"/>
  <c r="BT84" i="12"/>
  <c r="BR84" i="12"/>
  <c r="BQ84" i="12"/>
  <c r="BP84" i="12"/>
  <c r="BU37" i="12"/>
  <c r="BT37" i="12"/>
  <c r="BR37" i="12"/>
  <c r="BQ37" i="12"/>
  <c r="BP37" i="12"/>
  <c r="BU64" i="12"/>
  <c r="BT64" i="12"/>
  <c r="BR64" i="12"/>
  <c r="BP64" i="12"/>
  <c r="BQ64" i="12"/>
  <c r="BU98" i="12"/>
  <c r="BT98" i="12"/>
  <c r="BQ98" i="12"/>
  <c r="BP98" i="12"/>
  <c r="BR98" i="12"/>
  <c r="BT104" i="12"/>
  <c r="BP104" i="12"/>
  <c r="BU104" i="12"/>
  <c r="BR104" i="12"/>
  <c r="BQ104" i="12"/>
  <c r="BQ59" i="12"/>
  <c r="BU59" i="12"/>
  <c r="BT59" i="12"/>
  <c r="BR59" i="12"/>
  <c r="BP59" i="12"/>
  <c r="BU20" i="12"/>
  <c r="BR20" i="12"/>
  <c r="BP20" i="12"/>
  <c r="BU55" i="12"/>
  <c r="BR55" i="12"/>
  <c r="BQ55" i="12"/>
  <c r="BR75" i="12"/>
  <c r="BQ75" i="12"/>
  <c r="BU75" i="12"/>
  <c r="BQ11" i="12"/>
  <c r="BP11" i="12"/>
  <c r="BU11" i="12"/>
  <c r="BU54" i="12"/>
  <c r="BR54" i="12"/>
  <c r="BQ54" i="12"/>
  <c r="BU26" i="12"/>
  <c r="BR26" i="12"/>
  <c r="BQ26" i="12"/>
  <c r="BU13" i="12"/>
  <c r="BR13" i="12"/>
  <c r="BQ13" i="12"/>
  <c r="Q27" i="1"/>
  <c r="BU59" i="10"/>
  <c r="BR59" i="10"/>
  <c r="BP59" i="10"/>
  <c r="BR51" i="10"/>
  <c r="BQ51" i="10"/>
  <c r="BU51" i="10"/>
  <c r="BU46" i="10"/>
  <c r="BP46" i="10"/>
  <c r="BQ46" i="10"/>
  <c r="BR80" i="10"/>
  <c r="BU80" i="10"/>
  <c r="BQ80" i="10"/>
  <c r="BU127" i="10"/>
  <c r="BR127" i="10"/>
  <c r="BQ127" i="10"/>
  <c r="BP89" i="10"/>
  <c r="BU89" i="10"/>
  <c r="BR89" i="10"/>
  <c r="BU110" i="10"/>
  <c r="BQ110" i="10"/>
  <c r="BP110" i="10"/>
  <c r="BT108" i="10"/>
  <c r="BR108" i="10"/>
  <c r="BQ108" i="10"/>
  <c r="BQ107" i="10"/>
  <c r="BU107" i="10"/>
  <c r="BP107" i="10"/>
  <c r="BU23" i="10"/>
  <c r="BT23" i="10"/>
  <c r="BR23" i="10"/>
  <c r="BQ23" i="10"/>
  <c r="BP23" i="10"/>
  <c r="BU85" i="10"/>
  <c r="BT85" i="10"/>
  <c r="BR85" i="10"/>
  <c r="BQ85" i="10"/>
  <c r="BP85" i="10"/>
  <c r="BQ58" i="10"/>
  <c r="BP58" i="10"/>
  <c r="BU58" i="10"/>
  <c r="BT58" i="10"/>
  <c r="BR58" i="10"/>
  <c r="BU68" i="10"/>
  <c r="BT68" i="10"/>
  <c r="BR68" i="10"/>
  <c r="BQ68" i="10"/>
  <c r="BP68" i="10"/>
  <c r="BU101" i="10"/>
  <c r="BT101" i="10"/>
  <c r="BR101" i="10"/>
  <c r="BQ101" i="10"/>
  <c r="BP101" i="10"/>
  <c r="BU92" i="10"/>
  <c r="BT92" i="10"/>
  <c r="BR92" i="10"/>
  <c r="BQ92" i="10"/>
  <c r="BP92" i="10"/>
  <c r="BU104" i="10"/>
  <c r="BT104" i="10"/>
  <c r="BR104" i="10"/>
  <c r="BQ104" i="10"/>
  <c r="BP104" i="10"/>
  <c r="BP122" i="10"/>
  <c r="BU122" i="10"/>
  <c r="BT122" i="10"/>
  <c r="BR122" i="10"/>
  <c r="BQ122" i="10"/>
  <c r="G184" i="1"/>
  <c r="BQ103" i="13"/>
  <c r="BP103" i="13"/>
  <c r="BU103" i="13"/>
  <c r="BT92" i="13"/>
  <c r="BR92" i="13"/>
  <c r="BQ92" i="13"/>
  <c r="BU25" i="13"/>
  <c r="BQ25" i="13"/>
  <c r="BP25" i="13"/>
  <c r="BU45" i="13"/>
  <c r="BR45" i="13"/>
  <c r="BQ45" i="13"/>
  <c r="BU104" i="13"/>
  <c r="BR104" i="13"/>
  <c r="BQ104" i="13"/>
  <c r="BU111" i="13"/>
  <c r="BR111" i="13"/>
  <c r="BQ111" i="13"/>
  <c r="BU48" i="13"/>
  <c r="BQ48" i="13"/>
  <c r="BP48" i="13"/>
  <c r="BU47" i="13"/>
  <c r="BQ47" i="13"/>
  <c r="BP47" i="13"/>
  <c r="BU66" i="13"/>
  <c r="BT66" i="13"/>
  <c r="BR66" i="13"/>
  <c r="BQ66" i="13"/>
  <c r="BP66" i="13"/>
  <c r="BU18" i="13"/>
  <c r="BT18" i="13"/>
  <c r="BR18" i="13"/>
  <c r="BQ18" i="13"/>
  <c r="BP18" i="13"/>
  <c r="BU132" i="13"/>
  <c r="BT132" i="13"/>
  <c r="BR132" i="13"/>
  <c r="BQ132" i="13"/>
  <c r="BP132" i="13"/>
  <c r="BU54" i="13"/>
  <c r="BT54" i="13"/>
  <c r="BR54" i="13"/>
  <c r="BQ54" i="13"/>
  <c r="BP54" i="13"/>
  <c r="BU61" i="13"/>
  <c r="BT61" i="13"/>
  <c r="BR61" i="13"/>
  <c r="BQ61" i="13"/>
  <c r="BP61" i="13"/>
  <c r="BU69" i="13"/>
  <c r="BT69" i="13"/>
  <c r="BR69" i="13"/>
  <c r="BQ69" i="13"/>
  <c r="BP69" i="13"/>
  <c r="BU85" i="13"/>
  <c r="BT85" i="13"/>
  <c r="BR85" i="13"/>
  <c r="BQ85" i="13"/>
  <c r="BP85" i="13"/>
  <c r="BU120" i="12"/>
  <c r="BT120" i="12"/>
  <c r="BR120" i="12"/>
  <c r="BQ120" i="12"/>
  <c r="BP120" i="12"/>
  <c r="BU32" i="12"/>
  <c r="BT32" i="12"/>
  <c r="BR32" i="12"/>
  <c r="BQ32" i="12"/>
  <c r="BP32" i="12"/>
  <c r="BU9" i="12"/>
  <c r="BT9" i="12"/>
  <c r="BR9" i="12"/>
  <c r="BQ9" i="12"/>
  <c r="BP9" i="12"/>
  <c r="BU94" i="12"/>
  <c r="BT94" i="12"/>
  <c r="BR94" i="12"/>
  <c r="BQ94" i="12"/>
  <c r="BP94" i="12"/>
  <c r="BU10" i="12"/>
  <c r="BT10" i="12"/>
  <c r="BQ10" i="12"/>
  <c r="BP10" i="12"/>
  <c r="BR10" i="12"/>
  <c r="BU122" i="12"/>
  <c r="BR122" i="12"/>
  <c r="BQ122" i="12"/>
  <c r="BT122" i="12"/>
  <c r="BP122" i="12"/>
  <c r="BT76" i="12"/>
  <c r="BR76" i="12"/>
  <c r="BP76" i="12"/>
  <c r="BU76" i="12"/>
  <c r="BQ76" i="12"/>
  <c r="BU97" i="12"/>
  <c r="BT97" i="12"/>
  <c r="BR97" i="12"/>
  <c r="BQ97" i="12"/>
  <c r="BP97" i="12"/>
  <c r="BP106" i="12"/>
  <c r="BU106" i="12"/>
  <c r="BQ106" i="12"/>
  <c r="BU87" i="12"/>
  <c r="BR87" i="12"/>
  <c r="BQ87" i="12"/>
  <c r="BU123" i="12"/>
  <c r="BR123" i="12"/>
  <c r="BP123" i="12"/>
  <c r="BT107" i="12"/>
  <c r="BQ107" i="12"/>
  <c r="BP107" i="12"/>
  <c r="BU100" i="12"/>
  <c r="BR100" i="12"/>
  <c r="BQ100" i="12"/>
  <c r="BU111" i="12"/>
  <c r="BQ111" i="12"/>
  <c r="BP111" i="12"/>
  <c r="BP110" i="12"/>
  <c r="BU110" i="12"/>
  <c r="BR110" i="12"/>
  <c r="BR32" i="10"/>
  <c r="BP32" i="10"/>
  <c r="BU32" i="10"/>
  <c r="BR90" i="10"/>
  <c r="BU90" i="10"/>
  <c r="BQ90" i="10"/>
  <c r="BP88" i="10"/>
  <c r="BT88" i="10"/>
  <c r="BQ88" i="10"/>
  <c r="BP37" i="10"/>
  <c r="BU37" i="10"/>
  <c r="BR37" i="10"/>
  <c r="BU113" i="10"/>
  <c r="BR113" i="10"/>
  <c r="BQ113" i="10"/>
  <c r="BU52" i="10"/>
  <c r="BP52" i="10"/>
  <c r="BQ52" i="10"/>
  <c r="BU78" i="10"/>
  <c r="BR78" i="10"/>
  <c r="BP78" i="10"/>
  <c r="BU17" i="10"/>
  <c r="BQ17" i="10"/>
  <c r="BP17" i="10"/>
  <c r="BU53" i="10"/>
  <c r="BR53" i="10"/>
  <c r="BQ53" i="10"/>
  <c r="BT102" i="10"/>
  <c r="BR102" i="10"/>
  <c r="BQ102" i="10"/>
  <c r="BP102" i="10"/>
  <c r="BU102" i="10"/>
  <c r="BU61" i="10"/>
  <c r="BT61" i="10"/>
  <c r="BR61" i="10"/>
  <c r="BQ61" i="10"/>
  <c r="BP61" i="10"/>
  <c r="BQ87" i="10"/>
  <c r="BP87" i="10"/>
  <c r="BU87" i="10"/>
  <c r="BT87" i="10"/>
  <c r="BR87" i="10"/>
  <c r="BU117" i="10"/>
  <c r="BT117" i="10"/>
  <c r="BR117" i="10"/>
  <c r="BQ117" i="10"/>
  <c r="BP117" i="10"/>
  <c r="BU93" i="10"/>
  <c r="BT93" i="10"/>
  <c r="BR93" i="10"/>
  <c r="BQ93" i="10"/>
  <c r="BP93" i="10"/>
  <c r="BU48" i="10"/>
  <c r="BT48" i="10"/>
  <c r="BR48" i="10"/>
  <c r="BQ48" i="10"/>
  <c r="BP48" i="10"/>
  <c r="BU106" i="10"/>
  <c r="BT106" i="10"/>
  <c r="BR106" i="10"/>
  <c r="BQ106" i="10"/>
  <c r="BP106" i="10"/>
  <c r="BR21" i="10"/>
  <c r="BQ21" i="10"/>
  <c r="BP21" i="10"/>
  <c r="BU21" i="10"/>
  <c r="BT21" i="10"/>
  <c r="BT9" i="8"/>
  <c r="BF75" i="8"/>
  <c r="BI75" i="8" s="1"/>
  <c r="BJ75" i="8" s="1"/>
  <c r="H111" i="10"/>
  <c r="BF111" i="10" s="1"/>
  <c r="BI111" i="10" s="1"/>
  <c r="I126" i="10"/>
  <c r="H42" i="10"/>
  <c r="BF42" i="10" s="1"/>
  <c r="I121" i="10"/>
  <c r="H24" i="10"/>
  <c r="BU24" i="10" s="1"/>
  <c r="I50" i="10"/>
  <c r="H99" i="10"/>
  <c r="BF99" i="10" s="1"/>
  <c r="I123" i="10"/>
  <c r="H57" i="10"/>
  <c r="I29" i="10"/>
  <c r="H59" i="10"/>
  <c r="I75" i="10"/>
  <c r="H32" i="10"/>
  <c r="BQ32" i="10" s="1"/>
  <c r="I8" i="10"/>
  <c r="H10" i="10"/>
  <c r="BF10" i="10" s="1"/>
  <c r="I16" i="10"/>
  <c r="H21" i="10"/>
  <c r="I45" i="10"/>
  <c r="H122" i="10"/>
  <c r="I79" i="10"/>
  <c r="H35" i="10"/>
  <c r="BF35" i="10" s="1"/>
  <c r="BI35" i="10" s="1"/>
  <c r="I74" i="10"/>
  <c r="H33" i="10"/>
  <c r="I120" i="10"/>
  <c r="H84" i="10"/>
  <c r="I13" i="10"/>
  <c r="H119" i="10"/>
  <c r="I64" i="10"/>
  <c r="H77" i="10"/>
  <c r="I25" i="10"/>
  <c r="BU84" i="13"/>
  <c r="BR84" i="13"/>
  <c r="BP84" i="13"/>
  <c r="BU22" i="13"/>
  <c r="BQ22" i="13"/>
  <c r="BP22" i="13"/>
  <c r="BU42" i="13"/>
  <c r="BR42" i="13"/>
  <c r="BQ42" i="13"/>
  <c r="BU120" i="13"/>
  <c r="BR120" i="13"/>
  <c r="BQ120" i="13"/>
  <c r="BT130" i="13"/>
  <c r="BR130" i="13"/>
  <c r="BQ130" i="13"/>
  <c r="BT107" i="13"/>
  <c r="BR107" i="13"/>
  <c r="BQ107" i="13"/>
  <c r="BU88" i="13"/>
  <c r="BR88" i="13"/>
  <c r="BP88" i="13"/>
  <c r="BU129" i="13"/>
  <c r="BQ129" i="13"/>
  <c r="BP129" i="13"/>
  <c r="BU90" i="13"/>
  <c r="BT90" i="13"/>
  <c r="BR90" i="13"/>
  <c r="BQ90" i="13"/>
  <c r="BP90" i="13"/>
  <c r="BU43" i="13"/>
  <c r="BT43" i="13"/>
  <c r="BR43" i="13"/>
  <c r="BQ43" i="13"/>
  <c r="BP43" i="13"/>
  <c r="BU127" i="13"/>
  <c r="BT127" i="13"/>
  <c r="BR127" i="13"/>
  <c r="BQ127" i="13"/>
  <c r="BP127" i="13"/>
  <c r="BU55" i="13"/>
  <c r="BT55" i="13"/>
  <c r="BR55" i="13"/>
  <c r="BQ55" i="13"/>
  <c r="BP55" i="13"/>
  <c r="BU113" i="13"/>
  <c r="BT113" i="13"/>
  <c r="BR113" i="13"/>
  <c r="BQ113" i="13"/>
  <c r="BP113" i="13"/>
  <c r="BU52" i="13"/>
  <c r="BT52" i="13"/>
  <c r="BR52" i="13"/>
  <c r="BQ52" i="13"/>
  <c r="BP52" i="13"/>
  <c r="BU122" i="13"/>
  <c r="BT122" i="13"/>
  <c r="BR122" i="13"/>
  <c r="BQ122" i="13"/>
  <c r="BP122" i="13"/>
  <c r="BR29" i="12"/>
  <c r="BQ29" i="12"/>
  <c r="BP29" i="12"/>
  <c r="BU29" i="12"/>
  <c r="BT29" i="12"/>
  <c r="BR48" i="12"/>
  <c r="BQ48" i="12"/>
  <c r="BP48" i="12"/>
  <c r="BU48" i="12"/>
  <c r="BT48" i="12"/>
  <c r="BT46" i="12"/>
  <c r="BR46" i="12"/>
  <c r="BQ46" i="12"/>
  <c r="BP46" i="12"/>
  <c r="BU46" i="12"/>
  <c r="BR51" i="12"/>
  <c r="BP51" i="12"/>
  <c r="BU51" i="12"/>
  <c r="BT51" i="12"/>
  <c r="BQ51" i="12"/>
  <c r="BU103" i="12"/>
  <c r="BT103" i="12"/>
  <c r="BR103" i="12"/>
  <c r="BQ103" i="12"/>
  <c r="BP103" i="12"/>
  <c r="BU60" i="12"/>
  <c r="BQ60" i="12"/>
  <c r="BP60" i="12"/>
  <c r="BT60" i="12"/>
  <c r="BR60" i="12"/>
  <c r="BP68" i="12"/>
  <c r="BU68" i="12"/>
  <c r="BT68" i="12"/>
  <c r="BR68" i="12"/>
  <c r="BQ68" i="12"/>
  <c r="BU132" i="12"/>
  <c r="BQ132" i="12"/>
  <c r="BP132" i="12"/>
  <c r="BT115" i="12"/>
  <c r="BR115" i="12"/>
  <c r="BP115" i="12"/>
  <c r="BT33" i="12"/>
  <c r="BR33" i="12"/>
  <c r="BP33" i="12"/>
  <c r="BT116" i="12"/>
  <c r="BR116" i="12"/>
  <c r="BQ116" i="12"/>
  <c r="BU130" i="12"/>
  <c r="BR130" i="12"/>
  <c r="BQ130" i="12"/>
  <c r="BT15" i="12"/>
  <c r="BR15" i="12"/>
  <c r="BQ15" i="12"/>
  <c r="BU65" i="12"/>
  <c r="BQ65" i="12"/>
  <c r="BP65" i="12"/>
  <c r="BU57" i="12"/>
  <c r="BR57" i="12"/>
  <c r="BQ57" i="12"/>
  <c r="BH118" i="10"/>
  <c r="BJ118" i="10"/>
  <c r="BK118" i="10" s="1"/>
  <c r="BN118" i="10" s="1"/>
  <c r="BH107" i="10"/>
  <c r="BJ107" i="10"/>
  <c r="BK107" i="10" s="1"/>
  <c r="BN107" i="10" s="1"/>
  <c r="BJ37" i="10"/>
  <c r="BK37" i="10" s="1"/>
  <c r="BO37" i="10" s="1"/>
  <c r="BH37" i="10"/>
  <c r="H57" i="12"/>
  <c r="BP57" i="12" s="1"/>
  <c r="BU39" i="12"/>
  <c r="BQ39" i="12"/>
  <c r="BP39" i="12"/>
  <c r="BJ123" i="10"/>
  <c r="BK123" i="10" s="1"/>
  <c r="BO123" i="10" s="1"/>
  <c r="BH123" i="10"/>
  <c r="BJ34" i="10"/>
  <c r="BK34" i="10" s="1"/>
  <c r="BN34" i="10" s="1"/>
  <c r="BH34" i="10"/>
  <c r="BJ16" i="10"/>
  <c r="BK16" i="10" s="1"/>
  <c r="BN16" i="10" s="1"/>
  <c r="BH16" i="10"/>
  <c r="BJ38" i="9"/>
  <c r="BK38" i="9" s="1"/>
  <c r="BN38" i="9" s="1"/>
  <c r="BJ23" i="10"/>
  <c r="BK23" i="10" s="1"/>
  <c r="BN23" i="10" s="1"/>
  <c r="BH23" i="10"/>
  <c r="BH27" i="10"/>
  <c r="BJ102" i="8"/>
  <c r="BK102" i="8" s="1"/>
  <c r="BN102" i="8" s="1"/>
  <c r="BH20" i="10"/>
  <c r="BH50" i="10"/>
  <c r="BJ50" i="10"/>
  <c r="BK50" i="10" s="1"/>
  <c r="BN50" i="10" s="1"/>
  <c r="BJ22" i="10"/>
  <c r="BK22" i="10" s="1"/>
  <c r="BO22" i="10" s="1"/>
  <c r="BH22" i="10"/>
  <c r="BH86" i="10"/>
  <c r="BH101" i="10"/>
  <c r="BJ101" i="10"/>
  <c r="BK101" i="10" s="1"/>
  <c r="BN101" i="10" s="1"/>
  <c r="BH79" i="10"/>
  <c r="BJ79" i="10"/>
  <c r="BK79" i="10" s="1"/>
  <c r="BN79" i="10" s="1"/>
  <c r="BJ33" i="9"/>
  <c r="BK33" i="9" s="1"/>
  <c r="BO33" i="9" s="1"/>
  <c r="BJ29" i="10"/>
  <c r="BK29" i="10" s="1"/>
  <c r="BO29" i="10" s="1"/>
  <c r="BH29" i="10"/>
  <c r="BH81" i="10"/>
  <c r="BJ81" i="10"/>
  <c r="BK81" i="10" s="1"/>
  <c r="BO81" i="10" s="1"/>
  <c r="BH132" i="10"/>
  <c r="BJ132" i="10"/>
  <c r="BK132" i="10" s="1"/>
  <c r="BO132" i="10" s="1"/>
  <c r="BH93" i="10"/>
  <c r="BJ54" i="10"/>
  <c r="BK54" i="10" s="1"/>
  <c r="BO54" i="10" s="1"/>
  <c r="BH25" i="10"/>
  <c r="BH96" i="10"/>
  <c r="BH9" i="10"/>
  <c r="BH21" i="10"/>
  <c r="BH13" i="10"/>
  <c r="BH64" i="10"/>
  <c r="BJ81" i="12"/>
  <c r="BK81" i="12" s="1"/>
  <c r="BN81" i="12" s="1"/>
  <c r="BH81" i="12"/>
  <c r="BJ40" i="10"/>
  <c r="BK40" i="10" s="1"/>
  <c r="BN40" i="10" s="1"/>
  <c r="BH87" i="10"/>
  <c r="BH124" i="10"/>
  <c r="BH100" i="10"/>
  <c r="BJ122" i="10"/>
  <c r="BK122" i="10" s="1"/>
  <c r="BO122" i="10" s="1"/>
  <c r="BH55" i="10"/>
  <c r="BH56" i="10"/>
  <c r="BJ86" i="13"/>
  <c r="BK86" i="13" s="1"/>
  <c r="BN86" i="13" s="1"/>
  <c r="BH86" i="13"/>
  <c r="BH122" i="13"/>
  <c r="BJ122" i="13"/>
  <c r="BK122" i="13" s="1"/>
  <c r="BO122" i="13" s="1"/>
  <c r="BJ54" i="12"/>
  <c r="BK54" i="12" s="1"/>
  <c r="BN54" i="12" s="1"/>
  <c r="BH72" i="12"/>
  <c r="BH117" i="12"/>
  <c r="BH19" i="12"/>
  <c r="BH121" i="12"/>
  <c r="BJ121" i="12"/>
  <c r="BK121" i="12" s="1"/>
  <c r="BN121" i="12" s="1"/>
  <c r="BH101" i="12"/>
  <c r="BH82" i="12"/>
  <c r="BJ124" i="12"/>
  <c r="BK124" i="12" s="1"/>
  <c r="BO124" i="12" s="1"/>
  <c r="BH59" i="12"/>
  <c r="BJ59" i="12"/>
  <c r="BK59" i="12" s="1"/>
  <c r="BN59" i="12" s="1"/>
  <c r="BJ15" i="12"/>
  <c r="BK15" i="12" s="1"/>
  <c r="BN15" i="12" s="1"/>
  <c r="BJ63" i="12"/>
  <c r="BK63" i="12" s="1"/>
  <c r="BN63" i="12" s="1"/>
  <c r="BJ77" i="12"/>
  <c r="BK77" i="12" s="1"/>
  <c r="BO77" i="12" s="1"/>
  <c r="BH77" i="12"/>
  <c r="BJ14" i="12"/>
  <c r="BK14" i="12" s="1"/>
  <c r="BO14" i="12" s="1"/>
  <c r="BJ20" i="12"/>
  <c r="BK20" i="12" s="1"/>
  <c r="BN20" i="12" s="1"/>
  <c r="BJ40" i="12"/>
  <c r="BK40" i="12" s="1"/>
  <c r="BN40" i="12" s="1"/>
  <c r="BH42" i="12"/>
  <c r="BJ42" i="12"/>
  <c r="BK42" i="12" s="1"/>
  <c r="BN42" i="12" s="1"/>
  <c r="BH13" i="12"/>
  <c r="BH90" i="12"/>
  <c r="BH60" i="12"/>
  <c r="BJ60" i="12"/>
  <c r="BK60" i="12" s="1"/>
  <c r="BO60" i="12" s="1"/>
  <c r="BH98" i="12"/>
  <c r="BJ98" i="12"/>
  <c r="BK98" i="12" s="1"/>
  <c r="BN98" i="12" s="1"/>
  <c r="BH32" i="13"/>
  <c r="BH36" i="13"/>
  <c r="BH64" i="13"/>
  <c r="BH48" i="13"/>
  <c r="BH82" i="13"/>
  <c r="BH52" i="13"/>
  <c r="BH64" i="12"/>
  <c r="BH37" i="12"/>
  <c r="BH50" i="12"/>
  <c r="BH20" i="13"/>
  <c r="BH95" i="13"/>
  <c r="BH55" i="13"/>
  <c r="BH113" i="13"/>
  <c r="BJ87" i="13"/>
  <c r="BK87" i="13" s="1"/>
  <c r="BO87" i="13" s="1"/>
  <c r="BH104" i="13"/>
  <c r="BH129" i="13"/>
  <c r="BH8" i="13"/>
  <c r="BJ67" i="13"/>
  <c r="BK67" i="13" s="1"/>
  <c r="BO67" i="13" s="1"/>
  <c r="BJ103" i="12"/>
  <c r="BK103" i="12" s="1"/>
  <c r="BN103" i="12" s="1"/>
  <c r="BH84" i="12"/>
  <c r="BH113" i="12"/>
  <c r="BH14" i="13"/>
  <c r="BH66" i="13"/>
  <c r="BH43" i="13"/>
  <c r="BH94" i="13"/>
  <c r="BJ94" i="12"/>
  <c r="BK94" i="12" s="1"/>
  <c r="BN94" i="12" s="1"/>
  <c r="BH51" i="12"/>
  <c r="BH29" i="12"/>
  <c r="BJ80" i="13"/>
  <c r="BK80" i="13" s="1"/>
  <c r="BN80" i="13" s="1"/>
  <c r="BJ83" i="13"/>
  <c r="BK83" i="13" s="1"/>
  <c r="BO83" i="13" s="1"/>
  <c r="BH44" i="13"/>
  <c r="BH100" i="13"/>
  <c r="BJ25" i="13"/>
  <c r="BK25" i="13" s="1"/>
  <c r="BN25" i="13" s="1"/>
  <c r="I26" i="9"/>
  <c r="H61" i="9"/>
  <c r="BT61" i="9" s="1"/>
  <c r="H9" i="9"/>
  <c r="H39" i="9"/>
  <c r="I95" i="9"/>
  <c r="I53" i="9"/>
  <c r="I130" i="9"/>
  <c r="I35" i="9"/>
  <c r="I83" i="9"/>
  <c r="I113" i="9"/>
  <c r="BH54" i="9"/>
  <c r="H67" i="9"/>
  <c r="H15" i="9"/>
  <c r="BP15" i="9" s="1"/>
  <c r="I19" i="9"/>
  <c r="H80" i="9"/>
  <c r="BF80" i="9" s="1"/>
  <c r="I11" i="9"/>
  <c r="H128" i="9"/>
  <c r="BF128" i="9" s="1"/>
  <c r="I129" i="9"/>
  <c r="H102" i="9"/>
  <c r="BT102" i="9" s="1"/>
  <c r="I106" i="9"/>
  <c r="I99" i="9"/>
  <c r="I20" i="9"/>
  <c r="H95" i="9"/>
  <c r="BT95" i="9" s="1"/>
  <c r="I81" i="9"/>
  <c r="H53" i="9"/>
  <c r="BT53" i="9" s="1"/>
  <c r="I40" i="9"/>
  <c r="I25" i="9"/>
  <c r="I16" i="9"/>
  <c r="H24" i="9"/>
  <c r="BJ24" i="9" s="1"/>
  <c r="BK24" i="9" s="1"/>
  <c r="BO24" i="9" s="1"/>
  <c r="H74" i="9"/>
  <c r="H54" i="9"/>
  <c r="H42" i="9"/>
  <c r="H129" i="9"/>
  <c r="BR129" i="9" s="1"/>
  <c r="BH82" i="9"/>
  <c r="H81" i="9"/>
  <c r="I55" i="9"/>
  <c r="H121" i="9"/>
  <c r="I41" i="9"/>
  <c r="I104" i="9"/>
  <c r="I103" i="9"/>
  <c r="I75" i="9"/>
  <c r="BL75" i="9" s="1"/>
  <c r="BO75" i="9" s="1"/>
  <c r="BH37" i="9"/>
  <c r="H46" i="9"/>
  <c r="H34" i="9"/>
  <c r="BT34" i="9" s="1"/>
  <c r="H71" i="9"/>
  <c r="BP71" i="9" s="1"/>
  <c r="I38" i="9"/>
  <c r="H22" i="9"/>
  <c r="BU22" i="9" s="1"/>
  <c r="I46" i="9"/>
  <c r="H122" i="9"/>
  <c r="BT122" i="9" s="1"/>
  <c r="I86" i="9"/>
  <c r="H65" i="9"/>
  <c r="BR65" i="9" s="1"/>
  <c r="I34" i="9"/>
  <c r="BJ95" i="9"/>
  <c r="BK95" i="9" s="1"/>
  <c r="BN95" i="9" s="1"/>
  <c r="I92" i="9"/>
  <c r="I101" i="9"/>
  <c r="I62" i="9"/>
  <c r="I82" i="9"/>
  <c r="I69" i="9"/>
  <c r="I109" i="9"/>
  <c r="H50" i="9"/>
  <c r="BT50" i="9" s="1"/>
  <c r="BJ115" i="9"/>
  <c r="BK115" i="9" s="1"/>
  <c r="BN115" i="9" s="1"/>
  <c r="I37" i="9"/>
  <c r="H79" i="9"/>
  <c r="BT79" i="9" s="1"/>
  <c r="H31" i="9"/>
  <c r="H27" i="9"/>
  <c r="I58" i="9"/>
  <c r="H105" i="9"/>
  <c r="H30" i="9"/>
  <c r="I29" i="9"/>
  <c r="H48" i="9"/>
  <c r="I127" i="9"/>
  <c r="BH127" i="9"/>
  <c r="I43" i="9"/>
  <c r="I88" i="9"/>
  <c r="H86" i="9"/>
  <c r="BT86" i="9" s="1"/>
  <c r="I94" i="9"/>
  <c r="I9" i="9"/>
  <c r="H33" i="9"/>
  <c r="I39" i="9"/>
  <c r="H116" i="9"/>
  <c r="I78" i="9"/>
  <c r="BJ14" i="9"/>
  <c r="BK14" i="9" s="1"/>
  <c r="BN14" i="9" s="1"/>
  <c r="I8" i="9"/>
  <c r="H103" i="9"/>
  <c r="H37" i="9"/>
  <c r="BT37" i="9" s="1"/>
  <c r="H125" i="9"/>
  <c r="H58" i="9"/>
  <c r="BF58" i="9" s="1"/>
  <c r="H14" i="9"/>
  <c r="H127" i="9"/>
  <c r="H47" i="9"/>
  <c r="I84" i="9"/>
  <c r="I89" i="9"/>
  <c r="I85" i="9"/>
  <c r="I120" i="9"/>
  <c r="BL120" i="9" s="1"/>
  <c r="BO120" i="9" s="1"/>
  <c r="I66" i="9"/>
  <c r="BJ53" i="9"/>
  <c r="BK53" i="9" s="1"/>
  <c r="BO53" i="9" s="1"/>
  <c r="H26" i="9"/>
  <c r="H8" i="9"/>
  <c r="H52" i="9"/>
  <c r="BT52" i="9" s="1"/>
  <c r="I22" i="9"/>
  <c r="BH68" i="9"/>
  <c r="H35" i="9"/>
  <c r="H115" i="9"/>
  <c r="I73" i="9"/>
  <c r="BL73" i="9" s="1"/>
  <c r="BO73" i="9" s="1"/>
  <c r="I119" i="9"/>
  <c r="BL119" i="9" s="1"/>
  <c r="BO119" i="9" s="1"/>
  <c r="I50" i="9"/>
  <c r="H111" i="9"/>
  <c r="BJ11" i="9"/>
  <c r="BK11" i="9" s="1"/>
  <c r="BO11" i="9" s="1"/>
  <c r="H73" i="9"/>
  <c r="BT73" i="9" s="1"/>
  <c r="H44" i="9"/>
  <c r="BU44" i="9" s="1"/>
  <c r="I61" i="9"/>
  <c r="BH40" i="9"/>
  <c r="BH110" i="9"/>
  <c r="I45" i="9"/>
  <c r="I125" i="9"/>
  <c r="I14" i="9"/>
  <c r="H38" i="9"/>
  <c r="BT38" i="9" s="1"/>
  <c r="BR48" i="9"/>
  <c r="H76" i="9"/>
  <c r="I114" i="9"/>
  <c r="BL114" i="9" s="1"/>
  <c r="BN114" i="9" s="1"/>
  <c r="BJ35" i="9"/>
  <c r="BK35" i="9" s="1"/>
  <c r="BO35" i="9" s="1"/>
  <c r="H92" i="9"/>
  <c r="BU92" i="9" s="1"/>
  <c r="I64" i="9"/>
  <c r="I17" i="9"/>
  <c r="H62" i="9"/>
  <c r="BT62" i="9" s="1"/>
  <c r="H82" i="9"/>
  <c r="BT82" i="9" s="1"/>
  <c r="I124" i="9"/>
  <c r="I57" i="9"/>
  <c r="H45" i="9"/>
  <c r="BF45" i="9" s="1"/>
  <c r="BI45" i="9" s="1"/>
  <c r="BJ45" i="9" s="1"/>
  <c r="I131" i="9"/>
  <c r="H29" i="9"/>
  <c r="I126" i="9"/>
  <c r="H43" i="9"/>
  <c r="BT43" i="9" s="1"/>
  <c r="I132" i="9"/>
  <c r="H88" i="9"/>
  <c r="BT88" i="9" s="1"/>
  <c r="H94" i="9"/>
  <c r="H78" i="9"/>
  <c r="I68" i="9"/>
  <c r="H114" i="9"/>
  <c r="BJ114" i="9" s="1"/>
  <c r="BK114" i="9" s="1"/>
  <c r="BO114" i="9" s="1"/>
  <c r="H64" i="9"/>
  <c r="BP64" i="9" s="1"/>
  <c r="H17" i="9"/>
  <c r="BT17" i="9" s="1"/>
  <c r="H32" i="9"/>
  <c r="BT32" i="9" s="1"/>
  <c r="H124" i="9"/>
  <c r="BT124" i="9" s="1"/>
  <c r="I90" i="9"/>
  <c r="BJ27" i="9"/>
  <c r="BK27" i="9" s="1"/>
  <c r="BO27" i="9" s="1"/>
  <c r="I115" i="9"/>
  <c r="I23" i="9"/>
  <c r="BL23" i="9" s="1"/>
  <c r="BN23" i="9" s="1"/>
  <c r="I24" i="9"/>
  <c r="BL24" i="9" s="1"/>
  <c r="BN24" i="9" s="1"/>
  <c r="I74" i="9"/>
  <c r="H56" i="9"/>
  <c r="H21" i="9"/>
  <c r="H107" i="9"/>
  <c r="BJ124" i="9"/>
  <c r="BK124" i="9" s="1"/>
  <c r="BN124" i="9" s="1"/>
  <c r="BH103" i="9"/>
  <c r="BH98" i="9"/>
  <c r="H84" i="9"/>
  <c r="H132" i="9"/>
  <c r="BT132" i="9" s="1"/>
  <c r="H89" i="9"/>
  <c r="BT89" i="9" s="1"/>
  <c r="H85" i="9"/>
  <c r="BP85" i="9" s="1"/>
  <c r="H120" i="9"/>
  <c r="BJ120" i="9" s="1"/>
  <c r="BK120" i="9" s="1"/>
  <c r="BN120" i="9" s="1"/>
  <c r="H66" i="9"/>
  <c r="I77" i="9"/>
  <c r="H130" i="9"/>
  <c r="BT130" i="9" s="1"/>
  <c r="I110" i="9"/>
  <c r="H83" i="9"/>
  <c r="H90" i="9"/>
  <c r="I121" i="9"/>
  <c r="BJ122" i="9"/>
  <c r="BK122" i="9" s="1"/>
  <c r="BO122" i="9" s="1"/>
  <c r="BH76" i="9"/>
  <c r="H23" i="9"/>
  <c r="I44" i="9"/>
  <c r="H98" i="9"/>
  <c r="I105" i="9"/>
  <c r="BR71" i="9"/>
  <c r="BQ71" i="9"/>
  <c r="BU71" i="9"/>
  <c r="BT22" i="9"/>
  <c r="BR22" i="9"/>
  <c r="BU122" i="9"/>
  <c r="BR122" i="9"/>
  <c r="BQ122" i="9"/>
  <c r="BT65" i="9"/>
  <c r="BQ65" i="9"/>
  <c r="BP65" i="9"/>
  <c r="BU123" i="9"/>
  <c r="BT123" i="9"/>
  <c r="BR123" i="9"/>
  <c r="BQ123" i="9"/>
  <c r="BP123" i="9"/>
  <c r="BU63" i="9"/>
  <c r="BT63" i="9"/>
  <c r="BR63" i="9"/>
  <c r="BQ63" i="9"/>
  <c r="BP63" i="9"/>
  <c r="BU18" i="9"/>
  <c r="BT18" i="9"/>
  <c r="BR18" i="9"/>
  <c r="BQ18" i="9"/>
  <c r="BU117" i="9"/>
  <c r="BT117" i="9"/>
  <c r="BR117" i="9"/>
  <c r="BQ117" i="9"/>
  <c r="BP117" i="9"/>
  <c r="BU81" i="9"/>
  <c r="BQ81" i="9"/>
  <c r="BQ77" i="9"/>
  <c r="BU77" i="9"/>
  <c r="BU40" i="9"/>
  <c r="BR40" i="9"/>
  <c r="BP40" i="9"/>
  <c r="BU110" i="9"/>
  <c r="BT110" i="9"/>
  <c r="BR110" i="9"/>
  <c r="BQ110" i="9"/>
  <c r="BP110" i="9"/>
  <c r="H93" i="9"/>
  <c r="I100" i="9"/>
  <c r="BU25" i="9"/>
  <c r="BT25" i="9"/>
  <c r="BR25" i="9"/>
  <c r="BQ25" i="9"/>
  <c r="BP25" i="9"/>
  <c r="H13" i="9"/>
  <c r="I108" i="9"/>
  <c r="BU121" i="9"/>
  <c r="BT121" i="9"/>
  <c r="BR121" i="9"/>
  <c r="BQ121" i="9"/>
  <c r="BP121" i="9"/>
  <c r="H10" i="9"/>
  <c r="I97" i="9"/>
  <c r="BU16" i="9"/>
  <c r="BT16" i="9"/>
  <c r="BR16" i="9"/>
  <c r="BQ16" i="9"/>
  <c r="BP16" i="9"/>
  <c r="H72" i="9"/>
  <c r="BR77" i="9"/>
  <c r="BU73" i="9"/>
  <c r="BR73" i="9"/>
  <c r="BQ73" i="9"/>
  <c r="BT44" i="9"/>
  <c r="BR44" i="9"/>
  <c r="BQ44" i="9"/>
  <c r="BT119" i="9"/>
  <c r="BQ119" i="9"/>
  <c r="BP119" i="9"/>
  <c r="BU50" i="9"/>
  <c r="BR50" i="9"/>
  <c r="BQ50" i="9"/>
  <c r="BU93" i="9"/>
  <c r="BT93" i="9"/>
  <c r="BR93" i="9"/>
  <c r="BQ93" i="9"/>
  <c r="BP93" i="9"/>
  <c r="BP13" i="9"/>
  <c r="BU13" i="9"/>
  <c r="BT13" i="9"/>
  <c r="BR13" i="9"/>
  <c r="BU10" i="9"/>
  <c r="BT10" i="9"/>
  <c r="BR10" i="9"/>
  <c r="BQ10" i="9"/>
  <c r="BP10" i="9"/>
  <c r="BU72" i="9"/>
  <c r="BT72" i="9"/>
  <c r="BR72" i="9"/>
  <c r="BQ72" i="9"/>
  <c r="BP72" i="9"/>
  <c r="BJ25" i="9"/>
  <c r="BK25" i="9" s="1"/>
  <c r="BO25" i="9" s="1"/>
  <c r="BH25" i="9"/>
  <c r="BU79" i="9"/>
  <c r="BR79" i="9"/>
  <c r="BP79" i="9"/>
  <c r="BQ31" i="9"/>
  <c r="BU31" i="9"/>
  <c r="BU27" i="9"/>
  <c r="BQ27" i="9"/>
  <c r="BP27" i="9"/>
  <c r="BP105" i="9"/>
  <c r="BU105" i="9"/>
  <c r="BT105" i="9"/>
  <c r="BR105" i="9"/>
  <c r="BU30" i="9"/>
  <c r="BT30" i="9"/>
  <c r="BR30" i="9"/>
  <c r="BQ30" i="9"/>
  <c r="BP30" i="9"/>
  <c r="BQ48" i="9"/>
  <c r="BP48" i="9"/>
  <c r="BU48" i="9"/>
  <c r="BT48" i="9"/>
  <c r="BU36" i="9"/>
  <c r="BT36" i="9"/>
  <c r="BR36" i="9"/>
  <c r="BQ36" i="9"/>
  <c r="BP36" i="9"/>
  <c r="BH132" i="9"/>
  <c r="BJ132" i="9"/>
  <c r="BK132" i="9" s="1"/>
  <c r="BN132" i="9" s="1"/>
  <c r="BU38" i="9"/>
  <c r="BQ38" i="9"/>
  <c r="BP38" i="9"/>
  <c r="BU46" i="9"/>
  <c r="BR46" i="9"/>
  <c r="BQ46" i="9"/>
  <c r="BP86" i="9"/>
  <c r="BU86" i="9"/>
  <c r="BU34" i="9"/>
  <c r="BQ34" i="9"/>
  <c r="BP34" i="9"/>
  <c r="H69" i="9"/>
  <c r="BQ33" i="9"/>
  <c r="BP33" i="9"/>
  <c r="BU33" i="9"/>
  <c r="BT33" i="9"/>
  <c r="H55" i="9"/>
  <c r="BU116" i="9"/>
  <c r="BT116" i="9"/>
  <c r="BR116" i="9"/>
  <c r="BQ116" i="9"/>
  <c r="BP116" i="9"/>
  <c r="H41" i="9"/>
  <c r="BU76" i="9"/>
  <c r="BT76" i="9"/>
  <c r="BR76" i="9"/>
  <c r="BQ76" i="9"/>
  <c r="BP76" i="9"/>
  <c r="BT92" i="9"/>
  <c r="BR92" i="9"/>
  <c r="BQ92" i="9"/>
  <c r="BU101" i="9"/>
  <c r="BR101" i="9"/>
  <c r="BQ101" i="9"/>
  <c r="BU62" i="9"/>
  <c r="BR62" i="9"/>
  <c r="BQ62" i="9"/>
  <c r="I52" i="9"/>
  <c r="BU82" i="9"/>
  <c r="BQ82" i="9"/>
  <c r="BP82" i="9"/>
  <c r="I56" i="9"/>
  <c r="BU69" i="9"/>
  <c r="BT69" i="9"/>
  <c r="BR69" i="9"/>
  <c r="BQ69" i="9"/>
  <c r="BP69" i="9"/>
  <c r="H100" i="9"/>
  <c r="I67" i="9"/>
  <c r="BT55" i="9"/>
  <c r="BR55" i="9"/>
  <c r="BQ55" i="9"/>
  <c r="BP55" i="9"/>
  <c r="H108" i="9"/>
  <c r="I21" i="9"/>
  <c r="BU41" i="9"/>
  <c r="BT41" i="9"/>
  <c r="BR41" i="9"/>
  <c r="BQ41" i="9"/>
  <c r="BP41" i="9"/>
  <c r="H97" i="9"/>
  <c r="I107" i="9"/>
  <c r="BR109" i="9"/>
  <c r="BQ109" i="9"/>
  <c r="BP109" i="9"/>
  <c r="BU109" i="9"/>
  <c r="BT109" i="9"/>
  <c r="BU104" i="9"/>
  <c r="BR104" i="9"/>
  <c r="BP104" i="9"/>
  <c r="BR61" i="9"/>
  <c r="BP61" i="9"/>
  <c r="BU61" i="9"/>
  <c r="BU103" i="9"/>
  <c r="BQ103" i="9"/>
  <c r="BP103" i="9"/>
  <c r="BU75" i="9"/>
  <c r="BR75" i="9"/>
  <c r="BP75" i="9"/>
  <c r="BU100" i="9"/>
  <c r="BT100" i="9"/>
  <c r="BR100" i="9"/>
  <c r="BQ100" i="9"/>
  <c r="BP100" i="9"/>
  <c r="BU108" i="9"/>
  <c r="BT108" i="9"/>
  <c r="BR108" i="9"/>
  <c r="BQ108" i="9"/>
  <c r="BP108" i="9"/>
  <c r="BU97" i="9"/>
  <c r="BT97" i="9"/>
  <c r="BR97" i="9"/>
  <c r="BQ97" i="9"/>
  <c r="BP97" i="9"/>
  <c r="BU37" i="9"/>
  <c r="BR37" i="9"/>
  <c r="BP37" i="9"/>
  <c r="BU45" i="9"/>
  <c r="BQ45" i="9"/>
  <c r="BP45" i="9"/>
  <c r="BU125" i="9"/>
  <c r="BR125" i="9"/>
  <c r="BQ125" i="9"/>
  <c r="BT58" i="9"/>
  <c r="BR58" i="9"/>
  <c r="BP58" i="9"/>
  <c r="BU14" i="9"/>
  <c r="BT14" i="9"/>
  <c r="BR14" i="9"/>
  <c r="BQ14" i="9"/>
  <c r="BP14" i="9"/>
  <c r="BU29" i="9"/>
  <c r="BT29" i="9"/>
  <c r="BR29" i="9"/>
  <c r="BQ29" i="9"/>
  <c r="BP29" i="9"/>
  <c r="BU127" i="9"/>
  <c r="BT127" i="9"/>
  <c r="BR127" i="9"/>
  <c r="BQ127" i="9"/>
  <c r="BP127" i="9"/>
  <c r="I12" i="9"/>
  <c r="BP47" i="9"/>
  <c r="BU47" i="9"/>
  <c r="BT47" i="9"/>
  <c r="BR47" i="9"/>
  <c r="BU43" i="9"/>
  <c r="BR43" i="9"/>
  <c r="BP43" i="9"/>
  <c r="BU88" i="9"/>
  <c r="BQ88" i="9"/>
  <c r="BP88" i="9"/>
  <c r="BU94" i="9"/>
  <c r="BR94" i="9"/>
  <c r="BQ94" i="9"/>
  <c r="BT9" i="9"/>
  <c r="BR9" i="9"/>
  <c r="BQ9" i="9"/>
  <c r="BP9" i="9"/>
  <c r="H87" i="9"/>
  <c r="BU39" i="9"/>
  <c r="BT39" i="9"/>
  <c r="BR39" i="9"/>
  <c r="BQ39" i="9"/>
  <c r="BP39" i="9"/>
  <c r="H118" i="9"/>
  <c r="BP78" i="9"/>
  <c r="BU78" i="9"/>
  <c r="BT78" i="9"/>
  <c r="BR78" i="9"/>
  <c r="H57" i="9"/>
  <c r="BR114" i="9"/>
  <c r="BQ114" i="9"/>
  <c r="BP114" i="9"/>
  <c r="BU114" i="9"/>
  <c r="H96" i="9"/>
  <c r="BJ66" i="9"/>
  <c r="BK66" i="9" s="1"/>
  <c r="BO66" i="9" s="1"/>
  <c r="BH66" i="9"/>
  <c r="BU64" i="9"/>
  <c r="BR64" i="9"/>
  <c r="BQ64" i="9"/>
  <c r="BU17" i="9"/>
  <c r="BQ17" i="9"/>
  <c r="BP17" i="9"/>
  <c r="BR32" i="9"/>
  <c r="BQ32" i="9"/>
  <c r="BU32" i="9"/>
  <c r="BU124" i="9"/>
  <c r="BR124" i="9"/>
  <c r="BQ124" i="9"/>
  <c r="I98" i="9"/>
  <c r="BU87" i="9"/>
  <c r="BT87" i="9"/>
  <c r="BR87" i="9"/>
  <c r="BQ87" i="9"/>
  <c r="I54" i="9"/>
  <c r="BU118" i="9"/>
  <c r="BT118" i="9"/>
  <c r="BR118" i="9"/>
  <c r="BQ118" i="9"/>
  <c r="BP118" i="9"/>
  <c r="I111" i="9"/>
  <c r="BU57" i="9"/>
  <c r="BT57" i="9"/>
  <c r="BR57" i="9"/>
  <c r="BQ57" i="9"/>
  <c r="BP57" i="9"/>
  <c r="I42" i="9"/>
  <c r="BU96" i="9"/>
  <c r="BT96" i="9"/>
  <c r="BR96" i="9"/>
  <c r="BQ96" i="9"/>
  <c r="BP96" i="9"/>
  <c r="BR33" i="9"/>
  <c r="BQ13" i="9"/>
  <c r="BQ78" i="9"/>
  <c r="BU26" i="9"/>
  <c r="BR26" i="9"/>
  <c r="BP26" i="9"/>
  <c r="BU8" i="9"/>
  <c r="BR8" i="9"/>
  <c r="BQ8" i="9"/>
  <c r="BP52" i="9"/>
  <c r="BU52" i="9"/>
  <c r="BU56" i="9"/>
  <c r="BT56" i="9"/>
  <c r="BR56" i="9"/>
  <c r="BQ56" i="9"/>
  <c r="BP56" i="9"/>
  <c r="H131" i="9"/>
  <c r="BT67" i="9"/>
  <c r="BR67" i="9"/>
  <c r="BQ67" i="9"/>
  <c r="BP67" i="9"/>
  <c r="H60" i="9"/>
  <c r="BU21" i="9"/>
  <c r="BT21" i="9"/>
  <c r="BR21" i="9"/>
  <c r="BQ21" i="9"/>
  <c r="BP21" i="9"/>
  <c r="H126" i="9"/>
  <c r="I51" i="9"/>
  <c r="BU107" i="9"/>
  <c r="BT107" i="9"/>
  <c r="BR107" i="9"/>
  <c r="BQ107" i="9"/>
  <c r="H59" i="9"/>
  <c r="BR31" i="9"/>
  <c r="BR86" i="9"/>
  <c r="BT15" i="9"/>
  <c r="BR15" i="9"/>
  <c r="BT80" i="9"/>
  <c r="BR80" i="9"/>
  <c r="BQ80" i="9"/>
  <c r="BU128" i="9"/>
  <c r="BR128" i="9"/>
  <c r="BQ128" i="9"/>
  <c r="BQ102" i="9"/>
  <c r="BP102" i="9"/>
  <c r="BU131" i="9"/>
  <c r="BT131" i="9"/>
  <c r="BR131" i="9"/>
  <c r="BQ131" i="9"/>
  <c r="BP131" i="9"/>
  <c r="BT60" i="9"/>
  <c r="BR60" i="9"/>
  <c r="BQ60" i="9"/>
  <c r="BP60" i="9"/>
  <c r="H68" i="9"/>
  <c r="BQ126" i="9"/>
  <c r="BP126" i="9"/>
  <c r="BU126" i="9"/>
  <c r="BT126" i="9"/>
  <c r="H12" i="9"/>
  <c r="BU59" i="9"/>
  <c r="BT59" i="9"/>
  <c r="BR59" i="9"/>
  <c r="BQ59" i="9"/>
  <c r="BP59" i="9"/>
  <c r="BQ22" i="9"/>
  <c r="BQ52" i="9"/>
  <c r="BU84" i="9"/>
  <c r="BQ84" i="9"/>
  <c r="BP84" i="9"/>
  <c r="BU132" i="9"/>
  <c r="BR132" i="9"/>
  <c r="BP132" i="9"/>
  <c r="BU89" i="9"/>
  <c r="BR89" i="9"/>
  <c r="BP89" i="9"/>
  <c r="BT85" i="9"/>
  <c r="BR85" i="9"/>
  <c r="BQ85" i="9"/>
  <c r="BU120" i="9"/>
  <c r="BT120" i="9"/>
  <c r="BR120" i="9"/>
  <c r="BQ120" i="9"/>
  <c r="BP120" i="9"/>
  <c r="BU66" i="9"/>
  <c r="BT66" i="9"/>
  <c r="BR66" i="9"/>
  <c r="BQ66" i="9"/>
  <c r="BP66" i="9"/>
  <c r="BU68" i="9"/>
  <c r="BT68" i="9"/>
  <c r="BR68" i="9"/>
  <c r="BQ68" i="9"/>
  <c r="BP68" i="9"/>
  <c r="H113" i="9"/>
  <c r="BU12" i="9"/>
  <c r="BT12" i="9"/>
  <c r="BR12" i="9"/>
  <c r="BQ12" i="9"/>
  <c r="BP12" i="9"/>
  <c r="BH62" i="9"/>
  <c r="BJ62" i="9"/>
  <c r="BK62" i="9" s="1"/>
  <c r="BN62" i="9" s="1"/>
  <c r="BH100" i="9"/>
  <c r="BJ100" i="9"/>
  <c r="BK100" i="9" s="1"/>
  <c r="BN100" i="9" s="1"/>
  <c r="BU55" i="9"/>
  <c r="BU95" i="9"/>
  <c r="BQ95" i="9"/>
  <c r="BP95" i="9"/>
  <c r="BU53" i="9"/>
  <c r="BR53" i="9"/>
  <c r="BQ53" i="9"/>
  <c r="BU130" i="9"/>
  <c r="BQ130" i="9"/>
  <c r="BP130" i="9"/>
  <c r="BU35" i="9"/>
  <c r="BR35" i="9"/>
  <c r="BQ35" i="9"/>
  <c r="I93" i="9"/>
  <c r="BU83" i="9"/>
  <c r="BT83" i="9"/>
  <c r="BR83" i="9"/>
  <c r="BQ83" i="9"/>
  <c r="BP83" i="9"/>
  <c r="I13" i="9"/>
  <c r="BU90" i="9"/>
  <c r="BT90" i="9"/>
  <c r="BR90" i="9"/>
  <c r="BQ90" i="9"/>
  <c r="BP90" i="9"/>
  <c r="I10" i="9"/>
  <c r="BU113" i="9"/>
  <c r="BT113" i="9"/>
  <c r="BR113" i="9"/>
  <c r="BQ113" i="9"/>
  <c r="BP113" i="9"/>
  <c r="I72" i="9"/>
  <c r="BP81" i="9"/>
  <c r="BU60" i="9"/>
  <c r="BP18" i="9"/>
  <c r="BU115" i="9"/>
  <c r="BQ115" i="9"/>
  <c r="BP115" i="9"/>
  <c r="BU23" i="9"/>
  <c r="BQ23" i="9"/>
  <c r="BP23" i="9"/>
  <c r="BU24" i="9"/>
  <c r="BR24" i="9"/>
  <c r="BQ24" i="9"/>
  <c r="BT74" i="9"/>
  <c r="BR74" i="9"/>
  <c r="BQ74" i="9"/>
  <c r="H106" i="9"/>
  <c r="BR98" i="9"/>
  <c r="BQ98" i="9"/>
  <c r="BP98" i="9"/>
  <c r="BU98" i="9"/>
  <c r="BT98" i="9"/>
  <c r="H99" i="9"/>
  <c r="BU54" i="9"/>
  <c r="BT54" i="9"/>
  <c r="BR54" i="9"/>
  <c r="BQ54" i="9"/>
  <c r="BP54" i="9"/>
  <c r="H20" i="9"/>
  <c r="BT111" i="9"/>
  <c r="BR111" i="9"/>
  <c r="BQ111" i="9"/>
  <c r="BP111" i="9"/>
  <c r="H51" i="9"/>
  <c r="BU42" i="9"/>
  <c r="BT42" i="9"/>
  <c r="BR42" i="9"/>
  <c r="BQ42" i="9"/>
  <c r="BP42" i="9"/>
  <c r="BQ15" i="9"/>
  <c r="BQ19" i="9"/>
  <c r="BU19" i="9"/>
  <c r="BU11" i="9"/>
  <c r="BR11" i="9"/>
  <c r="BQ11" i="9"/>
  <c r="BQ129" i="9"/>
  <c r="BP129" i="9"/>
  <c r="BU129" i="9"/>
  <c r="BT106" i="9"/>
  <c r="BR106" i="9"/>
  <c r="BP106" i="9"/>
  <c r="H123" i="9"/>
  <c r="I33" i="9"/>
  <c r="BR99" i="9"/>
  <c r="BQ99" i="9"/>
  <c r="BP99" i="9"/>
  <c r="BU99" i="9"/>
  <c r="H63" i="9"/>
  <c r="I116" i="9"/>
  <c r="BU20" i="9"/>
  <c r="BT20" i="9"/>
  <c r="BR20" i="9"/>
  <c r="BQ20" i="9"/>
  <c r="BP20" i="9"/>
  <c r="H18" i="9"/>
  <c r="I76" i="9"/>
  <c r="BU51" i="9"/>
  <c r="BT51" i="9"/>
  <c r="BR51" i="9"/>
  <c r="BQ51" i="9"/>
  <c r="BP51" i="9"/>
  <c r="H117" i="9"/>
  <c r="BT99" i="9"/>
  <c r="BV99" i="9" s="1"/>
  <c r="BD99" i="9" s="1"/>
  <c r="BF99" i="9" s="1"/>
  <c r="BI99" i="9" s="1"/>
  <c r="BJ99" i="9" s="1"/>
  <c r="BK99" i="9" s="1"/>
  <c r="BO99" i="9" s="1"/>
  <c r="BH128" i="9"/>
  <c r="BH10" i="9"/>
  <c r="BH12" i="9"/>
  <c r="BH79" i="9"/>
  <c r="BH30" i="9"/>
  <c r="BH116" i="9"/>
  <c r="BH64" i="9"/>
  <c r="BJ130" i="9"/>
  <c r="BK130" i="9" s="1"/>
  <c r="BO130" i="9" s="1"/>
  <c r="BH97" i="9"/>
  <c r="BH72" i="9"/>
  <c r="BJ26" i="9"/>
  <c r="BK26" i="9" s="1"/>
  <c r="BN26" i="9" s="1"/>
  <c r="BJ92" i="9"/>
  <c r="BK92" i="9" s="1"/>
  <c r="BO92" i="9" s="1"/>
  <c r="BH61" i="9"/>
  <c r="BJ111" i="9"/>
  <c r="BK111" i="9" s="1"/>
  <c r="BN111" i="9" s="1"/>
  <c r="BH19" i="9"/>
  <c r="BH15" i="9"/>
  <c r="BH31" i="9"/>
  <c r="BH52" i="9"/>
  <c r="BH13" i="9"/>
  <c r="BH101" i="9"/>
  <c r="BJ84" i="9"/>
  <c r="BK84" i="9" s="1"/>
  <c r="BO84" i="9" s="1"/>
  <c r="BJ105" i="9"/>
  <c r="BK105" i="9" s="1"/>
  <c r="BN105" i="9" s="1"/>
  <c r="BH87" i="9"/>
  <c r="BJ78" i="9"/>
  <c r="BK78" i="9" s="1"/>
  <c r="BN78" i="9" s="1"/>
  <c r="BH107" i="9"/>
  <c r="BH50" i="9"/>
  <c r="BT115" i="8"/>
  <c r="I97" i="8"/>
  <c r="BL97" i="8" s="1"/>
  <c r="BN97" i="8" s="1"/>
  <c r="I38" i="8"/>
  <c r="I66" i="8"/>
  <c r="I111" i="8"/>
  <c r="I104" i="8"/>
  <c r="BL104" i="8" s="1"/>
  <c r="BO104" i="8" s="1"/>
  <c r="I86" i="8"/>
  <c r="I113" i="8"/>
  <c r="I15" i="8"/>
  <c r="I48" i="8"/>
  <c r="BL48" i="8" s="1"/>
  <c r="BN48" i="8" s="1"/>
  <c r="I107" i="8"/>
  <c r="I19" i="8"/>
  <c r="I63" i="8"/>
  <c r="I122" i="8"/>
  <c r="I67" i="8"/>
  <c r="I110" i="8"/>
  <c r="BL110" i="8" s="1"/>
  <c r="BO110" i="8" s="1"/>
  <c r="I23" i="8"/>
  <c r="I36" i="8"/>
  <c r="I20" i="8"/>
  <c r="I32" i="8"/>
  <c r="BL32" i="8" s="1"/>
  <c r="BN32" i="8" s="1"/>
  <c r="I98" i="8"/>
  <c r="I81" i="8"/>
  <c r="I92" i="8"/>
  <c r="I45" i="8"/>
  <c r="BL45" i="8" s="1"/>
  <c r="BO45" i="8" s="1"/>
  <c r="I106" i="8"/>
  <c r="I41" i="8"/>
  <c r="I37" i="8"/>
  <c r="I64" i="8"/>
  <c r="I109" i="8"/>
  <c r="I47" i="8"/>
  <c r="I87" i="8"/>
  <c r="I128" i="8"/>
  <c r="I52" i="8"/>
  <c r="I89" i="8"/>
  <c r="I29" i="8"/>
  <c r="I130" i="8"/>
  <c r="I103" i="8"/>
  <c r="I54" i="8"/>
  <c r="I50" i="8"/>
  <c r="I90" i="8"/>
  <c r="I132" i="8"/>
  <c r="I34" i="8"/>
  <c r="BL34" i="8" s="1"/>
  <c r="BO34" i="8" s="1"/>
  <c r="I76" i="8"/>
  <c r="I95" i="8"/>
  <c r="I40" i="8"/>
  <c r="I125" i="8"/>
  <c r="I83" i="8"/>
  <c r="I131" i="8"/>
  <c r="I105" i="8"/>
  <c r="I94" i="8"/>
  <c r="BL94" i="8" s="1"/>
  <c r="BO94" i="8" s="1"/>
  <c r="I126" i="8"/>
  <c r="I96" i="8"/>
  <c r="I119" i="8"/>
  <c r="I51" i="8"/>
  <c r="I35" i="8"/>
  <c r="I80" i="8"/>
  <c r="I108" i="8"/>
  <c r="I22" i="8"/>
  <c r="I27" i="8"/>
  <c r="I79" i="8"/>
  <c r="BL79" i="8" s="1"/>
  <c r="BO79" i="8" s="1"/>
  <c r="I82" i="8"/>
  <c r="BH61" i="8"/>
  <c r="BF101" i="8"/>
  <c r="BI101" i="8" s="1"/>
  <c r="BF30" i="8"/>
  <c r="BF33" i="8"/>
  <c r="BF74" i="8"/>
  <c r="BI74" i="8" s="1"/>
  <c r="BF116" i="8"/>
  <c r="BI116" i="8" s="1"/>
  <c r="BJ116" i="8" s="1"/>
  <c r="BT21" i="8"/>
  <c r="BF93" i="8"/>
  <c r="BF99" i="8"/>
  <c r="BT39" i="8"/>
  <c r="BP124" i="8"/>
  <c r="BP59" i="8"/>
  <c r="BT88" i="8"/>
  <c r="BJ123" i="8"/>
  <c r="BK123" i="8" s="1"/>
  <c r="BN123" i="8" s="1"/>
  <c r="BH58" i="8"/>
  <c r="BH111" i="8"/>
  <c r="BH18" i="8"/>
  <c r="BJ84" i="8"/>
  <c r="BK84" i="8" s="1"/>
  <c r="BO84" i="8" s="1"/>
  <c r="BH98" i="8"/>
  <c r="BJ132" i="8"/>
  <c r="BK132" i="8" s="1"/>
  <c r="BN132" i="8" s="1"/>
  <c r="BH100" i="8"/>
  <c r="BJ16" i="8"/>
  <c r="BK16" i="8" s="1"/>
  <c r="BN16" i="8" s="1"/>
  <c r="BH69" i="8"/>
  <c r="BH53" i="8"/>
  <c r="G72" i="8"/>
  <c r="BJ19" i="8"/>
  <c r="BK19" i="8" s="1"/>
  <c r="BN19" i="8" s="1"/>
  <c r="BJ55" i="8"/>
  <c r="BK55" i="8" s="1"/>
  <c r="BO55" i="8" s="1"/>
  <c r="BJ52" i="8"/>
  <c r="BK52" i="8" s="1"/>
  <c r="BN52" i="8" s="1"/>
  <c r="BJ126" i="8"/>
  <c r="BK126" i="8" s="1"/>
  <c r="BO126" i="8" s="1"/>
  <c r="BJ83" i="8"/>
  <c r="BK83" i="8" s="1"/>
  <c r="BN83" i="8" s="1"/>
  <c r="BH115" i="8"/>
  <c r="BH113" i="8"/>
  <c r="BH107" i="8"/>
  <c r="BH54" i="8"/>
  <c r="BH87" i="8"/>
  <c r="BH24" i="8"/>
  <c r="BH25" i="8"/>
  <c r="BH93" i="8"/>
  <c r="BH20" i="8"/>
  <c r="BH67" i="8"/>
  <c r="BH59" i="8"/>
  <c r="BH57" i="8"/>
  <c r="BH103" i="8"/>
  <c r="BH47" i="8"/>
  <c r="BH41" i="8"/>
  <c r="G115" i="8"/>
  <c r="BF129" i="8"/>
  <c r="BI129" i="8" s="1"/>
  <c r="BJ129" i="8" s="1"/>
  <c r="BU56" i="8"/>
  <c r="BT56" i="8"/>
  <c r="BR56" i="8"/>
  <c r="BQ56" i="8"/>
  <c r="BP56" i="8"/>
  <c r="BU25" i="8"/>
  <c r="BT25" i="8"/>
  <c r="BR25" i="8"/>
  <c r="BQ25" i="8"/>
  <c r="BP25" i="8"/>
  <c r="BU73" i="8"/>
  <c r="BT73" i="8"/>
  <c r="BR73" i="8"/>
  <c r="BQ73" i="8"/>
  <c r="BP73" i="8"/>
  <c r="BU9" i="8"/>
  <c r="BQ9" i="8"/>
  <c r="BP9" i="8"/>
  <c r="BU123" i="8"/>
  <c r="BT123" i="8"/>
  <c r="BR123" i="8"/>
  <c r="BQ123" i="8"/>
  <c r="BP123" i="8"/>
  <c r="BU8" i="8"/>
  <c r="BT8" i="8"/>
  <c r="BR8" i="8"/>
  <c r="BQ8" i="8"/>
  <c r="BP8" i="8"/>
  <c r="BR72" i="8"/>
  <c r="BQ72" i="8"/>
  <c r="BP72" i="8"/>
  <c r="BU72" i="8"/>
  <c r="BT72" i="8"/>
  <c r="BU55" i="8"/>
  <c r="BT55" i="8"/>
  <c r="BR55" i="8"/>
  <c r="BQ55" i="8"/>
  <c r="BP55" i="8"/>
  <c r="BU75" i="8"/>
  <c r="BQ75" i="8"/>
  <c r="BP75" i="8"/>
  <c r="BU46" i="8"/>
  <c r="BR46" i="8"/>
  <c r="BQ46" i="8"/>
  <c r="BU115" i="8"/>
  <c r="BR115" i="8"/>
  <c r="BP115" i="8"/>
  <c r="BU44" i="8"/>
  <c r="BQ44" i="8"/>
  <c r="BP44" i="8"/>
  <c r="BU24" i="8"/>
  <c r="BR24" i="8"/>
  <c r="BQ24" i="8"/>
  <c r="BU12" i="8"/>
  <c r="BT12" i="8"/>
  <c r="BR12" i="8"/>
  <c r="BQ12" i="8"/>
  <c r="BP12" i="8"/>
  <c r="BU101" i="8"/>
  <c r="BT101" i="8"/>
  <c r="BR101" i="8"/>
  <c r="BQ101" i="8"/>
  <c r="BP101" i="8"/>
  <c r="BU68" i="8"/>
  <c r="BT68" i="8"/>
  <c r="BR68" i="8"/>
  <c r="BQ68" i="8"/>
  <c r="BP68" i="8"/>
  <c r="BU13" i="8"/>
  <c r="BT13" i="8"/>
  <c r="BR13" i="8"/>
  <c r="BQ13" i="8"/>
  <c r="BP13" i="8"/>
  <c r="BP16" i="8"/>
  <c r="BU16" i="8"/>
  <c r="BT16" i="8"/>
  <c r="BR16" i="8"/>
  <c r="BQ16" i="8"/>
  <c r="BU62" i="8"/>
  <c r="BT62" i="8"/>
  <c r="BR62" i="8"/>
  <c r="BQ62" i="8"/>
  <c r="BP62" i="8"/>
  <c r="BU10" i="8"/>
  <c r="BT10" i="8"/>
  <c r="BR10" i="8"/>
  <c r="BQ10" i="8"/>
  <c r="BP10" i="8"/>
  <c r="BU120" i="8"/>
  <c r="BT120" i="8"/>
  <c r="BR120" i="8"/>
  <c r="BQ120" i="8"/>
  <c r="BP120" i="8"/>
  <c r="BU102" i="8"/>
  <c r="BT102" i="8"/>
  <c r="BR102" i="8"/>
  <c r="BQ102" i="8"/>
  <c r="BP102" i="8"/>
  <c r="BR118" i="8"/>
  <c r="BQ118" i="8"/>
  <c r="BP118" i="8"/>
  <c r="BU118" i="8"/>
  <c r="BT118" i="8"/>
  <c r="BT100" i="8"/>
  <c r="BR100" i="8"/>
  <c r="BQ100" i="8"/>
  <c r="BP100" i="8"/>
  <c r="BU100" i="8"/>
  <c r="BU30" i="8"/>
  <c r="BT30" i="8"/>
  <c r="BR30" i="8"/>
  <c r="BQ30" i="8"/>
  <c r="BP30" i="8"/>
  <c r="BU53" i="8"/>
  <c r="BT53" i="8"/>
  <c r="BR53" i="8"/>
  <c r="BQ53" i="8"/>
  <c r="BP53" i="8"/>
  <c r="BR129" i="8"/>
  <c r="BQ129" i="8"/>
  <c r="BP129" i="8"/>
  <c r="BU129" i="8"/>
  <c r="BT129" i="8"/>
  <c r="BU60" i="8"/>
  <c r="BT60" i="8"/>
  <c r="BR60" i="8"/>
  <c r="BQ60" i="8"/>
  <c r="BP60" i="8"/>
  <c r="BU33" i="8"/>
  <c r="BT33" i="8"/>
  <c r="BR33" i="8"/>
  <c r="BQ33" i="8"/>
  <c r="BP33" i="8"/>
  <c r="BU121" i="8"/>
  <c r="BT121" i="8"/>
  <c r="BR121" i="8"/>
  <c r="BQ121" i="8"/>
  <c r="BP121" i="8"/>
  <c r="BR74" i="8"/>
  <c r="BQ74" i="8"/>
  <c r="BP74" i="8"/>
  <c r="BU74" i="8"/>
  <c r="BT74" i="8"/>
  <c r="BU77" i="8"/>
  <c r="BT77" i="8"/>
  <c r="BR77" i="8"/>
  <c r="BQ77" i="8"/>
  <c r="BP77" i="8"/>
  <c r="BU61" i="8"/>
  <c r="BT61" i="8"/>
  <c r="BR61" i="8"/>
  <c r="BQ61" i="8"/>
  <c r="BP61" i="8"/>
  <c r="BQ42" i="8"/>
  <c r="BP42" i="8"/>
  <c r="BU42" i="8"/>
  <c r="BT42" i="8"/>
  <c r="BR42" i="8"/>
  <c r="BU69" i="8"/>
  <c r="BT69" i="8"/>
  <c r="BR69" i="8"/>
  <c r="BQ69" i="8"/>
  <c r="BP69" i="8"/>
  <c r="BU26" i="8"/>
  <c r="BT26" i="8"/>
  <c r="BR26" i="8"/>
  <c r="BQ26" i="8"/>
  <c r="BP26" i="8"/>
  <c r="BU84" i="8"/>
  <c r="BT84" i="8"/>
  <c r="BR84" i="8"/>
  <c r="BQ84" i="8"/>
  <c r="BP84" i="8"/>
  <c r="BU43" i="8"/>
  <c r="BT43" i="8"/>
  <c r="BR43" i="8"/>
  <c r="BQ43" i="8"/>
  <c r="BP43" i="8"/>
  <c r="BU117" i="8"/>
  <c r="BT117" i="8"/>
  <c r="BR117" i="8"/>
  <c r="BQ117" i="8"/>
  <c r="BP117" i="8"/>
  <c r="BU57" i="8"/>
  <c r="BT57" i="8"/>
  <c r="BR57" i="8"/>
  <c r="BQ57" i="8"/>
  <c r="BP57" i="8"/>
  <c r="BQ116" i="8"/>
  <c r="BP116" i="8"/>
  <c r="BU116" i="8"/>
  <c r="BT116" i="8"/>
  <c r="BR116" i="8"/>
  <c r="BU71" i="8"/>
  <c r="BT71" i="8"/>
  <c r="BR71" i="8"/>
  <c r="BQ71" i="8"/>
  <c r="BP71" i="8"/>
  <c r="BU14" i="8"/>
  <c r="BT14" i="8"/>
  <c r="BR14" i="8"/>
  <c r="BQ14" i="8"/>
  <c r="BP14" i="8"/>
  <c r="BP21" i="8"/>
  <c r="BU21" i="8"/>
  <c r="BQ21" i="8"/>
  <c r="BQ93" i="8"/>
  <c r="BP93" i="8"/>
  <c r="BU93" i="8"/>
  <c r="BU58" i="8"/>
  <c r="BT58" i="8"/>
  <c r="BR58" i="8"/>
  <c r="BQ58" i="8"/>
  <c r="BP58" i="8"/>
  <c r="BP31" i="8"/>
  <c r="BU31" i="8"/>
  <c r="BQ31" i="8"/>
  <c r="BU65" i="8"/>
  <c r="BQ65" i="8"/>
  <c r="BP65" i="8"/>
  <c r="BT99" i="8"/>
  <c r="BR99" i="8"/>
  <c r="BP99" i="8"/>
  <c r="BU18" i="8"/>
  <c r="BR18" i="8"/>
  <c r="BQ18" i="8"/>
  <c r="BP114" i="8"/>
  <c r="BU114" i="8"/>
  <c r="BQ114" i="8"/>
  <c r="BU127" i="8"/>
  <c r="BT127" i="8"/>
  <c r="BR127" i="8"/>
  <c r="BQ127" i="8"/>
  <c r="BP127" i="8"/>
  <c r="BT11" i="8"/>
  <c r="BR11" i="8"/>
  <c r="BP11" i="8"/>
  <c r="BU39" i="8"/>
  <c r="BR39" i="8"/>
  <c r="BQ39" i="8"/>
  <c r="BU124" i="8"/>
  <c r="BR124" i="8"/>
  <c r="BQ124" i="8"/>
  <c r="BR59" i="8"/>
  <c r="BQ59" i="8"/>
  <c r="BU59" i="8"/>
  <c r="BU85" i="8"/>
  <c r="BT85" i="8"/>
  <c r="BR85" i="8"/>
  <c r="BQ85" i="8"/>
  <c r="BP85" i="8"/>
  <c r="BU88" i="8"/>
  <c r="BQ88" i="8"/>
  <c r="BP88" i="8"/>
  <c r="BU17" i="8"/>
  <c r="BT17" i="8"/>
  <c r="BR17" i="8"/>
  <c r="BQ17" i="8"/>
  <c r="BP17" i="8"/>
  <c r="BU78" i="8"/>
  <c r="BR78" i="8"/>
  <c r="BQ78" i="8"/>
  <c r="G73" i="8"/>
  <c r="BR97" i="8"/>
  <c r="BQ97" i="8"/>
  <c r="BU97" i="8"/>
  <c r="BU38" i="8"/>
  <c r="BR38" i="8"/>
  <c r="BP38" i="8"/>
  <c r="BU66" i="8"/>
  <c r="BR66" i="8"/>
  <c r="BQ66" i="8"/>
  <c r="BU111" i="8"/>
  <c r="BQ111" i="8"/>
  <c r="BP111" i="8"/>
  <c r="BR104" i="8"/>
  <c r="BQ104" i="8"/>
  <c r="BU104" i="8"/>
  <c r="BU86" i="8"/>
  <c r="BR86" i="8"/>
  <c r="BQ86" i="8"/>
  <c r="BU113" i="8"/>
  <c r="BQ113" i="8"/>
  <c r="BP113" i="8"/>
  <c r="BQ15" i="8"/>
  <c r="BP15" i="8"/>
  <c r="BU15" i="8"/>
  <c r="BU48" i="8"/>
  <c r="BQ48" i="8"/>
  <c r="BP48" i="8"/>
  <c r="BU107" i="8"/>
  <c r="BR107" i="8"/>
  <c r="BP107" i="8"/>
  <c r="BP19" i="8"/>
  <c r="BU19" i="8"/>
  <c r="BR19" i="8"/>
  <c r="BU63" i="8"/>
  <c r="BR63" i="8"/>
  <c r="BP63" i="8"/>
  <c r="BU122" i="8"/>
  <c r="BR122" i="8"/>
  <c r="BP122" i="8"/>
  <c r="BU67" i="8"/>
  <c r="BT67" i="8"/>
  <c r="BR67" i="8"/>
  <c r="BQ67" i="8"/>
  <c r="BP67" i="8"/>
  <c r="BP110" i="8"/>
  <c r="BU110" i="8"/>
  <c r="BT110" i="8"/>
  <c r="BR110" i="8"/>
  <c r="BQ110" i="8"/>
  <c r="BQ23" i="8"/>
  <c r="BP23" i="8"/>
  <c r="BU23" i="8"/>
  <c r="BT23" i="8"/>
  <c r="BR23" i="8"/>
  <c r="BU36" i="8"/>
  <c r="BT36" i="8"/>
  <c r="BR36" i="8"/>
  <c r="BQ36" i="8"/>
  <c r="BP36" i="8"/>
  <c r="BU20" i="8"/>
  <c r="BT20" i="8"/>
  <c r="BR20" i="8"/>
  <c r="BQ20" i="8"/>
  <c r="BP20" i="8"/>
  <c r="BU32" i="8"/>
  <c r="BT32" i="8"/>
  <c r="BR32" i="8"/>
  <c r="BQ32" i="8"/>
  <c r="BP32" i="8"/>
  <c r="BU98" i="8"/>
  <c r="BT98" i="8"/>
  <c r="BR98" i="8"/>
  <c r="BQ98" i="8"/>
  <c r="BP98" i="8"/>
  <c r="BR81" i="8"/>
  <c r="BQ81" i="8"/>
  <c r="BP81" i="8"/>
  <c r="BU81" i="8"/>
  <c r="BT81" i="8"/>
  <c r="BU92" i="8"/>
  <c r="BT92" i="8"/>
  <c r="BR92" i="8"/>
  <c r="BQ92" i="8"/>
  <c r="BP92" i="8"/>
  <c r="BU45" i="8"/>
  <c r="BT45" i="8"/>
  <c r="BR45" i="8"/>
  <c r="BQ45" i="8"/>
  <c r="BP45" i="8"/>
  <c r="BU106" i="8"/>
  <c r="BT106" i="8"/>
  <c r="BR106" i="8"/>
  <c r="BQ106" i="8"/>
  <c r="BP106" i="8"/>
  <c r="BU41" i="8"/>
  <c r="BT41" i="8"/>
  <c r="BR41" i="8"/>
  <c r="BQ41" i="8"/>
  <c r="BP41" i="8"/>
  <c r="BU37" i="8"/>
  <c r="BT37" i="8"/>
  <c r="BR37" i="8"/>
  <c r="BQ37" i="8"/>
  <c r="BP37" i="8"/>
  <c r="BU64" i="8"/>
  <c r="BT64" i="8"/>
  <c r="BR64" i="8"/>
  <c r="BQ64" i="8"/>
  <c r="BP64" i="8"/>
  <c r="BP109" i="8"/>
  <c r="BU109" i="8"/>
  <c r="BT109" i="8"/>
  <c r="BR109" i="8"/>
  <c r="BQ109" i="8"/>
  <c r="BR47" i="8"/>
  <c r="BQ47" i="8"/>
  <c r="BP47" i="8"/>
  <c r="BU47" i="8"/>
  <c r="BT47" i="8"/>
  <c r="BU87" i="8"/>
  <c r="BT87" i="8"/>
  <c r="BR87" i="8"/>
  <c r="BQ87" i="8"/>
  <c r="BP87" i="8"/>
  <c r="BU128" i="8"/>
  <c r="BT128" i="8"/>
  <c r="BR128" i="8"/>
  <c r="BQ128" i="8"/>
  <c r="BP128" i="8"/>
  <c r="BU52" i="8"/>
  <c r="BT52" i="8"/>
  <c r="BR52" i="8"/>
  <c r="BQ52" i="8"/>
  <c r="BP52" i="8"/>
  <c r="BU89" i="8"/>
  <c r="BT89" i="8"/>
  <c r="BR89" i="8"/>
  <c r="BQ89" i="8"/>
  <c r="BP89" i="8"/>
  <c r="BU29" i="8"/>
  <c r="BT29" i="8"/>
  <c r="BR29" i="8"/>
  <c r="BQ29" i="8"/>
  <c r="BP29" i="8"/>
  <c r="BP130" i="8"/>
  <c r="BU130" i="8"/>
  <c r="BT130" i="8"/>
  <c r="BR130" i="8"/>
  <c r="BQ130" i="8"/>
  <c r="BR103" i="8"/>
  <c r="BQ103" i="8"/>
  <c r="BP103" i="8"/>
  <c r="BU103" i="8"/>
  <c r="BT103" i="8"/>
  <c r="BU54" i="8"/>
  <c r="BT54" i="8"/>
  <c r="BR54" i="8"/>
  <c r="BQ54" i="8"/>
  <c r="BP54" i="8"/>
  <c r="BU50" i="8"/>
  <c r="BT50" i="8"/>
  <c r="BR50" i="8"/>
  <c r="BQ50" i="8"/>
  <c r="BP50" i="8"/>
  <c r="BQ90" i="8"/>
  <c r="BP90" i="8"/>
  <c r="BU90" i="8"/>
  <c r="BT90" i="8"/>
  <c r="BR90" i="8"/>
  <c r="BU132" i="8"/>
  <c r="BT132" i="8"/>
  <c r="BR132" i="8"/>
  <c r="BQ132" i="8"/>
  <c r="BP132" i="8"/>
  <c r="BU34" i="8"/>
  <c r="BT34" i="8"/>
  <c r="BR34" i="8"/>
  <c r="BQ34" i="8"/>
  <c r="BP34" i="8"/>
  <c r="BU76" i="8"/>
  <c r="BT76" i="8"/>
  <c r="BR76" i="8"/>
  <c r="BQ76" i="8"/>
  <c r="BP76" i="8"/>
  <c r="BU95" i="8"/>
  <c r="BT95" i="8"/>
  <c r="BR95" i="8"/>
  <c r="BQ95" i="8"/>
  <c r="BP95" i="8"/>
  <c r="BT40" i="8"/>
  <c r="BR40" i="8"/>
  <c r="BQ40" i="8"/>
  <c r="BU125" i="8"/>
  <c r="BQ125" i="8"/>
  <c r="BP125" i="8"/>
  <c r="BU83" i="8"/>
  <c r="BR83" i="8"/>
  <c r="BQ83" i="8"/>
  <c r="BU131" i="8"/>
  <c r="BQ131" i="8"/>
  <c r="BP131" i="8"/>
  <c r="BP105" i="8"/>
  <c r="BU105" i="8"/>
  <c r="BR105" i="8"/>
  <c r="BR94" i="8"/>
  <c r="BP94" i="8"/>
  <c r="BU94" i="8"/>
  <c r="BU126" i="8"/>
  <c r="BQ126" i="8"/>
  <c r="BP126" i="8"/>
  <c r="BU96" i="8"/>
  <c r="BR96" i="8"/>
  <c r="BQ96" i="8"/>
  <c r="BP119" i="8"/>
  <c r="BT119" i="8"/>
  <c r="BQ119" i="8"/>
  <c r="BR51" i="8"/>
  <c r="BQ51" i="8"/>
  <c r="BT51" i="8"/>
  <c r="BU35" i="8"/>
  <c r="BQ35" i="8"/>
  <c r="BP35" i="8"/>
  <c r="BU80" i="8"/>
  <c r="BR80" i="8"/>
  <c r="BP80" i="8"/>
  <c r="BU108" i="8"/>
  <c r="BR108" i="8"/>
  <c r="BQ108" i="8"/>
  <c r="BQ22" i="8"/>
  <c r="BT22" i="8"/>
  <c r="BR22" i="8"/>
  <c r="BT27" i="8"/>
  <c r="BR27" i="8"/>
  <c r="BQ27" i="8"/>
  <c r="BT79" i="8"/>
  <c r="BQ79" i="8"/>
  <c r="BP79" i="8"/>
  <c r="BU82" i="8"/>
  <c r="BR82" i="8"/>
  <c r="BQ82" i="8"/>
  <c r="BJ73" i="8"/>
  <c r="BK73" i="8" s="1"/>
  <c r="BO73" i="8" s="1"/>
  <c r="BH82" i="8"/>
  <c r="BH96" i="8"/>
  <c r="BH131" i="8"/>
  <c r="BH14" i="8"/>
  <c r="BJ64" i="8"/>
  <c r="BK64" i="8" s="1"/>
  <c r="BN64" i="8" s="1"/>
  <c r="BH80" i="8"/>
  <c r="BH89" i="8"/>
  <c r="BH92" i="8"/>
  <c r="BH36" i="8"/>
  <c r="BH127" i="8"/>
  <c r="BH65" i="8"/>
  <c r="BH71" i="8"/>
  <c r="BH117" i="8"/>
  <c r="BH72" i="8"/>
  <c r="BH42" i="8"/>
  <c r="BH81" i="8"/>
  <c r="BH23" i="8"/>
  <c r="BH125" i="8"/>
  <c r="BH21" i="8"/>
  <c r="BH76" i="8"/>
  <c r="BH106" i="8"/>
  <c r="BH120" i="13"/>
  <c r="BH42" i="13"/>
  <c r="BH22" i="13"/>
  <c r="BH38" i="13"/>
  <c r="BH125" i="13"/>
  <c r="BH88" i="13"/>
  <c r="BH90" i="13"/>
  <c r="BH57" i="13"/>
  <c r="BH75" i="13"/>
  <c r="BJ58" i="13"/>
  <c r="BK58" i="13" s="1"/>
  <c r="BN58" i="13" s="1"/>
  <c r="BJ97" i="13"/>
  <c r="BK97" i="13" s="1"/>
  <c r="BO97" i="13" s="1"/>
  <c r="BJ21" i="13"/>
  <c r="BK21" i="13" s="1"/>
  <c r="BO21" i="13" s="1"/>
  <c r="BJ27" i="13"/>
  <c r="BK27" i="13" s="1"/>
  <c r="BO27" i="13" s="1"/>
  <c r="BJ93" i="13"/>
  <c r="BK93" i="13" s="1"/>
  <c r="BN93" i="13" s="1"/>
  <c r="BJ39" i="13"/>
  <c r="BK39" i="13" s="1"/>
  <c r="BO39" i="13" s="1"/>
  <c r="BH114" i="13"/>
  <c r="BH96" i="13"/>
  <c r="BH108" i="13"/>
  <c r="BH26" i="13"/>
  <c r="BH24" i="13"/>
  <c r="BH56" i="13"/>
  <c r="BH117" i="13"/>
  <c r="BH76" i="13"/>
  <c r="BH40" i="13"/>
  <c r="BH84" i="13"/>
  <c r="BH127" i="13"/>
  <c r="BH46" i="13"/>
  <c r="BH79" i="13"/>
  <c r="BH63" i="13"/>
  <c r="BH9" i="13"/>
  <c r="BH41" i="13"/>
  <c r="BH23" i="13"/>
  <c r="BH123" i="13"/>
  <c r="BH69" i="13"/>
  <c r="BH16" i="13"/>
  <c r="BH61" i="13"/>
  <c r="BH54" i="13"/>
  <c r="BH47" i="13"/>
  <c r="BH25" i="12"/>
  <c r="BJ109" i="12"/>
  <c r="BK109" i="12" s="1"/>
  <c r="BN109" i="12" s="1"/>
  <c r="BH109" i="12"/>
  <c r="BJ93" i="12"/>
  <c r="BK93" i="12" s="1"/>
  <c r="BN93" i="12" s="1"/>
  <c r="BH93" i="12"/>
  <c r="BH27" i="12"/>
  <c r="BH107" i="12"/>
  <c r="BH9" i="12"/>
  <c r="BH120" i="12"/>
  <c r="BH32" i="12"/>
  <c r="BJ100" i="12"/>
  <c r="BK100" i="12" s="1"/>
  <c r="BN100" i="12" s="1"/>
  <c r="BH38" i="12"/>
  <c r="BJ97" i="12"/>
  <c r="BK97" i="12" s="1"/>
  <c r="BO97" i="12" s="1"/>
  <c r="BJ76" i="12"/>
  <c r="BK76" i="12" s="1"/>
  <c r="BO76" i="12" s="1"/>
  <c r="BJ122" i="12"/>
  <c r="BK122" i="12" s="1"/>
  <c r="BO122" i="12" s="1"/>
  <c r="BH96" i="12"/>
  <c r="BJ10" i="12"/>
  <c r="BK10" i="12" s="1"/>
  <c r="BN10" i="12" s="1"/>
  <c r="BJ30" i="12"/>
  <c r="BK30" i="12" s="1"/>
  <c r="BO30" i="12" s="1"/>
  <c r="BH69" i="12"/>
  <c r="BH26" i="12"/>
  <c r="BH55" i="12"/>
  <c r="BH89" i="12"/>
  <c r="BH40" i="12"/>
  <c r="BH11" i="12"/>
  <c r="BH67" i="12"/>
  <c r="BH46" i="12"/>
  <c r="BH44" i="12"/>
  <c r="BH102" i="12"/>
  <c r="BH116" i="12"/>
  <c r="BH33" i="12"/>
  <c r="BH115" i="12"/>
  <c r="BH66" i="12"/>
  <c r="BH62" i="12"/>
  <c r="BH12" i="12"/>
  <c r="BH43" i="12"/>
  <c r="BH71" i="12"/>
  <c r="BH88" i="12"/>
  <c r="BH116" i="10"/>
  <c r="BH72" i="10"/>
  <c r="BH17" i="10"/>
  <c r="BH53" i="10"/>
  <c r="BH88" i="10"/>
  <c r="BH102" i="10"/>
  <c r="BH12" i="10"/>
  <c r="BH115" i="10"/>
  <c r="BJ90" i="10"/>
  <c r="BK90" i="10" s="1"/>
  <c r="BN90" i="10" s="1"/>
  <c r="BJ105" i="10"/>
  <c r="BK105" i="10" s="1"/>
  <c r="BO105" i="10" s="1"/>
  <c r="BJ82" i="10"/>
  <c r="BK82" i="10" s="1"/>
  <c r="BO82" i="10" s="1"/>
  <c r="BJ19" i="10"/>
  <c r="BK19" i="10" s="1"/>
  <c r="BO19" i="10" s="1"/>
  <c r="BJ76" i="10"/>
  <c r="BK76" i="10" s="1"/>
  <c r="BN76" i="10" s="1"/>
  <c r="BJ119" i="10"/>
  <c r="BK119" i="10" s="1"/>
  <c r="BO119" i="10" s="1"/>
  <c r="BH15" i="10"/>
  <c r="BH103" i="10"/>
  <c r="BH38" i="10"/>
  <c r="BH26" i="10"/>
  <c r="BH75" i="10"/>
  <c r="BH8" i="10"/>
  <c r="BH74" i="10"/>
  <c r="BH51" i="10"/>
  <c r="BH78" i="10"/>
  <c r="BH46" i="10"/>
  <c r="BH44" i="10"/>
  <c r="BH67" i="10"/>
  <c r="BH109" i="10"/>
  <c r="BH63" i="10"/>
  <c r="BH69" i="10"/>
  <c r="BH42" i="10"/>
  <c r="BH24" i="10"/>
  <c r="BH99" i="10"/>
  <c r="BH66" i="10"/>
  <c r="BH92" i="10"/>
  <c r="BH108" i="10"/>
  <c r="BH68" i="10"/>
  <c r="BH98" i="10"/>
  <c r="BH114" i="9"/>
  <c r="BH18" i="9"/>
  <c r="BH73" i="9"/>
  <c r="BH120" i="9"/>
  <c r="BH117" i="9"/>
  <c r="BH23" i="9"/>
  <c r="BH75" i="9"/>
  <c r="BH24" i="9"/>
  <c r="BJ8" i="9"/>
  <c r="BK8" i="9" s="1"/>
  <c r="BN8" i="9" s="1"/>
  <c r="BJ9" i="9"/>
  <c r="BK9" i="9" s="1"/>
  <c r="BO9" i="9" s="1"/>
  <c r="BJ123" i="9"/>
  <c r="BK123" i="9" s="1"/>
  <c r="BO123" i="9" s="1"/>
  <c r="BJ39" i="9"/>
  <c r="BK39" i="9" s="1"/>
  <c r="BO39" i="9" s="1"/>
  <c r="BJ63" i="9"/>
  <c r="BK63" i="9" s="1"/>
  <c r="BN63" i="9" s="1"/>
  <c r="BJ16" i="9"/>
  <c r="BK16" i="9" s="1"/>
  <c r="BO16" i="9" s="1"/>
  <c r="BH34" i="9"/>
  <c r="BH94" i="9"/>
  <c r="BH56" i="9"/>
  <c r="BH48" i="9"/>
  <c r="BH126" i="9"/>
  <c r="BH36" i="9"/>
  <c r="BH59" i="9"/>
  <c r="BH104" i="9"/>
  <c r="BH17" i="9"/>
  <c r="BH41" i="9"/>
  <c r="BH109" i="9"/>
  <c r="BH44" i="9"/>
  <c r="BH74" i="9"/>
  <c r="BH90" i="9"/>
  <c r="BH83" i="9"/>
  <c r="BH55" i="9"/>
  <c r="BH42" i="9"/>
  <c r="BH43" i="9"/>
  <c r="BH80" i="9"/>
  <c r="BH58" i="9"/>
  <c r="BH106" i="9"/>
  <c r="BH108" i="9"/>
  <c r="BH51" i="9"/>
  <c r="BH20" i="9"/>
  <c r="BH34" i="8"/>
  <c r="BH45" i="8"/>
  <c r="BH48" i="8"/>
  <c r="BH104" i="8"/>
  <c r="BH97" i="8"/>
  <c r="BH94" i="8"/>
  <c r="BH110" i="8"/>
  <c r="BH32" i="8"/>
  <c r="BJ66" i="8"/>
  <c r="BK66" i="8" s="1"/>
  <c r="BN66" i="8" s="1"/>
  <c r="BJ95" i="8"/>
  <c r="BK95" i="8" s="1"/>
  <c r="BO95" i="8" s="1"/>
  <c r="BJ90" i="8"/>
  <c r="BK90" i="8" s="1"/>
  <c r="BO90" i="8" s="1"/>
  <c r="BJ130" i="8"/>
  <c r="BK130" i="8" s="1"/>
  <c r="BO130" i="8" s="1"/>
  <c r="BJ128" i="8"/>
  <c r="BK128" i="8" s="1"/>
  <c r="BN128" i="8" s="1"/>
  <c r="BJ62" i="8"/>
  <c r="BK62" i="8" s="1"/>
  <c r="BO62" i="8" s="1"/>
  <c r="BH17" i="8"/>
  <c r="BH124" i="8"/>
  <c r="BH12" i="8"/>
  <c r="BH46" i="8"/>
  <c r="BH8" i="8"/>
  <c r="BH121" i="8"/>
  <c r="BH122" i="8"/>
  <c r="BH88" i="8"/>
  <c r="BH30" i="8"/>
  <c r="BH13" i="8"/>
  <c r="BH22" i="8"/>
  <c r="BH51" i="8"/>
  <c r="BH33" i="8"/>
  <c r="BH63" i="8"/>
  <c r="BH15" i="8"/>
  <c r="BH85" i="8"/>
  <c r="BH11" i="8"/>
  <c r="BH99" i="8"/>
  <c r="BH109" i="8"/>
  <c r="BH10" i="8"/>
  <c r="BH60" i="8"/>
  <c r="BH9" i="8"/>
  <c r="BA104" i="1"/>
  <c r="G136" i="1"/>
  <c r="BA117" i="1"/>
  <c r="BA101" i="1"/>
  <c r="BA85" i="1"/>
  <c r="BA69" i="1"/>
  <c r="BA53" i="1"/>
  <c r="BT36" i="1"/>
  <c r="BV36" i="1" s="1"/>
  <c r="BD36" i="1" s="1"/>
  <c r="BA56" i="1"/>
  <c r="BA120" i="1"/>
  <c r="BA108" i="1"/>
  <c r="BA92" i="1"/>
  <c r="BA76" i="1"/>
  <c r="BA60" i="1"/>
  <c r="BA88" i="1"/>
  <c r="G224" i="1"/>
  <c r="G164" i="1"/>
  <c r="G183" i="1"/>
  <c r="G157" i="1"/>
  <c r="G232" i="1"/>
  <c r="G126" i="1"/>
  <c r="G159" i="1"/>
  <c r="G175" i="1"/>
  <c r="G122" i="1"/>
  <c r="A4" i="1"/>
  <c r="AZ32" i="13"/>
  <c r="Q32" i="13" s="1"/>
  <c r="AZ61" i="12"/>
  <c r="Q61" i="12" s="1"/>
  <c r="AZ65" i="10"/>
  <c r="AZ115" i="9"/>
  <c r="AZ63" i="8"/>
  <c r="BJ12" i="1"/>
  <c r="AZ56" i="13"/>
  <c r="Q56" i="13" s="1"/>
  <c r="AZ20" i="12"/>
  <c r="Q20" i="12" s="1"/>
  <c r="AZ121" i="10"/>
  <c r="AZ79" i="9"/>
  <c r="BA19" i="1"/>
  <c r="AZ58" i="13"/>
  <c r="Q58" i="13" s="1"/>
  <c r="AZ99" i="12"/>
  <c r="AZ109" i="10"/>
  <c r="AZ22" i="9"/>
  <c r="BT24" i="1"/>
  <c r="BP29" i="1"/>
  <c r="BS29" i="1" s="1"/>
  <c r="BA34" i="1"/>
  <c r="A37" i="1"/>
  <c r="AZ104" i="13"/>
  <c r="AZ26" i="12"/>
  <c r="Q26" i="12" s="1"/>
  <c r="AZ89" i="10"/>
  <c r="AZ125" i="9"/>
  <c r="Q125" i="9" s="1"/>
  <c r="AZ59" i="8"/>
  <c r="Q59" i="8" s="1"/>
  <c r="AZ17" i="13"/>
  <c r="AZ17" i="12"/>
  <c r="AZ128" i="10"/>
  <c r="AZ119" i="9"/>
  <c r="Q119" i="9" s="1"/>
  <c r="AZ35" i="8"/>
  <c r="BA42" i="1"/>
  <c r="BJ45" i="1"/>
  <c r="BF50" i="1"/>
  <c r="BT52" i="1"/>
  <c r="AZ129" i="13"/>
  <c r="AZ123" i="12"/>
  <c r="Q123" i="12" s="1"/>
  <c r="AZ53" i="10"/>
  <c r="AZ34" i="9"/>
  <c r="Q34" i="9" s="1"/>
  <c r="AZ125" i="8"/>
  <c r="BJ61" i="1"/>
  <c r="BV62" i="1"/>
  <c r="BD62" i="1" s="1"/>
  <c r="AZ79" i="13"/>
  <c r="AZ60" i="12"/>
  <c r="Q60" i="12" s="1"/>
  <c r="AZ54" i="10"/>
  <c r="Q54" i="10" s="1"/>
  <c r="AZ83" i="9"/>
  <c r="Q83" i="9" s="1"/>
  <c r="AZ84" i="8"/>
  <c r="Q84" i="8" s="1"/>
  <c r="BF82" i="1"/>
  <c r="BV84" i="1"/>
  <c r="BD84" i="1" s="1"/>
  <c r="BF86" i="1"/>
  <c r="A90" i="1"/>
  <c r="AZ55" i="13"/>
  <c r="Q55" i="13" s="1"/>
  <c r="AZ42" i="12"/>
  <c r="AZ117" i="10"/>
  <c r="Q117" i="10" s="1"/>
  <c r="AZ116" i="9"/>
  <c r="Q116" i="9" s="1"/>
  <c r="AZ47" i="8"/>
  <c r="Q47" i="8" s="1"/>
  <c r="A94" i="1"/>
  <c r="AZ124" i="13"/>
  <c r="Q124" i="13" s="1"/>
  <c r="AZ94" i="12"/>
  <c r="Q94" i="12" s="1"/>
  <c r="AZ40" i="10"/>
  <c r="AZ78" i="9"/>
  <c r="AZ64" i="8"/>
  <c r="Q64" i="8" s="1"/>
  <c r="AZ61" i="13"/>
  <c r="Q61" i="13" s="1"/>
  <c r="AZ121" i="12"/>
  <c r="Q121" i="12" s="1"/>
  <c r="AZ101" i="10"/>
  <c r="Q101" i="10" s="1"/>
  <c r="AZ127" i="9"/>
  <c r="AZ100" i="8"/>
  <c r="BS105" i="1"/>
  <c r="BF98" i="1"/>
  <c r="BA14" i="1"/>
  <c r="BJ17" i="1"/>
  <c r="BJ22" i="1"/>
  <c r="BT31" i="1"/>
  <c r="BV31" i="1" s="1"/>
  <c r="BD31" i="1" s="1"/>
  <c r="BJ37" i="1"/>
  <c r="AZ13" i="13"/>
  <c r="AZ116" i="12"/>
  <c r="Q116" i="12" s="1"/>
  <c r="AZ32" i="10"/>
  <c r="AZ124" i="9"/>
  <c r="Q124" i="9" s="1"/>
  <c r="AZ31" i="8"/>
  <c r="Q31" i="8" s="1"/>
  <c r="BJ58" i="1"/>
  <c r="AZ10" i="13"/>
  <c r="Q10" i="13" s="1"/>
  <c r="AZ90" i="12"/>
  <c r="Q90" i="12" s="1"/>
  <c r="AZ83" i="10"/>
  <c r="AZ56" i="9"/>
  <c r="Q56" i="9" s="1"/>
  <c r="AZ76" i="8"/>
  <c r="Q76" i="8" s="1"/>
  <c r="AZ118" i="13"/>
  <c r="Q118" i="13" s="1"/>
  <c r="AZ127" i="12"/>
  <c r="AZ21" i="10"/>
  <c r="AZ87" i="9"/>
  <c r="AZ117" i="8"/>
  <c r="Q117" i="8" s="1"/>
  <c r="BH75" i="1"/>
  <c r="BJ90" i="1"/>
  <c r="BJ108" i="1"/>
  <c r="AZ125" i="13"/>
  <c r="Q125" i="13" s="1"/>
  <c r="AZ120" i="12"/>
  <c r="Q120" i="12" s="1"/>
  <c r="AZ115" i="10"/>
  <c r="AZ117" i="9"/>
  <c r="Q117" i="9" s="1"/>
  <c r="AZ110" i="8"/>
  <c r="Q110" i="8" s="1"/>
  <c r="AZ26" i="13"/>
  <c r="Q26" i="13" s="1"/>
  <c r="AZ69" i="12"/>
  <c r="AZ25" i="10"/>
  <c r="Q25" i="10" s="1"/>
  <c r="AZ59" i="9"/>
  <c r="AZ12" i="8"/>
  <c r="BA9" i="1"/>
  <c r="BA3" i="1"/>
  <c r="AZ33" i="13"/>
  <c r="Q33" i="13" s="1"/>
  <c r="AZ132" i="12"/>
  <c r="Q132" i="12" s="1"/>
  <c r="AZ38" i="10"/>
  <c r="AZ101" i="9"/>
  <c r="BR21" i="1"/>
  <c r="BS21" i="1" s="1"/>
  <c r="BA24" i="1"/>
  <c r="BA29" i="1"/>
  <c r="AZ130" i="13"/>
  <c r="AZ111" i="12"/>
  <c r="Q111" i="12" s="1"/>
  <c r="AZ52" i="10"/>
  <c r="AZ89" i="9"/>
  <c r="Q89" i="9" s="1"/>
  <c r="AZ22" i="8"/>
  <c r="Q22" i="8" s="1"/>
  <c r="BT39" i="1"/>
  <c r="BV39" i="1" s="1"/>
  <c r="BD39" i="1" s="1"/>
  <c r="AZ107" i="13"/>
  <c r="AZ100" i="12"/>
  <c r="AZ78" i="10"/>
  <c r="AZ86" i="9"/>
  <c r="Q86" i="9" s="1"/>
  <c r="AZ51" i="8"/>
  <c r="Q51" i="8" s="1"/>
  <c r="BU44" i="1"/>
  <c r="BV44" i="1" s="1"/>
  <c r="BD44" i="1" s="1"/>
  <c r="AZ88" i="13"/>
  <c r="AZ107" i="12"/>
  <c r="AZ17" i="10"/>
  <c r="AZ85" i="9"/>
  <c r="AZ94" i="8"/>
  <c r="Q94" i="8" s="1"/>
  <c r="BQ57" i="1"/>
  <c r="BS57" i="1" s="1"/>
  <c r="BJ64" i="1"/>
  <c r="AZ106" i="13"/>
  <c r="Q106" i="13" s="1"/>
  <c r="AZ68" i="12"/>
  <c r="Q68" i="12" s="1"/>
  <c r="AZ125" i="10"/>
  <c r="Q125" i="10" s="1"/>
  <c r="AZ69" i="9"/>
  <c r="AZ116" i="8"/>
  <c r="BF74" i="1"/>
  <c r="BV76" i="1"/>
  <c r="BD76" i="1" s="1"/>
  <c r="A78" i="1"/>
  <c r="AZ27" i="13"/>
  <c r="Q27" i="13" s="1"/>
  <c r="AZ122" i="12"/>
  <c r="AZ19" i="10"/>
  <c r="AZ39" i="9"/>
  <c r="AZ130" i="8"/>
  <c r="Q130" i="8" s="1"/>
  <c r="AZ127" i="13"/>
  <c r="AZ67" i="12"/>
  <c r="AZ87" i="10"/>
  <c r="Q87" i="10" s="1"/>
  <c r="AZ66" i="9"/>
  <c r="Q66" i="9" s="1"/>
  <c r="AZ89" i="8"/>
  <c r="Q89" i="8" s="1"/>
  <c r="AZ93" i="13"/>
  <c r="Q93" i="13" s="1"/>
  <c r="AZ10" i="12"/>
  <c r="AZ76" i="10"/>
  <c r="AZ63" i="9"/>
  <c r="AZ128" i="8"/>
  <c r="Q128" i="8" s="1"/>
  <c r="A97" i="1"/>
  <c r="AZ126" i="13"/>
  <c r="Q126" i="13" s="1"/>
  <c r="AZ37" i="12"/>
  <c r="Q37" i="12" s="1"/>
  <c r="AZ120" i="10"/>
  <c r="AZ48" i="9"/>
  <c r="AZ53" i="8"/>
  <c r="BJ101" i="1"/>
  <c r="AZ100" i="13"/>
  <c r="Q100" i="13" s="1"/>
  <c r="AZ56" i="12"/>
  <c r="AZ55" i="10"/>
  <c r="AZ10" i="9"/>
  <c r="Q10" i="9" s="1"/>
  <c r="AZ92" i="8"/>
  <c r="A111" i="1"/>
  <c r="AZ39" i="13"/>
  <c r="Q39" i="13" s="1"/>
  <c r="AZ30" i="12"/>
  <c r="Q30" i="12" s="1"/>
  <c r="AZ119" i="10"/>
  <c r="AZ16" i="9"/>
  <c r="AZ62" i="8"/>
  <c r="Q62" i="8" s="1"/>
  <c r="A73" i="8"/>
  <c r="A72" i="8"/>
  <c r="A75" i="8"/>
  <c r="A115" i="8"/>
  <c r="BA11" i="1"/>
  <c r="AZ89" i="13"/>
  <c r="AZ106" i="12"/>
  <c r="Q106" i="12" s="1"/>
  <c r="AZ27" i="10"/>
  <c r="AZ43" i="9"/>
  <c r="BT16" i="1"/>
  <c r="BV16" i="1" s="1"/>
  <c r="BD16" i="1" s="1"/>
  <c r="BJ19" i="1"/>
  <c r="BA31" i="1"/>
  <c r="AZ37" i="13"/>
  <c r="AZ130" i="12"/>
  <c r="AZ59" i="10"/>
  <c r="Q59" i="10" s="1"/>
  <c r="AZ40" i="9"/>
  <c r="Q40" i="9" s="1"/>
  <c r="AZ114" i="8"/>
  <c r="Q114" i="8" s="1"/>
  <c r="BF70" i="1"/>
  <c r="BJ78" i="1"/>
  <c r="BJ82" i="1"/>
  <c r="A93" i="1"/>
  <c r="AZ54" i="13"/>
  <c r="Q54" i="13" s="1"/>
  <c r="AZ12" i="12"/>
  <c r="Q12" i="12" s="1"/>
  <c r="AZ68" i="10"/>
  <c r="Q68" i="10" s="1"/>
  <c r="AZ20" i="9"/>
  <c r="Q20" i="9" s="1"/>
  <c r="AZ60" i="8"/>
  <c r="Q60" i="8" s="1"/>
  <c r="BJ97" i="1"/>
  <c r="BH104" i="1"/>
  <c r="AZ31" i="13"/>
  <c r="Q31" i="13" s="1"/>
  <c r="AZ48" i="12"/>
  <c r="Q48" i="12" s="1"/>
  <c r="AZ130" i="10"/>
  <c r="Q130" i="10" s="1"/>
  <c r="AZ113" i="9"/>
  <c r="Q113" i="9" s="1"/>
  <c r="AZ120" i="8"/>
  <c r="Q120" i="8" s="1"/>
  <c r="BV112" i="1"/>
  <c r="BD112" i="1" s="1"/>
  <c r="AZ122" i="13"/>
  <c r="Q122" i="13" s="1"/>
  <c r="AZ89" i="12"/>
  <c r="Q89" i="12" s="1"/>
  <c r="G89" i="12" s="1"/>
  <c r="AZ106" i="10"/>
  <c r="Q106" i="10" s="1"/>
  <c r="AZ12" i="9"/>
  <c r="Q12" i="9" s="1"/>
  <c r="AZ36" i="8"/>
  <c r="Q36" i="8" s="1"/>
  <c r="BJ121" i="1"/>
  <c r="BT8" i="1"/>
  <c r="BV8" i="1" s="1"/>
  <c r="BD8" i="1" s="1"/>
  <c r="BJ6" i="1"/>
  <c r="BJ9" i="1"/>
  <c r="BJ14" i="1"/>
  <c r="BA21" i="1"/>
  <c r="A24" i="1"/>
  <c r="AZ71" i="13"/>
  <c r="AZ44" i="12"/>
  <c r="AZ39" i="10"/>
  <c r="Q39" i="10" s="1"/>
  <c r="AZ44" i="9"/>
  <c r="Q44" i="9" s="1"/>
  <c r="BL26" i="1"/>
  <c r="AZ45" i="13"/>
  <c r="AZ13" i="12"/>
  <c r="Q13" i="12" s="1"/>
  <c r="AZ127" i="10"/>
  <c r="Q127" i="10" s="1"/>
  <c r="AZ11" i="9"/>
  <c r="Q11" i="9" s="1"/>
  <c r="AZ78" i="8"/>
  <c r="Q78" i="8" s="1"/>
  <c r="G78" i="8" s="1"/>
  <c r="BA36" i="1"/>
  <c r="BA44" i="1"/>
  <c r="BT49" i="1"/>
  <c r="AZ73" i="13"/>
  <c r="Q73" i="13" s="1"/>
  <c r="AZ58" i="12"/>
  <c r="Q58" i="12" s="1"/>
  <c r="AZ69" i="10"/>
  <c r="AZ74" i="9"/>
  <c r="Q74" i="9" s="1"/>
  <c r="AZ105" i="8"/>
  <c r="A74" i="1"/>
  <c r="AZ43" i="13"/>
  <c r="Q43" i="13" s="1"/>
  <c r="AZ92" i="12"/>
  <c r="AZ61" i="10"/>
  <c r="Q61" i="10" s="1"/>
  <c r="AZ33" i="9"/>
  <c r="Q33" i="9" s="1"/>
  <c r="AZ54" i="8"/>
  <c r="Q54" i="8" s="1"/>
  <c r="BV79" i="1"/>
  <c r="BD79" i="1" s="1"/>
  <c r="BJ114" i="1"/>
  <c r="AZ123" i="8"/>
  <c r="BA6" i="1"/>
  <c r="AZ20" i="13"/>
  <c r="AZ87" i="12"/>
  <c r="Q87" i="12" s="1"/>
  <c r="AZ72" i="10"/>
  <c r="AZ71" i="9"/>
  <c r="Q71" i="9" s="1"/>
  <c r="A3" i="1"/>
  <c r="AZ14" i="13"/>
  <c r="Q14" i="13" s="1"/>
  <c r="AZ33" i="12"/>
  <c r="AZ81" i="10"/>
  <c r="AZ92" i="9"/>
  <c r="Q92" i="9" s="1"/>
  <c r="BA8" i="1"/>
  <c r="AZ121" i="13"/>
  <c r="Q121" i="13" s="1"/>
  <c r="AZ115" i="12"/>
  <c r="Q115" i="12" s="1"/>
  <c r="AZ103" i="10"/>
  <c r="AZ95" i="9"/>
  <c r="Q95" i="9" s="1"/>
  <c r="BU13" i="1"/>
  <c r="BV13" i="1" s="1"/>
  <c r="BD13" i="1" s="1"/>
  <c r="BA16" i="1"/>
  <c r="BA26" i="1"/>
  <c r="BT28" i="1"/>
  <c r="BV28" i="1" s="1"/>
  <c r="BD28" i="1" s="1"/>
  <c r="AZ96" i="13"/>
  <c r="Q96" i="13" s="1"/>
  <c r="AZ65" i="12"/>
  <c r="Q65" i="12" s="1"/>
  <c r="AZ99" i="10"/>
  <c r="AZ77" i="9"/>
  <c r="AZ17" i="8"/>
  <c r="BP46" i="1"/>
  <c r="BS46" i="1" s="1"/>
  <c r="AZ59" i="13"/>
  <c r="Q59" i="13" s="1"/>
  <c r="AZ108" i="12"/>
  <c r="Q108" i="12" s="1"/>
  <c r="AZ20" i="10"/>
  <c r="Q20" i="10" s="1"/>
  <c r="AZ75" i="9"/>
  <c r="Q75" i="9" s="1"/>
  <c r="AZ40" i="8"/>
  <c r="Q40" i="8" s="1"/>
  <c r="BL66" i="1"/>
  <c r="AZ21" i="13"/>
  <c r="AZ76" i="12"/>
  <c r="AZ82" i="10"/>
  <c r="Q82" i="10" s="1"/>
  <c r="AZ123" i="9"/>
  <c r="Q123" i="9" s="1"/>
  <c r="AZ90" i="8"/>
  <c r="Q90" i="8" s="1"/>
  <c r="BJ74" i="1"/>
  <c r="AZ40" i="13"/>
  <c r="AZ98" i="12"/>
  <c r="Q98" i="12" s="1"/>
  <c r="AZ79" i="10"/>
  <c r="Q79" i="10" s="1"/>
  <c r="AZ30" i="9"/>
  <c r="Q30" i="9" s="1"/>
  <c r="AZ42" i="8"/>
  <c r="A89" i="1"/>
  <c r="AZ80" i="13"/>
  <c r="AZ64" i="12"/>
  <c r="AZ74" i="10"/>
  <c r="Q74" i="10" s="1"/>
  <c r="AZ60" i="9"/>
  <c r="Q60" i="9" s="1"/>
  <c r="AZ121" i="8"/>
  <c r="Q121" i="8" s="1"/>
  <c r="AZ9" i="13"/>
  <c r="AZ129" i="12"/>
  <c r="AZ11" i="10"/>
  <c r="Q11" i="10" s="1"/>
  <c r="AZ111" i="9"/>
  <c r="Q111" i="9" s="1"/>
  <c r="AZ106" i="8"/>
  <c r="Q106" i="8" s="1"/>
  <c r="BL110" i="1"/>
  <c r="AZ85" i="13"/>
  <c r="AZ80" i="12"/>
  <c r="Q80" i="12" s="1"/>
  <c r="AZ104" i="10"/>
  <c r="Q104" i="10" s="1"/>
  <c r="AZ47" i="9"/>
  <c r="Q47" i="9" s="1"/>
  <c r="AZ68" i="8"/>
  <c r="G140" i="1"/>
  <c r="G172" i="1"/>
  <c r="BQ2" i="1"/>
  <c r="BS2" i="1" s="1"/>
  <c r="BR5" i="1"/>
  <c r="BP18" i="1"/>
  <c r="BS18" i="1" s="1"/>
  <c r="AZ25" i="13"/>
  <c r="AZ71" i="12"/>
  <c r="AZ80" i="10"/>
  <c r="Q80" i="10" s="1"/>
  <c r="AZ45" i="9"/>
  <c r="BA33" i="1"/>
  <c r="AZ116" i="13"/>
  <c r="AZ23" i="12"/>
  <c r="AZ34" i="10"/>
  <c r="Q34" i="10" s="1"/>
  <c r="AZ24" i="9"/>
  <c r="AZ108" i="8"/>
  <c r="Q108" i="8" s="1"/>
  <c r="AZ128" i="13"/>
  <c r="Q128" i="13" s="1"/>
  <c r="AZ15" i="12"/>
  <c r="Q15" i="12" s="1"/>
  <c r="AZ57" i="10"/>
  <c r="Q57" i="10" s="1"/>
  <c r="AZ32" i="9"/>
  <c r="AZ124" i="8"/>
  <c r="AZ19" i="13"/>
  <c r="Q19" i="13" s="1"/>
  <c r="AZ21" i="12"/>
  <c r="Q21" i="12" s="1"/>
  <c r="AZ63" i="10"/>
  <c r="AZ103" i="9"/>
  <c r="AZ119" i="8"/>
  <c r="BA49" i="1"/>
  <c r="BF54" i="1"/>
  <c r="A57" i="1"/>
  <c r="AZ62" i="13"/>
  <c r="AZ72" i="12"/>
  <c r="AZ8" i="10"/>
  <c r="Q8" i="10" s="1"/>
  <c r="AZ102" i="9"/>
  <c r="AZ58" i="8"/>
  <c r="Q58" i="8" s="1"/>
  <c r="G58" i="8" s="1"/>
  <c r="AZ83" i="13"/>
  <c r="Q83" i="13" s="1"/>
  <c r="AZ124" i="12"/>
  <c r="Q124" i="12" s="1"/>
  <c r="AZ10" i="10"/>
  <c r="Q10" i="10" s="1"/>
  <c r="AZ110" i="9"/>
  <c r="Q110" i="9" s="1"/>
  <c r="AZ14" i="8"/>
  <c r="Q14" i="8" s="1"/>
  <c r="G14" i="8" s="1"/>
  <c r="BF66" i="1"/>
  <c r="BJ70" i="1"/>
  <c r="BH81" i="1"/>
  <c r="AZ132" i="13"/>
  <c r="Q132" i="13" s="1"/>
  <c r="AZ105" i="12"/>
  <c r="AZ58" i="10"/>
  <c r="Q58" i="10" s="1"/>
  <c r="AZ29" i="9"/>
  <c r="Q29" i="9" s="1"/>
  <c r="AZ77" i="8"/>
  <c r="BH89" i="1"/>
  <c r="BH100" i="1"/>
  <c r="AZ81" i="13"/>
  <c r="AZ41" i="12"/>
  <c r="Q41" i="12" s="1"/>
  <c r="AZ84" i="10"/>
  <c r="AZ57" i="9"/>
  <c r="Q57" i="9" s="1"/>
  <c r="AZ118" i="8"/>
  <c r="Q118" i="8" s="1"/>
  <c r="BF110" i="1"/>
  <c r="AZ114" i="13"/>
  <c r="AZ16" i="12"/>
  <c r="Q16" i="12" s="1"/>
  <c r="AZ15" i="10"/>
  <c r="AZ72" i="9"/>
  <c r="AZ67" i="8"/>
  <c r="G127" i="1"/>
  <c r="BF90" i="1"/>
  <c r="A104" i="8"/>
  <c r="A48" i="8"/>
  <c r="BJ4" i="1"/>
  <c r="AZ24" i="13"/>
  <c r="AZ55" i="12"/>
  <c r="Q55" i="12" s="1"/>
  <c r="AZ126" i="10"/>
  <c r="Q126" i="10" s="1"/>
  <c r="AZ15" i="9"/>
  <c r="Q15" i="9" s="1"/>
  <c r="BH31" i="1"/>
  <c r="BJ3" i="1"/>
  <c r="AZ15" i="13"/>
  <c r="Q15" i="13" s="1"/>
  <c r="AZ45" i="12"/>
  <c r="AZ41" i="10"/>
  <c r="AZ73" i="9"/>
  <c r="BA13" i="1"/>
  <c r="AZ74" i="13"/>
  <c r="Q74" i="13" s="1"/>
  <c r="AZ81" i="12"/>
  <c r="Q81" i="12" s="1"/>
  <c r="AZ129" i="10"/>
  <c r="Q129" i="10" s="1"/>
  <c r="AZ26" i="9"/>
  <c r="Q26" i="9" s="1"/>
  <c r="BL18" i="1"/>
  <c r="BH21" i="1"/>
  <c r="A26" i="1"/>
  <c r="AZ120" i="13"/>
  <c r="AZ110" i="12"/>
  <c r="Q110" i="12" s="1"/>
  <c r="AZ113" i="10"/>
  <c r="AZ46" i="9"/>
  <c r="BA28" i="1"/>
  <c r="BH39" i="1"/>
  <c r="BA41" i="1"/>
  <c r="BA46" i="1"/>
  <c r="BJ57" i="1"/>
  <c r="BP60" i="1"/>
  <c r="BS60" i="1" s="1"/>
  <c r="AZ123" i="13"/>
  <c r="Q123" i="13" s="1"/>
  <c r="AZ66" i="12"/>
  <c r="AZ66" i="10"/>
  <c r="Q66" i="10" s="1"/>
  <c r="AZ108" i="9"/>
  <c r="Q108" i="9" s="1"/>
  <c r="AZ109" i="8"/>
  <c r="Q109" i="8" s="1"/>
  <c r="AZ53" i="13"/>
  <c r="Q53" i="13" s="1"/>
  <c r="AZ119" i="12"/>
  <c r="Q119" i="12" s="1"/>
  <c r="AZ47" i="10"/>
  <c r="AZ21" i="9"/>
  <c r="AZ37" i="8"/>
  <c r="Q37" i="8" s="1"/>
  <c r="BH120" i="1"/>
  <c r="BA5" i="1"/>
  <c r="BA18" i="1"/>
  <c r="BR20" i="1"/>
  <c r="BS20" i="1" s="1"/>
  <c r="BA23" i="1"/>
  <c r="AZ34" i="13"/>
  <c r="AZ101" i="12"/>
  <c r="Q101" i="12" s="1"/>
  <c r="AZ123" i="10"/>
  <c r="AZ31" i="9"/>
  <c r="Q31" i="9" s="1"/>
  <c r="AZ88" i="8"/>
  <c r="Q88" i="8" s="1"/>
  <c r="G88" i="8" s="1"/>
  <c r="BU35" i="1"/>
  <c r="BV35" i="1" s="1"/>
  <c r="BD35" i="1" s="1"/>
  <c r="A49" i="1"/>
  <c r="AZ76" i="13"/>
  <c r="Q76" i="13" s="1"/>
  <c r="AZ52" i="12"/>
  <c r="AZ75" i="10"/>
  <c r="AZ27" i="9"/>
  <c r="AZ18" i="8"/>
  <c r="Q18" i="8" s="1"/>
  <c r="AZ105" i="13"/>
  <c r="AZ82" i="12"/>
  <c r="AZ31" i="10"/>
  <c r="AZ65" i="9"/>
  <c r="Q65" i="9" s="1"/>
  <c r="AZ131" i="8"/>
  <c r="BF62" i="1"/>
  <c r="AZ90" i="13"/>
  <c r="Q90" i="13" s="1"/>
  <c r="AZ109" i="12"/>
  <c r="Q109" i="12" s="1"/>
  <c r="G109" i="12" s="1"/>
  <c r="AZ102" i="10"/>
  <c r="AZ120" i="9"/>
  <c r="Q120" i="9" s="1"/>
  <c r="AZ34" i="8"/>
  <c r="AZ18" i="13"/>
  <c r="Q18" i="13" s="1"/>
  <c r="AZ73" i="12"/>
  <c r="Q73" i="12" s="1"/>
  <c r="AZ85" i="10"/>
  <c r="Q85" i="10" s="1"/>
  <c r="AZ99" i="9"/>
  <c r="AZ26" i="8"/>
  <c r="AZ52" i="13"/>
  <c r="AZ86" i="12"/>
  <c r="AZ48" i="10"/>
  <c r="Q48" i="10" s="1"/>
  <c r="AZ76" i="9"/>
  <c r="AZ81" i="8"/>
  <c r="A110" i="1"/>
  <c r="AZ75" i="13"/>
  <c r="AZ32" i="12"/>
  <c r="AZ98" i="10"/>
  <c r="AZ114" i="9"/>
  <c r="Q114" i="9" s="1"/>
  <c r="AZ32" i="8"/>
  <c r="A113" i="1"/>
  <c r="AZ8" i="13"/>
  <c r="Q8" i="13" s="1"/>
  <c r="AZ113" i="12"/>
  <c r="Q113" i="12" s="1"/>
  <c r="AZ64" i="10"/>
  <c r="AZ36" i="9"/>
  <c r="AZ16" i="8"/>
  <c r="BV121" i="1"/>
  <c r="BD121" i="1" s="1"/>
  <c r="G130" i="1"/>
  <c r="AZ97" i="8"/>
  <c r="AZ66" i="8"/>
  <c r="AZ113" i="8"/>
  <c r="AZ19" i="8"/>
  <c r="BF2" i="1"/>
  <c r="BQ7" i="1"/>
  <c r="BJ8" i="1"/>
  <c r="A13" i="1"/>
  <c r="AZ92" i="13"/>
  <c r="AZ128" i="12"/>
  <c r="Q128" i="12" s="1"/>
  <c r="AZ46" i="10"/>
  <c r="AZ19" i="9"/>
  <c r="Q19" i="9" s="1"/>
  <c r="A28" i="1"/>
  <c r="AZ16" i="13"/>
  <c r="AZ34" i="12"/>
  <c r="AZ22" i="10"/>
  <c r="AZ61" i="9"/>
  <c r="Q61" i="9" s="1"/>
  <c r="AZ82" i="8"/>
  <c r="BJ33" i="1"/>
  <c r="BA38" i="1"/>
  <c r="AZ60" i="13"/>
  <c r="AZ43" i="12"/>
  <c r="Q43" i="12" s="1"/>
  <c r="AZ29" i="10"/>
  <c r="Q29" i="10" s="1"/>
  <c r="AZ128" i="9"/>
  <c r="AZ39" i="8"/>
  <c r="AZ72" i="13"/>
  <c r="Q72" i="13" s="1"/>
  <c r="AZ27" i="12"/>
  <c r="AZ86" i="10"/>
  <c r="Q86" i="10" s="1"/>
  <c r="AZ94" i="9"/>
  <c r="Q94" i="9" s="1"/>
  <c r="AZ96" i="8"/>
  <c r="BJ49" i="1"/>
  <c r="AZ66" i="13"/>
  <c r="AZ88" i="12"/>
  <c r="Q88" i="12" s="1"/>
  <c r="AZ23" i="10"/>
  <c r="Q23" i="10" s="1"/>
  <c r="AZ14" i="9"/>
  <c r="AZ57" i="8"/>
  <c r="A72" i="1"/>
  <c r="AZ51" i="13"/>
  <c r="AZ104" i="12"/>
  <c r="AZ45" i="10"/>
  <c r="Q45" i="10" s="1"/>
  <c r="AZ131" i="9"/>
  <c r="Q131" i="9" s="1"/>
  <c r="AZ43" i="8"/>
  <c r="A88" i="1"/>
  <c r="AZ108" i="13"/>
  <c r="Q108" i="13" s="1"/>
  <c r="AZ22" i="12"/>
  <c r="Q22" i="12" s="1"/>
  <c r="AZ26" i="10"/>
  <c r="AZ13" i="9"/>
  <c r="AZ87" i="8"/>
  <c r="Q87" i="8" s="1"/>
  <c r="BJ92" i="1"/>
  <c r="AZ46" i="13"/>
  <c r="Q46" i="13" s="1"/>
  <c r="AZ46" i="12"/>
  <c r="AZ44" i="10"/>
  <c r="Q44" i="10" s="1"/>
  <c r="AZ41" i="9"/>
  <c r="Q41" i="9" s="1"/>
  <c r="AZ30" i="8"/>
  <c r="BJ106" i="1"/>
  <c r="BJ113" i="1"/>
  <c r="A44" i="8"/>
  <c r="BJ13" i="1"/>
  <c r="A18" i="1"/>
  <c r="AZ42" i="13"/>
  <c r="Q42" i="13" s="1"/>
  <c r="AZ19" i="12"/>
  <c r="Q19" i="12" s="1"/>
  <c r="AZ37" i="10"/>
  <c r="AZ132" i="9"/>
  <c r="BA20" i="1"/>
  <c r="A23" i="1"/>
  <c r="AZ87" i="13"/>
  <c r="Q87" i="13" s="1"/>
  <c r="AZ57" i="12"/>
  <c r="AZ24" i="10"/>
  <c r="AZ17" i="9"/>
  <c r="BJ28" i="1"/>
  <c r="BL30" i="1"/>
  <c r="AZ23" i="13"/>
  <c r="AZ63" i="12"/>
  <c r="AZ95" i="10"/>
  <c r="AZ82" i="9"/>
  <c r="Q82" i="9" s="1"/>
  <c r="AZ99" i="8"/>
  <c r="Q99" i="8" s="1"/>
  <c r="A59" i="1"/>
  <c r="AZ82" i="13"/>
  <c r="AZ14" i="12"/>
  <c r="AZ118" i="10"/>
  <c r="AZ35" i="9"/>
  <c r="AZ93" i="8"/>
  <c r="AZ97" i="13"/>
  <c r="AZ97" i="12"/>
  <c r="AZ105" i="10"/>
  <c r="Q105" i="10" s="1"/>
  <c r="AZ9" i="9"/>
  <c r="AZ95" i="8"/>
  <c r="BJ69" i="1"/>
  <c r="AZ98" i="13"/>
  <c r="Q98" i="13" s="1"/>
  <c r="AZ79" i="12"/>
  <c r="Q79" i="12" s="1"/>
  <c r="AZ14" i="10"/>
  <c r="Q14" i="10" s="1"/>
  <c r="AZ67" i="9"/>
  <c r="AZ29" i="8"/>
  <c r="AZ99" i="13"/>
  <c r="AZ47" i="12"/>
  <c r="AZ30" i="10"/>
  <c r="Q30" i="10" s="1"/>
  <c r="AZ54" i="9"/>
  <c r="Q54" i="9" s="1"/>
  <c r="AZ52" i="8"/>
  <c r="Q52" i="8" s="1"/>
  <c r="BJ99" i="1"/>
  <c r="BL102" i="1"/>
  <c r="AZ67" i="13"/>
  <c r="Q67" i="13" s="1"/>
  <c r="AZ95" i="12"/>
  <c r="Q95" i="12" s="1"/>
  <c r="AZ9" i="10"/>
  <c r="AZ42" i="9"/>
  <c r="AZ23" i="8"/>
  <c r="A119" i="1"/>
  <c r="AZ12" i="13"/>
  <c r="Q12" i="13" s="1"/>
  <c r="AZ85" i="12"/>
  <c r="AZ77" i="10"/>
  <c r="Q77" i="10" s="1"/>
  <c r="AZ96" i="9"/>
  <c r="Q96" i="9" s="1"/>
  <c r="AZ101" i="8"/>
  <c r="BH23" i="1"/>
  <c r="BA25" i="1"/>
  <c r="BA30" i="1"/>
  <c r="BP45" i="1"/>
  <c r="BS45" i="1" s="1"/>
  <c r="BA48" i="1"/>
  <c r="BJ51" i="1"/>
  <c r="AZ102" i="13"/>
  <c r="AZ35" i="12"/>
  <c r="AZ73" i="10"/>
  <c r="Q73" i="10" s="1"/>
  <c r="AZ50" i="9"/>
  <c r="Q50" i="9" s="1"/>
  <c r="AZ83" i="8"/>
  <c r="Q83" i="8" s="1"/>
  <c r="BT61" i="1"/>
  <c r="BV61" i="1" s="1"/>
  <c r="BD61" i="1" s="1"/>
  <c r="BJ62" i="1"/>
  <c r="BJ88" i="1"/>
  <c r="A91" i="1"/>
  <c r="AZ86" i="13"/>
  <c r="AZ51" i="12"/>
  <c r="AZ124" i="10"/>
  <c r="Q124" i="10" s="1"/>
  <c r="AZ90" i="9"/>
  <c r="AZ33" i="8"/>
  <c r="AZ65" i="13"/>
  <c r="Q65" i="13" s="1"/>
  <c r="AZ74" i="12"/>
  <c r="AZ33" i="10"/>
  <c r="AZ121" i="9"/>
  <c r="AZ129" i="8"/>
  <c r="Q129" i="8" s="1"/>
  <c r="G129" i="8" s="1"/>
  <c r="BF102" i="1"/>
  <c r="BF114" i="1"/>
  <c r="BA10" i="1"/>
  <c r="BT17" i="1"/>
  <c r="AZ101" i="13"/>
  <c r="Q101" i="13" s="1"/>
  <c r="AZ126" i="12"/>
  <c r="Q126" i="12" s="1"/>
  <c r="AZ43" i="10"/>
  <c r="AZ23" i="9"/>
  <c r="BT22" i="1"/>
  <c r="BV22" i="1" s="1"/>
  <c r="BD22" i="1" s="1"/>
  <c r="BP28" i="1"/>
  <c r="BS28" i="1" s="1"/>
  <c r="AZ36" i="13"/>
  <c r="Q36" i="13" s="1"/>
  <c r="AZ118" i="12"/>
  <c r="AZ60" i="10"/>
  <c r="Q60" i="10" s="1"/>
  <c r="AZ62" i="9"/>
  <c r="Q62" i="9" s="1"/>
  <c r="AZ85" i="8"/>
  <c r="AZ11" i="13"/>
  <c r="Q11" i="13" s="1"/>
  <c r="AZ40" i="12"/>
  <c r="AZ132" i="10"/>
  <c r="Q132" i="10" s="1"/>
  <c r="AZ122" i="9"/>
  <c r="AZ80" i="8"/>
  <c r="BR40" i="1"/>
  <c r="BS40" i="1" s="1"/>
  <c r="AZ41" i="13"/>
  <c r="Q41" i="13" s="1"/>
  <c r="AZ38" i="12"/>
  <c r="Q38" i="12" s="1"/>
  <c r="AZ97" i="10"/>
  <c r="AZ130" i="9"/>
  <c r="AZ11" i="8"/>
  <c r="BJ59" i="1"/>
  <c r="AZ78" i="13"/>
  <c r="AZ59" i="12"/>
  <c r="AZ16" i="10"/>
  <c r="AZ105" i="9"/>
  <c r="Q105" i="9" s="1"/>
  <c r="AZ71" i="8"/>
  <c r="Q71" i="8" s="1"/>
  <c r="AZ44" i="13"/>
  <c r="AZ53" i="12"/>
  <c r="Q53" i="12" s="1"/>
  <c r="AZ100" i="10"/>
  <c r="AZ100" i="9"/>
  <c r="AZ103" i="8"/>
  <c r="AZ69" i="13"/>
  <c r="AZ62" i="12"/>
  <c r="AZ92" i="10"/>
  <c r="AZ51" i="9"/>
  <c r="AZ10" i="8"/>
  <c r="G215" i="1"/>
  <c r="BA113" i="1"/>
  <c r="BA97" i="1"/>
  <c r="BA81" i="1"/>
  <c r="BA65" i="1"/>
  <c r="AZ9" i="8"/>
  <c r="AZ8" i="8"/>
  <c r="AZ55" i="8"/>
  <c r="AZ46" i="8"/>
  <c r="A7" i="1"/>
  <c r="AZ77" i="13"/>
  <c r="Q77" i="13" s="1"/>
  <c r="AZ125" i="12"/>
  <c r="AZ111" i="10"/>
  <c r="AZ64" i="9"/>
  <c r="Q64" i="9" s="1"/>
  <c r="A10" i="1"/>
  <c r="AZ22" i="13"/>
  <c r="Q22" i="13" s="1"/>
  <c r="AZ93" i="12"/>
  <c r="Q93" i="12" s="1"/>
  <c r="G93" i="12" s="1"/>
  <c r="AZ88" i="10"/>
  <c r="AZ38" i="9"/>
  <c r="BA12" i="1"/>
  <c r="A15" i="1"/>
  <c r="AZ109" i="13"/>
  <c r="AZ24" i="12"/>
  <c r="Q24" i="12" s="1"/>
  <c r="AZ42" i="10"/>
  <c r="AZ81" i="9"/>
  <c r="Q81" i="9" s="1"/>
  <c r="BJ20" i="1"/>
  <c r="A25" i="1"/>
  <c r="AZ117" i="13"/>
  <c r="Q117" i="13" s="1"/>
  <c r="AZ39" i="12"/>
  <c r="Q39" i="12" s="1"/>
  <c r="AZ50" i="10"/>
  <c r="AZ80" i="9"/>
  <c r="BA27" i="1"/>
  <c r="A30" i="1"/>
  <c r="AZ38" i="13"/>
  <c r="AZ25" i="12"/>
  <c r="AZ116" i="10"/>
  <c r="AZ88" i="9"/>
  <c r="AZ79" i="8"/>
  <c r="BA32" i="1"/>
  <c r="BA45" i="1"/>
  <c r="A48" i="1"/>
  <c r="AZ64" i="13"/>
  <c r="AZ36" i="12"/>
  <c r="AZ131" i="10"/>
  <c r="Q131" i="10" s="1"/>
  <c r="AZ52" i="9"/>
  <c r="Q52" i="9" s="1"/>
  <c r="AZ126" i="8"/>
  <c r="Q126" i="8" s="1"/>
  <c r="BJ56" i="1"/>
  <c r="BJ65" i="1"/>
  <c r="AZ30" i="13"/>
  <c r="Q30" i="13" s="1"/>
  <c r="AZ31" i="12"/>
  <c r="AZ71" i="10"/>
  <c r="AZ98" i="9"/>
  <c r="AZ132" i="8"/>
  <c r="Q132" i="8" s="1"/>
  <c r="BJ76" i="1"/>
  <c r="AZ29" i="13"/>
  <c r="AZ78" i="12"/>
  <c r="AZ35" i="10"/>
  <c r="Q35" i="10" s="1"/>
  <c r="AZ118" i="9"/>
  <c r="AZ74" i="8"/>
  <c r="BJ91" i="1"/>
  <c r="AZ113" i="13"/>
  <c r="AZ77" i="12"/>
  <c r="Q77" i="12" s="1"/>
  <c r="G77" i="12" s="1"/>
  <c r="AZ93" i="10"/>
  <c r="AZ68" i="9"/>
  <c r="AZ41" i="8"/>
  <c r="AZ57" i="13"/>
  <c r="AZ9" i="12"/>
  <c r="AZ12" i="10"/>
  <c r="AZ18" i="9"/>
  <c r="Q18" i="9" s="1"/>
  <c r="AZ45" i="8"/>
  <c r="AZ94" i="13"/>
  <c r="AZ84" i="12"/>
  <c r="Q84" i="12" s="1"/>
  <c r="AZ13" i="10"/>
  <c r="AZ126" i="9"/>
  <c r="AZ102" i="8"/>
  <c r="AZ115" i="13"/>
  <c r="AZ8" i="12"/>
  <c r="AZ56" i="10"/>
  <c r="AZ107" i="9"/>
  <c r="AZ20" i="8"/>
  <c r="BF106" i="1"/>
  <c r="BL10" i="1"/>
  <c r="BJ2" i="1"/>
  <c r="A9" i="1"/>
  <c r="BA17" i="1"/>
  <c r="BU34" i="1"/>
  <c r="BV34" i="1" s="1"/>
  <c r="BD34" i="1" s="1"/>
  <c r="BA37" i="1"/>
  <c r="BA40" i="1"/>
  <c r="A53" i="1"/>
  <c r="AZ48" i="13"/>
  <c r="AZ11" i="12"/>
  <c r="AZ108" i="10"/>
  <c r="Q108" i="10" s="1"/>
  <c r="AZ58" i="9"/>
  <c r="Q58" i="9" s="1"/>
  <c r="AZ65" i="8"/>
  <c r="Q65" i="8" s="1"/>
  <c r="BF58" i="1"/>
  <c r="BJ68" i="1"/>
  <c r="AZ110" i="13"/>
  <c r="Q110" i="13" s="1"/>
  <c r="AZ114" i="12"/>
  <c r="Q114" i="12" s="1"/>
  <c r="AZ114" i="10"/>
  <c r="AZ93" i="9"/>
  <c r="AZ50" i="8"/>
  <c r="AZ119" i="13"/>
  <c r="Q119" i="13" s="1"/>
  <c r="AZ96" i="12"/>
  <c r="AZ122" i="10"/>
  <c r="AZ25" i="9"/>
  <c r="AZ69" i="8"/>
  <c r="AZ63" i="13"/>
  <c r="AZ103" i="12"/>
  <c r="AZ36" i="10"/>
  <c r="AZ55" i="9"/>
  <c r="AZ61" i="8"/>
  <c r="BF94" i="1"/>
  <c r="BJ98" i="1"/>
  <c r="BH112" i="1"/>
  <c r="BL118" i="1"/>
  <c r="G171" i="1"/>
  <c r="A111" i="8"/>
  <c r="A15" i="8"/>
  <c r="A107" i="8"/>
  <c r="A2" i="1"/>
  <c r="AZ84" i="13"/>
  <c r="AZ131" i="12"/>
  <c r="AZ90" i="10"/>
  <c r="AZ84" i="9"/>
  <c r="AZ122" i="8"/>
  <c r="AZ103" i="13"/>
  <c r="AZ117" i="12"/>
  <c r="AZ51" i="10"/>
  <c r="AZ37" i="9"/>
  <c r="BA4" i="1"/>
  <c r="BJ7" i="1"/>
  <c r="BJ15" i="1"/>
  <c r="BA22" i="1"/>
  <c r="BJ25" i="1"/>
  <c r="A12" i="1"/>
  <c r="AZ95" i="13"/>
  <c r="Q95" i="13" s="1"/>
  <c r="AZ83" i="12"/>
  <c r="AZ18" i="10"/>
  <c r="AZ104" i="9"/>
  <c r="AZ68" i="13"/>
  <c r="Q68" i="13" s="1"/>
  <c r="AZ18" i="12"/>
  <c r="Q18" i="12" s="1"/>
  <c r="AZ62" i="10"/>
  <c r="AZ53" i="9"/>
  <c r="AZ131" i="13"/>
  <c r="AZ102" i="12"/>
  <c r="AZ94" i="10"/>
  <c r="AZ8" i="9"/>
  <c r="AZ27" i="8"/>
  <c r="AZ111" i="13"/>
  <c r="Q111" i="13" s="1"/>
  <c r="AZ54" i="12"/>
  <c r="AZ110" i="10"/>
  <c r="AZ129" i="9"/>
  <c r="AZ127" i="8"/>
  <c r="BJ48" i="1"/>
  <c r="BL50" i="1"/>
  <c r="BJ53" i="1"/>
  <c r="AZ47" i="13"/>
  <c r="Q47" i="13" s="1"/>
  <c r="AZ75" i="12"/>
  <c r="AZ107" i="10"/>
  <c r="AZ106" i="9"/>
  <c r="AZ21" i="8"/>
  <c r="Q21" i="8" s="1"/>
  <c r="BH79" i="1"/>
  <c r="BH83" i="1"/>
  <c r="A108" i="1"/>
  <c r="AZ50" i="13"/>
  <c r="Q50" i="13" s="1"/>
  <c r="AZ50" i="12"/>
  <c r="AZ96" i="10"/>
  <c r="AZ97" i="9"/>
  <c r="AZ98" i="8"/>
  <c r="A115" i="1"/>
  <c r="AZ35" i="13"/>
  <c r="AZ29" i="12"/>
  <c r="AZ67" i="10"/>
  <c r="AZ109" i="9"/>
  <c r="AZ13" i="8"/>
  <c r="BF118" i="1"/>
  <c r="G125" i="1"/>
  <c r="G128" i="1"/>
  <c r="G123" i="1"/>
  <c r="BV95" i="1"/>
  <c r="BD95" i="1" s="1"/>
  <c r="BH33" i="1"/>
  <c r="BS74" i="1"/>
  <c r="BV66" i="1"/>
  <c r="BD66" i="1" s="1"/>
  <c r="BV131" i="1"/>
  <c r="BD131" i="1" s="1"/>
  <c r="BR30" i="1"/>
  <c r="BS30" i="1" s="1"/>
  <c r="A34" i="1"/>
  <c r="BS80" i="1"/>
  <c r="G144" i="1"/>
  <c r="BT58" i="1"/>
  <c r="BV58" i="1" s="1"/>
  <c r="BD58" i="1" s="1"/>
  <c r="G160" i="1"/>
  <c r="G142" i="1"/>
  <c r="BH99" i="1"/>
  <c r="BV107" i="1"/>
  <c r="BD107" i="1" s="1"/>
  <c r="BJ128" i="1"/>
  <c r="BK128" i="1" s="1"/>
  <c r="BN128" i="1" s="1"/>
  <c r="A55" i="1"/>
  <c r="BH70" i="1"/>
  <c r="A122" i="1"/>
  <c r="G154" i="1"/>
  <c r="G170" i="1"/>
  <c r="G179" i="1"/>
  <c r="G223" i="1"/>
  <c r="BH58" i="1"/>
  <c r="BR61" i="1"/>
  <c r="BS61" i="1" s="1"/>
  <c r="BH78" i="1"/>
  <c r="BH97" i="1"/>
  <c r="G137" i="1"/>
  <c r="G155" i="1"/>
  <c r="BU30" i="1"/>
  <c r="BS92" i="1"/>
  <c r="A17" i="1"/>
  <c r="A75" i="1"/>
  <c r="G131" i="1"/>
  <c r="BT7" i="1"/>
  <c r="BV69" i="1"/>
  <c r="BD69" i="1" s="1"/>
  <c r="BS77" i="1"/>
  <c r="BS83" i="1"/>
  <c r="BS96" i="1"/>
  <c r="G158" i="1"/>
  <c r="G176" i="1"/>
  <c r="BH76" i="1"/>
  <c r="BV83" i="1"/>
  <c r="BD83" i="1" s="1"/>
  <c r="A126" i="1"/>
  <c r="BQ15" i="1"/>
  <c r="BS15" i="1" s="1"/>
  <c r="A33" i="1"/>
  <c r="A51" i="1"/>
  <c r="BV68" i="1"/>
  <c r="BD68" i="1" s="1"/>
  <c r="BJ81" i="1"/>
  <c r="A84" i="1"/>
  <c r="BS86" i="1"/>
  <c r="BH90" i="1"/>
  <c r="A114" i="1"/>
  <c r="G181" i="1"/>
  <c r="G198" i="1"/>
  <c r="BT15" i="1"/>
  <c r="BS63" i="1"/>
  <c r="G147" i="1"/>
  <c r="G213" i="1"/>
  <c r="A42" i="1"/>
  <c r="G161" i="1"/>
  <c r="G177" i="1"/>
  <c r="G196" i="1"/>
  <c r="BH25" i="1"/>
  <c r="A109" i="1"/>
  <c r="BV116" i="1"/>
  <c r="BD116" i="1" s="1"/>
  <c r="BV119" i="1"/>
  <c r="BD119" i="1" s="1"/>
  <c r="BS122" i="1"/>
  <c r="BC122" i="1" s="1"/>
  <c r="BV128" i="1"/>
  <c r="BD128" i="1" s="1"/>
  <c r="A39" i="1"/>
  <c r="BP9" i="1"/>
  <c r="A56" i="1"/>
  <c r="BS85" i="1"/>
  <c r="BJ89" i="1"/>
  <c r="BS94" i="1"/>
  <c r="BS110" i="1"/>
  <c r="BS115" i="1"/>
  <c r="G143" i="1"/>
  <c r="G150" i="1"/>
  <c r="A35" i="1"/>
  <c r="BH45" i="1"/>
  <c r="A77" i="1"/>
  <c r="BV90" i="1"/>
  <c r="BD90" i="1" s="1"/>
  <c r="BV103" i="1"/>
  <c r="BD103" i="1" s="1"/>
  <c r="BV111" i="1"/>
  <c r="BD111" i="1" s="1"/>
  <c r="BV127" i="1"/>
  <c r="BD127" i="1" s="1"/>
  <c r="BT47" i="1"/>
  <c r="BS78" i="1"/>
  <c r="BS128" i="1"/>
  <c r="BC128" i="1" s="1"/>
  <c r="BF128" i="1" s="1"/>
  <c r="G153" i="1"/>
  <c r="BH7" i="1"/>
  <c r="BP22" i="1"/>
  <c r="BS22" i="1" s="1"/>
  <c r="BU60" i="1"/>
  <c r="BV60" i="1" s="1"/>
  <c r="BD60" i="1" s="1"/>
  <c r="BV72" i="1"/>
  <c r="BD72" i="1" s="1"/>
  <c r="A80" i="1"/>
  <c r="BS84" i="1"/>
  <c r="BS88" i="1"/>
  <c r="BJ100" i="1"/>
  <c r="BV102" i="1"/>
  <c r="BD102" i="1" s="1"/>
  <c r="BJ120" i="1"/>
  <c r="BV122" i="1"/>
  <c r="BD122" i="1" s="1"/>
  <c r="G169" i="1"/>
  <c r="G186" i="1"/>
  <c r="G194" i="1"/>
  <c r="BS117" i="1"/>
  <c r="A61" i="1"/>
  <c r="BS65" i="1"/>
  <c r="A73" i="1"/>
  <c r="G138" i="1"/>
  <c r="BT59" i="1"/>
  <c r="BV71" i="1"/>
  <c r="BD71" i="1" s="1"/>
  <c r="BH74" i="1"/>
  <c r="BS76" i="1"/>
  <c r="A79" i="1"/>
  <c r="BV89" i="1"/>
  <c r="BD89" i="1" s="1"/>
  <c r="BS100" i="1"/>
  <c r="A103" i="1"/>
  <c r="BS111" i="1"/>
  <c r="BS120" i="1"/>
  <c r="A123" i="1"/>
  <c r="BH130" i="1"/>
  <c r="G156" i="1"/>
  <c r="G167" i="1"/>
  <c r="G192" i="1"/>
  <c r="G236" i="1"/>
  <c r="BH6" i="1"/>
  <c r="BH20" i="1"/>
  <c r="BH28" i="1"/>
  <c r="BH57" i="1"/>
  <c r="BV88" i="1"/>
  <c r="BD88" i="1" s="1"/>
  <c r="BH92" i="1"/>
  <c r="G182" i="1"/>
  <c r="BV101" i="1"/>
  <c r="BD101" i="1" s="1"/>
  <c r="G226" i="1"/>
  <c r="BT14" i="1"/>
  <c r="BT21" i="1"/>
  <c r="BH62" i="1"/>
  <c r="BV70" i="1"/>
  <c r="BD70" i="1" s="1"/>
  <c r="BV87" i="1"/>
  <c r="BD87" i="1" s="1"/>
  <c r="BS99" i="1"/>
  <c r="BV100" i="1"/>
  <c r="BD100" i="1" s="1"/>
  <c r="A102" i="1"/>
  <c r="BV106" i="1"/>
  <c r="BD106" i="1" s="1"/>
  <c r="BS119" i="1"/>
  <c r="BV120" i="1"/>
  <c r="BD120" i="1" s="1"/>
  <c r="BS130" i="1"/>
  <c r="BC130" i="1" s="1"/>
  <c r="G134" i="1"/>
  <c r="G165" i="1"/>
  <c r="G174" i="1"/>
  <c r="G207" i="1"/>
  <c r="G145" i="1"/>
  <c r="G152" i="1"/>
  <c r="G163" i="1"/>
  <c r="G205" i="1"/>
  <c r="A22" i="1"/>
  <c r="BP27" i="1"/>
  <c r="BJ31" i="1"/>
  <c r="BP56" i="1"/>
  <c r="A71" i="1"/>
  <c r="BV75" i="1"/>
  <c r="BD75" i="1" s="1"/>
  <c r="BV94" i="1"/>
  <c r="BD94" i="1" s="1"/>
  <c r="BS98" i="1"/>
  <c r="A101" i="1"/>
  <c r="A107" i="1"/>
  <c r="A112" i="1"/>
  <c r="A121" i="1"/>
  <c r="BP13" i="1"/>
  <c r="BT20" i="1"/>
  <c r="A40" i="1"/>
  <c r="BT57" i="1"/>
  <c r="A70" i="1"/>
  <c r="A127" i="1"/>
  <c r="G197" i="1"/>
  <c r="BQ6" i="1"/>
  <c r="BS6" i="1" s="1"/>
  <c r="BP19" i="1"/>
  <c r="A43" i="1"/>
  <c r="A46" i="1"/>
  <c r="BP49" i="1"/>
  <c r="BS49" i="1" s="1"/>
  <c r="A65" i="1"/>
  <c r="BJ79" i="1"/>
  <c r="BS129" i="1"/>
  <c r="BC129" i="1" s="1"/>
  <c r="G148" i="1"/>
  <c r="G168" i="1"/>
  <c r="G189" i="1"/>
  <c r="G191" i="1"/>
  <c r="BT27" i="1"/>
  <c r="BV27" i="1" s="1"/>
  <c r="BD27" i="1" s="1"/>
  <c r="BQ38" i="1"/>
  <c r="A69" i="1"/>
  <c r="BV86" i="1"/>
  <c r="BD86" i="1" s="1"/>
  <c r="BV93" i="1"/>
  <c r="BD93" i="1" s="1"/>
  <c r="BV98" i="1"/>
  <c r="BD98" i="1" s="1"/>
  <c r="A106" i="1"/>
  <c r="BV124" i="1"/>
  <c r="BD124" i="1" s="1"/>
  <c r="G139" i="1"/>
  <c r="G141" i="1"/>
  <c r="G214" i="1"/>
  <c r="G233" i="1"/>
  <c r="BV63" i="1"/>
  <c r="BD63" i="1" s="1"/>
  <c r="BV67" i="1"/>
  <c r="BD67" i="1" s="1"/>
  <c r="G146" i="1"/>
  <c r="G166" i="1"/>
  <c r="G235" i="1"/>
  <c r="BJ112" i="1"/>
  <c r="BS90" i="1"/>
  <c r="BS114" i="1"/>
  <c r="G173" i="1"/>
  <c r="BS101" i="1"/>
  <c r="BR10" i="1"/>
  <c r="BH49" i="1"/>
  <c r="BR55" i="1"/>
  <c r="BS64" i="1"/>
  <c r="BV74" i="1"/>
  <c r="BD74" i="1" s="1"/>
  <c r="BV80" i="1"/>
  <c r="BD80" i="1" s="1"/>
  <c r="BS82" i="1"/>
  <c r="BV125" i="1"/>
  <c r="BD125" i="1" s="1"/>
  <c r="BF125" i="1" s="1"/>
  <c r="A128" i="1"/>
  <c r="G199" i="1"/>
  <c r="G216" i="1"/>
  <c r="G218" i="1"/>
  <c r="BT55" i="1"/>
  <c r="BV78" i="1"/>
  <c r="BD78" i="1" s="1"/>
  <c r="BS103" i="1"/>
  <c r="BS104" i="1"/>
  <c r="BV108" i="1"/>
  <c r="BD108" i="1" s="1"/>
  <c r="BV123" i="1"/>
  <c r="BD123" i="1" s="1"/>
  <c r="G203" i="1"/>
  <c r="G231" i="1"/>
  <c r="BR47" i="1"/>
  <c r="BV64" i="1"/>
  <c r="BD64" i="1" s="1"/>
  <c r="BV65" i="1"/>
  <c r="BD65" i="1" s="1"/>
  <c r="BS121" i="1"/>
  <c r="G185" i="1"/>
  <c r="G188" i="1"/>
  <c r="G201" i="1"/>
  <c r="BV82" i="1"/>
  <c r="BD82" i="1" s="1"/>
  <c r="BS97" i="1"/>
  <c r="G190" i="1"/>
  <c r="G222" i="1"/>
  <c r="BA35" i="1"/>
  <c r="A47" i="1"/>
  <c r="A54" i="1"/>
  <c r="A63" i="1"/>
  <c r="A66" i="1"/>
  <c r="BH88" i="1"/>
  <c r="BH91" i="1"/>
  <c r="A99" i="1"/>
  <c r="BV99" i="1"/>
  <c r="BD99" i="1" s="1"/>
  <c r="BV118" i="1"/>
  <c r="BD118" i="1" s="1"/>
  <c r="BT5" i="1"/>
  <c r="A8" i="1"/>
  <c r="BT29" i="1"/>
  <c r="BR48" i="1"/>
  <c r="BT56" i="1"/>
  <c r="BA78" i="1"/>
  <c r="A104" i="1"/>
  <c r="BS116" i="1"/>
  <c r="BF127" i="1"/>
  <c r="G187" i="1"/>
  <c r="G209" i="1"/>
  <c r="G228" i="1"/>
  <c r="BJ21" i="1"/>
  <c r="A16" i="1"/>
  <c r="A45" i="1"/>
  <c r="BT48" i="1"/>
  <c r="BS95" i="1"/>
  <c r="G237" i="1"/>
  <c r="A6" i="1"/>
  <c r="BR12" i="1"/>
  <c r="A20" i="1"/>
  <c r="A27" i="1"/>
  <c r="A29" i="1"/>
  <c r="A32" i="1"/>
  <c r="BA43" i="1"/>
  <c r="BH68" i="1"/>
  <c r="BH69" i="1"/>
  <c r="BS91" i="1"/>
  <c r="BH113" i="1"/>
  <c r="BV117" i="1"/>
  <c r="BD117" i="1" s="1"/>
  <c r="A120" i="1"/>
  <c r="G180" i="1"/>
  <c r="G230" i="1"/>
  <c r="BH17" i="1"/>
  <c r="BP25" i="1"/>
  <c r="A31" i="1"/>
  <c r="A41" i="1"/>
  <c r="BA55" i="1"/>
  <c r="BS73" i="1"/>
  <c r="BJ75" i="1"/>
  <c r="BS89" i="1"/>
  <c r="BH108" i="1"/>
  <c r="A118" i="1"/>
  <c r="BH125" i="1"/>
  <c r="G200" i="1"/>
  <c r="G202" i="1"/>
  <c r="G217" i="1"/>
  <c r="G219" i="1"/>
  <c r="A117" i="1"/>
  <c r="BR11" i="1"/>
  <c r="BH15" i="1"/>
  <c r="BJ23" i="1"/>
  <c r="BH64" i="1"/>
  <c r="BH65" i="1"/>
  <c r="BS71" i="1"/>
  <c r="BV73" i="1"/>
  <c r="BD73" i="1" s="1"/>
  <c r="BH82" i="1"/>
  <c r="BV91" i="1"/>
  <c r="BD91" i="1" s="1"/>
  <c r="BV92" i="1"/>
  <c r="BD92" i="1" s="1"/>
  <c r="BH101" i="1"/>
  <c r="BS106" i="1"/>
  <c r="BS107" i="1"/>
  <c r="BS126" i="1"/>
  <c r="BC126" i="1" s="1"/>
  <c r="BS127" i="1"/>
  <c r="BC127" i="1" s="1"/>
  <c r="A130" i="1"/>
  <c r="G206" i="1"/>
  <c r="G234" i="1"/>
  <c r="BS67" i="1"/>
  <c r="BS69" i="1"/>
  <c r="BS75" i="1"/>
  <c r="BS79" i="1"/>
  <c r="BH8" i="1"/>
  <c r="BH14" i="1"/>
  <c r="BP17" i="1"/>
  <c r="BH22" i="1"/>
  <c r="BH37" i="1"/>
  <c r="BS68" i="1"/>
  <c r="BS70" i="1"/>
  <c r="BV77" i="1"/>
  <c r="BD77" i="1" s="1"/>
  <c r="BS81" i="1"/>
  <c r="BS108" i="1"/>
  <c r="BS109" i="1"/>
  <c r="BS112" i="1"/>
  <c r="BS113" i="1"/>
  <c r="BV115" i="1"/>
  <c r="BD115" i="1" s="1"/>
  <c r="BS123" i="1"/>
  <c r="BC123" i="1" s="1"/>
  <c r="BS124" i="1"/>
  <c r="BC124" i="1" s="1"/>
  <c r="BF124" i="1" s="1"/>
  <c r="BS125" i="1"/>
  <c r="BC125" i="1" s="1"/>
  <c r="G135" i="1"/>
  <c r="G151" i="1"/>
  <c r="G195" i="1"/>
  <c r="G208" i="1"/>
  <c r="G210" i="1"/>
  <c r="BJ104" i="1"/>
  <c r="BV109" i="1"/>
  <c r="BD109" i="1" s="1"/>
  <c r="G149" i="1"/>
  <c r="G193" i="1"/>
  <c r="G225" i="1"/>
  <c r="G227" i="1"/>
  <c r="G238" i="1"/>
  <c r="BH106" i="1"/>
  <c r="BH114" i="1"/>
  <c r="BH98" i="1"/>
  <c r="BA64" i="1"/>
  <c r="BA68" i="1"/>
  <c r="BP23" i="1"/>
  <c r="BJ39" i="1"/>
  <c r="A87" i="1"/>
  <c r="BJ127" i="1"/>
  <c r="BK127" i="1" s="1"/>
  <c r="BN127" i="1" s="1"/>
  <c r="BH127" i="1"/>
  <c r="BT2" i="1"/>
  <c r="BU43" i="1"/>
  <c r="A64" i="1"/>
  <c r="A67" i="1"/>
  <c r="A68" i="1"/>
  <c r="A83" i="1"/>
  <c r="BT37" i="1"/>
  <c r="BQ4" i="1"/>
  <c r="BT10" i="1"/>
  <c r="A14" i="1"/>
  <c r="BT18" i="1"/>
  <c r="BH19" i="1"/>
  <c r="A36" i="1"/>
  <c r="BT38" i="1"/>
  <c r="BR44" i="1"/>
  <c r="BH53" i="1"/>
  <c r="BH61" i="1"/>
  <c r="BT45" i="1"/>
  <c r="BA7" i="1"/>
  <c r="BA15" i="1"/>
  <c r="BT23" i="1"/>
  <c r="BU32" i="1"/>
  <c r="BP32" i="1"/>
  <c r="BQ51" i="1"/>
  <c r="BJ84" i="1"/>
  <c r="BH84" i="1"/>
  <c r="BJ86" i="1"/>
  <c r="BH86" i="1"/>
  <c r="BJ34" i="1"/>
  <c r="BH34" i="1"/>
  <c r="BJ54" i="1"/>
  <c r="BH54" i="1"/>
  <c r="BA72" i="1"/>
  <c r="BT4" i="1"/>
  <c r="A11" i="1"/>
  <c r="BT12" i="1"/>
  <c r="BH13" i="1"/>
  <c r="A19" i="1"/>
  <c r="BT33" i="1"/>
  <c r="BR33" i="1"/>
  <c r="BJ35" i="1"/>
  <c r="BH35" i="1"/>
  <c r="BT46" i="1"/>
  <c r="BH63" i="1"/>
  <c r="BJ63" i="1"/>
  <c r="A92" i="1"/>
  <c r="BJ131" i="1"/>
  <c r="BH131" i="1"/>
  <c r="BH2" i="1"/>
  <c r="BP3" i="1"/>
  <c r="BT9" i="1"/>
  <c r="BR14" i="1"/>
  <c r="BT25" i="1"/>
  <c r="BR59" i="1"/>
  <c r="A76" i="1"/>
  <c r="BP16" i="1"/>
  <c r="BT40" i="1"/>
  <c r="BQ52" i="1"/>
  <c r="BU51" i="1"/>
  <c r="BH71" i="1"/>
  <c r="BJ71" i="1"/>
  <c r="BT6" i="1"/>
  <c r="A21" i="1"/>
  <c r="BQ8" i="1"/>
  <c r="BP34" i="1"/>
  <c r="A50" i="1"/>
  <c r="BT53" i="1"/>
  <c r="BR53" i="1"/>
  <c r="BH94" i="1"/>
  <c r="BJ94" i="1"/>
  <c r="A129" i="1"/>
  <c r="G129" i="1"/>
  <c r="BJ42" i="1"/>
  <c r="BH42" i="1"/>
  <c r="BT3" i="1"/>
  <c r="BH4" i="1"/>
  <c r="BT11" i="1"/>
  <c r="BH12" i="1"/>
  <c r="BQ24" i="1"/>
  <c r="BT26" i="1"/>
  <c r="BP26" i="1"/>
  <c r="BJ38" i="1"/>
  <c r="BH38" i="1"/>
  <c r="BA39" i="1"/>
  <c r="BP41" i="1"/>
  <c r="BT41" i="1"/>
  <c r="BT54" i="1"/>
  <c r="BR54" i="1"/>
  <c r="BS72" i="1"/>
  <c r="BJ93" i="1"/>
  <c r="BH93" i="1"/>
  <c r="BJ105" i="1"/>
  <c r="BH105" i="1"/>
  <c r="BT50" i="1"/>
  <c r="BQ50" i="1"/>
  <c r="BJ43" i="1"/>
  <c r="BH43" i="1"/>
  <c r="BU19" i="1"/>
  <c r="BP37" i="1"/>
  <c r="BP42" i="1"/>
  <c r="BQ43" i="1"/>
  <c r="BA47" i="1"/>
  <c r="A52" i="1"/>
  <c r="A58" i="1"/>
  <c r="A44" i="1"/>
  <c r="A5" i="1"/>
  <c r="BP35" i="1"/>
  <c r="BP36" i="1"/>
  <c r="BU42" i="1"/>
  <c r="BJ46" i="1"/>
  <c r="BH46" i="1"/>
  <c r="A60" i="1"/>
  <c r="BH109" i="1"/>
  <c r="BJ109" i="1"/>
  <c r="A96" i="1"/>
  <c r="A105" i="1"/>
  <c r="BH122" i="1"/>
  <c r="BS131" i="1"/>
  <c r="BC131" i="1" s="1"/>
  <c r="G124" i="1"/>
  <c r="A124" i="1"/>
  <c r="G178" i="1"/>
  <c r="G211" i="1"/>
  <c r="BV81" i="1"/>
  <c r="BD81" i="1" s="1"/>
  <c r="BV105" i="1"/>
  <c r="BD105" i="1" s="1"/>
  <c r="BV126" i="1"/>
  <c r="BD126" i="1" s="1"/>
  <c r="BS87" i="1"/>
  <c r="BV96" i="1"/>
  <c r="BD96" i="1" s="1"/>
  <c r="BS118" i="1"/>
  <c r="BJ123" i="1"/>
  <c r="BK123" i="1" s="1"/>
  <c r="BN123" i="1" s="1"/>
  <c r="BH123" i="1"/>
  <c r="G204" i="1"/>
  <c r="BJ124" i="1"/>
  <c r="BK124" i="1" s="1"/>
  <c r="BN124" i="1" s="1"/>
  <c r="BH124" i="1"/>
  <c r="A116" i="1"/>
  <c r="G221" i="1"/>
  <c r="A100" i="1"/>
  <c r="BR58" i="1"/>
  <c r="BJ83" i="1"/>
  <c r="A85" i="1"/>
  <c r="A95" i="1"/>
  <c r="G212" i="1"/>
  <c r="BP31" i="1"/>
  <c r="BP39" i="1"/>
  <c r="BV97" i="1"/>
  <c r="BD97" i="1" s="1"/>
  <c r="BJ111" i="1"/>
  <c r="BH111" i="1"/>
  <c r="BV113" i="1"/>
  <c r="BD113" i="1" s="1"/>
  <c r="BJ115" i="1"/>
  <c r="BH115" i="1"/>
  <c r="BJ126" i="1"/>
  <c r="BK126" i="1" s="1"/>
  <c r="BN126" i="1" s="1"/>
  <c r="BH126" i="1"/>
  <c r="BH51" i="1"/>
  <c r="BV85" i="1"/>
  <c r="BD85" i="1" s="1"/>
  <c r="A98" i="1"/>
  <c r="BV110" i="1"/>
  <c r="BD110" i="1" s="1"/>
  <c r="BJ116" i="1"/>
  <c r="BH116" i="1"/>
  <c r="G229" i="1"/>
  <c r="BS66" i="1"/>
  <c r="BS93" i="1"/>
  <c r="BS102" i="1"/>
  <c r="BV104" i="1"/>
  <c r="BD104" i="1" s="1"/>
  <c r="BV114" i="1"/>
  <c r="BD114" i="1" s="1"/>
  <c r="BV129" i="1"/>
  <c r="BD129" i="1" s="1"/>
  <c r="BF129" i="1" s="1"/>
  <c r="BI129" i="1" s="1"/>
  <c r="G162" i="1"/>
  <c r="G220" i="1"/>
  <c r="BH121" i="1"/>
  <c r="BP46" i="8" l="1"/>
  <c r="G21" i="8"/>
  <c r="G65" i="8"/>
  <c r="BR93" i="8"/>
  <c r="G60" i="8"/>
  <c r="BP24" i="8"/>
  <c r="G121" i="8"/>
  <c r="BF122" i="10"/>
  <c r="BF118" i="13"/>
  <c r="BF65" i="12"/>
  <c r="BI65" i="12" s="1"/>
  <c r="BJ65" i="12" s="1"/>
  <c r="BT58" i="13"/>
  <c r="BF84" i="10"/>
  <c r="BI84" i="10" s="1"/>
  <c r="BF48" i="12"/>
  <c r="BI48" i="12" s="1"/>
  <c r="BJ48" i="12" s="1"/>
  <c r="BF118" i="9"/>
  <c r="BI118" i="9" s="1"/>
  <c r="BR89" i="13"/>
  <c r="BH28" i="13"/>
  <c r="BJ28" i="13"/>
  <c r="BF12" i="13"/>
  <c r="BI12" i="13" s="1"/>
  <c r="BJ12" i="13" s="1"/>
  <c r="BH81" i="13"/>
  <c r="BJ81" i="13"/>
  <c r="BF65" i="13"/>
  <c r="BI65" i="13" s="1"/>
  <c r="BJ65" i="13" s="1"/>
  <c r="BT110" i="12"/>
  <c r="BF29" i="12"/>
  <c r="BF77" i="10"/>
  <c r="BI77" i="10" s="1"/>
  <c r="BH112" i="10"/>
  <c r="BF96" i="9"/>
  <c r="BI96" i="9" s="1"/>
  <c r="BH96" i="9" s="1"/>
  <c r="BF83" i="9"/>
  <c r="BF57" i="9"/>
  <c r="BI57" i="9" s="1"/>
  <c r="BH57" i="9" s="1"/>
  <c r="BF39" i="13"/>
  <c r="BF109" i="13"/>
  <c r="BF103" i="12"/>
  <c r="BF74" i="12"/>
  <c r="BI74" i="12" s="1"/>
  <c r="BH74" i="12" s="1"/>
  <c r="BF46" i="12"/>
  <c r="BF30" i="12"/>
  <c r="BT75" i="11"/>
  <c r="BF68" i="11"/>
  <c r="BI68" i="11" s="1"/>
  <c r="BJ68" i="11" s="1"/>
  <c r="BF33" i="10"/>
  <c r="BI33" i="10" s="1"/>
  <c r="BH33" i="10" s="1"/>
  <c r="BJ112" i="9"/>
  <c r="BH112" i="9"/>
  <c r="BF90" i="9"/>
  <c r="BF106" i="9"/>
  <c r="BF113" i="9"/>
  <c r="BI113" i="9" s="1"/>
  <c r="BJ113" i="9" s="1"/>
  <c r="BH112" i="13"/>
  <c r="BJ112" i="11"/>
  <c r="BH112" i="11"/>
  <c r="BJ112" i="12"/>
  <c r="BH112" i="12"/>
  <c r="G30" i="11"/>
  <c r="A32" i="11"/>
  <c r="G58" i="13"/>
  <c r="BR126" i="8"/>
  <c r="BS126" i="8" s="1"/>
  <c r="BC126" i="8" s="1"/>
  <c r="BF126" i="8" s="1"/>
  <c r="BT38" i="8"/>
  <c r="BV38" i="8" s="1"/>
  <c r="BD38" i="8" s="1"/>
  <c r="BF25" i="9"/>
  <c r="BV114" i="9"/>
  <c r="BD114" i="9" s="1"/>
  <c r="BF110" i="9"/>
  <c r="BT50" i="11"/>
  <c r="BP36" i="13"/>
  <c r="BS36" i="13" s="1"/>
  <c r="BC36" i="13" s="1"/>
  <c r="G110" i="12"/>
  <c r="BQ93" i="11"/>
  <c r="G8" i="11"/>
  <c r="BF54" i="10"/>
  <c r="BF125" i="10"/>
  <c r="BI125" i="10" s="1"/>
  <c r="BJ125" i="10" s="1"/>
  <c r="BF121" i="9"/>
  <c r="BI121" i="9" s="1"/>
  <c r="BJ121" i="9" s="1"/>
  <c r="BJ3" i="9"/>
  <c r="BK3" i="9" s="1"/>
  <c r="BN3" i="9" s="1"/>
  <c r="BF85" i="12"/>
  <c r="BI85" i="12" s="1"/>
  <c r="BJ85" i="12" s="1"/>
  <c r="BV67" i="9"/>
  <c r="BD67" i="9" s="1"/>
  <c r="A8" i="11"/>
  <c r="A24" i="11"/>
  <c r="G115" i="11"/>
  <c r="BF106" i="13"/>
  <c r="BI106" i="13" s="1"/>
  <c r="BJ106" i="13" s="1"/>
  <c r="BF127" i="12"/>
  <c r="G108" i="11"/>
  <c r="BC3" i="8"/>
  <c r="BF3" i="8" s="1"/>
  <c r="BI3" i="8" s="1"/>
  <c r="BF63" i="13"/>
  <c r="BT96" i="13"/>
  <c r="BV96" i="13" s="1"/>
  <c r="BD96" i="13" s="1"/>
  <c r="BF86" i="13"/>
  <c r="A13" i="12"/>
  <c r="G113" i="11"/>
  <c r="BF31" i="9"/>
  <c r="BV118" i="11"/>
  <c r="BD118" i="11" s="1"/>
  <c r="BF118" i="11" s="1"/>
  <c r="BV89" i="11"/>
  <c r="BD89" i="11" s="1"/>
  <c r="BF89" i="11" s="1"/>
  <c r="BI89" i="11" s="1"/>
  <c r="BH89" i="11" s="1"/>
  <c r="BV93" i="11"/>
  <c r="BD93" i="11" s="1"/>
  <c r="BF124" i="10"/>
  <c r="BF62" i="10"/>
  <c r="BI62" i="10" s="1"/>
  <c r="BH62" i="10" s="1"/>
  <c r="BF79" i="13"/>
  <c r="G125" i="11"/>
  <c r="BF36" i="10"/>
  <c r="A37" i="11"/>
  <c r="A18" i="11"/>
  <c r="G123" i="11"/>
  <c r="A76" i="11"/>
  <c r="A128" i="11"/>
  <c r="BP76" i="11"/>
  <c r="BS76" i="11" s="1"/>
  <c r="BC76" i="11" s="1"/>
  <c r="BT37" i="10"/>
  <c r="BV37" i="10" s="1"/>
  <c r="BD37" i="10" s="1"/>
  <c r="BP72" i="12"/>
  <c r="BS72" i="12" s="1"/>
  <c r="BC72" i="12" s="1"/>
  <c r="BF109" i="9"/>
  <c r="BF121" i="13"/>
  <c r="BI121" i="13" s="1"/>
  <c r="BJ121" i="13" s="1"/>
  <c r="BF35" i="13"/>
  <c r="BF26" i="11"/>
  <c r="G52" i="8"/>
  <c r="A56" i="8"/>
  <c r="BU38" i="13"/>
  <c r="BV38" i="13" s="1"/>
  <c r="BD38" i="13" s="1"/>
  <c r="BQ109" i="13"/>
  <c r="BS109" i="13" s="1"/>
  <c r="BC109" i="13" s="1"/>
  <c r="A130" i="11"/>
  <c r="A83" i="11"/>
  <c r="A86" i="8"/>
  <c r="A109" i="11"/>
  <c r="BJ81" i="11"/>
  <c r="BK81" i="11" s="1"/>
  <c r="BN81" i="11" s="1"/>
  <c r="BT80" i="8"/>
  <c r="BV80" i="8" s="1"/>
  <c r="BD80" i="8" s="1"/>
  <c r="G50" i="11"/>
  <c r="G114" i="12"/>
  <c r="BT13" i="11"/>
  <c r="BV13" i="11" s="1"/>
  <c r="BD13" i="11" s="1"/>
  <c r="BT103" i="13"/>
  <c r="BV103" i="13" s="1"/>
  <c r="BD103" i="13" s="1"/>
  <c r="BF103" i="13" s="1"/>
  <c r="BI103" i="13" s="1"/>
  <c r="BV111" i="9"/>
  <c r="BD111" i="9" s="1"/>
  <c r="BV9" i="9"/>
  <c r="BD9" i="9" s="1"/>
  <c r="BV102" i="9"/>
  <c r="BD102" i="9" s="1"/>
  <c r="BF130" i="10"/>
  <c r="BI130" i="10" s="1"/>
  <c r="BJ130" i="10" s="1"/>
  <c r="BF31" i="13"/>
  <c r="BI31" i="13" s="1"/>
  <c r="BJ31" i="13" s="1"/>
  <c r="A113" i="11"/>
  <c r="A50" i="11"/>
  <c r="A74" i="11"/>
  <c r="BF23" i="13"/>
  <c r="BF33" i="13"/>
  <c r="A66" i="11"/>
  <c r="BT62" i="13"/>
  <c r="BV62" i="13" s="1"/>
  <c r="BD62" i="13" s="1"/>
  <c r="BF62" i="13" s="1"/>
  <c r="G81" i="11"/>
  <c r="BF69" i="9"/>
  <c r="BI69" i="9" s="1"/>
  <c r="BJ69" i="9" s="1"/>
  <c r="G13" i="11"/>
  <c r="A84" i="11"/>
  <c r="BP33" i="13"/>
  <c r="BS33" i="13" s="1"/>
  <c r="BC33" i="13" s="1"/>
  <c r="BF67" i="10"/>
  <c r="BT76" i="11"/>
  <c r="BV76" i="11" s="1"/>
  <c r="BD76" i="11" s="1"/>
  <c r="G126" i="8"/>
  <c r="BF41" i="9"/>
  <c r="BT11" i="12"/>
  <c r="BV11" i="12" s="1"/>
  <c r="BD11" i="12" s="1"/>
  <c r="BF11" i="12" s="1"/>
  <c r="BF46" i="13"/>
  <c r="A60" i="11"/>
  <c r="G38" i="8"/>
  <c r="BF78" i="12"/>
  <c r="BI78" i="12" s="1"/>
  <c r="BJ78" i="12" s="1"/>
  <c r="G128" i="12"/>
  <c r="BF55" i="9"/>
  <c r="A12" i="11"/>
  <c r="G87" i="10"/>
  <c r="BF41" i="12"/>
  <c r="BI41" i="12" s="1"/>
  <c r="BH41" i="12" s="1"/>
  <c r="BF82" i="13"/>
  <c r="G100" i="13"/>
  <c r="BF87" i="9"/>
  <c r="BR48" i="13"/>
  <c r="BS48" i="13" s="1"/>
  <c r="BC48" i="13" s="1"/>
  <c r="G36" i="13"/>
  <c r="G88" i="12"/>
  <c r="BF27" i="9"/>
  <c r="BF44" i="10"/>
  <c r="BF60" i="10"/>
  <c r="BI60" i="10" s="1"/>
  <c r="BJ60" i="10" s="1"/>
  <c r="A93" i="11"/>
  <c r="A123" i="12"/>
  <c r="BT39" i="11"/>
  <c r="BV39" i="11" s="1"/>
  <c r="BD39" i="11" s="1"/>
  <c r="BF39" i="11" s="1"/>
  <c r="BI39" i="11" s="1"/>
  <c r="G41" i="13"/>
  <c r="BJ87" i="11"/>
  <c r="BK87" i="11" s="1"/>
  <c r="BN87" i="11" s="1"/>
  <c r="A44" i="11"/>
  <c r="BQ75" i="9"/>
  <c r="BS75" i="9" s="1"/>
  <c r="BC75" i="9" s="1"/>
  <c r="BT45" i="12"/>
  <c r="BV45" i="12" s="1"/>
  <c r="BD45" i="12" s="1"/>
  <c r="BP35" i="9"/>
  <c r="BS35" i="9" s="1"/>
  <c r="BC35" i="9" s="1"/>
  <c r="BJ22" i="13"/>
  <c r="BK22" i="13" s="1"/>
  <c r="BO22" i="13" s="1"/>
  <c r="BR23" i="9"/>
  <c r="BS23" i="9" s="1"/>
  <c r="BC23" i="9" s="1"/>
  <c r="BP87" i="11"/>
  <c r="BS87" i="11" s="1"/>
  <c r="BC87" i="11" s="1"/>
  <c r="BT23" i="9"/>
  <c r="BV23" i="9" s="1"/>
  <c r="BD23" i="9" s="1"/>
  <c r="BP13" i="12"/>
  <c r="BS13" i="12" s="1"/>
  <c r="BC13" i="12" s="1"/>
  <c r="A26" i="11"/>
  <c r="BT129" i="11"/>
  <c r="BV129" i="11" s="1"/>
  <c r="BD129" i="11" s="1"/>
  <c r="G31" i="13"/>
  <c r="BT35" i="9"/>
  <c r="BV35" i="9" s="1"/>
  <c r="BD35" i="9" s="1"/>
  <c r="BF35" i="9" s="1"/>
  <c r="G10" i="13"/>
  <c r="BP51" i="11"/>
  <c r="BS51" i="11" s="1"/>
  <c r="BC51" i="11" s="1"/>
  <c r="G126" i="13"/>
  <c r="A96" i="11"/>
  <c r="A95" i="12"/>
  <c r="G8" i="13"/>
  <c r="BF129" i="9"/>
  <c r="BI129" i="9" s="1"/>
  <c r="BJ129" i="9" s="1"/>
  <c r="BT20" i="12"/>
  <c r="BV20" i="12" s="1"/>
  <c r="BD20" i="12" s="1"/>
  <c r="BF20" i="12" s="1"/>
  <c r="A115" i="11"/>
  <c r="A65" i="11"/>
  <c r="G73" i="13"/>
  <c r="A22" i="12"/>
  <c r="BP96" i="13"/>
  <c r="BS96" i="13" s="1"/>
  <c r="BC96" i="13" s="1"/>
  <c r="BU131" i="13"/>
  <c r="BV131" i="13" s="1"/>
  <c r="BD131" i="13" s="1"/>
  <c r="BT75" i="9"/>
  <c r="BV75" i="9" s="1"/>
  <c r="BD75" i="9" s="1"/>
  <c r="BP53" i="11"/>
  <c r="BS53" i="11" s="1"/>
  <c r="BC53" i="11" s="1"/>
  <c r="BJ23" i="9"/>
  <c r="BK23" i="9" s="1"/>
  <c r="BO23" i="9" s="1"/>
  <c r="BJ90" i="13"/>
  <c r="BK90" i="13" s="1"/>
  <c r="BN90" i="13" s="1"/>
  <c r="BR17" i="12"/>
  <c r="BS17" i="12" s="1"/>
  <c r="BC17" i="12" s="1"/>
  <c r="BF17" i="12" s="1"/>
  <c r="BU23" i="13"/>
  <c r="BV23" i="13" s="1"/>
  <c r="BD23" i="13" s="1"/>
  <c r="BP42" i="13"/>
  <c r="BS42" i="13" s="1"/>
  <c r="BC42" i="13" s="1"/>
  <c r="BP111" i="13"/>
  <c r="BS111" i="13" s="1"/>
  <c r="BC111" i="13" s="1"/>
  <c r="G132" i="13"/>
  <c r="G65" i="12"/>
  <c r="BJ38" i="13"/>
  <c r="BK38" i="13" s="1"/>
  <c r="BN38" i="13" s="1"/>
  <c r="BR65" i="12"/>
  <c r="BS65" i="12" s="1"/>
  <c r="BC65" i="12" s="1"/>
  <c r="BR111" i="12"/>
  <c r="BS111" i="12" s="1"/>
  <c r="BC111" i="12" s="1"/>
  <c r="G111" i="13"/>
  <c r="BJ75" i="9"/>
  <c r="BK75" i="9" s="1"/>
  <c r="BN75" i="9" s="1"/>
  <c r="BT120" i="13"/>
  <c r="BV120" i="13" s="1"/>
  <c r="BD120" i="13" s="1"/>
  <c r="BT84" i="9"/>
  <c r="BV84" i="9" s="1"/>
  <c r="BD84" i="9" s="1"/>
  <c r="A94" i="11"/>
  <c r="G39" i="12"/>
  <c r="G85" i="11"/>
  <c r="G111" i="9"/>
  <c r="G90" i="8"/>
  <c r="G96" i="13"/>
  <c r="G86" i="9"/>
  <c r="G33" i="13"/>
  <c r="G20" i="12"/>
  <c r="BR39" i="12"/>
  <c r="BS39" i="12" s="1"/>
  <c r="BC39" i="12" s="1"/>
  <c r="BT65" i="12"/>
  <c r="BV65" i="12" s="1"/>
  <c r="BD65" i="12" s="1"/>
  <c r="BU88" i="10"/>
  <c r="BV88" i="10" s="1"/>
  <c r="BD88" i="10" s="1"/>
  <c r="BT111" i="12"/>
  <c r="BV111" i="12" s="1"/>
  <c r="BD111" i="12" s="1"/>
  <c r="BR25" i="13"/>
  <c r="BS25" i="13" s="1"/>
  <c r="BC25" i="13" s="1"/>
  <c r="BT8" i="10"/>
  <c r="BV8" i="10" s="1"/>
  <c r="BD8" i="10" s="1"/>
  <c r="BF8" i="10" s="1"/>
  <c r="BT75" i="12"/>
  <c r="BV75" i="12" s="1"/>
  <c r="BD75" i="12" s="1"/>
  <c r="BF75" i="12" s="1"/>
  <c r="BI75" i="12" s="1"/>
  <c r="BU19" i="13"/>
  <c r="BV19" i="13" s="1"/>
  <c r="BD19" i="13" s="1"/>
  <c r="A31" i="11"/>
  <c r="G46" i="13"/>
  <c r="BR84" i="9"/>
  <c r="BS84" i="9" s="1"/>
  <c r="BC84" i="9" s="1"/>
  <c r="BF84" i="9" s="1"/>
  <c r="G64" i="9"/>
  <c r="BT31" i="9"/>
  <c r="BV31" i="9" s="1"/>
  <c r="BD31" i="9" s="1"/>
  <c r="A25" i="8"/>
  <c r="G27" i="13"/>
  <c r="A117" i="11"/>
  <c r="G22" i="12"/>
  <c r="BP127" i="10"/>
  <c r="BS127" i="10" s="1"/>
  <c r="BC127" i="10" s="1"/>
  <c r="A108" i="11"/>
  <c r="A119" i="11"/>
  <c r="BP76" i="13"/>
  <c r="BS76" i="13" s="1"/>
  <c r="BC76" i="13" s="1"/>
  <c r="BU15" i="9"/>
  <c r="BV15" i="9" s="1"/>
  <c r="BD15" i="9" s="1"/>
  <c r="BF118" i="12"/>
  <c r="BQ8" i="11"/>
  <c r="BS8" i="11" s="1"/>
  <c r="BC8" i="11" s="1"/>
  <c r="BF8" i="11" s="1"/>
  <c r="BT102" i="13"/>
  <c r="BV102" i="13" s="1"/>
  <c r="BD102" i="13" s="1"/>
  <c r="BT116" i="13"/>
  <c r="BV116" i="13" s="1"/>
  <c r="BD116" i="13" s="1"/>
  <c r="A38" i="8"/>
  <c r="BP116" i="13"/>
  <c r="BS116" i="13" s="1"/>
  <c r="BC116" i="13" s="1"/>
  <c r="BF116" i="13" s="1"/>
  <c r="BI116" i="13" s="1"/>
  <c r="A54" i="11"/>
  <c r="G50" i="9"/>
  <c r="G110" i="9"/>
  <c r="BJ88" i="10"/>
  <c r="BK88" i="10" s="1"/>
  <c r="BN88" i="10" s="1"/>
  <c r="BT104" i="9"/>
  <c r="BV104" i="9" s="1"/>
  <c r="BD104" i="9" s="1"/>
  <c r="BQ86" i="9"/>
  <c r="BS86" i="9" s="1"/>
  <c r="BC86" i="9" s="1"/>
  <c r="BF86" i="9" s="1"/>
  <c r="BI86" i="9" s="1"/>
  <c r="BP36" i="12"/>
  <c r="BS36" i="12" s="1"/>
  <c r="BC36" i="12" s="1"/>
  <c r="BF36" i="12" s="1"/>
  <c r="A21" i="11"/>
  <c r="G76" i="13"/>
  <c r="BP46" i="9"/>
  <c r="BS46" i="9" s="1"/>
  <c r="BC46" i="9" s="1"/>
  <c r="BF46" i="9" s="1"/>
  <c r="BI46" i="9" s="1"/>
  <c r="BT13" i="12"/>
  <c r="BV13" i="12" s="1"/>
  <c r="BD13" i="12" s="1"/>
  <c r="BF13" i="12" s="1"/>
  <c r="BR64" i="13"/>
  <c r="BS64" i="13" s="1"/>
  <c r="BC64" i="13" s="1"/>
  <c r="BF64" i="13" s="1"/>
  <c r="BR45" i="12"/>
  <c r="BS45" i="12" s="1"/>
  <c r="BC45" i="12" s="1"/>
  <c r="BF45" i="12" s="1"/>
  <c r="A11" i="11"/>
  <c r="A34" i="11"/>
  <c r="BT81" i="11"/>
  <c r="BV81" i="11" s="1"/>
  <c r="BD81" i="11" s="1"/>
  <c r="G76" i="11"/>
  <c r="G40" i="9"/>
  <c r="BR88" i="10"/>
  <c r="BS88" i="10" s="1"/>
  <c r="BC88" i="10" s="1"/>
  <c r="G87" i="12"/>
  <c r="G21" i="11"/>
  <c r="A94" i="12"/>
  <c r="A55" i="11"/>
  <c r="BP87" i="12"/>
  <c r="BS87" i="12" s="1"/>
  <c r="BC87" i="12" s="1"/>
  <c r="A58" i="11"/>
  <c r="G108" i="12"/>
  <c r="G61" i="10"/>
  <c r="BJ45" i="8"/>
  <c r="BK45" i="8" s="1"/>
  <c r="BN45" i="8" s="1"/>
  <c r="BU101" i="12"/>
  <c r="BV101" i="12" s="1"/>
  <c r="BD101" i="12" s="1"/>
  <c r="BF101" i="12" s="1"/>
  <c r="A104" i="11"/>
  <c r="BF85" i="11"/>
  <c r="BP102" i="13"/>
  <c r="BS102" i="13" s="1"/>
  <c r="BC102" i="13" s="1"/>
  <c r="BF102" i="13" s="1"/>
  <c r="A48" i="11"/>
  <c r="BT8" i="11"/>
  <c r="BV8" i="11" s="1"/>
  <c r="BD8" i="11" s="1"/>
  <c r="A72" i="11"/>
  <c r="G41" i="12"/>
  <c r="BT46" i="9"/>
  <c r="BV46" i="9" s="1"/>
  <c r="BD46" i="9" s="1"/>
  <c r="BQ40" i="9"/>
  <c r="BS40" i="9" s="1"/>
  <c r="BC40" i="9" s="1"/>
  <c r="BT16" i="13"/>
  <c r="BV16" i="13" s="1"/>
  <c r="BD16" i="13" s="1"/>
  <c r="G90" i="13"/>
  <c r="G47" i="9"/>
  <c r="G92" i="9"/>
  <c r="G122" i="13"/>
  <c r="BT40" i="9"/>
  <c r="BV40" i="9" s="1"/>
  <c r="BD40" i="9" s="1"/>
  <c r="BF40" i="9" s="1"/>
  <c r="BR43" i="12"/>
  <c r="BS43" i="12" s="1"/>
  <c r="BC43" i="12" s="1"/>
  <c r="BF41" i="13"/>
  <c r="A52" i="11"/>
  <c r="BR10" i="11"/>
  <c r="BS10" i="11" s="1"/>
  <c r="BC10" i="11" s="1"/>
  <c r="BR61" i="11"/>
  <c r="BS61" i="11" s="1"/>
  <c r="BC61" i="11" s="1"/>
  <c r="BF61" i="11" s="1"/>
  <c r="G26" i="11"/>
  <c r="BR19" i="13"/>
  <c r="BS19" i="13" s="1"/>
  <c r="BC19" i="13" s="1"/>
  <c r="BF19" i="13" s="1"/>
  <c r="BI19" i="13" s="1"/>
  <c r="G50" i="13"/>
  <c r="G34" i="9"/>
  <c r="G114" i="9"/>
  <c r="G54" i="13"/>
  <c r="BJ48" i="8"/>
  <c r="BK48" i="8" s="1"/>
  <c r="BO48" i="8" s="1"/>
  <c r="BT107" i="11"/>
  <c r="BV107" i="11" s="1"/>
  <c r="BD107" i="11" s="1"/>
  <c r="G43" i="13"/>
  <c r="BP131" i="13"/>
  <c r="BS131" i="13" s="1"/>
  <c r="BC131" i="13" s="1"/>
  <c r="BF131" i="13" s="1"/>
  <c r="BI131" i="13" s="1"/>
  <c r="BT87" i="13"/>
  <c r="BV87" i="13" s="1"/>
  <c r="BD87" i="13" s="1"/>
  <c r="A85" i="11"/>
  <c r="A95" i="11"/>
  <c r="BT10" i="11"/>
  <c r="BV10" i="11" s="1"/>
  <c r="BD10" i="11" s="1"/>
  <c r="BF10" i="11" s="1"/>
  <c r="BI10" i="11" s="1"/>
  <c r="G58" i="11"/>
  <c r="BU15" i="12"/>
  <c r="BV15" i="12" s="1"/>
  <c r="BD15" i="12" s="1"/>
  <c r="BP15" i="12"/>
  <c r="BS15" i="12" s="1"/>
  <c r="BC15" i="12" s="1"/>
  <c r="BT106" i="12"/>
  <c r="BV106" i="12" s="1"/>
  <c r="BD106" i="12" s="1"/>
  <c r="BR106" i="12"/>
  <c r="BS106" i="12" s="1"/>
  <c r="BC106" i="12" s="1"/>
  <c r="BT19" i="8"/>
  <c r="BV19" i="8" s="1"/>
  <c r="BD19" i="8" s="1"/>
  <c r="BQ19" i="8"/>
  <c r="BS19" i="8" s="1"/>
  <c r="BC19" i="8" s="1"/>
  <c r="BF38" i="12"/>
  <c r="BU38" i="11"/>
  <c r="BV38" i="11" s="1"/>
  <c r="BD38" i="11" s="1"/>
  <c r="BR38" i="11"/>
  <c r="BS38" i="11" s="1"/>
  <c r="BC38" i="11" s="1"/>
  <c r="BJ38" i="11"/>
  <c r="BK38" i="11" s="1"/>
  <c r="BN38" i="11" s="1"/>
  <c r="G109" i="11"/>
  <c r="BT25" i="12"/>
  <c r="BV25" i="12" s="1"/>
  <c r="BD25" i="12" s="1"/>
  <c r="BJ25" i="12"/>
  <c r="BK25" i="12" s="1"/>
  <c r="BO25" i="12" s="1"/>
  <c r="BR25" i="12"/>
  <c r="BS25" i="12" s="1"/>
  <c r="BC25" i="12" s="1"/>
  <c r="BT45" i="13"/>
  <c r="BV45" i="13" s="1"/>
  <c r="BD45" i="13" s="1"/>
  <c r="BF45" i="13" s="1"/>
  <c r="BI45" i="13" s="1"/>
  <c r="BP45" i="13"/>
  <c r="BS45" i="13" s="1"/>
  <c r="BC45" i="13" s="1"/>
  <c r="G102" i="11"/>
  <c r="BU102" i="11"/>
  <c r="BV102" i="11" s="1"/>
  <c r="BD102" i="11" s="1"/>
  <c r="BP102" i="11"/>
  <c r="BS102" i="11" s="1"/>
  <c r="BC102" i="11" s="1"/>
  <c r="BJ120" i="12"/>
  <c r="BK120" i="12" s="1"/>
  <c r="BN120" i="12" s="1"/>
  <c r="BF130" i="12"/>
  <c r="BI130" i="12" s="1"/>
  <c r="BJ130" i="12" s="1"/>
  <c r="BP130" i="12"/>
  <c r="BS130" i="12" s="1"/>
  <c r="BC130" i="12" s="1"/>
  <c r="Q35" i="11"/>
  <c r="G35" i="11" s="1"/>
  <c r="A35" i="11"/>
  <c r="Q27" i="11"/>
  <c r="G27" i="11" s="1"/>
  <c r="A27" i="11"/>
  <c r="BP106" i="11"/>
  <c r="BS106" i="11" s="1"/>
  <c r="BC106" i="11" s="1"/>
  <c r="Q101" i="11"/>
  <c r="G101" i="11" s="1"/>
  <c r="A101" i="11"/>
  <c r="BT71" i="12"/>
  <c r="BV71" i="12" s="1"/>
  <c r="BD71" i="12" s="1"/>
  <c r="BF71" i="12" s="1"/>
  <c r="BR71" i="12"/>
  <c r="BS71" i="12" s="1"/>
  <c r="BC71" i="12" s="1"/>
  <c r="Q60" i="13"/>
  <c r="G60" i="13" s="1"/>
  <c r="A60" i="13"/>
  <c r="G128" i="13"/>
  <c r="BR115" i="9"/>
  <c r="BS115" i="9" s="1"/>
  <c r="BC115" i="9" s="1"/>
  <c r="BR20" i="10"/>
  <c r="BS20" i="10" s="1"/>
  <c r="BC20" i="10" s="1"/>
  <c r="BF20" i="10" s="1"/>
  <c r="BU131" i="12"/>
  <c r="BV131" i="12" s="1"/>
  <c r="BD131" i="12" s="1"/>
  <c r="BP131" i="12"/>
  <c r="BS131" i="12" s="1"/>
  <c r="BC131" i="12" s="1"/>
  <c r="G59" i="13"/>
  <c r="BP38" i="12"/>
  <c r="BS38" i="12" s="1"/>
  <c r="BC38" i="12" s="1"/>
  <c r="BT20" i="10"/>
  <c r="BV20" i="10" s="1"/>
  <c r="BD20" i="10" s="1"/>
  <c r="A103" i="11"/>
  <c r="A102" i="11"/>
  <c r="G86" i="8"/>
  <c r="BT116" i="10"/>
  <c r="BV116" i="10" s="1"/>
  <c r="BD116" i="10" s="1"/>
  <c r="BJ116" i="10"/>
  <c r="BK116" i="10" s="1"/>
  <c r="BN116" i="10" s="1"/>
  <c r="BP60" i="13"/>
  <c r="BS60" i="13" s="1"/>
  <c r="BC60" i="13" s="1"/>
  <c r="BT60" i="13"/>
  <c r="BV60" i="13" s="1"/>
  <c r="BD60" i="13" s="1"/>
  <c r="BF60" i="13" s="1"/>
  <c r="BI60" i="13" s="1"/>
  <c r="G22" i="11"/>
  <c r="BJ22" i="11"/>
  <c r="BK22" i="11" s="1"/>
  <c r="BN22" i="11" s="1"/>
  <c r="BT123" i="12"/>
  <c r="BV123" i="12" s="1"/>
  <c r="BD123" i="12" s="1"/>
  <c r="BQ123" i="12"/>
  <c r="BS123" i="12" s="1"/>
  <c r="BC123" i="12" s="1"/>
  <c r="A99" i="11"/>
  <c r="BP104" i="13"/>
  <c r="BS104" i="13" s="1"/>
  <c r="BC104" i="13" s="1"/>
  <c r="G11" i="11"/>
  <c r="BR17" i="10"/>
  <c r="BS17" i="10" s="1"/>
  <c r="BC17" i="10" s="1"/>
  <c r="BT17" i="10"/>
  <c r="BV17" i="10" s="1"/>
  <c r="BD17" i="10" s="1"/>
  <c r="BP117" i="12"/>
  <c r="BS117" i="12" s="1"/>
  <c r="BC117" i="12" s="1"/>
  <c r="BT117" i="12"/>
  <c r="BV117" i="12" s="1"/>
  <c r="BD117" i="12" s="1"/>
  <c r="BF117" i="12" s="1"/>
  <c r="Q56" i="11"/>
  <c r="G56" i="11" s="1"/>
  <c r="A56" i="11"/>
  <c r="Q53" i="11"/>
  <c r="G53" i="11" s="1"/>
  <c r="A53" i="11"/>
  <c r="BR34" i="13"/>
  <c r="BS34" i="13" s="1"/>
  <c r="BC34" i="13" s="1"/>
  <c r="Q25" i="11"/>
  <c r="G25" i="11" s="1"/>
  <c r="A25" i="11"/>
  <c r="BJ17" i="10"/>
  <c r="BK17" i="10" s="1"/>
  <c r="BO17" i="10" s="1"/>
  <c r="BU58" i="12"/>
  <c r="BV58" i="12" s="1"/>
  <c r="BD58" i="12" s="1"/>
  <c r="BP59" i="13"/>
  <c r="BS59" i="13" s="1"/>
  <c r="BC59" i="13" s="1"/>
  <c r="BF59" i="13" s="1"/>
  <c r="BI59" i="13" s="1"/>
  <c r="BU59" i="13"/>
  <c r="BV59" i="13" s="1"/>
  <c r="BD59" i="13" s="1"/>
  <c r="A97" i="11"/>
  <c r="G80" i="12"/>
  <c r="G64" i="8"/>
  <c r="A82" i="11"/>
  <c r="G58" i="10"/>
  <c r="BP90" i="10"/>
  <c r="BS90" i="10" s="1"/>
  <c r="BC90" i="10" s="1"/>
  <c r="BT100" i="12"/>
  <c r="BV100" i="12" s="1"/>
  <c r="BD100" i="12" s="1"/>
  <c r="Q10" i="11"/>
  <c r="G10" i="11" s="1"/>
  <c r="A10" i="11"/>
  <c r="BU40" i="8"/>
  <c r="BV40" i="8" s="1"/>
  <c r="BD40" i="8" s="1"/>
  <c r="BP40" i="8"/>
  <c r="BS40" i="8" s="1"/>
  <c r="BC40" i="8" s="1"/>
  <c r="BF40" i="8" s="1"/>
  <c r="BI40" i="8" s="1"/>
  <c r="A45" i="11"/>
  <c r="BT68" i="11"/>
  <c r="BV68" i="11" s="1"/>
  <c r="BD68" i="11" s="1"/>
  <c r="BP14" i="13"/>
  <c r="BS14" i="13" s="1"/>
  <c r="BC14" i="13" s="1"/>
  <c r="BF14" i="13"/>
  <c r="BP52" i="12"/>
  <c r="BS52" i="12" s="1"/>
  <c r="BC52" i="12" s="1"/>
  <c r="BT52" i="12"/>
  <c r="BV52" i="12" s="1"/>
  <c r="BD52" i="12" s="1"/>
  <c r="BF52" i="12" s="1"/>
  <c r="BI52" i="12" s="1"/>
  <c r="BT24" i="12"/>
  <c r="BV24" i="12" s="1"/>
  <c r="BD24" i="12" s="1"/>
  <c r="BF24" i="12"/>
  <c r="BI24" i="12" s="1"/>
  <c r="BJ24" i="12" s="1"/>
  <c r="BF128" i="13"/>
  <c r="BP128" i="13"/>
  <c r="BS128" i="13" s="1"/>
  <c r="BC128" i="13" s="1"/>
  <c r="BT128" i="13"/>
  <c r="BV128" i="13" s="1"/>
  <c r="BD128" i="13" s="1"/>
  <c r="G101" i="12"/>
  <c r="G120" i="12"/>
  <c r="BF68" i="13"/>
  <c r="BI68" i="13" s="1"/>
  <c r="BJ68" i="13" s="1"/>
  <c r="BQ120" i="11"/>
  <c r="BS120" i="11" s="1"/>
  <c r="BC120" i="11" s="1"/>
  <c r="BF120" i="11" s="1"/>
  <c r="BR43" i="11"/>
  <c r="BS43" i="11" s="1"/>
  <c r="BC43" i="11" s="1"/>
  <c r="BT43" i="11"/>
  <c r="BV43" i="11" s="1"/>
  <c r="BD43" i="11" s="1"/>
  <c r="BP109" i="10"/>
  <c r="BS109" i="10" s="1"/>
  <c r="BC109" i="10" s="1"/>
  <c r="BP11" i="9"/>
  <c r="BS11" i="9" s="1"/>
  <c r="BC11" i="9" s="1"/>
  <c r="BT11" i="9"/>
  <c r="BV11" i="9" s="1"/>
  <c r="BD11" i="9" s="1"/>
  <c r="BF11" i="9"/>
  <c r="BJ57" i="13"/>
  <c r="BK57" i="13" s="1"/>
  <c r="BN57" i="13" s="1"/>
  <c r="BT80" i="10"/>
  <c r="BV80" i="10" s="1"/>
  <c r="BD80" i="10" s="1"/>
  <c r="BF80" i="10" s="1"/>
  <c r="BI80" i="10" s="1"/>
  <c r="BP80" i="10"/>
  <c r="BS80" i="10" s="1"/>
  <c r="BC80" i="10" s="1"/>
  <c r="A46" i="11"/>
  <c r="BP68" i="13"/>
  <c r="BS68" i="13" s="1"/>
  <c r="BC68" i="13" s="1"/>
  <c r="G38" i="12"/>
  <c r="G87" i="8"/>
  <c r="G126" i="12"/>
  <c r="Q79" i="13"/>
  <c r="G79" i="13" s="1"/>
  <c r="A79" i="13"/>
  <c r="BT127" i="10"/>
  <c r="BV127" i="10" s="1"/>
  <c r="BD127" i="10" s="1"/>
  <c r="BF127" i="10" s="1"/>
  <c r="BF43" i="11"/>
  <c r="BI43" i="11" s="1"/>
  <c r="BJ43" i="11" s="1"/>
  <c r="Q43" i="11"/>
  <c r="G43" i="11" s="1"/>
  <c r="A43" i="11"/>
  <c r="BT11" i="11"/>
  <c r="BV11" i="11" s="1"/>
  <c r="BD11" i="11" s="1"/>
  <c r="BF11" i="11" s="1"/>
  <c r="BR11" i="11"/>
  <c r="BS11" i="11" s="1"/>
  <c r="BC11" i="11" s="1"/>
  <c r="BU126" i="12"/>
  <c r="BV126" i="12" s="1"/>
  <c r="BD126" i="12" s="1"/>
  <c r="BT125" i="8"/>
  <c r="BV125" i="8" s="1"/>
  <c r="BD125" i="8" s="1"/>
  <c r="BR68" i="11"/>
  <c r="BS68" i="11" s="1"/>
  <c r="BC68" i="11" s="1"/>
  <c r="BU79" i="8"/>
  <c r="BV79" i="8" s="1"/>
  <c r="BD79" i="8" s="1"/>
  <c r="BR79" i="8"/>
  <c r="BS79" i="8" s="1"/>
  <c r="BC79" i="8" s="1"/>
  <c r="BJ79" i="8"/>
  <c r="BK79" i="8" s="1"/>
  <c r="BN79" i="8" s="1"/>
  <c r="BT29" i="10"/>
  <c r="BV29" i="10" s="1"/>
  <c r="BD29" i="10" s="1"/>
  <c r="BF29" i="10" s="1"/>
  <c r="BR29" i="10"/>
  <c r="BS29" i="10" s="1"/>
  <c r="BC29" i="10" s="1"/>
  <c r="Q97" i="13"/>
  <c r="G97" i="13" s="1"/>
  <c r="A97" i="13"/>
  <c r="BT14" i="13"/>
  <c r="BV14" i="13" s="1"/>
  <c r="BD14" i="13" s="1"/>
  <c r="BT125" i="9"/>
  <c r="BV125" i="9" s="1"/>
  <c r="BD125" i="9" s="1"/>
  <c r="BF125" i="9"/>
  <c r="BI125" i="9" s="1"/>
  <c r="BH125" i="9" s="1"/>
  <c r="BP125" i="9"/>
  <c r="BS125" i="9" s="1"/>
  <c r="BC125" i="9" s="1"/>
  <c r="BP100" i="12"/>
  <c r="BS100" i="12" s="1"/>
  <c r="BC100" i="12" s="1"/>
  <c r="A120" i="12"/>
  <c r="A58" i="13"/>
  <c r="BT120" i="11"/>
  <c r="BV120" i="11" s="1"/>
  <c r="BD120" i="11" s="1"/>
  <c r="G16" i="12"/>
  <c r="G56" i="13"/>
  <c r="A124" i="13"/>
  <c r="BT42" i="13"/>
  <c r="BV42" i="13" s="1"/>
  <c r="BD42" i="13" s="1"/>
  <c r="G110" i="13"/>
  <c r="BQ41" i="13"/>
  <c r="BS41" i="13" s="1"/>
  <c r="BC41" i="13" s="1"/>
  <c r="A75" i="11"/>
  <c r="BV48" i="11"/>
  <c r="BD48" i="11" s="1"/>
  <c r="BT113" i="8"/>
  <c r="BV113" i="8" s="1"/>
  <c r="BD113" i="8" s="1"/>
  <c r="G93" i="11"/>
  <c r="G124" i="13"/>
  <c r="G30" i="12"/>
  <c r="G83" i="8"/>
  <c r="BJ42" i="13"/>
  <c r="BK42" i="13" s="1"/>
  <c r="BN42" i="13" s="1"/>
  <c r="BR113" i="8"/>
  <c r="BS113" i="8" s="1"/>
  <c r="BC113" i="8" s="1"/>
  <c r="BP107" i="13"/>
  <c r="BS107" i="13" s="1"/>
  <c r="BC107" i="13" s="1"/>
  <c r="G19" i="13"/>
  <c r="G117" i="10"/>
  <c r="G42" i="13"/>
  <c r="BV103" i="11"/>
  <c r="BD103" i="11" s="1"/>
  <c r="G39" i="13"/>
  <c r="G37" i="8"/>
  <c r="BT46" i="10"/>
  <c r="BV46" i="10" s="1"/>
  <c r="BD46" i="10" s="1"/>
  <c r="BF46" i="10" s="1"/>
  <c r="A29" i="11"/>
  <c r="BS18" i="9"/>
  <c r="BC18" i="9" s="1"/>
  <c r="A62" i="11"/>
  <c r="G126" i="10"/>
  <c r="G11" i="9"/>
  <c r="G106" i="12"/>
  <c r="G106" i="13"/>
  <c r="G56" i="9"/>
  <c r="G55" i="13"/>
  <c r="G61" i="12"/>
  <c r="BR22" i="13"/>
  <c r="BS22" i="13" s="1"/>
  <c r="BC22" i="13" s="1"/>
  <c r="BQ73" i="13"/>
  <c r="BS73" i="13" s="1"/>
  <c r="BC73" i="13" s="1"/>
  <c r="BF73" i="13" s="1"/>
  <c r="BI73" i="13" s="1"/>
  <c r="A131" i="11"/>
  <c r="G58" i="12"/>
  <c r="G80" i="10"/>
  <c r="G125" i="9"/>
  <c r="BP24" i="13"/>
  <c r="BS24" i="13" s="1"/>
  <c r="BC24" i="13" s="1"/>
  <c r="A39" i="13"/>
  <c r="G98" i="13"/>
  <c r="G93" i="13"/>
  <c r="BR108" i="12"/>
  <c r="BS108" i="12" s="1"/>
  <c r="BC108" i="12" s="1"/>
  <c r="BF108" i="12" s="1"/>
  <c r="BI108" i="12" s="1"/>
  <c r="BH129" i="8"/>
  <c r="BT24" i="13"/>
  <c r="BV24" i="13" s="1"/>
  <c r="BD24" i="13" s="1"/>
  <c r="BF24" i="13" s="1"/>
  <c r="A87" i="11"/>
  <c r="G22" i="13"/>
  <c r="G29" i="10"/>
  <c r="G83" i="13"/>
  <c r="G75" i="9"/>
  <c r="G127" i="10"/>
  <c r="G26" i="13"/>
  <c r="BF132" i="12"/>
  <c r="BT44" i="12"/>
  <c r="BV44" i="12" s="1"/>
  <c r="BD44" i="12" s="1"/>
  <c r="A19" i="11"/>
  <c r="A15" i="11"/>
  <c r="A125" i="11"/>
  <c r="G24" i="12"/>
  <c r="G68" i="11"/>
  <c r="G19" i="9"/>
  <c r="G11" i="13"/>
  <c r="G79" i="12"/>
  <c r="G85" i="10"/>
  <c r="A23" i="11"/>
  <c r="G68" i="13"/>
  <c r="G123" i="12"/>
  <c r="A17" i="11"/>
  <c r="BJ125" i="11"/>
  <c r="BT61" i="11"/>
  <c r="BV61" i="11" s="1"/>
  <c r="BD61" i="11" s="1"/>
  <c r="A33" i="13"/>
  <c r="G65" i="13"/>
  <c r="G67" i="13"/>
  <c r="G43" i="12"/>
  <c r="G109" i="8"/>
  <c r="G13" i="12"/>
  <c r="G111" i="12"/>
  <c r="G90" i="12"/>
  <c r="BT64" i="9"/>
  <c r="BV64" i="9" s="1"/>
  <c r="BD64" i="9" s="1"/>
  <c r="BF64" i="9" s="1"/>
  <c r="BR45" i="9"/>
  <c r="BS45" i="9" s="1"/>
  <c r="BC45" i="9" s="1"/>
  <c r="BT73" i="13"/>
  <c r="BV73" i="13" s="1"/>
  <c r="BD73" i="13" s="1"/>
  <c r="A107" i="11"/>
  <c r="A22" i="11"/>
  <c r="G120" i="8"/>
  <c r="G130" i="8"/>
  <c r="BU11" i="8"/>
  <c r="BV11" i="8" s="1"/>
  <c r="BD11" i="8" s="1"/>
  <c r="G32" i="13"/>
  <c r="BJ75" i="13"/>
  <c r="BK75" i="13" s="1"/>
  <c r="BO75" i="13" s="1"/>
  <c r="BP130" i="13"/>
  <c r="BS130" i="13" s="1"/>
  <c r="BC130" i="13" s="1"/>
  <c r="BR47" i="13"/>
  <c r="BS47" i="13" s="1"/>
  <c r="BC47" i="13" s="1"/>
  <c r="BP56" i="13"/>
  <c r="BS56" i="13" s="1"/>
  <c r="BC56" i="13" s="1"/>
  <c r="BU130" i="13"/>
  <c r="BV130" i="13" s="1"/>
  <c r="BD130" i="13" s="1"/>
  <c r="BT47" i="13"/>
  <c r="BV47" i="13" s="1"/>
  <c r="BD47" i="13" s="1"/>
  <c r="BF47" i="13" s="1"/>
  <c r="BT56" i="13"/>
  <c r="BV56" i="13" s="1"/>
  <c r="BD56" i="13" s="1"/>
  <c r="BF56" i="13" s="1"/>
  <c r="G30" i="13"/>
  <c r="G14" i="13"/>
  <c r="BT88" i="13"/>
  <c r="BV88" i="13" s="1"/>
  <c r="BD88" i="13" s="1"/>
  <c r="BR37" i="13"/>
  <c r="BS37" i="13" s="1"/>
  <c r="BC37" i="13" s="1"/>
  <c r="BF37" i="13"/>
  <c r="BI37" i="13" s="1"/>
  <c r="BJ37" i="13" s="1"/>
  <c r="G47" i="13"/>
  <c r="BH12" i="13"/>
  <c r="G117" i="13"/>
  <c r="BT121" i="13"/>
  <c r="BV121" i="13" s="1"/>
  <c r="BD121" i="13" s="1"/>
  <c r="BR121" i="13"/>
  <c r="BS121" i="13" s="1"/>
  <c r="BC121" i="13" s="1"/>
  <c r="G74" i="13"/>
  <c r="BP117" i="13"/>
  <c r="BS117" i="13" s="1"/>
  <c r="BC117" i="13" s="1"/>
  <c r="BJ88" i="13"/>
  <c r="BK88" i="13" s="1"/>
  <c r="BN88" i="13" s="1"/>
  <c r="BT74" i="13"/>
  <c r="BV74" i="13" s="1"/>
  <c r="BD74" i="13" s="1"/>
  <c r="BP74" i="13"/>
  <c r="BS74" i="13" s="1"/>
  <c r="BC74" i="13" s="1"/>
  <c r="BF74" i="13" s="1"/>
  <c r="BI74" i="13" s="1"/>
  <c r="BT117" i="13"/>
  <c r="BV117" i="13" s="1"/>
  <c r="BD117" i="13" s="1"/>
  <c r="BF117" i="13" s="1"/>
  <c r="G12" i="13"/>
  <c r="BF13" i="13"/>
  <c r="BI13" i="13" s="1"/>
  <c r="BJ13" i="13" s="1"/>
  <c r="BR13" i="13"/>
  <c r="BS13" i="13" s="1"/>
  <c r="BC13" i="13" s="1"/>
  <c r="A123" i="13"/>
  <c r="G108" i="13"/>
  <c r="BT95" i="13"/>
  <c r="BV95" i="13" s="1"/>
  <c r="BD95" i="13" s="1"/>
  <c r="G95" i="13"/>
  <c r="BT94" i="8"/>
  <c r="BV94" i="8" s="1"/>
  <c r="BD94" i="8" s="1"/>
  <c r="G94" i="8"/>
  <c r="G114" i="8"/>
  <c r="BQ99" i="8"/>
  <c r="BS99" i="8" s="1"/>
  <c r="BC99" i="8" s="1"/>
  <c r="BP83" i="8"/>
  <c r="BS83" i="8" s="1"/>
  <c r="BC83" i="8" s="1"/>
  <c r="BF83" i="8" s="1"/>
  <c r="BT65" i="8"/>
  <c r="BV65" i="8" s="1"/>
  <c r="BD65" i="8" s="1"/>
  <c r="BF65" i="8" s="1"/>
  <c r="BT83" i="8"/>
  <c r="BV83" i="8" s="1"/>
  <c r="BD83" i="8" s="1"/>
  <c r="A127" i="11"/>
  <c r="G96" i="11"/>
  <c r="BP35" i="11"/>
  <c r="BS35" i="11" s="1"/>
  <c r="BC35" i="11" s="1"/>
  <c r="A105" i="11"/>
  <c r="A80" i="11"/>
  <c r="G80" i="11"/>
  <c r="A90" i="11"/>
  <c r="BT40" i="11"/>
  <c r="BV40" i="11" s="1"/>
  <c r="BD40" i="11" s="1"/>
  <c r="A41" i="11"/>
  <c r="A30" i="11"/>
  <c r="A40" i="11"/>
  <c r="BR107" i="11"/>
  <c r="BS107" i="11" s="1"/>
  <c r="BC107" i="11" s="1"/>
  <c r="BF107" i="11" s="1"/>
  <c r="BP96" i="11"/>
  <c r="BS96" i="11" s="1"/>
  <c r="BC96" i="11" s="1"/>
  <c r="BF40" i="11"/>
  <c r="G40" i="11"/>
  <c r="G106" i="11"/>
  <c r="A57" i="11"/>
  <c r="BT96" i="11"/>
  <c r="BV96" i="11" s="1"/>
  <c r="BD96" i="11" s="1"/>
  <c r="BF96" i="11"/>
  <c r="A63" i="11"/>
  <c r="A123" i="11"/>
  <c r="BJ3" i="11"/>
  <c r="BK3" i="11" s="1"/>
  <c r="BN3" i="11" s="1"/>
  <c r="BT35" i="11"/>
  <c r="BV35" i="11" s="1"/>
  <c r="BD35" i="11" s="1"/>
  <c r="A111" i="11"/>
  <c r="BQ86" i="10"/>
  <c r="BS86" i="10" s="1"/>
  <c r="BC86" i="10" s="1"/>
  <c r="BQ78" i="10"/>
  <c r="BS78" i="10" s="1"/>
  <c r="BC78" i="10" s="1"/>
  <c r="BT50" i="10"/>
  <c r="BV50" i="10" s="1"/>
  <c r="BD50" i="10" s="1"/>
  <c r="BF50" i="10" s="1"/>
  <c r="BH3" i="10"/>
  <c r="BJ28" i="10"/>
  <c r="G68" i="10"/>
  <c r="G106" i="10"/>
  <c r="A124" i="9"/>
  <c r="BT115" i="9"/>
  <c r="BV115" i="9" s="1"/>
  <c r="BD115" i="9" s="1"/>
  <c r="BQ58" i="9"/>
  <c r="BS58" i="9" s="1"/>
  <c r="BC58" i="9" s="1"/>
  <c r="BT94" i="9"/>
  <c r="BV94" i="9" s="1"/>
  <c r="BD94" i="9" s="1"/>
  <c r="BP94" i="9"/>
  <c r="BS94" i="9" s="1"/>
  <c r="BC94" i="9" s="1"/>
  <c r="BF94" i="9" s="1"/>
  <c r="BR95" i="9"/>
  <c r="BS95" i="9" s="1"/>
  <c r="BC95" i="9" s="1"/>
  <c r="BU58" i="9"/>
  <c r="BV58" i="9" s="1"/>
  <c r="BD58" i="9" s="1"/>
  <c r="G58" i="9"/>
  <c r="BT19" i="9"/>
  <c r="BV19" i="9" s="1"/>
  <c r="BD19" i="9" s="1"/>
  <c r="BF19" i="9"/>
  <c r="BR88" i="9"/>
  <c r="BS88" i="9" s="1"/>
  <c r="BC88" i="9" s="1"/>
  <c r="BF88" i="9" s="1"/>
  <c r="BI88" i="9" s="1"/>
  <c r="G94" i="9"/>
  <c r="G95" i="9"/>
  <c r="BP108" i="8"/>
  <c r="BS108" i="8" s="1"/>
  <c r="BC108" i="8" s="1"/>
  <c r="BF108" i="8" s="1"/>
  <c r="BI108" i="8" s="1"/>
  <c r="BT108" i="8"/>
  <c r="BV108" i="8" s="1"/>
  <c r="BD108" i="8" s="1"/>
  <c r="BR88" i="8"/>
  <c r="BS88" i="8" s="1"/>
  <c r="BC88" i="8" s="1"/>
  <c r="G108" i="8"/>
  <c r="G71" i="8"/>
  <c r="BR9" i="8"/>
  <c r="BS9" i="8" s="1"/>
  <c r="BC9" i="8" s="1"/>
  <c r="G132" i="8"/>
  <c r="BR15" i="8"/>
  <c r="BS15" i="8" s="1"/>
  <c r="BC15" i="8" s="1"/>
  <c r="BF15" i="8" s="1"/>
  <c r="G106" i="8"/>
  <c r="BT15" i="8"/>
  <c r="BV15" i="8" s="1"/>
  <c r="BD15" i="8" s="1"/>
  <c r="G30" i="9"/>
  <c r="BR103" i="9"/>
  <c r="BS103" i="9" s="1"/>
  <c r="BC103" i="9" s="1"/>
  <c r="BT103" i="9"/>
  <c r="BV103" i="9" s="1"/>
  <c r="BD103" i="9" s="1"/>
  <c r="BQ26" i="9"/>
  <c r="BS26" i="9" s="1"/>
  <c r="BC26" i="9" s="1"/>
  <c r="BT45" i="9"/>
  <c r="BV45" i="9" s="1"/>
  <c r="BD45" i="9" s="1"/>
  <c r="BT129" i="9"/>
  <c r="BV129" i="9" s="1"/>
  <c r="BD129" i="9" s="1"/>
  <c r="BT26" i="9"/>
  <c r="BV26" i="9" s="1"/>
  <c r="BD26" i="9" s="1"/>
  <c r="BR27" i="9"/>
  <c r="BS27" i="9" s="1"/>
  <c r="BC27" i="9" s="1"/>
  <c r="BT27" i="9"/>
  <c r="BV27" i="9" s="1"/>
  <c r="BD27" i="9" s="1"/>
  <c r="BP128" i="9"/>
  <c r="BS128" i="9" s="1"/>
  <c r="BC128" i="9" s="1"/>
  <c r="G26" i="9"/>
  <c r="BT128" i="9"/>
  <c r="BV128" i="9" s="1"/>
  <c r="BD128" i="9" s="1"/>
  <c r="BP122" i="9"/>
  <c r="BS122" i="9" s="1"/>
  <c r="BC122" i="9" s="1"/>
  <c r="BF122" i="9" s="1"/>
  <c r="BH70" i="9"/>
  <c r="G119" i="9"/>
  <c r="BJ119" i="9"/>
  <c r="BK119" i="9" s="1"/>
  <c r="BN119" i="9" s="1"/>
  <c r="BT59" i="8"/>
  <c r="BV59" i="8" s="1"/>
  <c r="BD59" i="8" s="1"/>
  <c r="BF59" i="8" s="1"/>
  <c r="BV64" i="11"/>
  <c r="BD64" i="11" s="1"/>
  <c r="BF52" i="11"/>
  <c r="BT109" i="13"/>
  <c r="BV109" i="13" s="1"/>
  <c r="BD109" i="13" s="1"/>
  <c r="A42" i="11"/>
  <c r="A121" i="11"/>
  <c r="G52" i="11"/>
  <c r="A128" i="13"/>
  <c r="BP86" i="8"/>
  <c r="BS86" i="8" s="1"/>
  <c r="BC86" i="8" s="1"/>
  <c r="BF86" i="8" s="1"/>
  <c r="BI86" i="8" s="1"/>
  <c r="BR119" i="9"/>
  <c r="BS119" i="9" s="1"/>
  <c r="BC119" i="9" s="1"/>
  <c r="BQ15" i="13"/>
  <c r="BS15" i="13" s="1"/>
  <c r="BC15" i="13" s="1"/>
  <c r="BF15" i="13" s="1"/>
  <c r="G15" i="13"/>
  <c r="G59" i="8"/>
  <c r="BJ120" i="13"/>
  <c r="BK120" i="13" s="1"/>
  <c r="BO120" i="13" s="1"/>
  <c r="BT86" i="8"/>
  <c r="BV86" i="8" s="1"/>
  <c r="BD86" i="8" s="1"/>
  <c r="BU119" i="9"/>
  <c r="BV119" i="9" s="1"/>
  <c r="BD119" i="9" s="1"/>
  <c r="BP92" i="13"/>
  <c r="BS92" i="13" s="1"/>
  <c r="BC92" i="13" s="1"/>
  <c r="BJ9" i="12"/>
  <c r="BK9" i="12" s="1"/>
  <c r="BN9" i="12" s="1"/>
  <c r="BR19" i="12"/>
  <c r="BS19" i="12" s="1"/>
  <c r="BC19" i="12" s="1"/>
  <c r="G119" i="13"/>
  <c r="G19" i="12"/>
  <c r="BR128" i="12"/>
  <c r="BS128" i="12" s="1"/>
  <c r="BC128" i="12" s="1"/>
  <c r="BF118" i="10"/>
  <c r="BT123" i="10"/>
  <c r="BV123" i="10" s="1"/>
  <c r="BD123" i="10" s="1"/>
  <c r="BF123" i="10" s="1"/>
  <c r="BP52" i="11"/>
  <c r="BS52" i="11" s="1"/>
  <c r="BC52" i="11" s="1"/>
  <c r="BR35" i="8"/>
  <c r="BS35" i="8" s="1"/>
  <c r="BC35" i="8" s="1"/>
  <c r="BF35" i="8" s="1"/>
  <c r="BI35" i="8" s="1"/>
  <c r="BU92" i="13"/>
  <c r="BV92" i="13" s="1"/>
  <c r="BD92" i="13" s="1"/>
  <c r="BF92" i="13" s="1"/>
  <c r="G48" i="12"/>
  <c r="BT35" i="8"/>
  <c r="BV35" i="8" s="1"/>
  <c r="BD35" i="8" s="1"/>
  <c r="G84" i="12"/>
  <c r="BR123" i="10"/>
  <c r="BS123" i="10" s="1"/>
  <c r="BC123" i="10" s="1"/>
  <c r="A117" i="8"/>
  <c r="BP120" i="13"/>
  <c r="BS120" i="13" s="1"/>
  <c r="BC120" i="13" s="1"/>
  <c r="A100" i="11"/>
  <c r="A8" i="13"/>
  <c r="BQ115" i="8"/>
  <c r="BS115" i="8" s="1"/>
  <c r="BC115" i="8" s="1"/>
  <c r="BF115" i="8"/>
  <c r="A59" i="11"/>
  <c r="A124" i="11"/>
  <c r="A73" i="11"/>
  <c r="BJ41" i="12"/>
  <c r="G121" i="12"/>
  <c r="G18" i="12"/>
  <c r="BF18" i="12"/>
  <c r="BR102" i="12"/>
  <c r="BS102" i="12" s="1"/>
  <c r="BC102" i="12" s="1"/>
  <c r="BF102" i="12" s="1"/>
  <c r="G26" i="12"/>
  <c r="BR107" i="12"/>
  <c r="BS107" i="12" s="1"/>
  <c r="BC107" i="12" s="1"/>
  <c r="BF15" i="12"/>
  <c r="BT102" i="12"/>
  <c r="BV102" i="12" s="1"/>
  <c r="BD102" i="12" s="1"/>
  <c r="BQ18" i="12"/>
  <c r="BS18" i="12" s="1"/>
  <c r="BC18" i="12" s="1"/>
  <c r="G55" i="12"/>
  <c r="BJ107" i="12"/>
  <c r="BK107" i="12" s="1"/>
  <c r="BN107" i="12" s="1"/>
  <c r="BQ115" i="12"/>
  <c r="BS115" i="12" s="1"/>
  <c r="BC115" i="12" s="1"/>
  <c r="BF115" i="12"/>
  <c r="G95" i="12"/>
  <c r="BQ118" i="12"/>
  <c r="BS118" i="12" s="1"/>
  <c r="BC118" i="12" s="1"/>
  <c r="BQ34" i="12"/>
  <c r="BS34" i="12" s="1"/>
  <c r="BC34" i="12" s="1"/>
  <c r="BF34" i="12" s="1"/>
  <c r="BH3" i="12"/>
  <c r="G115" i="12"/>
  <c r="BJ74" i="12"/>
  <c r="G15" i="12"/>
  <c r="BP26" i="12"/>
  <c r="BS26" i="12" s="1"/>
  <c r="BC26" i="12" s="1"/>
  <c r="BF14" i="12"/>
  <c r="BT34" i="12"/>
  <c r="BV34" i="12" s="1"/>
  <c r="BD34" i="12" s="1"/>
  <c r="BP55" i="12"/>
  <c r="BS55" i="12" s="1"/>
  <c r="BC55" i="12" s="1"/>
  <c r="G53" i="12"/>
  <c r="BT26" i="12"/>
  <c r="BV26" i="12" s="1"/>
  <c r="BD26" i="12" s="1"/>
  <c r="BF26" i="12" s="1"/>
  <c r="G12" i="12"/>
  <c r="BH65" i="12"/>
  <c r="G98" i="12"/>
  <c r="G38" i="11"/>
  <c r="G129" i="11"/>
  <c r="G54" i="11"/>
  <c r="G120" i="11"/>
  <c r="G110" i="11"/>
  <c r="G47" i="11"/>
  <c r="G87" i="11"/>
  <c r="G107" i="11"/>
  <c r="G75" i="11"/>
  <c r="BH29" i="13"/>
  <c r="BP51" i="8"/>
  <c r="BS51" i="8" s="1"/>
  <c r="BC51" i="8" s="1"/>
  <c r="BP31" i="9"/>
  <c r="BS31" i="9" s="1"/>
  <c r="BC31" i="9" s="1"/>
  <c r="BU33" i="12"/>
  <c r="BV33" i="12" s="1"/>
  <c r="BD33" i="12" s="1"/>
  <c r="BF33" i="12"/>
  <c r="A120" i="11"/>
  <c r="A38" i="11"/>
  <c r="BP111" i="11"/>
  <c r="BS111" i="11" s="1"/>
  <c r="BC111" i="11" s="1"/>
  <c r="BF111" i="11" s="1"/>
  <c r="BI111" i="11" s="1"/>
  <c r="BR54" i="11"/>
  <c r="BS54" i="11" s="1"/>
  <c r="BC54" i="11" s="1"/>
  <c r="G119" i="12"/>
  <c r="G118" i="8"/>
  <c r="G116" i="9"/>
  <c r="BP104" i="8"/>
  <c r="BS104" i="8" s="1"/>
  <c r="BC104" i="8" s="1"/>
  <c r="BQ20" i="13"/>
  <c r="BS20" i="13" s="1"/>
  <c r="BC20" i="13" s="1"/>
  <c r="BQ32" i="13"/>
  <c r="BS32" i="13" s="1"/>
  <c r="BC32" i="13" s="1"/>
  <c r="BF32" i="13" s="1"/>
  <c r="A129" i="11"/>
  <c r="A47" i="11"/>
  <c r="BT86" i="11"/>
  <c r="BV86" i="11" s="1"/>
  <c r="BD86" i="11" s="1"/>
  <c r="BT54" i="11"/>
  <c r="BV54" i="11" s="1"/>
  <c r="BD54" i="11" s="1"/>
  <c r="BP81" i="12"/>
  <c r="BS81" i="12" s="1"/>
  <c r="BC81" i="12" s="1"/>
  <c r="BF81" i="12" s="1"/>
  <c r="BU111" i="11"/>
  <c r="BV111" i="11" s="1"/>
  <c r="BD111" i="11" s="1"/>
  <c r="A26" i="13"/>
  <c r="BJ32" i="8"/>
  <c r="BK32" i="8" s="1"/>
  <c r="BO32" i="8" s="1"/>
  <c r="BT97" i="8"/>
  <c r="BV97" i="8" s="1"/>
  <c r="BD97" i="8" s="1"/>
  <c r="BT124" i="8"/>
  <c r="BV124" i="8" s="1"/>
  <c r="BD124" i="8" s="1"/>
  <c r="BR129" i="13"/>
  <c r="BS129" i="13" s="1"/>
  <c r="BC129" i="13" s="1"/>
  <c r="BT52" i="10"/>
  <c r="BV52" i="10" s="1"/>
  <c r="BD52" i="10" s="1"/>
  <c r="BT20" i="13"/>
  <c r="BV20" i="13" s="1"/>
  <c r="BD20" i="13" s="1"/>
  <c r="BT32" i="13"/>
  <c r="BV32" i="13" s="1"/>
  <c r="BD32" i="13" s="1"/>
  <c r="A126" i="11"/>
  <c r="BP86" i="11"/>
  <c r="BS86" i="11" s="1"/>
  <c r="BC86" i="11" s="1"/>
  <c r="BF86" i="11" s="1"/>
  <c r="BI86" i="11" s="1"/>
  <c r="BT88" i="11"/>
  <c r="BV88" i="11" s="1"/>
  <c r="BD88" i="11" s="1"/>
  <c r="BP23" i="11"/>
  <c r="BS23" i="11" s="1"/>
  <c r="BC23" i="11" s="1"/>
  <c r="BR79" i="11"/>
  <c r="BS79" i="11" s="1"/>
  <c r="BC79" i="11" s="1"/>
  <c r="BF32" i="11"/>
  <c r="BR119" i="8"/>
  <c r="BS119" i="8" s="1"/>
  <c r="BC119" i="8" s="1"/>
  <c r="BF119" i="8" s="1"/>
  <c r="BI119" i="8" s="1"/>
  <c r="BT129" i="13"/>
  <c r="BV129" i="13" s="1"/>
  <c r="BD129" i="13" s="1"/>
  <c r="BQ71" i="13"/>
  <c r="BS71" i="13" s="1"/>
  <c r="BC71" i="13" s="1"/>
  <c r="BF71" i="13" s="1"/>
  <c r="BI71" i="13" s="1"/>
  <c r="BT79" i="11"/>
  <c r="BV79" i="11" s="1"/>
  <c r="BD79" i="11" s="1"/>
  <c r="G32" i="11"/>
  <c r="G23" i="11"/>
  <c r="G48" i="10"/>
  <c r="G125" i="13"/>
  <c r="BH48" i="12"/>
  <c r="BQ94" i="8"/>
  <c r="BS94" i="8" s="1"/>
  <c r="BC94" i="8" s="1"/>
  <c r="BP97" i="8"/>
  <c r="BS97" i="8" s="1"/>
  <c r="BC97" i="8" s="1"/>
  <c r="BP39" i="8"/>
  <c r="BS39" i="8" s="1"/>
  <c r="BC39" i="8" s="1"/>
  <c r="BR114" i="8"/>
  <c r="BS114" i="8" s="1"/>
  <c r="BC114" i="8" s="1"/>
  <c r="BF103" i="10"/>
  <c r="BR52" i="10"/>
  <c r="BS52" i="10" s="1"/>
  <c r="BC52" i="10" s="1"/>
  <c r="BP35" i="12"/>
  <c r="BS35" i="12" s="1"/>
  <c r="BC35" i="12" s="1"/>
  <c r="BF35" i="12" s="1"/>
  <c r="BI35" i="12" s="1"/>
  <c r="A39" i="11"/>
  <c r="A110" i="11"/>
  <c r="BF101" i="11"/>
  <c r="G111" i="11"/>
  <c r="A71" i="11"/>
  <c r="BT11" i="13"/>
  <c r="BV11" i="13" s="1"/>
  <c r="BD11" i="13" s="1"/>
  <c r="G62" i="8"/>
  <c r="BU119" i="8"/>
  <c r="BV119" i="8" s="1"/>
  <c r="BD119" i="8" s="1"/>
  <c r="BR111" i="8"/>
  <c r="BS111" i="8" s="1"/>
  <c r="BC111" i="8" s="1"/>
  <c r="BF111" i="8" s="1"/>
  <c r="BT114" i="8"/>
  <c r="BV114" i="8" s="1"/>
  <c r="BD114" i="8" s="1"/>
  <c r="BR105" i="13"/>
  <c r="BS105" i="13" s="1"/>
  <c r="BC105" i="13" s="1"/>
  <c r="BT127" i="11"/>
  <c r="BV127" i="11" s="1"/>
  <c r="BD127" i="11" s="1"/>
  <c r="G31" i="9"/>
  <c r="A24" i="8"/>
  <c r="BT111" i="8"/>
  <c r="BV111" i="8" s="1"/>
  <c r="BD111" i="8" s="1"/>
  <c r="BR34" i="9"/>
  <c r="BS34" i="9" s="1"/>
  <c r="BC34" i="9" s="1"/>
  <c r="BF34" i="9" s="1"/>
  <c r="BT105" i="13"/>
  <c r="BV105" i="13" s="1"/>
  <c r="BD105" i="13" s="1"/>
  <c r="A69" i="11"/>
  <c r="A16" i="11"/>
  <c r="BF110" i="11"/>
  <c r="G51" i="8"/>
  <c r="G132" i="12"/>
  <c r="BJ94" i="8"/>
  <c r="BK94" i="8" s="1"/>
  <c r="BN94" i="8" s="1"/>
  <c r="BP96" i="8"/>
  <c r="BS96" i="8" s="1"/>
  <c r="BC96" i="8" s="1"/>
  <c r="G24" i="8"/>
  <c r="BT132" i="12"/>
  <c r="BV132" i="12" s="1"/>
  <c r="BD132" i="12" s="1"/>
  <c r="BR101" i="13"/>
  <c r="BS101" i="13" s="1"/>
  <c r="BC101" i="13" s="1"/>
  <c r="BF101" i="13" s="1"/>
  <c r="BU32" i="11"/>
  <c r="BV32" i="11" s="1"/>
  <c r="BD32" i="11" s="1"/>
  <c r="A43" i="13"/>
  <c r="G101" i="13"/>
  <c r="G81" i="12"/>
  <c r="G84" i="8"/>
  <c r="BH45" i="9"/>
  <c r="BP66" i="8"/>
  <c r="BS66" i="8" s="1"/>
  <c r="BC66" i="8" s="1"/>
  <c r="BP54" i="12"/>
  <c r="BS54" i="12" s="1"/>
  <c r="BC54" i="12" s="1"/>
  <c r="BU46" i="11"/>
  <c r="BV46" i="11" s="1"/>
  <c r="BD46" i="11" s="1"/>
  <c r="BQ127" i="11"/>
  <c r="BS127" i="11" s="1"/>
  <c r="BC127" i="11" s="1"/>
  <c r="G46" i="11"/>
  <c r="G51" i="11"/>
  <c r="BU101" i="11"/>
  <c r="BV101" i="11" s="1"/>
  <c r="BD101" i="11" s="1"/>
  <c r="G53" i="13"/>
  <c r="G117" i="8"/>
  <c r="BJ97" i="8"/>
  <c r="BK97" i="8" s="1"/>
  <c r="BO97" i="8" s="1"/>
  <c r="BP50" i="9"/>
  <c r="BS50" i="9" s="1"/>
  <c r="BC50" i="9" s="1"/>
  <c r="A51" i="11"/>
  <c r="G86" i="11"/>
  <c r="G120" i="9"/>
  <c r="BU51" i="8"/>
  <c r="BV51" i="8" s="1"/>
  <c r="BD51" i="8" s="1"/>
  <c r="A100" i="13"/>
  <c r="G54" i="8"/>
  <c r="BT96" i="8"/>
  <c r="BV96" i="8" s="1"/>
  <c r="BD96" i="8" s="1"/>
  <c r="BQ11" i="8"/>
  <c r="BS11" i="8" s="1"/>
  <c r="BC11" i="8" s="1"/>
  <c r="G111" i="8"/>
  <c r="BT77" i="9"/>
  <c r="BV77" i="9" s="1"/>
  <c r="BD77" i="9" s="1"/>
  <c r="BF77" i="9" s="1"/>
  <c r="BI77" i="9" s="1"/>
  <c r="BP87" i="13"/>
  <c r="BS87" i="13" s="1"/>
  <c r="BC87" i="13" s="1"/>
  <c r="A68" i="11"/>
  <c r="BF47" i="11"/>
  <c r="BI47" i="11" s="1"/>
  <c r="A15" i="13"/>
  <c r="G73" i="12"/>
  <c r="G36" i="8"/>
  <c r="BJ104" i="8"/>
  <c r="BK104" i="8" s="1"/>
  <c r="BN104" i="8" s="1"/>
  <c r="BT66" i="8"/>
  <c r="BV66" i="8" s="1"/>
  <c r="BD66" i="8" s="1"/>
  <c r="BT54" i="12"/>
  <c r="BV54" i="12" s="1"/>
  <c r="BD54" i="12" s="1"/>
  <c r="BF54" i="12" s="1"/>
  <c r="G127" i="11"/>
  <c r="A56" i="13"/>
  <c r="G87" i="13"/>
  <c r="G18" i="13"/>
  <c r="G89" i="8"/>
  <c r="BH70" i="12"/>
  <c r="BP56" i="11"/>
  <c r="BS56" i="11" s="1"/>
  <c r="BC56" i="11" s="1"/>
  <c r="A9" i="11"/>
  <c r="A116" i="11"/>
  <c r="BT19" i="11"/>
  <c r="BV19" i="11" s="1"/>
  <c r="BD19" i="11" s="1"/>
  <c r="G100" i="11"/>
  <c r="BT56" i="11"/>
  <c r="BV56" i="11" s="1"/>
  <c r="BD56" i="11" s="1"/>
  <c r="G105" i="11"/>
  <c r="BV47" i="11"/>
  <c r="BD47" i="11" s="1"/>
  <c r="BJ80" i="11"/>
  <c r="BK80" i="11" s="1"/>
  <c r="BO80" i="11" s="1"/>
  <c r="BJ64" i="11"/>
  <c r="BK64" i="11" s="1"/>
  <c r="BN64" i="11" s="1"/>
  <c r="G116" i="11"/>
  <c r="BT80" i="11"/>
  <c r="BV80" i="11" s="1"/>
  <c r="BD80" i="11" s="1"/>
  <c r="G39" i="11"/>
  <c r="BR45" i="11"/>
  <c r="BS45" i="11" s="1"/>
  <c r="BC45" i="11" s="1"/>
  <c r="BF45" i="11" s="1"/>
  <c r="BI45" i="11" s="1"/>
  <c r="A106" i="11"/>
  <c r="BH68" i="11"/>
  <c r="BU45" i="11"/>
  <c r="BV45" i="11" s="1"/>
  <c r="BD45" i="11" s="1"/>
  <c r="BP105" i="11"/>
  <c r="BS105" i="11" s="1"/>
  <c r="BC105" i="11" s="1"/>
  <c r="BF105" i="11" s="1"/>
  <c r="BR80" i="11"/>
  <c r="BS80" i="11" s="1"/>
  <c r="BC80" i="11" s="1"/>
  <c r="A77" i="11"/>
  <c r="BP29" i="11"/>
  <c r="BS29" i="11" s="1"/>
  <c r="BC29" i="11" s="1"/>
  <c r="A89" i="11"/>
  <c r="A14" i="11"/>
  <c r="A86" i="11"/>
  <c r="G31" i="11"/>
  <c r="G77" i="11"/>
  <c r="BJ56" i="11"/>
  <c r="BK56" i="11" s="1"/>
  <c r="BO56" i="11" s="1"/>
  <c r="BU29" i="11"/>
  <c r="BV29" i="11" s="1"/>
  <c r="BD29" i="11" s="1"/>
  <c r="G110" i="8"/>
  <c r="BR75" i="8"/>
  <c r="BS75" i="8" s="1"/>
  <c r="BC75" i="8" s="1"/>
  <c r="BU99" i="8"/>
  <c r="BV99" i="8" s="1"/>
  <c r="BD99" i="8" s="1"/>
  <c r="BT75" i="8"/>
  <c r="BV75" i="8" s="1"/>
  <c r="BD75" i="8" s="1"/>
  <c r="G99" i="8"/>
  <c r="BJ110" i="8"/>
  <c r="BK110" i="8" s="1"/>
  <c r="BN110" i="8" s="1"/>
  <c r="A47" i="8"/>
  <c r="G128" i="8"/>
  <c r="G75" i="8"/>
  <c r="BJ112" i="8"/>
  <c r="BH112" i="8"/>
  <c r="BR131" i="8"/>
  <c r="BS131" i="8" s="1"/>
  <c r="BC131" i="8" s="1"/>
  <c r="A61" i="13"/>
  <c r="A10" i="13"/>
  <c r="A59" i="13"/>
  <c r="BH70" i="13"/>
  <c r="A80" i="12"/>
  <c r="A68" i="12"/>
  <c r="BH70" i="11"/>
  <c r="BV122" i="11"/>
  <c r="BD122" i="11" s="1"/>
  <c r="BH70" i="10"/>
  <c r="A125" i="9"/>
  <c r="A59" i="8"/>
  <c r="A73" i="13"/>
  <c r="A55" i="12"/>
  <c r="BH28" i="12"/>
  <c r="BV99" i="11"/>
  <c r="BD99" i="11" s="1"/>
  <c r="G131" i="11"/>
  <c r="BP44" i="9"/>
  <c r="BS44" i="9" s="1"/>
  <c r="BC44" i="9" s="1"/>
  <c r="BR82" i="9"/>
  <c r="BS82" i="9" s="1"/>
  <c r="BC82" i="9" s="1"/>
  <c r="G33" i="9"/>
  <c r="BP74" i="9"/>
  <c r="BS74" i="9" s="1"/>
  <c r="BC74" i="9" s="1"/>
  <c r="G44" i="9"/>
  <c r="BU74" i="9"/>
  <c r="BV74" i="9" s="1"/>
  <c r="BD74" i="9" s="1"/>
  <c r="G74" i="9"/>
  <c r="G82" i="9"/>
  <c r="A110" i="8"/>
  <c r="BJ70" i="8"/>
  <c r="BK70" i="8" s="1"/>
  <c r="BH70" i="8"/>
  <c r="BH28" i="11"/>
  <c r="A111" i="9"/>
  <c r="BH28" i="9"/>
  <c r="BP24" i="9"/>
  <c r="BS24" i="9" s="1"/>
  <c r="BC24" i="9" s="1"/>
  <c r="BP62" i="9"/>
  <c r="BS62" i="9" s="1"/>
  <c r="BC62" i="9" s="1"/>
  <c r="A44" i="9"/>
  <c r="A105" i="9"/>
  <c r="A128" i="12"/>
  <c r="G37" i="11"/>
  <c r="BR15" i="11"/>
  <c r="BS15" i="11" s="1"/>
  <c r="BC15" i="11" s="1"/>
  <c r="G79" i="11"/>
  <c r="G78" i="11"/>
  <c r="G33" i="11"/>
  <c r="G57" i="11"/>
  <c r="G61" i="11"/>
  <c r="G64" i="11"/>
  <c r="G118" i="11"/>
  <c r="BT98" i="11"/>
  <c r="BV98" i="11" s="1"/>
  <c r="BD98" i="11" s="1"/>
  <c r="BV126" i="11"/>
  <c r="BD126" i="11" s="1"/>
  <c r="BF126" i="11" s="1"/>
  <c r="A114" i="11"/>
  <c r="A73" i="10"/>
  <c r="A131" i="9"/>
  <c r="BJ28" i="8"/>
  <c r="BH28" i="8"/>
  <c r="BP53" i="9"/>
  <c r="BS53" i="9" s="1"/>
  <c r="BC53" i="9" s="1"/>
  <c r="BP126" i="10"/>
  <c r="BS126" i="10" s="1"/>
  <c r="BC126" i="10" s="1"/>
  <c r="BJ53" i="10"/>
  <c r="BK53" i="10" s="1"/>
  <c r="BN53" i="10" s="1"/>
  <c r="BP53" i="10"/>
  <c r="BS53" i="10" s="1"/>
  <c r="BC53" i="10" s="1"/>
  <c r="A118" i="11"/>
  <c r="A132" i="11"/>
  <c r="A98" i="11"/>
  <c r="BF19" i="11"/>
  <c r="BR37" i="11"/>
  <c r="BS37" i="11" s="1"/>
  <c r="BC37" i="11" s="1"/>
  <c r="BP58" i="11"/>
  <c r="BS58" i="11" s="1"/>
  <c r="BC58" i="11" s="1"/>
  <c r="G130" i="11"/>
  <c r="G19" i="11"/>
  <c r="BT82" i="11"/>
  <c r="BV82" i="11" s="1"/>
  <c r="BD82" i="11" s="1"/>
  <c r="BU117" i="11"/>
  <c r="BV117" i="11" s="1"/>
  <c r="BD117" i="11" s="1"/>
  <c r="BT37" i="11"/>
  <c r="BV37" i="11" s="1"/>
  <c r="BD37" i="11" s="1"/>
  <c r="BF37" i="11" s="1"/>
  <c r="A81" i="11"/>
  <c r="A79" i="11"/>
  <c r="A61" i="11"/>
  <c r="BF16" i="11"/>
  <c r="BI16" i="11" s="1"/>
  <c r="BR97" i="11"/>
  <c r="BS97" i="11" s="1"/>
  <c r="BC97" i="11" s="1"/>
  <c r="BF97" i="11" s="1"/>
  <c r="BI97" i="11" s="1"/>
  <c r="G69" i="11"/>
  <c r="BF59" i="11"/>
  <c r="BU59" i="11"/>
  <c r="BV59" i="11" s="1"/>
  <c r="BD59" i="11" s="1"/>
  <c r="G16" i="11"/>
  <c r="BT97" i="11"/>
  <c r="BV97" i="11" s="1"/>
  <c r="BD97" i="11" s="1"/>
  <c r="G59" i="11"/>
  <c r="A67" i="11"/>
  <c r="BT58" i="11"/>
  <c r="BV58" i="11" s="1"/>
  <c r="BD58" i="11" s="1"/>
  <c r="BR16" i="11"/>
  <c r="BS16" i="11" s="1"/>
  <c r="BC16" i="11" s="1"/>
  <c r="BV53" i="11"/>
  <c r="BD53" i="11" s="1"/>
  <c r="A13" i="11"/>
  <c r="BQ69" i="11"/>
  <c r="BS69" i="11" s="1"/>
  <c r="BC69" i="11" s="1"/>
  <c r="BF69" i="11" s="1"/>
  <c r="BI69" i="11" s="1"/>
  <c r="G97" i="11"/>
  <c r="A78" i="11"/>
  <c r="BS47" i="11"/>
  <c r="BC47" i="11" s="1"/>
  <c r="BP57" i="11"/>
  <c r="BS57" i="11" s="1"/>
  <c r="BC57" i="11" s="1"/>
  <c r="G88" i="11"/>
  <c r="A20" i="11"/>
  <c r="A92" i="11"/>
  <c r="BP130" i="11"/>
  <c r="BS130" i="11" s="1"/>
  <c r="BC130" i="11" s="1"/>
  <c r="BF117" i="11"/>
  <c r="A64" i="11"/>
  <c r="A88" i="11"/>
  <c r="G117" i="11"/>
  <c r="BT57" i="11"/>
  <c r="BV57" i="11" s="1"/>
  <c r="BD57" i="11" s="1"/>
  <c r="BF57" i="11" s="1"/>
  <c r="BF58" i="11"/>
  <c r="BI58" i="11" s="1"/>
  <c r="A122" i="11"/>
  <c r="A33" i="11"/>
  <c r="BR61" i="12"/>
  <c r="BS61" i="12" s="1"/>
  <c r="BC61" i="12" s="1"/>
  <c r="BF61" i="12" s="1"/>
  <c r="BI61" i="12" s="1"/>
  <c r="BQ83" i="12"/>
  <c r="BS83" i="12" s="1"/>
  <c r="BC83" i="12" s="1"/>
  <c r="BF83" i="12" s="1"/>
  <c r="BI83" i="12" s="1"/>
  <c r="A48" i="12"/>
  <c r="BR17" i="13"/>
  <c r="BS17" i="13" s="1"/>
  <c r="BC17" i="13" s="1"/>
  <c r="BF17" i="13" s="1"/>
  <c r="BI17" i="13" s="1"/>
  <c r="BT17" i="13"/>
  <c r="BV17" i="13" s="1"/>
  <c r="BD17" i="13" s="1"/>
  <c r="G72" i="13"/>
  <c r="G77" i="13"/>
  <c r="BP72" i="13"/>
  <c r="BS72" i="13" s="1"/>
  <c r="BC72" i="13" s="1"/>
  <c r="BQ77" i="13"/>
  <c r="BS77" i="13" s="1"/>
  <c r="BC77" i="13" s="1"/>
  <c r="BT77" i="13"/>
  <c r="BV77" i="13" s="1"/>
  <c r="BD77" i="13" s="1"/>
  <c r="G118" i="13"/>
  <c r="A53" i="13"/>
  <c r="BJ6" i="13"/>
  <c r="BK6" i="13" s="1"/>
  <c r="BO6" i="13" s="1"/>
  <c r="BH6" i="13"/>
  <c r="BJ3" i="13"/>
  <c r="BK3" i="13" s="1"/>
  <c r="BN3" i="13" s="1"/>
  <c r="BH3" i="13"/>
  <c r="A73" i="12"/>
  <c r="A53" i="12"/>
  <c r="BJ6" i="12"/>
  <c r="BK6" i="12" s="1"/>
  <c r="BO6" i="12" s="1"/>
  <c r="BH6" i="12"/>
  <c r="BJ6" i="11"/>
  <c r="BK6" i="11" s="1"/>
  <c r="BO6" i="11" s="1"/>
  <c r="BH6" i="11"/>
  <c r="BV26" i="11"/>
  <c r="BD26" i="11" s="1"/>
  <c r="BV50" i="11"/>
  <c r="BD50" i="11" s="1"/>
  <c r="BJ6" i="10"/>
  <c r="BK6" i="10" s="1"/>
  <c r="BO6" i="10" s="1"/>
  <c r="BH6" i="10"/>
  <c r="BT69" i="10"/>
  <c r="BV69" i="10" s="1"/>
  <c r="BD69" i="10" s="1"/>
  <c r="BQ131" i="10"/>
  <c r="BS131" i="10" s="1"/>
  <c r="BC131" i="10" s="1"/>
  <c r="BF131" i="10" s="1"/>
  <c r="A66" i="10"/>
  <c r="BF95" i="10"/>
  <c r="BI95" i="10" s="1"/>
  <c r="BT113" i="10"/>
  <c r="BV113" i="10" s="1"/>
  <c r="BD113" i="10" s="1"/>
  <c r="BU27" i="10"/>
  <c r="BV27" i="10" s="1"/>
  <c r="BD27" i="10" s="1"/>
  <c r="BP121" i="10"/>
  <c r="BS121" i="10" s="1"/>
  <c r="BC121" i="10" s="1"/>
  <c r="BP113" i="10"/>
  <c r="BS113" i="10" s="1"/>
  <c r="BC113" i="10" s="1"/>
  <c r="BT95" i="10"/>
  <c r="BV95" i="10" s="1"/>
  <c r="BD95" i="10" s="1"/>
  <c r="BQ43" i="9"/>
  <c r="BS43" i="9" s="1"/>
  <c r="BC43" i="9" s="1"/>
  <c r="BF43" i="9" s="1"/>
  <c r="BF37" i="9"/>
  <c r="BJ6" i="9"/>
  <c r="BK6" i="9" s="1"/>
  <c r="BO6" i="9" s="1"/>
  <c r="BH6" i="9"/>
  <c r="BQ37" i="9"/>
  <c r="BS37" i="9" s="1"/>
  <c r="BC37" i="9" s="1"/>
  <c r="BR38" i="9"/>
  <c r="BS38" i="9" s="1"/>
  <c r="BC38" i="9" s="1"/>
  <c r="BF38" i="9" s="1"/>
  <c r="BS9" i="11"/>
  <c r="BC9" i="11" s="1"/>
  <c r="BV121" i="11"/>
  <c r="BD121" i="11" s="1"/>
  <c r="BF121" i="11" s="1"/>
  <c r="BT73" i="11"/>
  <c r="BV73" i="11" s="1"/>
  <c r="BD73" i="11" s="1"/>
  <c r="BF73" i="11" s="1"/>
  <c r="BV69" i="11"/>
  <c r="BD69" i="11" s="1"/>
  <c r="A36" i="11"/>
  <c r="BV108" i="12"/>
  <c r="BD108" i="12" s="1"/>
  <c r="BV119" i="12"/>
  <c r="BD119" i="12" s="1"/>
  <c r="BV16" i="12"/>
  <c r="BD16" i="12" s="1"/>
  <c r="G29" i="11"/>
  <c r="G45" i="11"/>
  <c r="A54" i="13"/>
  <c r="A88" i="12"/>
  <c r="A21" i="12"/>
  <c r="BV36" i="11"/>
  <c r="BD36" i="11" s="1"/>
  <c r="BR65" i="11"/>
  <c r="BS65" i="11" s="1"/>
  <c r="BC65" i="11" s="1"/>
  <c r="BV72" i="11"/>
  <c r="BD72" i="11" s="1"/>
  <c r="BF72" i="11" s="1"/>
  <c r="BI72" i="11" s="1"/>
  <c r="BJ72" i="11" s="1"/>
  <c r="BK72" i="11" s="1"/>
  <c r="BN72" i="11" s="1"/>
  <c r="BV106" i="11"/>
  <c r="BD106" i="11" s="1"/>
  <c r="BF106" i="11" s="1"/>
  <c r="BV100" i="11"/>
  <c r="BD100" i="11" s="1"/>
  <c r="BS104" i="11"/>
  <c r="BC104" i="11" s="1"/>
  <c r="BS93" i="11"/>
  <c r="BC93" i="11" s="1"/>
  <c r="BV131" i="11"/>
  <c r="BD131" i="11" s="1"/>
  <c r="BF131" i="11" s="1"/>
  <c r="BI131" i="11" s="1"/>
  <c r="BH131" i="11" s="1"/>
  <c r="A14" i="10"/>
  <c r="BV26" i="10"/>
  <c r="BD26" i="10" s="1"/>
  <c r="BH2" i="7"/>
  <c r="A119" i="9"/>
  <c r="BJ117" i="9"/>
  <c r="BK117" i="9" s="1"/>
  <c r="BN117" i="9" s="1"/>
  <c r="A26" i="9"/>
  <c r="BF15" i="9"/>
  <c r="BT24" i="9"/>
  <c r="BV24" i="9" s="1"/>
  <c r="BD24" i="9" s="1"/>
  <c r="BT71" i="9"/>
  <c r="BV71" i="9" s="1"/>
  <c r="BD71" i="9" s="1"/>
  <c r="BP73" i="9"/>
  <c r="BS73" i="9" s="1"/>
  <c r="BC73" i="9" s="1"/>
  <c r="BJ73" i="9"/>
  <c r="BK73" i="9" s="1"/>
  <c r="BN73" i="9" s="1"/>
  <c r="BQ132" i="9"/>
  <c r="BS132" i="9" s="1"/>
  <c r="BC132" i="9" s="1"/>
  <c r="BF132" i="9" s="1"/>
  <c r="A96" i="9"/>
  <c r="A60" i="9"/>
  <c r="G62" i="9"/>
  <c r="G71" i="9"/>
  <c r="BP92" i="9"/>
  <c r="BS92" i="9" s="1"/>
  <c r="BC92" i="9" s="1"/>
  <c r="BU85" i="9"/>
  <c r="BV85" i="9" s="1"/>
  <c r="BD85" i="9" s="1"/>
  <c r="BR17" i="9"/>
  <c r="BS17" i="9" s="1"/>
  <c r="BC17" i="9" s="1"/>
  <c r="A114" i="9"/>
  <c r="A92" i="9"/>
  <c r="A116" i="9"/>
  <c r="G15" i="9"/>
  <c r="A19" i="9"/>
  <c r="BR65" i="8"/>
  <c r="BS65" i="8" s="1"/>
  <c r="BC65" i="8" s="1"/>
  <c r="A22" i="8"/>
  <c r="BQ105" i="8"/>
  <c r="BS105" i="8" s="1"/>
  <c r="BC105" i="8" s="1"/>
  <c r="BF105" i="8" s="1"/>
  <c r="BI105" i="8" s="1"/>
  <c r="BT105" i="8"/>
  <c r="BV105" i="8" s="1"/>
  <c r="BD105" i="8" s="1"/>
  <c r="BT18" i="8"/>
  <c r="BV18" i="8" s="1"/>
  <c r="BD18" i="8" s="1"/>
  <c r="BF18" i="8" s="1"/>
  <c r="G18" i="8"/>
  <c r="A106" i="8"/>
  <c r="BJ6" i="8"/>
  <c r="BK6" i="8" s="1"/>
  <c r="BO6" i="8" s="1"/>
  <c r="BH6" i="8"/>
  <c r="A130" i="8"/>
  <c r="BJ2" i="17"/>
  <c r="BK2" i="17" s="1"/>
  <c r="BN2" i="17" s="1"/>
  <c r="BH2" i="17"/>
  <c r="BH8" i="7"/>
  <c r="BH7" i="7"/>
  <c r="BH15" i="7"/>
  <c r="BH17" i="7"/>
  <c r="BF11" i="7"/>
  <c r="BI11" i="7" s="1"/>
  <c r="BJ11" i="7" s="1"/>
  <c r="BK11" i="7" s="1"/>
  <c r="BO11" i="7" s="1"/>
  <c r="BI12" i="7"/>
  <c r="BJ12" i="7" s="1"/>
  <c r="BF12" i="7"/>
  <c r="BH6" i="7"/>
  <c r="BS16" i="7"/>
  <c r="BC16" i="7" s="1"/>
  <c r="BS10" i="7"/>
  <c r="BC10" i="7" s="1"/>
  <c r="BC17" i="7"/>
  <c r="G105" i="10"/>
  <c r="BF38" i="10"/>
  <c r="BS12" i="11"/>
  <c r="BC12" i="11" s="1"/>
  <c r="BV119" i="11"/>
  <c r="BD119" i="11" s="1"/>
  <c r="BS13" i="11"/>
  <c r="BC13" i="11" s="1"/>
  <c r="BV34" i="11"/>
  <c r="BD34" i="11" s="1"/>
  <c r="BS32" i="11"/>
  <c r="BC32" i="11" s="1"/>
  <c r="BS117" i="11"/>
  <c r="BC117" i="11" s="1"/>
  <c r="BV132" i="11"/>
  <c r="BD132" i="11" s="1"/>
  <c r="BF132" i="11" s="1"/>
  <c r="BS123" i="11"/>
  <c r="BC123" i="11" s="1"/>
  <c r="BF123" i="11" s="1"/>
  <c r="BV52" i="11"/>
  <c r="BD52" i="11" s="1"/>
  <c r="BQ41" i="11"/>
  <c r="BS41" i="11" s="1"/>
  <c r="BC41" i="11" s="1"/>
  <c r="BF41" i="11" s="1"/>
  <c r="BI41" i="11" s="1"/>
  <c r="BS17" i="11"/>
  <c r="BC17" i="11" s="1"/>
  <c r="BV15" i="11"/>
  <c r="BD15" i="11" s="1"/>
  <c r="BV20" i="11"/>
  <c r="BD20" i="11" s="1"/>
  <c r="BV87" i="11"/>
  <c r="BD87" i="11" s="1"/>
  <c r="G121" i="13"/>
  <c r="A72" i="13"/>
  <c r="BV83" i="13"/>
  <c r="BD83" i="13" s="1"/>
  <c r="A18" i="13"/>
  <c r="A122" i="13"/>
  <c r="BR81" i="9"/>
  <c r="BS81" i="9" s="1"/>
  <c r="BC81" i="9" s="1"/>
  <c r="G65" i="9"/>
  <c r="BF102" i="9"/>
  <c r="BI102" i="9" s="1"/>
  <c r="BJ102" i="9" s="1"/>
  <c r="BR130" i="9"/>
  <c r="BS130" i="9" s="1"/>
  <c r="BC130" i="9" s="1"/>
  <c r="BU65" i="9"/>
  <c r="BV65" i="9" s="1"/>
  <c r="BD65" i="9" s="1"/>
  <c r="BT81" i="9"/>
  <c r="BV81" i="9" s="1"/>
  <c r="BD81" i="9" s="1"/>
  <c r="BF81" i="9" s="1"/>
  <c r="BI81" i="9" s="1"/>
  <c r="A113" i="9"/>
  <c r="G81" i="9"/>
  <c r="BR102" i="9"/>
  <c r="BS102" i="9" s="1"/>
  <c r="BC102" i="9" s="1"/>
  <c r="G29" i="9"/>
  <c r="BP101" i="9"/>
  <c r="BS101" i="9" s="1"/>
  <c r="BC101" i="9" s="1"/>
  <c r="BR52" i="9"/>
  <c r="BS52" i="9" s="1"/>
  <c r="BC52" i="9" s="1"/>
  <c r="G105" i="9"/>
  <c r="A74" i="9"/>
  <c r="A110" i="9"/>
  <c r="G52" i="9"/>
  <c r="A106" i="12"/>
  <c r="BU116" i="12"/>
  <c r="BV116" i="12" s="1"/>
  <c r="BD116" i="12" s="1"/>
  <c r="A61" i="12"/>
  <c r="BP63" i="12"/>
  <c r="BS63" i="12" s="1"/>
  <c r="BC63" i="12" s="1"/>
  <c r="BF116" i="12"/>
  <c r="G116" i="12"/>
  <c r="BT63" i="12"/>
  <c r="BV63" i="12" s="1"/>
  <c r="BD63" i="12" s="1"/>
  <c r="BJ27" i="12"/>
  <c r="BK27" i="12" s="1"/>
  <c r="BO27" i="12" s="1"/>
  <c r="A58" i="12"/>
  <c r="A132" i="12"/>
  <c r="BV21" i="11"/>
  <c r="BD21" i="11" s="1"/>
  <c r="BV9" i="11"/>
  <c r="BD9" i="11" s="1"/>
  <c r="BV24" i="11"/>
  <c r="BD24" i="11" s="1"/>
  <c r="BS67" i="11"/>
  <c r="BC67" i="11" s="1"/>
  <c r="BV33" i="11"/>
  <c r="BD33" i="11" s="1"/>
  <c r="BF33" i="11" s="1"/>
  <c r="BV109" i="11"/>
  <c r="BD109" i="11" s="1"/>
  <c r="BV104" i="11"/>
  <c r="BD104" i="11" s="1"/>
  <c r="BF104" i="11" s="1"/>
  <c r="BI104" i="11" s="1"/>
  <c r="BS99" i="11"/>
  <c r="BC99" i="11" s="1"/>
  <c r="A59" i="10"/>
  <c r="G23" i="10"/>
  <c r="BT72" i="10"/>
  <c r="BV72" i="10" s="1"/>
  <c r="BD72" i="10" s="1"/>
  <c r="BJ72" i="10"/>
  <c r="BK72" i="10" s="1"/>
  <c r="BO72" i="10" s="1"/>
  <c r="BP51" i="10"/>
  <c r="BS51" i="10" s="1"/>
  <c r="BC51" i="10" s="1"/>
  <c r="BF97" i="10"/>
  <c r="BH99" i="9"/>
  <c r="A51" i="8"/>
  <c r="BT107" i="8"/>
  <c r="BV107" i="8" s="1"/>
  <c r="BD107" i="8" s="1"/>
  <c r="BT78" i="8"/>
  <c r="BV78" i="8" s="1"/>
  <c r="BD78" i="8" s="1"/>
  <c r="BF78" i="8" s="1"/>
  <c r="BI78" i="8" s="1"/>
  <c r="BP27" i="8"/>
  <c r="BS27" i="8" s="1"/>
  <c r="BC27" i="8" s="1"/>
  <c r="BF27" i="8" s="1"/>
  <c r="BI27" i="8" s="1"/>
  <c r="BU27" i="8"/>
  <c r="BV27" i="8" s="1"/>
  <c r="BD27" i="8" s="1"/>
  <c r="A14" i="8"/>
  <c r="BR21" i="8"/>
  <c r="BS21" i="8" s="1"/>
  <c r="BC21" i="8" s="1"/>
  <c r="A31" i="8"/>
  <c r="G76" i="8"/>
  <c r="BQ107" i="8"/>
  <c r="BS107" i="8" s="1"/>
  <c r="BC107" i="8" s="1"/>
  <c r="BF107" i="8" s="1"/>
  <c r="A90" i="8"/>
  <c r="A108" i="8"/>
  <c r="G47" i="8"/>
  <c r="BR44" i="8"/>
  <c r="BS44" i="8" s="1"/>
  <c r="BC44" i="8" s="1"/>
  <c r="BH75" i="8"/>
  <c r="A128" i="8"/>
  <c r="BQ122" i="8"/>
  <c r="BS122" i="8" s="1"/>
  <c r="BC122" i="8" s="1"/>
  <c r="BQ89" i="9"/>
  <c r="BS89" i="9" s="1"/>
  <c r="BC89" i="9" s="1"/>
  <c r="BF89" i="9" s="1"/>
  <c r="BI89" i="9" s="1"/>
  <c r="BU80" i="9"/>
  <c r="BV80" i="9" s="1"/>
  <c r="BD80" i="9" s="1"/>
  <c r="BP80" i="9"/>
  <c r="BS80" i="9" s="1"/>
  <c r="BC80" i="9" s="1"/>
  <c r="A29" i="9"/>
  <c r="A56" i="9"/>
  <c r="G124" i="9"/>
  <c r="BP124" i="9"/>
  <c r="BS124" i="9" s="1"/>
  <c r="BC124" i="9" s="1"/>
  <c r="G54" i="9"/>
  <c r="BF79" i="9"/>
  <c r="BQ79" i="9"/>
  <c r="BS79" i="9" s="1"/>
  <c r="BC79" i="9" s="1"/>
  <c r="G89" i="9"/>
  <c r="BP22" i="9"/>
  <c r="BS22" i="9" s="1"/>
  <c r="BC22" i="9" s="1"/>
  <c r="BF22" i="9" s="1"/>
  <c r="BI22" i="9" s="1"/>
  <c r="BV61" i="9"/>
  <c r="BD61" i="9" s="1"/>
  <c r="A65" i="9"/>
  <c r="A68" i="10"/>
  <c r="BR107" i="10"/>
  <c r="BS107" i="10" s="1"/>
  <c r="BC107" i="10" s="1"/>
  <c r="BV78" i="11"/>
  <c r="BD78" i="11" s="1"/>
  <c r="BV83" i="11"/>
  <c r="BD83" i="11" s="1"/>
  <c r="BS36" i="11"/>
  <c r="BC36" i="11" s="1"/>
  <c r="BS78" i="11"/>
  <c r="BC78" i="11" s="1"/>
  <c r="BS31" i="11"/>
  <c r="BC31" i="11" s="1"/>
  <c r="BF31" i="11" s="1"/>
  <c r="BS39" i="11"/>
  <c r="BC39" i="11" s="1"/>
  <c r="BV84" i="11"/>
  <c r="BD84" i="11" s="1"/>
  <c r="BF84" i="11" s="1"/>
  <c r="BI84" i="11" s="1"/>
  <c r="BS33" i="11"/>
  <c r="BC33" i="11" s="1"/>
  <c r="BS19" i="11"/>
  <c r="BC19" i="11" s="1"/>
  <c r="BS109" i="11"/>
  <c r="BC109" i="11" s="1"/>
  <c r="BF109" i="11" s="1"/>
  <c r="BV44" i="11"/>
  <c r="BD44" i="11" s="1"/>
  <c r="BF44" i="11" s="1"/>
  <c r="BS88" i="11"/>
  <c r="BC88" i="11" s="1"/>
  <c r="BF88" i="11" s="1"/>
  <c r="BI88" i="11" s="1"/>
  <c r="BS34" i="11"/>
  <c r="BC34" i="11" s="1"/>
  <c r="BF34" i="11" s="1"/>
  <c r="BV55" i="11"/>
  <c r="BD55" i="11" s="1"/>
  <c r="BS125" i="11"/>
  <c r="BC125" i="11" s="1"/>
  <c r="BV18" i="11"/>
  <c r="BD18" i="11" s="1"/>
  <c r="BS60" i="11"/>
  <c r="BC60" i="11" s="1"/>
  <c r="BF60" i="11" s="1"/>
  <c r="BV65" i="11"/>
  <c r="BD65" i="11" s="1"/>
  <c r="BF65" i="11" s="1"/>
  <c r="BS122" i="11"/>
  <c r="BC122" i="11" s="1"/>
  <c r="BF122" i="11" s="1"/>
  <c r="BI122" i="11" s="1"/>
  <c r="BS128" i="11"/>
  <c r="BC128" i="11" s="1"/>
  <c r="BS30" i="11"/>
  <c r="BC30" i="11" s="1"/>
  <c r="BF30" i="11" s="1"/>
  <c r="BV110" i="11"/>
  <c r="BD110" i="11" s="1"/>
  <c r="BV125" i="11"/>
  <c r="BD125" i="11" s="1"/>
  <c r="BV51" i="11"/>
  <c r="BD51" i="11" s="1"/>
  <c r="BF51" i="11" s="1"/>
  <c r="BS132" i="11"/>
  <c r="BC132" i="11" s="1"/>
  <c r="BV77" i="11"/>
  <c r="BD77" i="11" s="1"/>
  <c r="BV108" i="11"/>
  <c r="BD108" i="11" s="1"/>
  <c r="BF108" i="11" s="1"/>
  <c r="BS95" i="11"/>
  <c r="BC95" i="11" s="1"/>
  <c r="BS14" i="11"/>
  <c r="BC14" i="11" s="1"/>
  <c r="BF14" i="11" s="1"/>
  <c r="BS40" i="11"/>
  <c r="BC40" i="11" s="1"/>
  <c r="BS83" i="11"/>
  <c r="BC83" i="11" s="1"/>
  <c r="BJ68" i="12"/>
  <c r="BH68" i="12"/>
  <c r="A109" i="12"/>
  <c r="BP23" i="12"/>
  <c r="BS23" i="12" s="1"/>
  <c r="BC23" i="12" s="1"/>
  <c r="BF23" i="12" s="1"/>
  <c r="BI23" i="12" s="1"/>
  <c r="G21" i="12"/>
  <c r="G124" i="12"/>
  <c r="BT23" i="12"/>
  <c r="BV23" i="12" s="1"/>
  <c r="BD23" i="12" s="1"/>
  <c r="A18" i="12"/>
  <c r="G113" i="12"/>
  <c r="BQ21" i="12"/>
  <c r="BS21" i="12" s="1"/>
  <c r="BC21" i="12" s="1"/>
  <c r="BF21" i="12" s="1"/>
  <c r="BI21" i="12" s="1"/>
  <c r="G94" i="12"/>
  <c r="A65" i="12"/>
  <c r="G68" i="12"/>
  <c r="A119" i="12"/>
  <c r="A132" i="13"/>
  <c r="A90" i="13"/>
  <c r="A121" i="13"/>
  <c r="BR82" i="13"/>
  <c r="BS82" i="13" s="1"/>
  <c r="BC82" i="13" s="1"/>
  <c r="G61" i="13"/>
  <c r="BT82" i="13"/>
  <c r="BV82" i="13" s="1"/>
  <c r="BD82" i="13" s="1"/>
  <c r="A101" i="13"/>
  <c r="A55" i="13"/>
  <c r="A76" i="13"/>
  <c r="A22" i="13"/>
  <c r="A125" i="13"/>
  <c r="A65" i="13"/>
  <c r="A96" i="13"/>
  <c r="BV29" i="13"/>
  <c r="BD29" i="13" s="1"/>
  <c r="A27" i="13"/>
  <c r="BS18" i="13"/>
  <c r="BC18" i="13" s="1"/>
  <c r="BS83" i="13"/>
  <c r="BC83" i="13" s="1"/>
  <c r="A98" i="13"/>
  <c r="A118" i="13"/>
  <c r="A46" i="13"/>
  <c r="A108" i="13"/>
  <c r="A83" i="13"/>
  <c r="A106" i="13"/>
  <c r="A14" i="13"/>
  <c r="A11" i="13"/>
  <c r="BV21" i="13"/>
  <c r="BD21" i="13" s="1"/>
  <c r="BV65" i="13"/>
  <c r="BD65" i="13" s="1"/>
  <c r="A77" i="13"/>
  <c r="BS132" i="13"/>
  <c r="BC132" i="13" s="1"/>
  <c r="BV64" i="13"/>
  <c r="BD64" i="13" s="1"/>
  <c r="BV53" i="13"/>
  <c r="BD53" i="13" s="1"/>
  <c r="BV101" i="13"/>
  <c r="BD101" i="13" s="1"/>
  <c r="BV120" i="12"/>
  <c r="BD120" i="12" s="1"/>
  <c r="BV76" i="12"/>
  <c r="BD76" i="12" s="1"/>
  <c r="A39" i="12"/>
  <c r="BF125" i="12"/>
  <c r="BI125" i="12" s="1"/>
  <c r="BV69" i="12"/>
  <c r="BD69" i="12" s="1"/>
  <c r="BF69" i="12" s="1"/>
  <c r="BP14" i="12"/>
  <c r="BS14" i="12" s="1"/>
  <c r="BC14" i="12" s="1"/>
  <c r="A121" i="12"/>
  <c r="A38" i="12"/>
  <c r="G37" i="12"/>
  <c r="BR125" i="12"/>
  <c r="BS125" i="12" s="1"/>
  <c r="BC125" i="12" s="1"/>
  <c r="A124" i="12"/>
  <c r="BT57" i="12"/>
  <c r="BV57" i="12" s="1"/>
  <c r="BD57" i="12" s="1"/>
  <c r="A113" i="12"/>
  <c r="BV66" i="12"/>
  <c r="BD66" i="12" s="1"/>
  <c r="BP27" i="12"/>
  <c r="BS27" i="12" s="1"/>
  <c r="BC27" i="12" s="1"/>
  <c r="A19" i="12"/>
  <c r="A26" i="12"/>
  <c r="A87" i="12"/>
  <c r="A116" i="12"/>
  <c r="A15" i="12"/>
  <c r="G132" i="11"/>
  <c r="G121" i="11"/>
  <c r="BS71" i="11"/>
  <c r="BC71" i="11" s="1"/>
  <c r="G124" i="11"/>
  <c r="BS18" i="11"/>
  <c r="BC18" i="11" s="1"/>
  <c r="G48" i="11"/>
  <c r="G24" i="11"/>
  <c r="BS77" i="11"/>
  <c r="BC77" i="11" s="1"/>
  <c r="BS64" i="11"/>
  <c r="BC64" i="11" s="1"/>
  <c r="BS42" i="11"/>
  <c r="BC42" i="11" s="1"/>
  <c r="BV12" i="11"/>
  <c r="BD12" i="11" s="1"/>
  <c r="BS116" i="11"/>
  <c r="BC116" i="11" s="1"/>
  <c r="BF116" i="11" s="1"/>
  <c r="BS131" i="11"/>
  <c r="BC131" i="11" s="1"/>
  <c r="BS22" i="11"/>
  <c r="BC22" i="11" s="1"/>
  <c r="BV105" i="11"/>
  <c r="BD105" i="11" s="1"/>
  <c r="BS103" i="11"/>
  <c r="BC103" i="11" s="1"/>
  <c r="BV92" i="11"/>
  <c r="BD92" i="11" s="1"/>
  <c r="BS94" i="11"/>
  <c r="BC94" i="11" s="1"/>
  <c r="G94" i="11"/>
  <c r="BF94" i="11"/>
  <c r="BS114" i="11"/>
  <c r="BC114" i="11" s="1"/>
  <c r="BV71" i="11"/>
  <c r="BD71" i="11" s="1"/>
  <c r="G98" i="11"/>
  <c r="BS20" i="11"/>
  <c r="BC20" i="11" s="1"/>
  <c r="BF20" i="11" s="1"/>
  <c r="G65" i="11"/>
  <c r="G63" i="11"/>
  <c r="G62" i="11"/>
  <c r="BF62" i="11"/>
  <c r="BS84" i="11"/>
  <c r="BC84" i="11" s="1"/>
  <c r="G72" i="11"/>
  <c r="BS89" i="11"/>
  <c r="BC89" i="11" s="1"/>
  <c r="G18" i="11"/>
  <c r="BS75" i="11"/>
  <c r="BC75" i="11" s="1"/>
  <c r="BF25" i="11"/>
  <c r="BI25" i="11" s="1"/>
  <c r="BV17" i="11"/>
  <c r="BD17" i="11" s="1"/>
  <c r="BF17" i="11" s="1"/>
  <c r="G95" i="11"/>
  <c r="BV67" i="11"/>
  <c r="BD67" i="11" s="1"/>
  <c r="BV42" i="11"/>
  <c r="BD42" i="11" s="1"/>
  <c r="BV116" i="11"/>
  <c r="BD116" i="11" s="1"/>
  <c r="BV22" i="11"/>
  <c r="BD22" i="11" s="1"/>
  <c r="BS21" i="11"/>
  <c r="BC21" i="11" s="1"/>
  <c r="G66" i="11"/>
  <c r="BS82" i="11"/>
  <c r="BC82" i="11" s="1"/>
  <c r="BF82" i="11" s="1"/>
  <c r="BS25" i="11"/>
  <c r="BC25" i="11" s="1"/>
  <c r="BV94" i="11"/>
  <c r="BD94" i="11" s="1"/>
  <c r="BV75" i="11"/>
  <c r="BD75" i="11" s="1"/>
  <c r="BF75" i="11" s="1"/>
  <c r="BV114" i="11"/>
  <c r="BD114" i="11" s="1"/>
  <c r="BF114" i="11" s="1"/>
  <c r="G90" i="11"/>
  <c r="BS63" i="11"/>
  <c r="BC63" i="11" s="1"/>
  <c r="BF63" i="11" s="1"/>
  <c r="G122" i="11"/>
  <c r="G34" i="11"/>
  <c r="BS46" i="11"/>
  <c r="BC46" i="11" s="1"/>
  <c r="BF46" i="11" s="1"/>
  <c r="BI46" i="11" s="1"/>
  <c r="BS108" i="11"/>
  <c r="BC108" i="11" s="1"/>
  <c r="BV30" i="11"/>
  <c r="BD30" i="11" s="1"/>
  <c r="G12" i="11"/>
  <c r="BF12" i="11"/>
  <c r="BS118" i="11"/>
  <c r="BC118" i="11" s="1"/>
  <c r="G44" i="11"/>
  <c r="BS121" i="11"/>
  <c r="BC121" i="11" s="1"/>
  <c r="G15" i="11"/>
  <c r="BF15" i="11"/>
  <c r="BS26" i="11"/>
  <c r="BC26" i="11" s="1"/>
  <c r="G84" i="11"/>
  <c r="BP72" i="11"/>
  <c r="BS72" i="11" s="1"/>
  <c r="BC72" i="11" s="1"/>
  <c r="BS110" i="11"/>
  <c r="BC110" i="11" s="1"/>
  <c r="BV25" i="11"/>
  <c r="BD25" i="11" s="1"/>
  <c r="G82" i="11"/>
  <c r="BV60" i="11"/>
  <c r="BD60" i="11" s="1"/>
  <c r="G60" i="11"/>
  <c r="BS50" i="11"/>
  <c r="BC50" i="11" s="1"/>
  <c r="BS98" i="11"/>
  <c r="BC98" i="11" s="1"/>
  <c r="BF98" i="11" s="1"/>
  <c r="BV63" i="11"/>
  <c r="BD63" i="11" s="1"/>
  <c r="G14" i="11"/>
  <c r="BS113" i="11"/>
  <c r="BC113" i="11" s="1"/>
  <c r="BS129" i="11"/>
  <c r="BC129" i="11" s="1"/>
  <c r="BS66" i="11"/>
  <c r="BC66" i="11" s="1"/>
  <c r="BS115" i="11"/>
  <c r="BC115" i="11" s="1"/>
  <c r="BF115" i="11" s="1"/>
  <c r="BI115" i="11" s="1"/>
  <c r="G126" i="11"/>
  <c r="G55" i="11"/>
  <c r="BS124" i="11"/>
  <c r="BC124" i="11" s="1"/>
  <c r="BV128" i="11"/>
  <c r="BD128" i="11" s="1"/>
  <c r="BF128" i="11" s="1"/>
  <c r="G104" i="11"/>
  <c r="G42" i="11"/>
  <c r="BF42" i="11"/>
  <c r="BI42" i="11" s="1"/>
  <c r="BS81" i="11"/>
  <c r="BC81" i="11" s="1"/>
  <c r="BS59" i="11"/>
  <c r="BC59" i="11" s="1"/>
  <c r="G83" i="11"/>
  <c r="BV23" i="11"/>
  <c r="BD23" i="11" s="1"/>
  <c r="BF23" i="11" s="1"/>
  <c r="G17" i="11"/>
  <c r="G36" i="11"/>
  <c r="G119" i="11"/>
  <c r="G103" i="11"/>
  <c r="BF103" i="11"/>
  <c r="G9" i="11"/>
  <c r="BF9" i="11"/>
  <c r="BI9" i="11" s="1"/>
  <c r="BS62" i="11"/>
  <c r="BC62" i="11" s="1"/>
  <c r="BV113" i="11"/>
  <c r="BD113" i="11" s="1"/>
  <c r="BS27" i="11"/>
  <c r="BC27" i="11" s="1"/>
  <c r="BV16" i="11"/>
  <c r="BD16" i="11" s="1"/>
  <c r="BV66" i="11"/>
  <c r="BD66" i="11" s="1"/>
  <c r="BS100" i="11"/>
  <c r="BC100" i="11" s="1"/>
  <c r="BF100" i="11" s="1"/>
  <c r="BI100" i="11" s="1"/>
  <c r="BS85" i="11"/>
  <c r="BC85" i="11" s="1"/>
  <c r="BV115" i="11"/>
  <c r="BD115" i="11" s="1"/>
  <c r="BS74" i="11"/>
  <c r="BC74" i="11" s="1"/>
  <c r="BF74" i="11" s="1"/>
  <c r="BV95" i="11"/>
  <c r="BD95" i="11" s="1"/>
  <c r="BF95" i="11" s="1"/>
  <c r="G67" i="11"/>
  <c r="BV130" i="11"/>
  <c r="BD130" i="11" s="1"/>
  <c r="BF130" i="11" s="1"/>
  <c r="BV14" i="11"/>
  <c r="BD14" i="11" s="1"/>
  <c r="G73" i="11"/>
  <c r="BV124" i="11"/>
  <c r="BD124" i="11" s="1"/>
  <c r="BF124" i="11" s="1"/>
  <c r="BS101" i="11"/>
  <c r="BC101" i="11" s="1"/>
  <c r="G89" i="11"/>
  <c r="G41" i="11"/>
  <c r="G92" i="11"/>
  <c r="BF92" i="11"/>
  <c r="BI92" i="11" s="1"/>
  <c r="BS90" i="11"/>
  <c r="BC90" i="11" s="1"/>
  <c r="G128" i="11"/>
  <c r="BV123" i="11"/>
  <c r="BD123" i="11" s="1"/>
  <c r="BV27" i="11"/>
  <c r="BD27" i="11" s="1"/>
  <c r="BF27" i="11" s="1"/>
  <c r="BS119" i="11"/>
  <c r="BC119" i="11" s="1"/>
  <c r="BV31" i="11"/>
  <c r="BD31" i="11" s="1"/>
  <c r="BS44" i="11"/>
  <c r="BC44" i="11" s="1"/>
  <c r="BP126" i="11"/>
  <c r="BS126" i="11" s="1"/>
  <c r="BC126" i="11" s="1"/>
  <c r="G114" i="11"/>
  <c r="BV90" i="11"/>
  <c r="BD90" i="11" s="1"/>
  <c r="BS73" i="11"/>
  <c r="BC73" i="11" s="1"/>
  <c r="BV62" i="11"/>
  <c r="BD62" i="11" s="1"/>
  <c r="BV85" i="11"/>
  <c r="BD85" i="11" s="1"/>
  <c r="BS48" i="11"/>
  <c r="BC48" i="11" s="1"/>
  <c r="BV41" i="11"/>
  <c r="BD41" i="11" s="1"/>
  <c r="BS92" i="11"/>
  <c r="BC92" i="11" s="1"/>
  <c r="BS24" i="11"/>
  <c r="BC24" i="11" s="1"/>
  <c r="BF24" i="11" s="1"/>
  <c r="BV74" i="11"/>
  <c r="BD74" i="11" s="1"/>
  <c r="G74" i="11"/>
  <c r="BS55" i="11"/>
  <c r="BC55" i="11" s="1"/>
  <c r="G99" i="11"/>
  <c r="G71" i="11"/>
  <c r="BF71" i="11"/>
  <c r="G20" i="11"/>
  <c r="A105" i="10"/>
  <c r="A104" i="10"/>
  <c r="BF81" i="10"/>
  <c r="A29" i="10"/>
  <c r="A10" i="10"/>
  <c r="BQ116" i="10"/>
  <c r="BS116" i="10" s="1"/>
  <c r="BC116" i="10" s="1"/>
  <c r="A20" i="10"/>
  <c r="BV65" i="10"/>
  <c r="BD65" i="10" s="1"/>
  <c r="BR43" i="10"/>
  <c r="BS43" i="10" s="1"/>
  <c r="BC43" i="10" s="1"/>
  <c r="BF43" i="10" s="1"/>
  <c r="BI43" i="10" s="1"/>
  <c r="BT132" i="10"/>
  <c r="BV132" i="10" s="1"/>
  <c r="BD132" i="10" s="1"/>
  <c r="A79" i="10"/>
  <c r="BJ115" i="10"/>
  <c r="BK115" i="10" s="1"/>
  <c r="BN115" i="10" s="1"/>
  <c r="BJ57" i="9"/>
  <c r="BJ18" i="9"/>
  <c r="BK18" i="9" s="1"/>
  <c r="BN18" i="9" s="1"/>
  <c r="A15" i="9"/>
  <c r="A86" i="9"/>
  <c r="BP8" i="9"/>
  <c r="BS8" i="9" s="1"/>
  <c r="BC8" i="9" s="1"/>
  <c r="G66" i="9"/>
  <c r="BQ61" i="9"/>
  <c r="BS61" i="9" s="1"/>
  <c r="BC61" i="9" s="1"/>
  <c r="BT8" i="9"/>
  <c r="BV8" i="9" s="1"/>
  <c r="BD8" i="9" s="1"/>
  <c r="A57" i="9"/>
  <c r="G61" i="9"/>
  <c r="A117" i="9"/>
  <c r="A33" i="9"/>
  <c r="A41" i="9"/>
  <c r="A47" i="9"/>
  <c r="BH118" i="8"/>
  <c r="BJ118" i="8"/>
  <c r="BV17" i="8"/>
  <c r="BD17" i="8" s="1"/>
  <c r="BJ114" i="8"/>
  <c r="BH114" i="8"/>
  <c r="BV42" i="8"/>
  <c r="BD42" i="8" s="1"/>
  <c r="BF42" i="8" s="1"/>
  <c r="A58" i="8"/>
  <c r="A32" i="13"/>
  <c r="BS16" i="13"/>
  <c r="BC16" i="13" s="1"/>
  <c r="BF16" i="13" s="1"/>
  <c r="BQ84" i="13"/>
  <c r="BS84" i="13" s="1"/>
  <c r="BC84" i="13" s="1"/>
  <c r="A31" i="13"/>
  <c r="BS31" i="13"/>
  <c r="BC31" i="13" s="1"/>
  <c r="A117" i="13"/>
  <c r="A67" i="13"/>
  <c r="A16" i="12"/>
  <c r="A79" i="12"/>
  <c r="A90" i="12"/>
  <c r="A93" i="12"/>
  <c r="BH85" i="12"/>
  <c r="BV122" i="12"/>
  <c r="BD122" i="12" s="1"/>
  <c r="BV88" i="12"/>
  <c r="BD88" i="12" s="1"/>
  <c r="BF88" i="12" s="1"/>
  <c r="BV12" i="12"/>
  <c r="BD12" i="12" s="1"/>
  <c r="BF12" i="12" s="1"/>
  <c r="BV59" i="12"/>
  <c r="BD59" i="12" s="1"/>
  <c r="BF59" i="12" s="1"/>
  <c r="BV64" i="12"/>
  <c r="BD64" i="12" s="1"/>
  <c r="BF64" i="12" s="1"/>
  <c r="BV97" i="12"/>
  <c r="BD97" i="12" s="1"/>
  <c r="BS120" i="12"/>
  <c r="BC120" i="12" s="1"/>
  <c r="A30" i="12"/>
  <c r="A98" i="12"/>
  <c r="A24" i="12"/>
  <c r="A89" i="12"/>
  <c r="A41" i="12"/>
  <c r="A111" i="12"/>
  <c r="BS76" i="12"/>
  <c r="BC76" i="12" s="1"/>
  <c r="BV94" i="12"/>
  <c r="BD94" i="12" s="1"/>
  <c r="BJ84" i="10"/>
  <c r="BH84" i="10"/>
  <c r="BP18" i="10"/>
  <c r="BS18" i="10" s="1"/>
  <c r="BC18" i="10" s="1"/>
  <c r="BF18" i="10" s="1"/>
  <c r="BI18" i="10" s="1"/>
  <c r="BQ65" i="10"/>
  <c r="BS65" i="10" s="1"/>
  <c r="BC65" i="10" s="1"/>
  <c r="BF65" i="10" s="1"/>
  <c r="BI65" i="10" s="1"/>
  <c r="A130" i="10"/>
  <c r="BR110" i="10"/>
  <c r="BS110" i="10" s="1"/>
  <c r="BC110" i="10" s="1"/>
  <c r="BT110" i="10"/>
  <c r="BV110" i="10" s="1"/>
  <c r="BD110" i="10" s="1"/>
  <c r="BF110" i="10" s="1"/>
  <c r="BI110" i="10" s="1"/>
  <c r="BQ89" i="10"/>
  <c r="BS89" i="10" s="1"/>
  <c r="BC89" i="10" s="1"/>
  <c r="BV36" i="10"/>
  <c r="BD36" i="10" s="1"/>
  <c r="BV30" i="10"/>
  <c r="BD30" i="10" s="1"/>
  <c r="A18" i="9"/>
  <c r="BV36" i="9"/>
  <c r="BD36" i="9" s="1"/>
  <c r="BF36" i="9" s="1"/>
  <c r="BV116" i="9"/>
  <c r="BD116" i="9" s="1"/>
  <c r="BV82" i="9"/>
  <c r="BD82" i="9" s="1"/>
  <c r="BF82" i="9" s="1"/>
  <c r="A78" i="8"/>
  <c r="A89" i="8"/>
  <c r="A99" i="8"/>
  <c r="A36" i="8"/>
  <c r="A60" i="8"/>
  <c r="A65" i="8"/>
  <c r="A43" i="12"/>
  <c r="A20" i="12"/>
  <c r="BV81" i="12"/>
  <c r="BD81" i="12" s="1"/>
  <c r="A37" i="12"/>
  <c r="BV39" i="12"/>
  <c r="BD39" i="12" s="1"/>
  <c r="BF39" i="12" s="1"/>
  <c r="BI39" i="12" s="1"/>
  <c r="BV87" i="12"/>
  <c r="BD87" i="12" s="1"/>
  <c r="BS127" i="12"/>
  <c r="BC127" i="12" s="1"/>
  <c r="BV73" i="12"/>
  <c r="BD73" i="12" s="1"/>
  <c r="BF73" i="12" s="1"/>
  <c r="BI73" i="12" s="1"/>
  <c r="BS62" i="12"/>
  <c r="BC62" i="12" s="1"/>
  <c r="A12" i="12"/>
  <c r="BV36" i="12"/>
  <c r="BD36" i="12" s="1"/>
  <c r="BV83" i="12"/>
  <c r="BD83" i="12" s="1"/>
  <c r="BV125" i="12"/>
  <c r="BD125" i="12" s="1"/>
  <c r="BV82" i="12"/>
  <c r="BD82" i="12" s="1"/>
  <c r="BV105" i="12"/>
  <c r="BD105" i="12" s="1"/>
  <c r="BF105" i="12" s="1"/>
  <c r="BI105" i="12" s="1"/>
  <c r="BV51" i="12"/>
  <c r="BD51" i="12" s="1"/>
  <c r="BV104" i="12"/>
  <c r="BD104" i="12" s="1"/>
  <c r="BF104" i="12" s="1"/>
  <c r="BI104" i="12" s="1"/>
  <c r="A81" i="12"/>
  <c r="A84" i="12"/>
  <c r="BV78" i="12"/>
  <c r="BD78" i="12" s="1"/>
  <c r="BV35" i="12"/>
  <c r="BD35" i="12" s="1"/>
  <c r="BS66" i="12"/>
  <c r="BC66" i="12" s="1"/>
  <c r="BF66" i="12" s="1"/>
  <c r="BS93" i="12"/>
  <c r="BC93" i="12" s="1"/>
  <c r="BV21" i="12"/>
  <c r="BD21" i="12" s="1"/>
  <c r="A110" i="12"/>
  <c r="A12" i="13"/>
  <c r="A41" i="13"/>
  <c r="A19" i="13"/>
  <c r="BV90" i="13"/>
  <c r="BD90" i="13" s="1"/>
  <c r="BV9" i="13"/>
  <c r="BD9" i="13" s="1"/>
  <c r="A110" i="13"/>
  <c r="BS86" i="13"/>
  <c r="BC86" i="13" s="1"/>
  <c r="BS8" i="13"/>
  <c r="BC8" i="13" s="1"/>
  <c r="BS118" i="13"/>
  <c r="BC118" i="13" s="1"/>
  <c r="A30" i="13"/>
  <c r="BS52" i="13"/>
  <c r="BC52" i="13" s="1"/>
  <c r="BV48" i="13"/>
  <c r="BD48" i="13" s="1"/>
  <c r="BF48" i="13" s="1"/>
  <c r="BV115" i="13"/>
  <c r="BD115" i="13" s="1"/>
  <c r="BV108" i="13"/>
  <c r="BD108" i="13" s="1"/>
  <c r="BS95" i="13"/>
  <c r="BC95" i="13" s="1"/>
  <c r="BF95" i="13" s="1"/>
  <c r="A42" i="13"/>
  <c r="BS124" i="13"/>
  <c r="BC124" i="13" s="1"/>
  <c r="BV58" i="13"/>
  <c r="BD58" i="13" s="1"/>
  <c r="BS40" i="13"/>
  <c r="BC40" i="13" s="1"/>
  <c r="A47" i="13"/>
  <c r="G123" i="13"/>
  <c r="A93" i="13"/>
  <c r="A126" i="13"/>
  <c r="BS113" i="13"/>
  <c r="BC113" i="13" s="1"/>
  <c r="BS54" i="13"/>
  <c r="BC54" i="13" s="1"/>
  <c r="BV111" i="13"/>
  <c r="BD111" i="13" s="1"/>
  <c r="BF111" i="13" s="1"/>
  <c r="BV98" i="13"/>
  <c r="BD98" i="13" s="1"/>
  <c r="BS99" i="13"/>
  <c r="BC99" i="13" s="1"/>
  <c r="BF99" i="13" s="1"/>
  <c r="BV39" i="13"/>
  <c r="BD39" i="13" s="1"/>
  <c r="A68" i="13"/>
  <c r="A36" i="13"/>
  <c r="BV54" i="13"/>
  <c r="BD54" i="13" s="1"/>
  <c r="BF54" i="13" s="1"/>
  <c r="BV71" i="13"/>
  <c r="BD71" i="13" s="1"/>
  <c r="BV50" i="13"/>
  <c r="BD50" i="13" s="1"/>
  <c r="BV31" i="13"/>
  <c r="BD31" i="13" s="1"/>
  <c r="BV125" i="13"/>
  <c r="BD125" i="13" s="1"/>
  <c r="BS89" i="13"/>
  <c r="BC89" i="13" s="1"/>
  <c r="BS119" i="13"/>
  <c r="BC119" i="13" s="1"/>
  <c r="BV13" i="13"/>
  <c r="BD13" i="13" s="1"/>
  <c r="BS55" i="13"/>
  <c r="BC55" i="13" s="1"/>
  <c r="BS46" i="13"/>
  <c r="BC46" i="13" s="1"/>
  <c r="BS79" i="13"/>
  <c r="BC79" i="13" s="1"/>
  <c r="BV68" i="13"/>
  <c r="BD68" i="13" s="1"/>
  <c r="BV89" i="13"/>
  <c r="BD89" i="13" s="1"/>
  <c r="BV76" i="13"/>
  <c r="BD76" i="13" s="1"/>
  <c r="BF76" i="13" s="1"/>
  <c r="BV93" i="13"/>
  <c r="BD93" i="13" s="1"/>
  <c r="BS38" i="13"/>
  <c r="BC38" i="13" s="1"/>
  <c r="BV51" i="13"/>
  <c r="BD51" i="13" s="1"/>
  <c r="BF51" i="13" s="1"/>
  <c r="BI51" i="13" s="1"/>
  <c r="A87" i="13"/>
  <c r="BV46" i="13"/>
  <c r="BD46" i="13" s="1"/>
  <c r="BV26" i="13"/>
  <c r="BD26" i="13" s="1"/>
  <c r="BF26" i="13" s="1"/>
  <c r="BS78" i="13"/>
  <c r="BC78" i="13" s="1"/>
  <c r="BV118" i="13"/>
  <c r="BD118" i="13" s="1"/>
  <c r="BV37" i="13"/>
  <c r="BD37" i="13" s="1"/>
  <c r="BV122" i="13"/>
  <c r="BD122" i="13" s="1"/>
  <c r="BS61" i="13"/>
  <c r="BC61" i="13" s="1"/>
  <c r="BS67" i="13"/>
  <c r="BC67" i="13" s="1"/>
  <c r="BF67" i="13" s="1"/>
  <c r="A50" i="13"/>
  <c r="A74" i="13"/>
  <c r="BV18" i="13"/>
  <c r="BD18" i="13" s="1"/>
  <c r="BF18" i="13" s="1"/>
  <c r="BI18" i="13" s="1"/>
  <c r="BS58" i="13"/>
  <c r="BC58" i="13" s="1"/>
  <c r="BV12" i="13"/>
  <c r="BD12" i="13" s="1"/>
  <c r="BS29" i="13"/>
  <c r="BC29" i="13" s="1"/>
  <c r="BS35" i="13"/>
  <c r="BC35" i="13" s="1"/>
  <c r="BV86" i="13"/>
  <c r="BD86" i="13" s="1"/>
  <c r="BV8" i="13"/>
  <c r="BD8" i="13" s="1"/>
  <c r="BF8" i="13" s="1"/>
  <c r="BV80" i="13"/>
  <c r="BD80" i="13" s="1"/>
  <c r="BF80" i="13" s="1"/>
  <c r="BV67" i="13"/>
  <c r="BD67" i="13" s="1"/>
  <c r="BS66" i="13"/>
  <c r="BC66" i="13" s="1"/>
  <c r="BS100" i="13"/>
  <c r="BC100" i="13" s="1"/>
  <c r="BF100" i="13" s="1"/>
  <c r="A115" i="12"/>
  <c r="BV17" i="12"/>
  <c r="BD17" i="12" s="1"/>
  <c r="BV61" i="12"/>
  <c r="BD61" i="12" s="1"/>
  <c r="BV99" i="12"/>
  <c r="BD99" i="12" s="1"/>
  <c r="BV27" i="12"/>
  <c r="BD27" i="12" s="1"/>
  <c r="BS8" i="12"/>
  <c r="BC8" i="12" s="1"/>
  <c r="BF8" i="12" s="1"/>
  <c r="A77" i="12"/>
  <c r="BV129" i="12"/>
  <c r="BD129" i="12" s="1"/>
  <c r="BV74" i="12"/>
  <c r="BD74" i="12" s="1"/>
  <c r="BS67" i="12"/>
  <c r="BC67" i="12" s="1"/>
  <c r="BV86" i="12"/>
  <c r="BD86" i="12" s="1"/>
  <c r="BV128" i="12"/>
  <c r="BD128" i="12" s="1"/>
  <c r="BF128" i="12" s="1"/>
  <c r="BS51" i="12"/>
  <c r="BC51" i="12" s="1"/>
  <c r="BS22" i="12"/>
  <c r="BC22" i="12" s="1"/>
  <c r="BF22" i="12" s="1"/>
  <c r="BS29" i="12"/>
  <c r="BC29" i="12" s="1"/>
  <c r="BS126" i="12"/>
  <c r="BC126" i="12" s="1"/>
  <c r="BF126" i="12" s="1"/>
  <c r="BI126" i="12" s="1"/>
  <c r="BV47" i="12"/>
  <c r="BD47" i="12" s="1"/>
  <c r="BS50" i="12"/>
  <c r="BC50" i="12" s="1"/>
  <c r="BF50" i="12" s="1"/>
  <c r="BV109" i="12"/>
  <c r="BD109" i="12" s="1"/>
  <c r="BS16" i="12"/>
  <c r="BC16" i="12" s="1"/>
  <c r="BF16" i="12" s="1"/>
  <c r="BS104" i="12"/>
  <c r="BC104" i="12" s="1"/>
  <c r="BS90" i="12"/>
  <c r="BC90" i="12" s="1"/>
  <c r="BF90" i="12" s="1"/>
  <c r="A108" i="12"/>
  <c r="BV68" i="12"/>
  <c r="BD68" i="12" s="1"/>
  <c r="BV96" i="12"/>
  <c r="BD96" i="12" s="1"/>
  <c r="BS109" i="12"/>
  <c r="BC109" i="12" s="1"/>
  <c r="BV107" i="12"/>
  <c r="BD107" i="12" s="1"/>
  <c r="BV60" i="12"/>
  <c r="BD60" i="12" s="1"/>
  <c r="BV10" i="12"/>
  <c r="BD10" i="12" s="1"/>
  <c r="BV98" i="12"/>
  <c r="BD98" i="12" s="1"/>
  <c r="BF98" i="12" s="1"/>
  <c r="BV124" i="12"/>
  <c r="BD124" i="12" s="1"/>
  <c r="BS99" i="12"/>
  <c r="BC99" i="12" s="1"/>
  <c r="BV77" i="12"/>
  <c r="BD77" i="12" s="1"/>
  <c r="A101" i="12"/>
  <c r="BV46" i="12"/>
  <c r="BD46" i="12" s="1"/>
  <c r="BS94" i="12"/>
  <c r="BC94" i="12" s="1"/>
  <c r="BS64" i="12"/>
  <c r="BC64" i="12" s="1"/>
  <c r="BS121" i="12"/>
  <c r="BC121" i="12" s="1"/>
  <c r="BV118" i="12"/>
  <c r="BD118" i="12" s="1"/>
  <c r="BS74" i="12"/>
  <c r="BC74" i="12" s="1"/>
  <c r="BS58" i="12"/>
  <c r="BC58" i="12" s="1"/>
  <c r="BF58" i="12" s="1"/>
  <c r="BI58" i="12" s="1"/>
  <c r="BV56" i="12"/>
  <c r="BD56" i="12" s="1"/>
  <c r="A44" i="10"/>
  <c r="BT22" i="10"/>
  <c r="BV22" i="10" s="1"/>
  <c r="BD22" i="10" s="1"/>
  <c r="A82" i="10"/>
  <c r="BV85" i="10"/>
  <c r="BD85" i="10" s="1"/>
  <c r="BF85" i="10" s="1"/>
  <c r="BI85" i="10" s="1"/>
  <c r="BV47" i="10"/>
  <c r="BD47" i="10" s="1"/>
  <c r="BP75" i="10"/>
  <c r="BS75" i="10" s="1"/>
  <c r="BC75" i="10" s="1"/>
  <c r="BV96" i="10"/>
  <c r="BD96" i="10" s="1"/>
  <c r="BS26" i="10"/>
  <c r="BC26" i="10" s="1"/>
  <c r="BF26" i="10" s="1"/>
  <c r="A77" i="10"/>
  <c r="A60" i="10"/>
  <c r="A48" i="10"/>
  <c r="A127" i="10"/>
  <c r="BT97" i="10"/>
  <c r="BV97" i="10" s="1"/>
  <c r="BD97" i="10" s="1"/>
  <c r="A129" i="10"/>
  <c r="BS122" i="10"/>
  <c r="BC122" i="10" s="1"/>
  <c r="A101" i="10"/>
  <c r="BR31" i="10"/>
  <c r="BS31" i="10" s="1"/>
  <c r="BC31" i="10" s="1"/>
  <c r="A124" i="10"/>
  <c r="BU109" i="10"/>
  <c r="BV109" i="10" s="1"/>
  <c r="BD109" i="10" s="1"/>
  <c r="A34" i="10"/>
  <c r="BU39" i="10"/>
  <c r="BV39" i="10" s="1"/>
  <c r="BD39" i="10" s="1"/>
  <c r="BV19" i="10"/>
  <c r="BD19" i="10" s="1"/>
  <c r="BP103" i="10"/>
  <c r="BS103" i="10" s="1"/>
  <c r="BC103" i="10" s="1"/>
  <c r="BU128" i="10"/>
  <c r="BV128" i="10" s="1"/>
  <c r="BD128" i="10" s="1"/>
  <c r="A108" i="10"/>
  <c r="BV66" i="10"/>
  <c r="BD66" i="10" s="1"/>
  <c r="BJ35" i="10"/>
  <c r="BH35" i="10"/>
  <c r="BV83" i="10"/>
  <c r="BD83" i="10" s="1"/>
  <c r="BV115" i="10"/>
  <c r="BD115" i="10" s="1"/>
  <c r="A11" i="10"/>
  <c r="A131" i="10"/>
  <c r="A80" i="10"/>
  <c r="BS124" i="10"/>
  <c r="BC124" i="10" s="1"/>
  <c r="BS125" i="10"/>
  <c r="BC125" i="10" s="1"/>
  <c r="BS9" i="10"/>
  <c r="BC9" i="10" s="1"/>
  <c r="BF9" i="10" s="1"/>
  <c r="A30" i="10"/>
  <c r="A125" i="10"/>
  <c r="A39" i="10"/>
  <c r="BV81" i="10"/>
  <c r="BD81" i="10" s="1"/>
  <c r="BV13" i="10"/>
  <c r="BD13" i="10" s="1"/>
  <c r="BF13" i="10" s="1"/>
  <c r="BV119" i="10"/>
  <c r="BD119" i="10" s="1"/>
  <c r="BS118" i="10"/>
  <c r="BC118" i="10" s="1"/>
  <c r="BV78" i="10"/>
  <c r="BD78" i="10" s="1"/>
  <c r="BT129" i="10"/>
  <c r="BV129" i="10" s="1"/>
  <c r="BD129" i="10" s="1"/>
  <c r="A45" i="10"/>
  <c r="BV117" i="10"/>
  <c r="BD117" i="10" s="1"/>
  <c r="BV102" i="10"/>
  <c r="BD102" i="10" s="1"/>
  <c r="BV31" i="10"/>
  <c r="BD31" i="10" s="1"/>
  <c r="BV94" i="10"/>
  <c r="BD94" i="10" s="1"/>
  <c r="BT62" i="10"/>
  <c r="BV62" i="10" s="1"/>
  <c r="BD62" i="10" s="1"/>
  <c r="BS82" i="10"/>
  <c r="BC82" i="10" s="1"/>
  <c r="BS45" i="10"/>
  <c r="BC45" i="10" s="1"/>
  <c r="A74" i="10"/>
  <c r="A106" i="10"/>
  <c r="A61" i="10"/>
  <c r="BS47" i="10"/>
  <c r="BC47" i="10" s="1"/>
  <c r="BF47" i="10" s="1"/>
  <c r="BI47" i="10" s="1"/>
  <c r="BP41" i="10"/>
  <c r="BS41" i="10" s="1"/>
  <c r="BC41" i="10" s="1"/>
  <c r="BF41" i="10" s="1"/>
  <c r="BV43" i="10"/>
  <c r="BD43" i="10" s="1"/>
  <c r="A87" i="10"/>
  <c r="BV100" i="10"/>
  <c r="BD100" i="10" s="1"/>
  <c r="BJ77" i="10"/>
  <c r="BH77" i="10"/>
  <c r="BV106" i="10"/>
  <c r="BD106" i="10" s="1"/>
  <c r="BU108" i="10"/>
  <c r="BV108" i="10" s="1"/>
  <c r="BD108" i="10" s="1"/>
  <c r="BF108" i="10" s="1"/>
  <c r="BS120" i="10"/>
  <c r="BC120" i="10" s="1"/>
  <c r="BS100" i="10"/>
  <c r="BC100" i="10" s="1"/>
  <c r="BF100" i="10" s="1"/>
  <c r="BS69" i="10"/>
  <c r="BC69" i="10" s="1"/>
  <c r="BF69" i="10" s="1"/>
  <c r="BV21" i="10"/>
  <c r="BD21" i="10" s="1"/>
  <c r="BS48" i="10"/>
  <c r="BC48" i="10" s="1"/>
  <c r="BV87" i="10"/>
  <c r="BD87" i="10" s="1"/>
  <c r="BS114" i="10"/>
  <c r="BC114" i="10" s="1"/>
  <c r="BF114" i="10" s="1"/>
  <c r="BI114" i="10" s="1"/>
  <c r="BV131" i="10"/>
  <c r="BD131" i="10" s="1"/>
  <c r="BT60" i="10"/>
  <c r="BV60" i="10" s="1"/>
  <c r="BD60" i="10" s="1"/>
  <c r="BS34" i="10"/>
  <c r="BC34" i="10" s="1"/>
  <c r="BF34" i="10" s="1"/>
  <c r="A23" i="10"/>
  <c r="G108" i="10"/>
  <c r="BF24" i="10"/>
  <c r="BV82" i="10"/>
  <c r="BD82" i="10" s="1"/>
  <c r="BV25" i="10"/>
  <c r="BD25" i="10" s="1"/>
  <c r="BF25" i="10" s="1"/>
  <c r="BV35" i="10"/>
  <c r="BD35" i="10" s="1"/>
  <c r="A58" i="10"/>
  <c r="BV90" i="10"/>
  <c r="BD90" i="10" s="1"/>
  <c r="BP81" i="10"/>
  <c r="BS81" i="10" s="1"/>
  <c r="BC81" i="10" s="1"/>
  <c r="BV122" i="10"/>
  <c r="BD122" i="10" s="1"/>
  <c r="BQ24" i="10"/>
  <c r="BS24" i="10" s="1"/>
  <c r="BC24" i="10" s="1"/>
  <c r="BS76" i="10"/>
  <c r="BC76" i="10" s="1"/>
  <c r="BV64" i="10"/>
  <c r="BD64" i="10" s="1"/>
  <c r="BF64" i="10" s="1"/>
  <c r="BV16" i="10"/>
  <c r="BD16" i="10" s="1"/>
  <c r="BF16" i="10" s="1"/>
  <c r="BQ63" i="10"/>
  <c r="BS63" i="10" s="1"/>
  <c r="BC63" i="10" s="1"/>
  <c r="BF63" i="10" s="1"/>
  <c r="BJ33" i="10"/>
  <c r="A86" i="10"/>
  <c r="BS93" i="10"/>
  <c r="BC93" i="10" s="1"/>
  <c r="BV68" i="10"/>
  <c r="BD68" i="10" s="1"/>
  <c r="BF68" i="10" s="1"/>
  <c r="BV98" i="10"/>
  <c r="BD98" i="10" s="1"/>
  <c r="BV74" i="10"/>
  <c r="BD74" i="10" s="1"/>
  <c r="BF74" i="10" s="1"/>
  <c r="BT63" i="10"/>
  <c r="BV63" i="10" s="1"/>
  <c r="BD63" i="10" s="1"/>
  <c r="A117" i="10"/>
  <c r="BV18" i="10"/>
  <c r="BD18" i="10" s="1"/>
  <c r="BV61" i="10"/>
  <c r="BD61" i="10" s="1"/>
  <c r="BV84" i="10"/>
  <c r="BD84" i="10" s="1"/>
  <c r="BS79" i="10"/>
  <c r="BC79" i="10" s="1"/>
  <c r="BS8" i="10"/>
  <c r="BC8" i="10" s="1"/>
  <c r="A85" i="10"/>
  <c r="A132" i="10"/>
  <c r="A126" i="10"/>
  <c r="BF32" i="10"/>
  <c r="BV93" i="10"/>
  <c r="BD93" i="10" s="1"/>
  <c r="BT32" i="10"/>
  <c r="BV32" i="10" s="1"/>
  <c r="BD32" i="10" s="1"/>
  <c r="BS117" i="10"/>
  <c r="BC117" i="10" s="1"/>
  <c r="BS102" i="10"/>
  <c r="BC102" i="10" s="1"/>
  <c r="BS58" i="10"/>
  <c r="BC58" i="10" s="1"/>
  <c r="BV107" i="10"/>
  <c r="BD107" i="10" s="1"/>
  <c r="BF107" i="10" s="1"/>
  <c r="BP38" i="10"/>
  <c r="BS38" i="10" s="1"/>
  <c r="BC38" i="10" s="1"/>
  <c r="BS13" i="10"/>
  <c r="BC13" i="10" s="1"/>
  <c r="BS50" i="10"/>
  <c r="BC50" i="10" s="1"/>
  <c r="A25" i="10"/>
  <c r="BS14" i="10"/>
  <c r="BC14" i="10" s="1"/>
  <c r="BF14" i="10" s="1"/>
  <c r="BI14" i="10" s="1"/>
  <c r="BV41" i="10"/>
  <c r="BD41" i="10" s="1"/>
  <c r="BS97" i="10"/>
  <c r="BC97" i="10" s="1"/>
  <c r="BS119" i="10"/>
  <c r="BC119" i="10" s="1"/>
  <c r="BS85" i="10"/>
  <c r="BC85" i="10" s="1"/>
  <c r="BS108" i="10"/>
  <c r="BC108" i="10" s="1"/>
  <c r="BJ111" i="10"/>
  <c r="BH111" i="10"/>
  <c r="A122" i="10"/>
  <c r="Q122" i="10"/>
  <c r="G122" i="10" s="1"/>
  <c r="A93" i="10"/>
  <c r="Q93" i="10"/>
  <c r="G93" i="10" s="1"/>
  <c r="A116" i="10"/>
  <c r="Q116" i="10"/>
  <c r="G116" i="10" s="1"/>
  <c r="A26" i="10"/>
  <c r="Q26" i="10"/>
  <c r="G26" i="10" s="1"/>
  <c r="A92" i="13"/>
  <c r="Q92" i="13"/>
  <c r="G92" i="13" s="1"/>
  <c r="A32" i="12"/>
  <c r="Q32" i="12"/>
  <c r="G32" i="12" s="1"/>
  <c r="A24" i="13"/>
  <c r="Q24" i="13"/>
  <c r="G24" i="13" s="1"/>
  <c r="A81" i="10"/>
  <c r="Q81" i="10"/>
  <c r="G81" i="10" s="1"/>
  <c r="A88" i="13"/>
  <c r="Q88" i="13"/>
  <c r="G88" i="13" s="1"/>
  <c r="A69" i="12"/>
  <c r="Q69" i="12"/>
  <c r="G69" i="12" s="1"/>
  <c r="A42" i="12"/>
  <c r="Q42" i="12"/>
  <c r="G42" i="12" s="1"/>
  <c r="A121" i="10"/>
  <c r="Q121" i="10"/>
  <c r="G121" i="10" s="1"/>
  <c r="G59" i="10"/>
  <c r="BT59" i="10"/>
  <c r="BV59" i="10" s="1"/>
  <c r="BD59" i="10" s="1"/>
  <c r="BQ59" i="10"/>
  <c r="BS59" i="10" s="1"/>
  <c r="BC59" i="10" s="1"/>
  <c r="A51" i="10"/>
  <c r="Q51" i="10"/>
  <c r="G51" i="10" s="1"/>
  <c r="A31" i="12"/>
  <c r="Q31" i="12"/>
  <c r="G31" i="12" s="1"/>
  <c r="A109" i="13"/>
  <c r="Q109" i="13"/>
  <c r="G109" i="13" s="1"/>
  <c r="A100" i="10"/>
  <c r="Q100" i="10"/>
  <c r="G100" i="10" s="1"/>
  <c r="A85" i="12"/>
  <c r="Q85" i="12"/>
  <c r="G85" i="12" s="1"/>
  <c r="A95" i="10"/>
  <c r="Q95" i="10"/>
  <c r="G95" i="10" s="1"/>
  <c r="A66" i="13"/>
  <c r="Q66" i="13"/>
  <c r="G66" i="13" s="1"/>
  <c r="A75" i="13"/>
  <c r="Q75" i="13"/>
  <c r="G75" i="13" s="1"/>
  <c r="A75" i="10"/>
  <c r="Q75" i="10"/>
  <c r="G75" i="10" s="1"/>
  <c r="A129" i="12"/>
  <c r="Q129" i="12"/>
  <c r="G129" i="12" s="1"/>
  <c r="A99" i="10"/>
  <c r="Q99" i="10"/>
  <c r="G99" i="10" s="1"/>
  <c r="A55" i="10"/>
  <c r="Q55" i="10"/>
  <c r="G55" i="10" s="1"/>
  <c r="A10" i="12"/>
  <c r="Q10" i="12"/>
  <c r="G10" i="12" s="1"/>
  <c r="A53" i="10"/>
  <c r="Q53" i="10"/>
  <c r="G53" i="10" s="1"/>
  <c r="A89" i="10"/>
  <c r="Q89" i="10"/>
  <c r="G89" i="10" s="1"/>
  <c r="BT44" i="8"/>
  <c r="BV44" i="8" s="1"/>
  <c r="BD44" i="8" s="1"/>
  <c r="BF44" i="8" s="1"/>
  <c r="BI44" i="8" s="1"/>
  <c r="BF124" i="8"/>
  <c r="BV115" i="12"/>
  <c r="BD115" i="12" s="1"/>
  <c r="BV48" i="12"/>
  <c r="BD48" i="12" s="1"/>
  <c r="BS106" i="10"/>
  <c r="BC106" i="10" s="1"/>
  <c r="A35" i="10"/>
  <c r="A67" i="10"/>
  <c r="Q67" i="10"/>
  <c r="G67" i="10" s="1"/>
  <c r="A110" i="10"/>
  <c r="Q110" i="10"/>
  <c r="G110" i="10" s="1"/>
  <c r="A96" i="12"/>
  <c r="Q96" i="12"/>
  <c r="G96" i="12" s="1"/>
  <c r="A25" i="12"/>
  <c r="Q25" i="12"/>
  <c r="G25" i="12" s="1"/>
  <c r="A9" i="13"/>
  <c r="Q9" i="13"/>
  <c r="G9" i="13" s="1"/>
  <c r="A33" i="12"/>
  <c r="Q33" i="12"/>
  <c r="G33" i="12" s="1"/>
  <c r="A92" i="12"/>
  <c r="Q92" i="12"/>
  <c r="G92" i="12" s="1"/>
  <c r="BP18" i="8"/>
  <c r="BS18" i="8" s="1"/>
  <c r="BC18" i="8" s="1"/>
  <c r="BS57" i="12"/>
  <c r="BC57" i="12" s="1"/>
  <c r="BV130" i="12"/>
  <c r="BD130" i="12" s="1"/>
  <c r="BS103" i="12"/>
  <c r="BC103" i="12" s="1"/>
  <c r="BV127" i="13"/>
  <c r="BD127" i="13" s="1"/>
  <c r="G57" i="10"/>
  <c r="BT57" i="10"/>
  <c r="BV57" i="10" s="1"/>
  <c r="BD57" i="10" s="1"/>
  <c r="BR57" i="10"/>
  <c r="BS57" i="10" s="1"/>
  <c r="BC57" i="10" s="1"/>
  <c r="A18" i="10"/>
  <c r="Q18" i="10"/>
  <c r="G18" i="10" s="1"/>
  <c r="A117" i="12"/>
  <c r="Q117" i="12"/>
  <c r="G117" i="12" s="1"/>
  <c r="A11" i="12"/>
  <c r="Q11" i="12"/>
  <c r="G11" i="12" s="1"/>
  <c r="A113" i="13"/>
  <c r="Q113" i="13"/>
  <c r="G113" i="13" s="1"/>
  <c r="A38" i="13"/>
  <c r="Q38" i="13"/>
  <c r="G38" i="13" s="1"/>
  <c r="A43" i="10"/>
  <c r="Q43" i="10"/>
  <c r="G43" i="10" s="1"/>
  <c r="A63" i="12"/>
  <c r="Q63" i="12"/>
  <c r="G63" i="12" s="1"/>
  <c r="A52" i="12"/>
  <c r="Q52" i="12"/>
  <c r="G52" i="12" s="1"/>
  <c r="A71" i="12"/>
  <c r="Q71" i="12"/>
  <c r="G71" i="12" s="1"/>
  <c r="A27" i="10"/>
  <c r="Q27" i="10"/>
  <c r="G27" i="10" s="1"/>
  <c r="A56" i="12"/>
  <c r="Q56" i="12"/>
  <c r="G56" i="12" s="1"/>
  <c r="A38" i="10"/>
  <c r="Q38" i="10"/>
  <c r="G38" i="10" s="1"/>
  <c r="BS132" i="12"/>
  <c r="BC132" i="12" s="1"/>
  <c r="BS88" i="13"/>
  <c r="BC88" i="13" s="1"/>
  <c r="BF119" i="10"/>
  <c r="A95" i="13"/>
  <c r="A57" i="10"/>
  <c r="A29" i="12"/>
  <c r="Q29" i="12"/>
  <c r="G29" i="12" s="1"/>
  <c r="A54" i="12"/>
  <c r="Q54" i="12"/>
  <c r="G54" i="12" s="1"/>
  <c r="A103" i="13"/>
  <c r="Q103" i="13"/>
  <c r="G103" i="13" s="1"/>
  <c r="A48" i="13"/>
  <c r="Q48" i="13"/>
  <c r="G48" i="13" s="1"/>
  <c r="A13" i="10"/>
  <c r="Q13" i="10"/>
  <c r="G13" i="10" s="1"/>
  <c r="A44" i="13"/>
  <c r="Q44" i="13"/>
  <c r="G44" i="13" s="1"/>
  <c r="A51" i="12"/>
  <c r="Q51" i="12"/>
  <c r="G51" i="12" s="1"/>
  <c r="A23" i="13"/>
  <c r="Q23" i="13"/>
  <c r="G23" i="13" s="1"/>
  <c r="A102" i="10"/>
  <c r="Q102" i="10"/>
  <c r="G102" i="10" s="1"/>
  <c r="A25" i="13"/>
  <c r="Q25" i="13"/>
  <c r="G25" i="13" s="1"/>
  <c r="A45" i="13"/>
  <c r="Q45" i="13"/>
  <c r="G45" i="13" s="1"/>
  <c r="A78" i="10"/>
  <c r="Q78" i="10"/>
  <c r="G78" i="10" s="1"/>
  <c r="A32" i="10"/>
  <c r="Q32" i="10"/>
  <c r="G32" i="10" s="1"/>
  <c r="A129" i="13"/>
  <c r="Q129" i="13"/>
  <c r="G129" i="13" s="1"/>
  <c r="A104" i="13"/>
  <c r="Q104" i="13"/>
  <c r="G104" i="13" s="1"/>
  <c r="BR125" i="8"/>
  <c r="BS125" i="8" s="1"/>
  <c r="BC125" i="8" s="1"/>
  <c r="BT122" i="8"/>
  <c r="BV122" i="8" s="1"/>
  <c r="BD122" i="8" s="1"/>
  <c r="BF24" i="8"/>
  <c r="BP32" i="9"/>
  <c r="BS32" i="9" s="1"/>
  <c r="BC32" i="9" s="1"/>
  <c r="BS116" i="12"/>
  <c r="BC116" i="12" s="1"/>
  <c r="BS48" i="12"/>
  <c r="BC48" i="12" s="1"/>
  <c r="BV52" i="13"/>
  <c r="BD52" i="13" s="1"/>
  <c r="BS43" i="13"/>
  <c r="BC43" i="13" s="1"/>
  <c r="BV84" i="13"/>
  <c r="BD84" i="13" s="1"/>
  <c r="BQ99" i="10"/>
  <c r="BS99" i="10" s="1"/>
  <c r="BC99" i="10" s="1"/>
  <c r="BU99" i="10"/>
  <c r="BV99" i="10" s="1"/>
  <c r="BD99" i="10" s="1"/>
  <c r="BV32" i="12"/>
  <c r="BD32" i="12" s="1"/>
  <c r="BV69" i="13"/>
  <c r="BD69" i="13" s="1"/>
  <c r="BF69" i="13" s="1"/>
  <c r="A35" i="13"/>
  <c r="Q35" i="13"/>
  <c r="G35" i="13" s="1"/>
  <c r="A83" i="12"/>
  <c r="Q83" i="12"/>
  <c r="G83" i="12" s="1"/>
  <c r="A88" i="10"/>
  <c r="Q88" i="10"/>
  <c r="G88" i="10" s="1"/>
  <c r="A86" i="13"/>
  <c r="Q86" i="13"/>
  <c r="G86" i="13" s="1"/>
  <c r="A22" i="10"/>
  <c r="Q22" i="10"/>
  <c r="G22" i="10" s="1"/>
  <c r="A47" i="10"/>
  <c r="Q47" i="10"/>
  <c r="G47" i="10" s="1"/>
  <c r="A85" i="13"/>
  <c r="Q85" i="13"/>
  <c r="G85" i="13" s="1"/>
  <c r="A76" i="12"/>
  <c r="Q76" i="12"/>
  <c r="G76" i="12" s="1"/>
  <c r="A115" i="10"/>
  <c r="Q115" i="10"/>
  <c r="G115" i="10" s="1"/>
  <c r="A126" i="12"/>
  <c r="A114" i="10"/>
  <c r="Q114" i="10"/>
  <c r="G114" i="10" s="1"/>
  <c r="A97" i="12"/>
  <c r="Q97" i="12"/>
  <c r="G97" i="12" s="1"/>
  <c r="A64" i="10"/>
  <c r="Q64" i="10"/>
  <c r="G64" i="10" s="1"/>
  <c r="A41" i="10"/>
  <c r="Q41" i="10"/>
  <c r="G41" i="10" s="1"/>
  <c r="A105" i="12"/>
  <c r="Q105" i="12"/>
  <c r="G105" i="12" s="1"/>
  <c r="A21" i="13"/>
  <c r="Q21" i="13"/>
  <c r="G21" i="13" s="1"/>
  <c r="A72" i="10"/>
  <c r="Q72" i="10"/>
  <c r="G72" i="10" s="1"/>
  <c r="A89" i="13"/>
  <c r="Q89" i="13"/>
  <c r="G89" i="13" s="1"/>
  <c r="A100" i="12"/>
  <c r="Q100" i="12"/>
  <c r="G100" i="12" s="1"/>
  <c r="A21" i="10"/>
  <c r="Q21" i="10"/>
  <c r="G21" i="10" s="1"/>
  <c r="A40" i="10"/>
  <c r="Q40" i="10"/>
  <c r="G40" i="10" s="1"/>
  <c r="BV14" i="8"/>
  <c r="BD14" i="8" s="1"/>
  <c r="BS26" i="8"/>
  <c r="BC26" i="8" s="1"/>
  <c r="BS10" i="8"/>
  <c r="BC10" i="8" s="1"/>
  <c r="BV103" i="12"/>
  <c r="BD103" i="12" s="1"/>
  <c r="BV29" i="12"/>
  <c r="BD29" i="12" s="1"/>
  <c r="A90" i="10"/>
  <c r="Q90" i="10"/>
  <c r="G90" i="10" s="1"/>
  <c r="A94" i="13"/>
  <c r="Q94" i="13"/>
  <c r="G94" i="13" s="1"/>
  <c r="A50" i="10"/>
  <c r="Q50" i="10"/>
  <c r="G50" i="10" s="1"/>
  <c r="A16" i="10"/>
  <c r="Q16" i="10"/>
  <c r="G16" i="10" s="1"/>
  <c r="A9" i="10"/>
  <c r="Q9" i="10"/>
  <c r="G9" i="10" s="1"/>
  <c r="A47" i="12"/>
  <c r="Q47" i="12"/>
  <c r="G47" i="12" s="1"/>
  <c r="A34" i="12"/>
  <c r="Q34" i="12"/>
  <c r="G34" i="12" s="1"/>
  <c r="A72" i="12"/>
  <c r="Q72" i="12"/>
  <c r="G72" i="12" s="1"/>
  <c r="A64" i="12"/>
  <c r="Q64" i="12"/>
  <c r="G64" i="12" s="1"/>
  <c r="A67" i="12"/>
  <c r="Q67" i="12"/>
  <c r="G67" i="12" s="1"/>
  <c r="A107" i="13"/>
  <c r="Q107" i="13"/>
  <c r="G107" i="13" s="1"/>
  <c r="A13" i="13"/>
  <c r="Q13" i="13"/>
  <c r="G13" i="13" s="1"/>
  <c r="A65" i="10"/>
  <c r="Q65" i="10"/>
  <c r="G65" i="10" s="1"/>
  <c r="BV43" i="13"/>
  <c r="BD43" i="13" s="1"/>
  <c r="BV53" i="10"/>
  <c r="BD53" i="10" s="1"/>
  <c r="A107" i="10"/>
  <c r="Q107" i="10"/>
  <c r="G107" i="10" s="1"/>
  <c r="A94" i="10"/>
  <c r="Q94" i="10"/>
  <c r="G94" i="10" s="1"/>
  <c r="A92" i="10"/>
  <c r="Q92" i="10"/>
  <c r="G92" i="10" s="1"/>
  <c r="A40" i="12"/>
  <c r="Q40" i="12"/>
  <c r="G40" i="12" s="1"/>
  <c r="A99" i="13"/>
  <c r="Q99" i="13"/>
  <c r="G99" i="13" s="1"/>
  <c r="A24" i="10"/>
  <c r="Q24" i="10"/>
  <c r="G24" i="10" s="1"/>
  <c r="A27" i="12"/>
  <c r="Q27" i="12"/>
  <c r="G27" i="12" s="1"/>
  <c r="A16" i="13"/>
  <c r="Q16" i="13"/>
  <c r="G16" i="13" s="1"/>
  <c r="A113" i="10"/>
  <c r="Q113" i="10"/>
  <c r="G113" i="10" s="1"/>
  <c r="A45" i="12"/>
  <c r="Q45" i="12"/>
  <c r="G45" i="12" s="1"/>
  <c r="A62" i="13"/>
  <c r="Q62" i="13"/>
  <c r="G62" i="13" s="1"/>
  <c r="A80" i="13"/>
  <c r="Q80" i="13"/>
  <c r="G80" i="13" s="1"/>
  <c r="A69" i="10"/>
  <c r="Q69" i="10"/>
  <c r="G69" i="10" s="1"/>
  <c r="A119" i="10"/>
  <c r="Q119" i="10"/>
  <c r="G119" i="10" s="1"/>
  <c r="A120" i="10"/>
  <c r="Q120" i="10"/>
  <c r="G120" i="10" s="1"/>
  <c r="A127" i="13"/>
  <c r="Q127" i="13"/>
  <c r="G127" i="13" s="1"/>
  <c r="A127" i="12"/>
  <c r="Q127" i="12"/>
  <c r="G127" i="12" s="1"/>
  <c r="A54" i="10"/>
  <c r="BP42" i="10"/>
  <c r="BS42" i="10" s="1"/>
  <c r="BC42" i="10" s="1"/>
  <c r="BU42" i="10"/>
  <c r="BV42" i="10" s="1"/>
  <c r="BD42" i="10" s="1"/>
  <c r="BF59" i="10"/>
  <c r="BS87" i="10"/>
  <c r="BC87" i="10" s="1"/>
  <c r="A119" i="13"/>
  <c r="A111" i="13"/>
  <c r="A8" i="10"/>
  <c r="A131" i="12"/>
  <c r="Q131" i="12"/>
  <c r="G131" i="12" s="1"/>
  <c r="A36" i="10"/>
  <c r="Q36" i="10"/>
  <c r="G36" i="10" s="1"/>
  <c r="A78" i="12"/>
  <c r="Q78" i="12"/>
  <c r="G78" i="12" s="1"/>
  <c r="A36" i="12"/>
  <c r="Q36" i="12"/>
  <c r="G36" i="12" s="1"/>
  <c r="A59" i="12"/>
  <c r="Q59" i="12"/>
  <c r="G59" i="12" s="1"/>
  <c r="A104" i="12"/>
  <c r="Q104" i="12"/>
  <c r="G104" i="12" s="1"/>
  <c r="A86" i="12"/>
  <c r="Q86" i="12"/>
  <c r="G86" i="12" s="1"/>
  <c r="A20" i="13"/>
  <c r="Q20" i="13"/>
  <c r="G20" i="13" s="1"/>
  <c r="A44" i="12"/>
  <c r="Q44" i="12"/>
  <c r="G44" i="12" s="1"/>
  <c r="BT104" i="8"/>
  <c r="BV104" i="8" s="1"/>
  <c r="BD104" i="8" s="1"/>
  <c r="BF57" i="12"/>
  <c r="BS33" i="12"/>
  <c r="BC33" i="12" s="1"/>
  <c r="BV113" i="13"/>
  <c r="BD113" i="13" s="1"/>
  <c r="BS90" i="13"/>
  <c r="BC90" i="13" s="1"/>
  <c r="A75" i="12"/>
  <c r="Q75" i="12"/>
  <c r="G75" i="12" s="1"/>
  <c r="A102" i="12"/>
  <c r="Q102" i="12"/>
  <c r="G102" i="12" s="1"/>
  <c r="A84" i="13"/>
  <c r="Q84" i="13"/>
  <c r="G84" i="13" s="1"/>
  <c r="A12" i="10"/>
  <c r="Q12" i="10"/>
  <c r="G12" i="10" s="1"/>
  <c r="A29" i="13"/>
  <c r="Q29" i="13"/>
  <c r="G29" i="13" s="1"/>
  <c r="A64" i="13"/>
  <c r="Q64" i="13"/>
  <c r="G64" i="13" s="1"/>
  <c r="A62" i="12"/>
  <c r="Q62" i="12"/>
  <c r="G62" i="12" s="1"/>
  <c r="A78" i="13"/>
  <c r="Q78" i="13"/>
  <c r="G78" i="13" s="1"/>
  <c r="A118" i="10"/>
  <c r="Q118" i="10"/>
  <c r="G118" i="10" s="1"/>
  <c r="A57" i="12"/>
  <c r="Q57" i="12"/>
  <c r="G57" i="12" s="1"/>
  <c r="A51" i="13"/>
  <c r="Q51" i="13"/>
  <c r="G51" i="13" s="1"/>
  <c r="A52" i="13"/>
  <c r="Q52" i="13"/>
  <c r="G52" i="13" s="1"/>
  <c r="A123" i="10"/>
  <c r="Q123" i="10"/>
  <c r="G123" i="10" s="1"/>
  <c r="A103" i="10"/>
  <c r="Q103" i="10"/>
  <c r="G103" i="10" s="1"/>
  <c r="A71" i="13"/>
  <c r="Q71" i="13"/>
  <c r="G71" i="13" s="1"/>
  <c r="A60" i="12"/>
  <c r="G60" i="12"/>
  <c r="A109" i="10"/>
  <c r="Q109" i="10"/>
  <c r="G109" i="10" s="1"/>
  <c r="BT111" i="10"/>
  <c r="BV111" i="10" s="1"/>
  <c r="BD111" i="10" s="1"/>
  <c r="BP111" i="10"/>
  <c r="BS111" i="10" s="1"/>
  <c r="BC111" i="10" s="1"/>
  <c r="BF21" i="10"/>
  <c r="A131" i="13"/>
  <c r="Q131" i="13"/>
  <c r="G131" i="13" s="1"/>
  <c r="A103" i="12"/>
  <c r="Q103" i="12"/>
  <c r="G103" i="12" s="1"/>
  <c r="A56" i="10"/>
  <c r="Q56" i="10"/>
  <c r="G56" i="10" s="1"/>
  <c r="A111" i="10"/>
  <c r="Q111" i="10"/>
  <c r="G111" i="10" s="1"/>
  <c r="A69" i="13"/>
  <c r="Q69" i="13"/>
  <c r="G69" i="13" s="1"/>
  <c r="A46" i="12"/>
  <c r="Q46" i="12"/>
  <c r="G46" i="12" s="1"/>
  <c r="A31" i="10"/>
  <c r="Q31" i="10"/>
  <c r="G31" i="10" s="1"/>
  <c r="A120" i="13"/>
  <c r="Q120" i="13"/>
  <c r="G120" i="13" s="1"/>
  <c r="A84" i="10"/>
  <c r="Q84" i="10"/>
  <c r="G84" i="10" s="1"/>
  <c r="A19" i="10"/>
  <c r="Q19" i="10"/>
  <c r="G19" i="10" s="1"/>
  <c r="A52" i="10"/>
  <c r="Q52" i="10"/>
  <c r="G52" i="10" s="1"/>
  <c r="A128" i="10"/>
  <c r="Q128" i="10"/>
  <c r="G128" i="10" s="1"/>
  <c r="BS122" i="13"/>
  <c r="BC122" i="13" s="1"/>
  <c r="BV107" i="13"/>
  <c r="BD107" i="13" s="1"/>
  <c r="A114" i="12"/>
  <c r="A63" i="13"/>
  <c r="Q63" i="13"/>
  <c r="G63" i="13" s="1"/>
  <c r="A9" i="12"/>
  <c r="Q9" i="12"/>
  <c r="G9" i="12" s="1"/>
  <c r="A33" i="10"/>
  <c r="Q33" i="10"/>
  <c r="G33" i="10" s="1"/>
  <c r="A14" i="12"/>
  <c r="Q14" i="12"/>
  <c r="G14" i="12" s="1"/>
  <c r="A15" i="10"/>
  <c r="Q15" i="10"/>
  <c r="G15" i="10" s="1"/>
  <c r="A130" i="12"/>
  <c r="Q130" i="12"/>
  <c r="G130" i="12" s="1"/>
  <c r="A83" i="10"/>
  <c r="Q83" i="10"/>
  <c r="G83" i="10" s="1"/>
  <c r="A99" i="12"/>
  <c r="Q99" i="12"/>
  <c r="G99" i="12" s="1"/>
  <c r="BS68" i="12"/>
  <c r="BC68" i="12" s="1"/>
  <c r="G10" i="10"/>
  <c r="BF57" i="10"/>
  <c r="BS9" i="12"/>
  <c r="BC9" i="12" s="1"/>
  <c r="BS85" i="13"/>
  <c r="BC85" i="13" s="1"/>
  <c r="A96" i="10"/>
  <c r="Q96" i="10"/>
  <c r="G96" i="10" s="1"/>
  <c r="A62" i="10"/>
  <c r="Q62" i="10"/>
  <c r="G62" i="10" s="1"/>
  <c r="A8" i="12"/>
  <c r="Q8" i="12"/>
  <c r="G8" i="12" s="1"/>
  <c r="A57" i="13"/>
  <c r="Q57" i="13"/>
  <c r="G57" i="13" s="1"/>
  <c r="A125" i="12"/>
  <c r="Q125" i="12"/>
  <c r="G125" i="12" s="1"/>
  <c r="A82" i="13"/>
  <c r="Q82" i="13"/>
  <c r="G82" i="13" s="1"/>
  <c r="A46" i="10"/>
  <c r="Q46" i="10"/>
  <c r="G46" i="10" s="1"/>
  <c r="A82" i="12"/>
  <c r="Q82" i="12"/>
  <c r="G82" i="12" s="1"/>
  <c r="A34" i="13"/>
  <c r="Q34" i="13"/>
  <c r="G34" i="13" s="1"/>
  <c r="A66" i="12"/>
  <c r="Q66" i="12"/>
  <c r="G66" i="12" s="1"/>
  <c r="A23" i="12"/>
  <c r="Q23" i="12"/>
  <c r="G23" i="12" s="1"/>
  <c r="A37" i="13"/>
  <c r="Q37" i="13"/>
  <c r="G37" i="13" s="1"/>
  <c r="A122" i="12"/>
  <c r="Q122" i="12"/>
  <c r="G122" i="12" s="1"/>
  <c r="A17" i="10"/>
  <c r="Q17" i="10"/>
  <c r="G17" i="10" s="1"/>
  <c r="A17" i="12"/>
  <c r="Q17" i="12"/>
  <c r="G17" i="12" s="1"/>
  <c r="BS46" i="12"/>
  <c r="BC46" i="12" s="1"/>
  <c r="BV55" i="13"/>
  <c r="BD55" i="13" s="1"/>
  <c r="BS32" i="10"/>
  <c r="BC32" i="10" s="1"/>
  <c r="A115" i="13"/>
  <c r="Q115" i="13"/>
  <c r="G115" i="13" s="1"/>
  <c r="A42" i="10"/>
  <c r="Q42" i="10"/>
  <c r="G42" i="10" s="1"/>
  <c r="A118" i="12"/>
  <c r="Q118" i="12"/>
  <c r="G118" i="12" s="1"/>
  <c r="A74" i="12"/>
  <c r="Q74" i="12"/>
  <c r="G74" i="12" s="1"/>
  <c r="A35" i="12"/>
  <c r="Q35" i="12"/>
  <c r="G35" i="12" s="1"/>
  <c r="A98" i="10"/>
  <c r="Q98" i="10"/>
  <c r="G98" i="10" s="1"/>
  <c r="A105" i="13"/>
  <c r="Q105" i="13"/>
  <c r="G105" i="13" s="1"/>
  <c r="A81" i="13"/>
  <c r="Q81" i="13"/>
  <c r="G81" i="13" s="1"/>
  <c r="A116" i="13"/>
  <c r="Q116" i="13"/>
  <c r="G116" i="13" s="1"/>
  <c r="A130" i="13"/>
  <c r="Q130" i="13"/>
  <c r="G130" i="13" s="1"/>
  <c r="A17" i="13"/>
  <c r="Q17" i="13"/>
  <c r="G17" i="13" s="1"/>
  <c r="BV62" i="8"/>
  <c r="BD62" i="8" s="1"/>
  <c r="BV73" i="8"/>
  <c r="BD73" i="8" s="1"/>
  <c r="BV42" i="9"/>
  <c r="BD42" i="9" s="1"/>
  <c r="BS104" i="10"/>
  <c r="BC104" i="10" s="1"/>
  <c r="A50" i="12"/>
  <c r="Q50" i="12"/>
  <c r="G50" i="12" s="1"/>
  <c r="A71" i="10"/>
  <c r="Q71" i="10"/>
  <c r="G71" i="10" s="1"/>
  <c r="A97" i="10"/>
  <c r="Q97" i="10"/>
  <c r="G97" i="10" s="1"/>
  <c r="A102" i="13"/>
  <c r="Q102" i="13"/>
  <c r="G102" i="13" s="1"/>
  <c r="A37" i="10"/>
  <c r="Q37" i="10"/>
  <c r="G37" i="10" s="1"/>
  <c r="A114" i="13"/>
  <c r="Q114" i="13"/>
  <c r="G114" i="13" s="1"/>
  <c r="A63" i="10"/>
  <c r="Q63" i="10"/>
  <c r="G63" i="10" s="1"/>
  <c r="A40" i="13"/>
  <c r="Q40" i="13"/>
  <c r="G40" i="13" s="1"/>
  <c r="A76" i="10"/>
  <c r="Q76" i="10"/>
  <c r="G76" i="10" s="1"/>
  <c r="A107" i="12"/>
  <c r="Q107" i="12"/>
  <c r="G107" i="12" s="1"/>
  <c r="BS60" i="12"/>
  <c r="BC60" i="12" s="1"/>
  <c r="BS127" i="13"/>
  <c r="BC127" i="13" s="1"/>
  <c r="BV22" i="13"/>
  <c r="BD22" i="13" s="1"/>
  <c r="BS21" i="10"/>
  <c r="BC21" i="10" s="1"/>
  <c r="BS37" i="10"/>
  <c r="BC37" i="10" s="1"/>
  <c r="BV9" i="12"/>
  <c r="BD9" i="12" s="1"/>
  <c r="BV85" i="13"/>
  <c r="BD85" i="13" s="1"/>
  <c r="BF85" i="13" s="1"/>
  <c r="BI85" i="13" s="1"/>
  <c r="BV23" i="10"/>
  <c r="BD23" i="10" s="1"/>
  <c r="BF23" i="10" s="1"/>
  <c r="BS23" i="10"/>
  <c r="BC23" i="10" s="1"/>
  <c r="BS37" i="12"/>
  <c r="BC37" i="12" s="1"/>
  <c r="G104" i="10"/>
  <c r="BV24" i="10"/>
  <c r="BD24" i="10" s="1"/>
  <c r="BS53" i="12"/>
  <c r="BC53" i="12" s="1"/>
  <c r="BF53" i="12" s="1"/>
  <c r="BS63" i="13"/>
  <c r="BC63" i="13" s="1"/>
  <c r="BV127" i="12"/>
  <c r="BD127" i="12" s="1"/>
  <c r="BS94" i="13"/>
  <c r="BC94" i="13" s="1"/>
  <c r="BS62" i="13"/>
  <c r="BC62" i="13" s="1"/>
  <c r="BS88" i="12"/>
  <c r="BC88" i="12" s="1"/>
  <c r="BS79" i="12"/>
  <c r="BC79" i="12" s="1"/>
  <c r="BF79" i="12" s="1"/>
  <c r="BI79" i="12" s="1"/>
  <c r="BS122" i="12"/>
  <c r="BC122" i="12" s="1"/>
  <c r="BV66" i="13"/>
  <c r="BD66" i="13" s="1"/>
  <c r="BF66" i="13" s="1"/>
  <c r="BS68" i="10"/>
  <c r="BC68" i="10" s="1"/>
  <c r="BV100" i="13"/>
  <c r="BD100" i="13" s="1"/>
  <c r="BV15" i="10"/>
  <c r="BD15" i="10" s="1"/>
  <c r="BV114" i="10"/>
  <c r="BD114" i="10" s="1"/>
  <c r="BS129" i="10"/>
  <c r="BC129" i="10" s="1"/>
  <c r="BF129" i="10" s="1"/>
  <c r="BI129" i="10" s="1"/>
  <c r="BS44" i="12"/>
  <c r="BC44" i="12" s="1"/>
  <c r="BF44" i="12" s="1"/>
  <c r="BV36" i="13"/>
  <c r="BD36" i="13" s="1"/>
  <c r="BV44" i="10"/>
  <c r="BD44" i="10" s="1"/>
  <c r="BS54" i="10"/>
  <c r="BC54" i="10" s="1"/>
  <c r="BV38" i="12"/>
  <c r="BD38" i="12" s="1"/>
  <c r="BS96" i="12"/>
  <c r="BC96" i="12" s="1"/>
  <c r="BS41" i="12"/>
  <c r="BC41" i="12" s="1"/>
  <c r="BV124" i="13"/>
  <c r="BD124" i="13" s="1"/>
  <c r="BS11" i="13"/>
  <c r="BC11" i="13" s="1"/>
  <c r="G125" i="10"/>
  <c r="BS84" i="10"/>
  <c r="BC84" i="10" s="1"/>
  <c r="BV19" i="12"/>
  <c r="BD19" i="12" s="1"/>
  <c r="BS89" i="12"/>
  <c r="BC89" i="12" s="1"/>
  <c r="BV40" i="13"/>
  <c r="BD40" i="13" s="1"/>
  <c r="BF40" i="13" s="1"/>
  <c r="BV120" i="10"/>
  <c r="BD120" i="10" s="1"/>
  <c r="BF120" i="10" s="1"/>
  <c r="BV80" i="12"/>
  <c r="BD80" i="12" s="1"/>
  <c r="BF80" i="12" s="1"/>
  <c r="BI80" i="12" s="1"/>
  <c r="G79" i="10"/>
  <c r="BS66" i="10"/>
  <c r="BC66" i="10" s="1"/>
  <c r="BF66" i="10" s="1"/>
  <c r="BV79" i="12"/>
  <c r="BD79" i="12" s="1"/>
  <c r="BS110" i="13"/>
  <c r="BC110" i="13" s="1"/>
  <c r="BF110" i="13" s="1"/>
  <c r="BI110" i="13" s="1"/>
  <c r="G101" i="10"/>
  <c r="G73" i="10"/>
  <c r="BS24" i="12"/>
  <c r="BC24" i="12" s="1"/>
  <c r="BS97" i="13"/>
  <c r="BC97" i="13" s="1"/>
  <c r="BS72" i="10"/>
  <c r="BC72" i="10" s="1"/>
  <c r="BS42" i="12"/>
  <c r="BC42" i="12" s="1"/>
  <c r="BS123" i="13"/>
  <c r="BC123" i="13" s="1"/>
  <c r="BF123" i="13" s="1"/>
  <c r="G20" i="10"/>
  <c r="BV37" i="12"/>
  <c r="BD37" i="12" s="1"/>
  <c r="BF37" i="12" s="1"/>
  <c r="BS53" i="13"/>
  <c r="BC53" i="13" s="1"/>
  <c r="BF53" i="13" s="1"/>
  <c r="BI53" i="13" s="1"/>
  <c r="BS15" i="10"/>
  <c r="BC15" i="10" s="1"/>
  <c r="BF15" i="10" s="1"/>
  <c r="BS83" i="10"/>
  <c r="BC83" i="10" s="1"/>
  <c r="BF83" i="10" s="1"/>
  <c r="BS128" i="10"/>
  <c r="BC128" i="10" s="1"/>
  <c r="BF128" i="10" s="1"/>
  <c r="BI128" i="10" s="1"/>
  <c r="BV63" i="13"/>
  <c r="BD63" i="13" s="1"/>
  <c r="BS44" i="10"/>
  <c r="BC44" i="10" s="1"/>
  <c r="BV54" i="10"/>
  <c r="BD54" i="10" s="1"/>
  <c r="BV41" i="12"/>
  <c r="BD41" i="12" s="1"/>
  <c r="BS93" i="13"/>
  <c r="BC93" i="13" s="1"/>
  <c r="BS98" i="10"/>
  <c r="BC98" i="10" s="1"/>
  <c r="BV76" i="10"/>
  <c r="BD76" i="10" s="1"/>
  <c r="BV105" i="10"/>
  <c r="BD105" i="10" s="1"/>
  <c r="BV94" i="13"/>
  <c r="BD94" i="13" s="1"/>
  <c r="BF94" i="13" s="1"/>
  <c r="G86" i="10"/>
  <c r="BS74" i="10"/>
  <c r="BC74" i="10" s="1"/>
  <c r="BV121" i="10"/>
  <c r="BD121" i="10" s="1"/>
  <c r="BF121" i="10" s="1"/>
  <c r="BS35" i="10"/>
  <c r="BC35" i="10" s="1"/>
  <c r="BV43" i="12"/>
  <c r="BD43" i="12" s="1"/>
  <c r="BF43" i="12" s="1"/>
  <c r="BV30" i="13"/>
  <c r="BD30" i="13" s="1"/>
  <c r="G45" i="10"/>
  <c r="BS71" i="10"/>
  <c r="BC71" i="10" s="1"/>
  <c r="BF71" i="10" s="1"/>
  <c r="BV71" i="10"/>
  <c r="BD71" i="10" s="1"/>
  <c r="BS39" i="13"/>
  <c r="BC39" i="13" s="1"/>
  <c r="BS23" i="13"/>
  <c r="BC23" i="13" s="1"/>
  <c r="G131" i="10"/>
  <c r="BT34" i="10"/>
  <c r="BV34" i="10" s="1"/>
  <c r="BD34" i="10" s="1"/>
  <c r="G35" i="10"/>
  <c r="BV110" i="12"/>
  <c r="BD110" i="12" s="1"/>
  <c r="BS32" i="12"/>
  <c r="BC32" i="12" s="1"/>
  <c r="BS69" i="13"/>
  <c r="BC69" i="13" s="1"/>
  <c r="BV104" i="13"/>
  <c r="BD104" i="13" s="1"/>
  <c r="BF104" i="13" s="1"/>
  <c r="BV104" i="10"/>
  <c r="BD104" i="10" s="1"/>
  <c r="BF104" i="10" s="1"/>
  <c r="BI104" i="10" s="1"/>
  <c r="BV89" i="10"/>
  <c r="BD89" i="10" s="1"/>
  <c r="BF89" i="10" s="1"/>
  <c r="BS46" i="10"/>
  <c r="BC46" i="10" s="1"/>
  <c r="BV55" i="12"/>
  <c r="BD55" i="12" s="1"/>
  <c r="BF55" i="12" s="1"/>
  <c r="BS84" i="12"/>
  <c r="BC84" i="12" s="1"/>
  <c r="BS114" i="13"/>
  <c r="BC114" i="13" s="1"/>
  <c r="BF114" i="13" s="1"/>
  <c r="BV110" i="13"/>
  <c r="BD110" i="13" s="1"/>
  <c r="BS56" i="10"/>
  <c r="BC56" i="10" s="1"/>
  <c r="BF56" i="10" s="1"/>
  <c r="BS47" i="12"/>
  <c r="BC47" i="12" s="1"/>
  <c r="BF47" i="12" s="1"/>
  <c r="BV50" i="12"/>
  <c r="BD50" i="12" s="1"/>
  <c r="BV125" i="10"/>
  <c r="BD125" i="10" s="1"/>
  <c r="BS30" i="12"/>
  <c r="BC30" i="12" s="1"/>
  <c r="BS75" i="13"/>
  <c r="BC75" i="13" s="1"/>
  <c r="BV97" i="13"/>
  <c r="BD97" i="13" s="1"/>
  <c r="BS19" i="10"/>
  <c r="BC19" i="10" s="1"/>
  <c r="BV40" i="12"/>
  <c r="BD40" i="12" s="1"/>
  <c r="BV42" i="12"/>
  <c r="BD42" i="12" s="1"/>
  <c r="BV89" i="12"/>
  <c r="BD89" i="12" s="1"/>
  <c r="BV126" i="13"/>
  <c r="BD126" i="13" s="1"/>
  <c r="BF126" i="13" s="1"/>
  <c r="G132" i="10"/>
  <c r="BV126" i="10"/>
  <c r="BD126" i="10" s="1"/>
  <c r="BF126" i="10" s="1"/>
  <c r="BI126" i="10" s="1"/>
  <c r="BV123" i="13"/>
  <c r="BD123" i="13" s="1"/>
  <c r="BS30" i="13"/>
  <c r="BC30" i="13" s="1"/>
  <c r="BF30" i="13" s="1"/>
  <c r="BS26" i="13"/>
  <c r="BC26" i="13" s="1"/>
  <c r="BS51" i="13"/>
  <c r="BC51" i="13" s="1"/>
  <c r="BS64" i="10"/>
  <c r="BC64" i="10" s="1"/>
  <c r="BS16" i="10"/>
  <c r="BC16" i="10" s="1"/>
  <c r="BV9" i="10"/>
  <c r="BD9" i="10" s="1"/>
  <c r="BS30" i="10"/>
  <c r="BC30" i="10" s="1"/>
  <c r="BF30" i="10" s="1"/>
  <c r="BV22" i="12"/>
  <c r="BD22" i="12" s="1"/>
  <c r="BS110" i="12"/>
  <c r="BC110" i="12" s="1"/>
  <c r="BS97" i="12"/>
  <c r="BC97" i="12" s="1"/>
  <c r="BS10" i="12"/>
  <c r="BC10" i="12" s="1"/>
  <c r="BV132" i="13"/>
  <c r="BD132" i="13" s="1"/>
  <c r="BF132" i="13" s="1"/>
  <c r="BI132" i="13" s="1"/>
  <c r="BS92" i="10"/>
  <c r="BC92" i="10" s="1"/>
  <c r="BV58" i="10"/>
  <c r="BD58" i="10" s="1"/>
  <c r="BF58" i="10" s="1"/>
  <c r="BI58" i="10" s="1"/>
  <c r="BS20" i="12"/>
  <c r="BC20" i="12" s="1"/>
  <c r="BS98" i="12"/>
  <c r="BC98" i="12" s="1"/>
  <c r="BS10" i="13"/>
  <c r="BC10" i="13" s="1"/>
  <c r="BF10" i="13" s="1"/>
  <c r="BS67" i="10"/>
  <c r="BC67" i="10" s="1"/>
  <c r="BV124" i="10"/>
  <c r="BD124" i="10" s="1"/>
  <c r="BV38" i="10"/>
  <c r="BD38" i="10" s="1"/>
  <c r="BV18" i="12"/>
  <c r="BD18" i="12" s="1"/>
  <c r="BS124" i="12"/>
  <c r="BC124" i="12" s="1"/>
  <c r="BS78" i="12"/>
  <c r="BC78" i="12" s="1"/>
  <c r="G130" i="10"/>
  <c r="BS10" i="10"/>
  <c r="BC10" i="10" s="1"/>
  <c r="BS12" i="10"/>
  <c r="BC12" i="10" s="1"/>
  <c r="BS40" i="12"/>
  <c r="BC40" i="12" s="1"/>
  <c r="BS77" i="12"/>
  <c r="BC77" i="12" s="1"/>
  <c r="BS73" i="12"/>
  <c r="BC73" i="12" s="1"/>
  <c r="BV121" i="12"/>
  <c r="BD121" i="12" s="1"/>
  <c r="BF121" i="12" s="1"/>
  <c r="BV99" i="13"/>
  <c r="BD99" i="13" s="1"/>
  <c r="G25" i="10"/>
  <c r="G8" i="10"/>
  <c r="BV8" i="12"/>
  <c r="BD8" i="12" s="1"/>
  <c r="BV119" i="13"/>
  <c r="BD119" i="13" s="1"/>
  <c r="BS103" i="13"/>
  <c r="BC103" i="13" s="1"/>
  <c r="BV84" i="12"/>
  <c r="BD84" i="12" s="1"/>
  <c r="BF84" i="12" s="1"/>
  <c r="BV114" i="13"/>
  <c r="BD114" i="13" s="1"/>
  <c r="BS108" i="13"/>
  <c r="BC108" i="13" s="1"/>
  <c r="BF108" i="13" s="1"/>
  <c r="BV56" i="10"/>
  <c r="BD56" i="10" s="1"/>
  <c r="BS95" i="12"/>
  <c r="BC95" i="12" s="1"/>
  <c r="BF95" i="12" s="1"/>
  <c r="BV79" i="13"/>
  <c r="BD79" i="13" s="1"/>
  <c r="BV33" i="13"/>
  <c r="BD33" i="13" s="1"/>
  <c r="BV30" i="12"/>
  <c r="BD30" i="12" s="1"/>
  <c r="BV75" i="13"/>
  <c r="BD75" i="13" s="1"/>
  <c r="BS27" i="13"/>
  <c r="BC27" i="13" s="1"/>
  <c r="BS92" i="12"/>
  <c r="BC92" i="12" s="1"/>
  <c r="G11" i="10"/>
  <c r="G34" i="10"/>
  <c r="G44" i="10"/>
  <c r="G60" i="10"/>
  <c r="BS126" i="13"/>
  <c r="BC126" i="13" s="1"/>
  <c r="BS96" i="10"/>
  <c r="BC96" i="10" s="1"/>
  <c r="BF96" i="10" s="1"/>
  <c r="BV90" i="12"/>
  <c r="BD90" i="12" s="1"/>
  <c r="BS81" i="13"/>
  <c r="BC81" i="13" s="1"/>
  <c r="BV92" i="10"/>
  <c r="BD92" i="10" s="1"/>
  <c r="BF92" i="10" s="1"/>
  <c r="BS11" i="12"/>
  <c r="BC11" i="12" s="1"/>
  <c r="BS113" i="12"/>
  <c r="BC113" i="12" s="1"/>
  <c r="BV10" i="13"/>
  <c r="BD10" i="13" s="1"/>
  <c r="BS55" i="10"/>
  <c r="BC55" i="10" s="1"/>
  <c r="BF55" i="10" s="1"/>
  <c r="BT73" i="10"/>
  <c r="BV73" i="10" s="1"/>
  <c r="BD73" i="10" s="1"/>
  <c r="BQ94" i="10"/>
  <c r="BS94" i="10" s="1"/>
  <c r="BC94" i="10" s="1"/>
  <c r="BF94" i="10" s="1"/>
  <c r="BI94" i="10" s="1"/>
  <c r="BV95" i="12"/>
  <c r="BD95" i="12" s="1"/>
  <c r="BS106" i="13"/>
  <c r="BC106" i="13" s="1"/>
  <c r="G39" i="10"/>
  <c r="BV67" i="10"/>
  <c r="BD67" i="10" s="1"/>
  <c r="BV103" i="10"/>
  <c r="BD103" i="10" s="1"/>
  <c r="BS85" i="12"/>
  <c r="BC85" i="12" s="1"/>
  <c r="BS57" i="13"/>
  <c r="BC57" i="13" s="1"/>
  <c r="BV10" i="10"/>
  <c r="BD10" i="10" s="1"/>
  <c r="BV12" i="10"/>
  <c r="BD12" i="10" s="1"/>
  <c r="BV86" i="10"/>
  <c r="BD86" i="10" s="1"/>
  <c r="BV92" i="12"/>
  <c r="BD92" i="12" s="1"/>
  <c r="BS50" i="13"/>
  <c r="BC50" i="13" s="1"/>
  <c r="BF50" i="13" s="1"/>
  <c r="G66" i="10"/>
  <c r="G124" i="10"/>
  <c r="BS114" i="12"/>
  <c r="BC114" i="12" s="1"/>
  <c r="BF114" i="12" s="1"/>
  <c r="BI114" i="12" s="1"/>
  <c r="BV81" i="13"/>
  <c r="BD81" i="13" s="1"/>
  <c r="BS101" i="10"/>
  <c r="BC101" i="10" s="1"/>
  <c r="BV51" i="10"/>
  <c r="BD51" i="10" s="1"/>
  <c r="BF51" i="10" s="1"/>
  <c r="BS59" i="12"/>
  <c r="BC59" i="12" s="1"/>
  <c r="BV14" i="10"/>
  <c r="BD14" i="10" s="1"/>
  <c r="BP73" i="10"/>
  <c r="BS73" i="10" s="1"/>
  <c r="BC73" i="10" s="1"/>
  <c r="BF73" i="10" s="1"/>
  <c r="BI73" i="10" s="1"/>
  <c r="BS39" i="10"/>
  <c r="BC39" i="10" s="1"/>
  <c r="BF39" i="10" s="1"/>
  <c r="BI39" i="10" s="1"/>
  <c r="BS33" i="10"/>
  <c r="BC33" i="10" s="1"/>
  <c r="BS31" i="12"/>
  <c r="BC31" i="12" s="1"/>
  <c r="BF31" i="12" s="1"/>
  <c r="BV35" i="13"/>
  <c r="BD35" i="13" s="1"/>
  <c r="BV41" i="13"/>
  <c r="BD41" i="13" s="1"/>
  <c r="G14" i="10"/>
  <c r="G129" i="10"/>
  <c r="BS130" i="10"/>
  <c r="BC130" i="10" s="1"/>
  <c r="BS36" i="10"/>
  <c r="BC36" i="10" s="1"/>
  <c r="BU118" i="10"/>
  <c r="BV118" i="10" s="1"/>
  <c r="BD118" i="10" s="1"/>
  <c r="BR60" i="10"/>
  <c r="BS60" i="10" s="1"/>
  <c r="BC60" i="10" s="1"/>
  <c r="BV14" i="12"/>
  <c r="BD14" i="12" s="1"/>
  <c r="BV27" i="13"/>
  <c r="BD27" i="13" s="1"/>
  <c r="BS40" i="10"/>
  <c r="BC40" i="10" s="1"/>
  <c r="BS77" i="10"/>
  <c r="BC77" i="10" s="1"/>
  <c r="BV93" i="12"/>
  <c r="BD93" i="12" s="1"/>
  <c r="BS86" i="12"/>
  <c r="BC86" i="12" s="1"/>
  <c r="BS80" i="13"/>
  <c r="BC80" i="13" s="1"/>
  <c r="BV78" i="13"/>
  <c r="BD78" i="13" s="1"/>
  <c r="BF78" i="13" s="1"/>
  <c r="BV79" i="10"/>
  <c r="BD79" i="10" s="1"/>
  <c r="BF79" i="10" s="1"/>
  <c r="BV62" i="12"/>
  <c r="BD62" i="12" s="1"/>
  <c r="BF62" i="12" s="1"/>
  <c r="BS44" i="13"/>
  <c r="BC44" i="13" s="1"/>
  <c r="BF44" i="13" s="1"/>
  <c r="BS22" i="10"/>
  <c r="BC22" i="10" s="1"/>
  <c r="BF22" i="10" s="1"/>
  <c r="BS119" i="12"/>
  <c r="BC119" i="12" s="1"/>
  <c r="BF119" i="12" s="1"/>
  <c r="BI119" i="12" s="1"/>
  <c r="G30" i="10"/>
  <c r="G77" i="10"/>
  <c r="BV48" i="10"/>
  <c r="BD48" i="10" s="1"/>
  <c r="BS61" i="10"/>
  <c r="BC61" i="10" s="1"/>
  <c r="BV61" i="13"/>
  <c r="BD61" i="13" s="1"/>
  <c r="BF61" i="13" s="1"/>
  <c r="BV113" i="12"/>
  <c r="BD113" i="12" s="1"/>
  <c r="BF113" i="12" s="1"/>
  <c r="BS115" i="13"/>
  <c r="BC115" i="13" s="1"/>
  <c r="BF115" i="13" s="1"/>
  <c r="BS98" i="13"/>
  <c r="BC98" i="13" s="1"/>
  <c r="BF98" i="13" s="1"/>
  <c r="BI98" i="13" s="1"/>
  <c r="BV15" i="13"/>
  <c r="BD15" i="13" s="1"/>
  <c r="BV55" i="10"/>
  <c r="BD55" i="10" s="1"/>
  <c r="BV31" i="12"/>
  <c r="BD31" i="12" s="1"/>
  <c r="BS129" i="12"/>
  <c r="BC129" i="12" s="1"/>
  <c r="BF129" i="12" s="1"/>
  <c r="BV106" i="13"/>
  <c r="BD106" i="13" s="1"/>
  <c r="BV85" i="12"/>
  <c r="BD85" i="12" s="1"/>
  <c r="BV57" i="13"/>
  <c r="BD57" i="13" s="1"/>
  <c r="BS21" i="13"/>
  <c r="BC21" i="13" s="1"/>
  <c r="BS115" i="10"/>
  <c r="BC115" i="10" s="1"/>
  <c r="BV75" i="10"/>
  <c r="BD75" i="10" s="1"/>
  <c r="BF75" i="10" s="1"/>
  <c r="BS101" i="12"/>
  <c r="BC101" i="12" s="1"/>
  <c r="BS105" i="12"/>
  <c r="BC105" i="12" s="1"/>
  <c r="BS9" i="13"/>
  <c r="BC9" i="13" s="1"/>
  <c r="BF9" i="13" s="1"/>
  <c r="BS11" i="10"/>
  <c r="BC11" i="10" s="1"/>
  <c r="BF11" i="10" s="1"/>
  <c r="BS65" i="13"/>
  <c r="BC65" i="13" s="1"/>
  <c r="BS80" i="12"/>
  <c r="BC80" i="12" s="1"/>
  <c r="BS12" i="13"/>
  <c r="BC12" i="13" s="1"/>
  <c r="BV25" i="13"/>
  <c r="BD25" i="13" s="1"/>
  <c r="BF25" i="13" s="1"/>
  <c r="BV101" i="10"/>
  <c r="BD101" i="10" s="1"/>
  <c r="BF101" i="10" s="1"/>
  <c r="BS75" i="12"/>
  <c r="BC75" i="12" s="1"/>
  <c r="BS69" i="12"/>
  <c r="BC69" i="12" s="1"/>
  <c r="BV33" i="10"/>
  <c r="BD33" i="10" s="1"/>
  <c r="BV53" i="12"/>
  <c r="BD53" i="12" s="1"/>
  <c r="BV130" i="10"/>
  <c r="BD130" i="10" s="1"/>
  <c r="BS95" i="10"/>
  <c r="BC95" i="10" s="1"/>
  <c r="BR62" i="10"/>
  <c r="BS62" i="10" s="1"/>
  <c r="BC62" i="10" s="1"/>
  <c r="BS125" i="13"/>
  <c r="BC125" i="13" s="1"/>
  <c r="BV72" i="13"/>
  <c r="BD72" i="13" s="1"/>
  <c r="G54" i="10"/>
  <c r="BV40" i="10"/>
  <c r="BD40" i="10" s="1"/>
  <c r="BS105" i="10"/>
  <c r="BC105" i="10" s="1"/>
  <c r="BS132" i="10"/>
  <c r="BC132" i="10" s="1"/>
  <c r="BS27" i="10"/>
  <c r="BC27" i="10" s="1"/>
  <c r="BV77" i="10"/>
  <c r="BD77" i="10" s="1"/>
  <c r="BS82" i="12"/>
  <c r="BC82" i="12" s="1"/>
  <c r="BV67" i="12"/>
  <c r="BD67" i="12" s="1"/>
  <c r="BV34" i="13"/>
  <c r="BD34" i="13" s="1"/>
  <c r="BF34" i="13" s="1"/>
  <c r="G82" i="10"/>
  <c r="BS25" i="10"/>
  <c r="BC25" i="10" s="1"/>
  <c r="BV45" i="10"/>
  <c r="BD45" i="10" s="1"/>
  <c r="BF45" i="10" s="1"/>
  <c r="BI45" i="10" s="1"/>
  <c r="BV72" i="12"/>
  <c r="BD72" i="12" s="1"/>
  <c r="BF72" i="12" s="1"/>
  <c r="BS12" i="12"/>
  <c r="BC12" i="12" s="1"/>
  <c r="BV44" i="13"/>
  <c r="BD44" i="13" s="1"/>
  <c r="G74" i="10"/>
  <c r="BV11" i="10"/>
  <c r="BD11" i="10" s="1"/>
  <c r="BV114" i="12"/>
  <c r="BD114" i="12" s="1"/>
  <c r="BS56" i="12"/>
  <c r="BC56" i="12" s="1"/>
  <c r="BF56" i="12" s="1"/>
  <c r="BV120" i="9"/>
  <c r="BD120" i="9" s="1"/>
  <c r="BS127" i="9"/>
  <c r="BC127" i="9" s="1"/>
  <c r="BV32" i="9"/>
  <c r="BD32" i="9" s="1"/>
  <c r="BF32" i="9" s="1"/>
  <c r="BI32" i="9" s="1"/>
  <c r="BJ32" i="9" s="1"/>
  <c r="BK32" i="9" s="1"/>
  <c r="BN32" i="9" s="1"/>
  <c r="BV38" i="9"/>
  <c r="BD38" i="9" s="1"/>
  <c r="BV25" i="9"/>
  <c r="BD25" i="9" s="1"/>
  <c r="BV122" i="9"/>
  <c r="BD122" i="9" s="1"/>
  <c r="A66" i="9"/>
  <c r="BV63" i="9"/>
  <c r="BD63" i="9" s="1"/>
  <c r="BV47" i="9"/>
  <c r="BD47" i="9" s="1"/>
  <c r="BF47" i="9" s="1"/>
  <c r="BI47" i="9" s="1"/>
  <c r="A20" i="9"/>
  <c r="A34" i="9"/>
  <c r="BV48" i="9"/>
  <c r="BD48" i="9" s="1"/>
  <c r="BF48" i="9" s="1"/>
  <c r="BV121" i="9"/>
  <c r="BD121" i="9" s="1"/>
  <c r="BV117" i="9"/>
  <c r="BD117" i="9" s="1"/>
  <c r="BS51" i="9"/>
  <c r="BC51" i="9" s="1"/>
  <c r="BV113" i="9"/>
  <c r="BD113" i="9" s="1"/>
  <c r="BV118" i="9"/>
  <c r="BD118" i="9" s="1"/>
  <c r="BS19" i="9"/>
  <c r="BC19" i="9" s="1"/>
  <c r="BQ106" i="9"/>
  <c r="BS106" i="9" s="1"/>
  <c r="BC106" i="9" s="1"/>
  <c r="BV105" i="9"/>
  <c r="BD105" i="9" s="1"/>
  <c r="BF105" i="9" s="1"/>
  <c r="BS93" i="9"/>
  <c r="BC93" i="9" s="1"/>
  <c r="BF93" i="9" s="1"/>
  <c r="BI93" i="9" s="1"/>
  <c r="BS110" i="9"/>
  <c r="BC110" i="9" s="1"/>
  <c r="A108" i="9"/>
  <c r="A64" i="9"/>
  <c r="BV90" i="9"/>
  <c r="BD90" i="9" s="1"/>
  <c r="BV131" i="9"/>
  <c r="BD131" i="9" s="1"/>
  <c r="BF131" i="9" s="1"/>
  <c r="BI131" i="9" s="1"/>
  <c r="BV17" i="9"/>
  <c r="BD17" i="9" s="1"/>
  <c r="BF17" i="9" s="1"/>
  <c r="BV108" i="9"/>
  <c r="BD108" i="9" s="1"/>
  <c r="A120" i="9"/>
  <c r="BS72" i="9"/>
  <c r="BC72" i="9" s="1"/>
  <c r="BF72" i="9" s="1"/>
  <c r="A89" i="9"/>
  <c r="A30" i="9"/>
  <c r="BV126" i="9"/>
  <c r="BD126" i="9" s="1"/>
  <c r="BF126" i="9" s="1"/>
  <c r="BV100" i="9"/>
  <c r="BD100" i="9" s="1"/>
  <c r="BS85" i="9"/>
  <c r="BC85" i="9" s="1"/>
  <c r="BF85" i="9" s="1"/>
  <c r="BI85" i="9" s="1"/>
  <c r="BV124" i="9"/>
  <c r="BD124" i="9" s="1"/>
  <c r="BF124" i="9" s="1"/>
  <c r="BJ118" i="9"/>
  <c r="BH118" i="9"/>
  <c r="BS20" i="9"/>
  <c r="BC20" i="9" s="1"/>
  <c r="BS66" i="9"/>
  <c r="BC66" i="9" s="1"/>
  <c r="BV52" i="9"/>
  <c r="BD52" i="9" s="1"/>
  <c r="BS96" i="9"/>
  <c r="BC96" i="9" s="1"/>
  <c r="BS114" i="9"/>
  <c r="BC114" i="9" s="1"/>
  <c r="BV43" i="9"/>
  <c r="BD43" i="9" s="1"/>
  <c r="BV29" i="9"/>
  <c r="BD29" i="9" s="1"/>
  <c r="BF29" i="9" s="1"/>
  <c r="BI29" i="9" s="1"/>
  <c r="BV62" i="9"/>
  <c r="BD62" i="9" s="1"/>
  <c r="BF62" i="9" s="1"/>
  <c r="BV30" i="9"/>
  <c r="BD30" i="9" s="1"/>
  <c r="BF30" i="9" s="1"/>
  <c r="A11" i="9"/>
  <c r="BS98" i="9"/>
  <c r="BC98" i="9" s="1"/>
  <c r="BF98" i="9" s="1"/>
  <c r="BV20" i="9"/>
  <c r="BD20" i="9" s="1"/>
  <c r="BF20" i="9" s="1"/>
  <c r="BS129" i="9"/>
  <c r="BC129" i="9" s="1"/>
  <c r="BV89" i="9"/>
  <c r="BD89" i="9" s="1"/>
  <c r="BS87" i="9"/>
  <c r="BC87" i="9" s="1"/>
  <c r="A61" i="9"/>
  <c r="A82" i="9"/>
  <c r="BS111" i="9"/>
  <c r="BC111" i="9" s="1"/>
  <c r="BF111" i="9" s="1"/>
  <c r="BS12" i="9"/>
  <c r="BC12" i="9" s="1"/>
  <c r="BV14" i="9"/>
  <c r="BD14" i="9" s="1"/>
  <c r="BF14" i="9" s="1"/>
  <c r="BS83" i="9"/>
  <c r="BC83" i="9" s="1"/>
  <c r="BS47" i="9"/>
  <c r="BC47" i="9" s="1"/>
  <c r="BV110" i="9"/>
  <c r="BD110" i="9" s="1"/>
  <c r="BV123" i="9"/>
  <c r="BD123" i="9" s="1"/>
  <c r="BS71" i="9"/>
  <c r="BC71" i="9" s="1"/>
  <c r="BF71" i="9" s="1"/>
  <c r="BI71" i="9" s="1"/>
  <c r="BV132" i="9"/>
  <c r="BD132" i="9" s="1"/>
  <c r="BV41" i="9"/>
  <c r="BD41" i="9" s="1"/>
  <c r="BV83" i="9"/>
  <c r="BD83" i="9" s="1"/>
  <c r="BV53" i="9"/>
  <c r="BD53" i="9" s="1"/>
  <c r="BF53" i="9" s="1"/>
  <c r="BS107" i="9"/>
  <c r="BC107" i="9" s="1"/>
  <c r="BF107" i="9" s="1"/>
  <c r="BV57" i="9"/>
  <c r="BD57" i="9" s="1"/>
  <c r="BS39" i="9"/>
  <c r="BC39" i="9" s="1"/>
  <c r="BV33" i="9"/>
  <c r="BD33" i="9" s="1"/>
  <c r="A10" i="9"/>
  <c r="BV51" i="9"/>
  <c r="BD51" i="9" s="1"/>
  <c r="BF51" i="9" s="1"/>
  <c r="BS113" i="9"/>
  <c r="BC113" i="9" s="1"/>
  <c r="BS60" i="9"/>
  <c r="BC60" i="9" s="1"/>
  <c r="BS55" i="9"/>
  <c r="BC55" i="9" s="1"/>
  <c r="BV50" i="9"/>
  <c r="BD50" i="9" s="1"/>
  <c r="BS97" i="9"/>
  <c r="BC97" i="9" s="1"/>
  <c r="BF97" i="9" s="1"/>
  <c r="A54" i="9"/>
  <c r="BV95" i="9"/>
  <c r="BD95" i="9" s="1"/>
  <c r="BF95" i="9" s="1"/>
  <c r="BV97" i="9"/>
  <c r="BD97" i="9" s="1"/>
  <c r="A104" i="9"/>
  <c r="Q104" i="9"/>
  <c r="G104" i="9" s="1"/>
  <c r="A84" i="9"/>
  <c r="Q84" i="9"/>
  <c r="G84" i="9" s="1"/>
  <c r="A118" i="9"/>
  <c r="Q118" i="9"/>
  <c r="G118" i="9" s="1"/>
  <c r="A80" i="9"/>
  <c r="Q80" i="9"/>
  <c r="G80" i="9" s="1"/>
  <c r="A42" i="9"/>
  <c r="Q42" i="9"/>
  <c r="G42" i="9" s="1"/>
  <c r="A76" i="9"/>
  <c r="Q76" i="9"/>
  <c r="G76" i="9" s="1"/>
  <c r="A115" i="9"/>
  <c r="Q115" i="9"/>
  <c r="G115" i="9" s="1"/>
  <c r="BV12" i="9"/>
  <c r="BD12" i="9" s="1"/>
  <c r="BS120" i="9"/>
  <c r="BC120" i="9" s="1"/>
  <c r="BS15" i="9"/>
  <c r="BC15" i="9" s="1"/>
  <c r="G60" i="9"/>
  <c r="BV96" i="9"/>
  <c r="BD96" i="9" s="1"/>
  <c r="A12" i="9"/>
  <c r="A106" i="9"/>
  <c r="Q106" i="9"/>
  <c r="G106" i="9" s="1"/>
  <c r="A8" i="9"/>
  <c r="Q8" i="9"/>
  <c r="G8" i="9" s="1"/>
  <c r="A51" i="9"/>
  <c r="Q51" i="9"/>
  <c r="G51" i="9" s="1"/>
  <c r="A17" i="9"/>
  <c r="Q17" i="9"/>
  <c r="G17" i="9" s="1"/>
  <c r="A46" i="9"/>
  <c r="Q46" i="9"/>
  <c r="G46" i="9" s="1"/>
  <c r="A16" i="9"/>
  <c r="Q16" i="9"/>
  <c r="G16" i="9" s="1"/>
  <c r="A48" i="9"/>
  <c r="Q48" i="9"/>
  <c r="G48" i="9" s="1"/>
  <c r="A83" i="9"/>
  <c r="G83" i="9"/>
  <c r="G113" i="9"/>
  <c r="BS67" i="9"/>
  <c r="BC67" i="9" s="1"/>
  <c r="BF67" i="9" s="1"/>
  <c r="BI67" i="9" s="1"/>
  <c r="BS33" i="9"/>
  <c r="BC33" i="9" s="1"/>
  <c r="BS48" i="9"/>
  <c r="BC48" i="9" s="1"/>
  <c r="BV72" i="9"/>
  <c r="BD72" i="9" s="1"/>
  <c r="G10" i="9"/>
  <c r="BV22" i="9"/>
  <c r="BD22" i="9" s="1"/>
  <c r="A62" i="9"/>
  <c r="A58" i="9"/>
  <c r="A55" i="9"/>
  <c r="Q55" i="9"/>
  <c r="G55" i="9" s="1"/>
  <c r="BS68" i="9"/>
  <c r="BC68" i="9" s="1"/>
  <c r="BS126" i="9"/>
  <c r="BC126" i="9" s="1"/>
  <c r="BV87" i="9"/>
  <c r="BD87" i="9" s="1"/>
  <c r="G57" i="9"/>
  <c r="BV109" i="9"/>
  <c r="BD109" i="9" s="1"/>
  <c r="BV93" i="9"/>
  <c r="BD93" i="9" s="1"/>
  <c r="BV44" i="9"/>
  <c r="BD44" i="9" s="1"/>
  <c r="BS121" i="9"/>
  <c r="BC121" i="9" s="1"/>
  <c r="BS123" i="9"/>
  <c r="BC123" i="9" s="1"/>
  <c r="BS57" i="9"/>
  <c r="BC57" i="9" s="1"/>
  <c r="BS64" i="9"/>
  <c r="BC64" i="9" s="1"/>
  <c r="BS14" i="9"/>
  <c r="BC14" i="9" s="1"/>
  <c r="BS108" i="9"/>
  <c r="BC108" i="9" s="1"/>
  <c r="BF108" i="9" s="1"/>
  <c r="BV55" i="9"/>
  <c r="BD55" i="9" s="1"/>
  <c r="BS76" i="9"/>
  <c r="BC76" i="9" s="1"/>
  <c r="BS117" i="9"/>
  <c r="BC117" i="9" s="1"/>
  <c r="A123" i="9"/>
  <c r="A107" i="9"/>
  <c r="Q107" i="9"/>
  <c r="G107" i="9" s="1"/>
  <c r="A67" i="9"/>
  <c r="Q67" i="9"/>
  <c r="G67" i="9" s="1"/>
  <c r="A24" i="9"/>
  <c r="Q24" i="9"/>
  <c r="G24" i="9" s="1"/>
  <c r="A39" i="9"/>
  <c r="Q39" i="9"/>
  <c r="G39" i="9" s="1"/>
  <c r="G117" i="9"/>
  <c r="BS99" i="9"/>
  <c r="BC99" i="9" s="1"/>
  <c r="BV78" i="9"/>
  <c r="BD78" i="9" s="1"/>
  <c r="BS109" i="9"/>
  <c r="BC109" i="9" s="1"/>
  <c r="BS10" i="9"/>
  <c r="BC10" i="9" s="1"/>
  <c r="BF10" i="9" s="1"/>
  <c r="A121" i="9"/>
  <c r="Q121" i="9"/>
  <c r="G121" i="9" s="1"/>
  <c r="A128" i="9"/>
  <c r="Q128" i="9"/>
  <c r="G128" i="9" s="1"/>
  <c r="A72" i="9"/>
  <c r="Q72" i="9"/>
  <c r="G72" i="9" s="1"/>
  <c r="G131" i="9"/>
  <c r="A52" i="9"/>
  <c r="A71" i="9"/>
  <c r="A97" i="9"/>
  <c r="Q97" i="9"/>
  <c r="G97" i="9" s="1"/>
  <c r="A53" i="9"/>
  <c r="Q53" i="9"/>
  <c r="G53" i="9" s="1"/>
  <c r="A85" i="9"/>
  <c r="Q85" i="9"/>
  <c r="G85" i="9" s="1"/>
  <c r="G20" i="9"/>
  <c r="BV68" i="9"/>
  <c r="BD68" i="9" s="1"/>
  <c r="BS56" i="9"/>
  <c r="BC56" i="9" s="1"/>
  <c r="BF56" i="9" s="1"/>
  <c r="BS78" i="9"/>
  <c r="BC78" i="9" s="1"/>
  <c r="BS69" i="9"/>
  <c r="BC69" i="9" s="1"/>
  <c r="BS30" i="9"/>
  <c r="BC30" i="9" s="1"/>
  <c r="A35" i="9"/>
  <c r="Q35" i="9"/>
  <c r="G35" i="9" s="1"/>
  <c r="A14" i="9"/>
  <c r="Q14" i="9"/>
  <c r="G14" i="9" s="1"/>
  <c r="A99" i="9"/>
  <c r="Q99" i="9"/>
  <c r="G99" i="9" s="1"/>
  <c r="A59" i="9"/>
  <c r="Q59" i="9"/>
  <c r="G59" i="9" s="1"/>
  <c r="BS54" i="9"/>
  <c r="BC54" i="9" s="1"/>
  <c r="BF54" i="9" s="1"/>
  <c r="BS90" i="9"/>
  <c r="BC90" i="9" s="1"/>
  <c r="BV107" i="9"/>
  <c r="BD107" i="9" s="1"/>
  <c r="BV76" i="9"/>
  <c r="BD76" i="9" s="1"/>
  <c r="BV34" i="9"/>
  <c r="BD34" i="9" s="1"/>
  <c r="BV10" i="9"/>
  <c r="BD10" i="9" s="1"/>
  <c r="BV73" i="9"/>
  <c r="BD73" i="9" s="1"/>
  <c r="BS65" i="9"/>
  <c r="BC65" i="9" s="1"/>
  <c r="BF65" i="9" s="1"/>
  <c r="BI65" i="9" s="1"/>
  <c r="A50" i="9"/>
  <c r="A98" i="9"/>
  <c r="Q98" i="9"/>
  <c r="G98" i="9" s="1"/>
  <c r="A130" i="9"/>
  <c r="Q130" i="9"/>
  <c r="G130" i="9" s="1"/>
  <c r="A132" i="9"/>
  <c r="Q132" i="9"/>
  <c r="G132" i="9" s="1"/>
  <c r="A103" i="9"/>
  <c r="Q103" i="9"/>
  <c r="G103" i="9" s="1"/>
  <c r="A63" i="9"/>
  <c r="Q63" i="9"/>
  <c r="G63" i="9" s="1"/>
  <c r="G123" i="9"/>
  <c r="BV60" i="9"/>
  <c r="BD60" i="9" s="1"/>
  <c r="BF60" i="9" s="1"/>
  <c r="G41" i="9"/>
  <c r="A40" i="9"/>
  <c r="A25" i="9"/>
  <c r="Q25" i="9"/>
  <c r="G25" i="9" s="1"/>
  <c r="A68" i="9"/>
  <c r="Q68" i="9"/>
  <c r="G68" i="9" s="1"/>
  <c r="A88" i="9"/>
  <c r="Q88" i="9"/>
  <c r="G88" i="9" s="1"/>
  <c r="A13" i="9"/>
  <c r="Q13" i="9"/>
  <c r="G13" i="9" s="1"/>
  <c r="A127" i="9"/>
  <c r="Q127" i="9"/>
  <c r="G127" i="9" s="1"/>
  <c r="A79" i="9"/>
  <c r="Q79" i="9"/>
  <c r="G79" i="9" s="1"/>
  <c r="BV56" i="9"/>
  <c r="BD56" i="9" s="1"/>
  <c r="BS118" i="9"/>
  <c r="BC118" i="9" s="1"/>
  <c r="BS100" i="9"/>
  <c r="BC100" i="9" s="1"/>
  <c r="BF100" i="9" s="1"/>
  <c r="BS41" i="9"/>
  <c r="BC41" i="9" s="1"/>
  <c r="BV69" i="9"/>
  <c r="BD69" i="9" s="1"/>
  <c r="BV101" i="9"/>
  <c r="BD101" i="9" s="1"/>
  <c r="BF101" i="9" s="1"/>
  <c r="BS116" i="9"/>
  <c r="BC116" i="9" s="1"/>
  <c r="BV86" i="9"/>
  <c r="BD86" i="9" s="1"/>
  <c r="BS36" i="9"/>
  <c r="BC36" i="9" s="1"/>
  <c r="BS25" i="9"/>
  <c r="BC25" i="9" s="1"/>
  <c r="A22" i="9"/>
  <c r="Q22" i="9"/>
  <c r="G22" i="9" s="1"/>
  <c r="A94" i="9"/>
  <c r="A37" i="9"/>
  <c r="Q37" i="9"/>
  <c r="G37" i="9" s="1"/>
  <c r="A100" i="9"/>
  <c r="Q100" i="9"/>
  <c r="G100" i="9" s="1"/>
  <c r="A27" i="9"/>
  <c r="Q27" i="9"/>
  <c r="G27" i="9" s="1"/>
  <c r="A45" i="9"/>
  <c r="Q45" i="9"/>
  <c r="G45" i="9" s="1"/>
  <c r="A77" i="9"/>
  <c r="Q77" i="9"/>
  <c r="G77" i="9" s="1"/>
  <c r="BV54" i="9"/>
  <c r="BD54" i="9" s="1"/>
  <c r="BS59" i="9"/>
  <c r="BC59" i="9" s="1"/>
  <c r="BS131" i="9"/>
  <c r="BC131" i="9" s="1"/>
  <c r="BV88" i="9"/>
  <c r="BD88" i="9" s="1"/>
  <c r="BV37" i="9"/>
  <c r="BD37" i="9" s="1"/>
  <c r="BV18" i="9"/>
  <c r="BD18" i="9" s="1"/>
  <c r="BV92" i="9"/>
  <c r="BD92" i="9" s="1"/>
  <c r="BF92" i="9" s="1"/>
  <c r="A109" i="9"/>
  <c r="Q109" i="9"/>
  <c r="G109" i="9" s="1"/>
  <c r="A129" i="9"/>
  <c r="Q129" i="9"/>
  <c r="G129" i="9" s="1"/>
  <c r="A90" i="9"/>
  <c r="Q90" i="9"/>
  <c r="G90" i="9" s="1"/>
  <c r="G18" i="9"/>
  <c r="BV130" i="9"/>
  <c r="BD130" i="9" s="1"/>
  <c r="BF130" i="9" s="1"/>
  <c r="BV66" i="9"/>
  <c r="BD66" i="9" s="1"/>
  <c r="BS21" i="9"/>
  <c r="BC21" i="9" s="1"/>
  <c r="BF21" i="9" s="1"/>
  <c r="BI21" i="9" s="1"/>
  <c r="BV39" i="9"/>
  <c r="BD39" i="9" s="1"/>
  <c r="BV127" i="9"/>
  <c r="BD127" i="9" s="1"/>
  <c r="BF127" i="9" s="1"/>
  <c r="BV79" i="9"/>
  <c r="BD79" i="9" s="1"/>
  <c r="BV13" i="9"/>
  <c r="BD13" i="9" s="1"/>
  <c r="BS16" i="9"/>
  <c r="BC16" i="9" s="1"/>
  <c r="A101" i="9"/>
  <c r="Q101" i="9"/>
  <c r="G101" i="9" s="1"/>
  <c r="BS77" i="9"/>
  <c r="BC77" i="9" s="1"/>
  <c r="A31" i="9"/>
  <c r="A81" i="9"/>
  <c r="A126" i="9"/>
  <c r="Q126" i="9"/>
  <c r="G126" i="9" s="1"/>
  <c r="A9" i="9"/>
  <c r="Q9" i="9"/>
  <c r="G9" i="9" s="1"/>
  <c r="A69" i="9"/>
  <c r="Q69" i="9"/>
  <c r="G69" i="9" s="1"/>
  <c r="BU106" i="9"/>
  <c r="BV106" i="9" s="1"/>
  <c r="BD106" i="9" s="1"/>
  <c r="BS42" i="9"/>
  <c r="BC42" i="9" s="1"/>
  <c r="BF42" i="9" s="1"/>
  <c r="BV98" i="9"/>
  <c r="BD98" i="9" s="1"/>
  <c r="BV59" i="9"/>
  <c r="BD59" i="9" s="1"/>
  <c r="BF59" i="9" s="1"/>
  <c r="G96" i="9"/>
  <c r="BS29" i="9"/>
  <c r="BC29" i="9" s="1"/>
  <c r="BS104" i="9"/>
  <c r="BC104" i="9" s="1"/>
  <c r="BS105" i="9"/>
  <c r="BC105" i="9" s="1"/>
  <c r="BS13" i="9"/>
  <c r="BC13" i="9" s="1"/>
  <c r="BF13" i="9" s="1"/>
  <c r="BS63" i="9"/>
  <c r="BC63" i="9" s="1"/>
  <c r="A23" i="9"/>
  <c r="Q23" i="9"/>
  <c r="G23" i="9" s="1"/>
  <c r="A43" i="9"/>
  <c r="Q43" i="9"/>
  <c r="G43" i="9" s="1"/>
  <c r="A95" i="9"/>
  <c r="A38" i="9"/>
  <c r="Q38" i="9"/>
  <c r="G38" i="9" s="1"/>
  <c r="A21" i="9"/>
  <c r="Q21" i="9"/>
  <c r="G21" i="9" s="1"/>
  <c r="A102" i="9"/>
  <c r="Q102" i="9"/>
  <c r="G102" i="9" s="1"/>
  <c r="A32" i="9"/>
  <c r="Q32" i="9"/>
  <c r="G32" i="9" s="1"/>
  <c r="BV21" i="9"/>
  <c r="BD21" i="9" s="1"/>
  <c r="BS9" i="9"/>
  <c r="BC9" i="9" s="1"/>
  <c r="BV16" i="9"/>
  <c r="BD16" i="9" s="1"/>
  <c r="A75" i="9"/>
  <c r="A93" i="9"/>
  <c r="Q93" i="9"/>
  <c r="G93" i="9" s="1"/>
  <c r="A122" i="9"/>
  <c r="Q122" i="9"/>
  <c r="G122" i="9" s="1"/>
  <c r="A36" i="9"/>
  <c r="Q36" i="9"/>
  <c r="G36" i="9" s="1"/>
  <c r="A73" i="9"/>
  <c r="Q73" i="9"/>
  <c r="G73" i="9" s="1"/>
  <c r="A87" i="9"/>
  <c r="Q87" i="9"/>
  <c r="G87" i="9" s="1"/>
  <c r="A78" i="9"/>
  <c r="Q78" i="9"/>
  <c r="G78" i="9" s="1"/>
  <c r="G12" i="9"/>
  <c r="G108" i="9"/>
  <c r="BV69" i="8"/>
  <c r="BD69" i="8" s="1"/>
  <c r="BV117" i="8"/>
  <c r="BD117" i="8" s="1"/>
  <c r="BJ101" i="8"/>
  <c r="BH101" i="8"/>
  <c r="BJ74" i="8"/>
  <c r="BH74" i="8"/>
  <c r="BJ120" i="8"/>
  <c r="BH120" i="8"/>
  <c r="A94" i="8"/>
  <c r="BQ63" i="8"/>
  <c r="BS63" i="8" s="1"/>
  <c r="BC63" i="8" s="1"/>
  <c r="BF63" i="8" s="1"/>
  <c r="G40" i="8"/>
  <c r="BP82" i="8"/>
  <c r="BS82" i="8" s="1"/>
  <c r="BC82" i="8" s="1"/>
  <c r="BF82" i="8" s="1"/>
  <c r="A84" i="8"/>
  <c r="A120" i="8"/>
  <c r="BT82" i="8"/>
  <c r="BV82" i="8" s="1"/>
  <c r="BD82" i="8" s="1"/>
  <c r="A87" i="8"/>
  <c r="BV58" i="8"/>
  <c r="BD58" i="8" s="1"/>
  <c r="BF58" i="8" s="1"/>
  <c r="BV106" i="8"/>
  <c r="BD106" i="8" s="1"/>
  <c r="BF31" i="8"/>
  <c r="BI31" i="8" s="1"/>
  <c r="A126" i="8"/>
  <c r="A62" i="8"/>
  <c r="G31" i="8"/>
  <c r="BV76" i="8"/>
  <c r="BD76" i="8" s="1"/>
  <c r="BS47" i="8"/>
  <c r="BC47" i="8" s="1"/>
  <c r="BV37" i="8"/>
  <c r="BD37" i="8" s="1"/>
  <c r="BS32" i="8"/>
  <c r="BC32" i="8" s="1"/>
  <c r="BV23" i="8"/>
  <c r="BD23" i="8" s="1"/>
  <c r="A118" i="8"/>
  <c r="BV85" i="8"/>
  <c r="BD85" i="8" s="1"/>
  <c r="BR31" i="8"/>
  <c r="BS31" i="8" s="1"/>
  <c r="BC31" i="8" s="1"/>
  <c r="BV21" i="8"/>
  <c r="BD21" i="8" s="1"/>
  <c r="BF21" i="8" s="1"/>
  <c r="BV30" i="8"/>
  <c r="BD30" i="8" s="1"/>
  <c r="A37" i="8"/>
  <c r="BH56" i="8"/>
  <c r="A132" i="8"/>
  <c r="BV126" i="8"/>
  <c r="BD126" i="8" s="1"/>
  <c r="BS95" i="8"/>
  <c r="BC95" i="8" s="1"/>
  <c r="BV29" i="8"/>
  <c r="BD29" i="8" s="1"/>
  <c r="BS64" i="8"/>
  <c r="BC64" i="8" s="1"/>
  <c r="BS106" i="8"/>
  <c r="BC106" i="8" s="1"/>
  <c r="BF106" i="8" s="1"/>
  <c r="BS81" i="8"/>
  <c r="BC81" i="8" s="1"/>
  <c r="BV20" i="8"/>
  <c r="BD20" i="8" s="1"/>
  <c r="BV132" i="8"/>
  <c r="BD132" i="8" s="1"/>
  <c r="BJ34" i="8"/>
  <c r="BK34" i="8" s="1"/>
  <c r="BN34" i="8" s="1"/>
  <c r="BV9" i="8"/>
  <c r="BD9" i="8" s="1"/>
  <c r="BF9" i="8" s="1"/>
  <c r="G22" i="8"/>
  <c r="BV71" i="8"/>
  <c r="BD71" i="8" s="1"/>
  <c r="BF71" i="8" s="1"/>
  <c r="BS43" i="8"/>
  <c r="BC43" i="8" s="1"/>
  <c r="BV33" i="8"/>
  <c r="BD33" i="8" s="1"/>
  <c r="BS102" i="8"/>
  <c r="BC102" i="8" s="1"/>
  <c r="BV24" i="8"/>
  <c r="BD24" i="8" s="1"/>
  <c r="BV116" i="8"/>
  <c r="BD116" i="8" s="1"/>
  <c r="BV130" i="8"/>
  <c r="BD130" i="8" s="1"/>
  <c r="BV52" i="8"/>
  <c r="BD52" i="8" s="1"/>
  <c r="BH116" i="8"/>
  <c r="G48" i="8"/>
  <c r="A18" i="8"/>
  <c r="A121" i="8"/>
  <c r="BU22" i="8"/>
  <c r="BV22" i="8" s="1"/>
  <c r="BD22" i="8" s="1"/>
  <c r="BR48" i="8"/>
  <c r="BS48" i="8" s="1"/>
  <c r="BC48" i="8" s="1"/>
  <c r="BS57" i="8"/>
  <c r="BC57" i="8" s="1"/>
  <c r="BS84" i="8"/>
  <c r="BC84" i="8" s="1"/>
  <c r="BS120" i="8"/>
  <c r="BC120" i="8" s="1"/>
  <c r="BV47" i="8"/>
  <c r="BD47" i="8" s="1"/>
  <c r="BV98" i="8"/>
  <c r="BD98" i="8" s="1"/>
  <c r="BV36" i="8"/>
  <c r="BD36" i="8" s="1"/>
  <c r="BS8" i="8"/>
  <c r="BC8" i="8" s="1"/>
  <c r="A52" i="8"/>
  <c r="BV43" i="8"/>
  <c r="BD43" i="8" s="1"/>
  <c r="BF43" i="8" s="1"/>
  <c r="BI43" i="8" s="1"/>
  <c r="BV74" i="8"/>
  <c r="BD74" i="8" s="1"/>
  <c r="BS34" i="8"/>
  <c r="BC34" i="8" s="1"/>
  <c r="BV50" i="8"/>
  <c r="BD50" i="8" s="1"/>
  <c r="BV92" i="8"/>
  <c r="BD92" i="8" s="1"/>
  <c r="BV32" i="8"/>
  <c r="BD32" i="8" s="1"/>
  <c r="BV16" i="8"/>
  <c r="BD16" i="8" s="1"/>
  <c r="BF16" i="8" s="1"/>
  <c r="BV101" i="8"/>
  <c r="BD101" i="8" s="1"/>
  <c r="BS55" i="8"/>
  <c r="BC55" i="8" s="1"/>
  <c r="BS123" i="8"/>
  <c r="BC123" i="8" s="1"/>
  <c r="BV41" i="8"/>
  <c r="BD41" i="8" s="1"/>
  <c r="BV110" i="8"/>
  <c r="BD110" i="8" s="1"/>
  <c r="BV63" i="8"/>
  <c r="BD63" i="8" s="1"/>
  <c r="BS59" i="8"/>
  <c r="BC59" i="8" s="1"/>
  <c r="BV84" i="8"/>
  <c r="BD84" i="8" s="1"/>
  <c r="BV120" i="8"/>
  <c r="BD120" i="8" s="1"/>
  <c r="BV25" i="8"/>
  <c r="BD25" i="8" s="1"/>
  <c r="BF25" i="8" s="1"/>
  <c r="BS110" i="8"/>
  <c r="BC110" i="8" s="1"/>
  <c r="BS61" i="8"/>
  <c r="BC61" i="8" s="1"/>
  <c r="BV55" i="8"/>
  <c r="BD55" i="8" s="1"/>
  <c r="BF55" i="8" s="1"/>
  <c r="BS89" i="8"/>
  <c r="BC89" i="8" s="1"/>
  <c r="BS36" i="8"/>
  <c r="BC36" i="8" s="1"/>
  <c r="BS67" i="8"/>
  <c r="BC67" i="8" s="1"/>
  <c r="BF67" i="8" s="1"/>
  <c r="A109" i="8"/>
  <c r="BV61" i="8"/>
  <c r="BD61" i="8" s="1"/>
  <c r="BV87" i="8"/>
  <c r="BD87" i="8" s="1"/>
  <c r="BV67" i="8"/>
  <c r="BD67" i="8" s="1"/>
  <c r="BS77" i="8"/>
  <c r="BC77" i="8" s="1"/>
  <c r="BS68" i="8"/>
  <c r="BC68" i="8" s="1"/>
  <c r="BV46" i="8"/>
  <c r="BD46" i="8" s="1"/>
  <c r="BF46" i="8" s="1"/>
  <c r="A83" i="8"/>
  <c r="A54" i="8"/>
  <c r="A55" i="8"/>
  <c r="Q55" i="8"/>
  <c r="G55" i="8" s="1"/>
  <c r="BS50" i="8"/>
  <c r="BC50" i="8" s="1"/>
  <c r="BF50" i="8" s="1"/>
  <c r="BI50" i="8" s="1"/>
  <c r="BS92" i="8"/>
  <c r="BC92" i="8" s="1"/>
  <c r="BF92" i="8" s="1"/>
  <c r="BV57" i="8"/>
  <c r="BD57" i="8" s="1"/>
  <c r="BF57" i="8" s="1"/>
  <c r="BS121" i="8"/>
  <c r="BC121" i="8" s="1"/>
  <c r="BS129" i="8"/>
  <c r="BC129" i="8" s="1"/>
  <c r="BS13" i="8"/>
  <c r="BC13" i="8" s="1"/>
  <c r="A13" i="8"/>
  <c r="Q13" i="8"/>
  <c r="G13" i="8" s="1"/>
  <c r="A40" i="8"/>
  <c r="A102" i="8"/>
  <c r="Q102" i="8"/>
  <c r="G102" i="8" s="1"/>
  <c r="A8" i="8"/>
  <c r="Q8" i="8"/>
  <c r="G8" i="8" s="1"/>
  <c r="A95" i="8"/>
  <c r="Q95" i="8"/>
  <c r="G95" i="8" s="1"/>
  <c r="A34" i="8"/>
  <c r="Q34" i="8"/>
  <c r="G34" i="8" s="1"/>
  <c r="A77" i="8"/>
  <c r="Q77" i="8"/>
  <c r="G77" i="8" s="1"/>
  <c r="A116" i="8"/>
  <c r="Q116" i="8"/>
  <c r="G116" i="8" s="1"/>
  <c r="BS22" i="8"/>
  <c r="BC22" i="8" s="1"/>
  <c r="BS41" i="8"/>
  <c r="BC41" i="8" s="1"/>
  <c r="BV100" i="8"/>
  <c r="BD100" i="8" s="1"/>
  <c r="BF100" i="8" s="1"/>
  <c r="BS56" i="8"/>
  <c r="BC56" i="8" s="1"/>
  <c r="A127" i="8"/>
  <c r="Q127" i="8"/>
  <c r="G127" i="8" s="1"/>
  <c r="A33" i="8"/>
  <c r="Q33" i="8"/>
  <c r="G33" i="8" s="1"/>
  <c r="A76" i="8"/>
  <c r="A64" i="8"/>
  <c r="A9" i="8"/>
  <c r="Q9" i="8"/>
  <c r="G9" i="8" s="1"/>
  <c r="A82" i="8"/>
  <c r="Q82" i="8"/>
  <c r="G82" i="8" s="1"/>
  <c r="A124" i="8"/>
  <c r="Q124" i="8"/>
  <c r="G124" i="8" s="1"/>
  <c r="BS23" i="8"/>
  <c r="BC23" i="8" s="1"/>
  <c r="BF23" i="8" s="1"/>
  <c r="BS124" i="8"/>
  <c r="BC124" i="8" s="1"/>
  <c r="BS127" i="8"/>
  <c r="BC127" i="8" s="1"/>
  <c r="BS117" i="8"/>
  <c r="BC117" i="8" s="1"/>
  <c r="BV121" i="8"/>
  <c r="BD121" i="8" s="1"/>
  <c r="BF121" i="8" s="1"/>
  <c r="BV118" i="8"/>
  <c r="BD118" i="8" s="1"/>
  <c r="BV12" i="8"/>
  <c r="BD12" i="8" s="1"/>
  <c r="BF12" i="8" s="1"/>
  <c r="BV115" i="8"/>
  <c r="BD115" i="8" s="1"/>
  <c r="BV72" i="8"/>
  <c r="BD72" i="8" s="1"/>
  <c r="A50" i="8"/>
  <c r="Q50" i="8"/>
  <c r="G50" i="8" s="1"/>
  <c r="A80" i="8"/>
  <c r="Q80" i="8"/>
  <c r="G80" i="8" s="1"/>
  <c r="A96" i="8"/>
  <c r="Q96" i="8"/>
  <c r="G96" i="8" s="1"/>
  <c r="A16" i="8"/>
  <c r="Q16" i="8"/>
  <c r="G16" i="8" s="1"/>
  <c r="BS130" i="8"/>
  <c r="BC130" i="8" s="1"/>
  <c r="BS128" i="8"/>
  <c r="BC128" i="8" s="1"/>
  <c r="BS71" i="8"/>
  <c r="BC71" i="8" s="1"/>
  <c r="BS53" i="8"/>
  <c r="BC53" i="8" s="1"/>
  <c r="BV13" i="8"/>
  <c r="BD13" i="8" s="1"/>
  <c r="BV56" i="8"/>
  <c r="BD56" i="8" s="1"/>
  <c r="A88" i="8"/>
  <c r="A122" i="8"/>
  <c r="Q122" i="8"/>
  <c r="G122" i="8" s="1"/>
  <c r="A74" i="8"/>
  <c r="Q74" i="8"/>
  <c r="G74" i="8" s="1"/>
  <c r="A23" i="8"/>
  <c r="Q23" i="8"/>
  <c r="G23" i="8" s="1"/>
  <c r="A43" i="8"/>
  <c r="Q43" i="8"/>
  <c r="G43" i="8" s="1"/>
  <c r="A19" i="8"/>
  <c r="Q19" i="8"/>
  <c r="G19" i="8" s="1"/>
  <c r="A81" i="8"/>
  <c r="Q81" i="8"/>
  <c r="G81" i="8" s="1"/>
  <c r="A63" i="8"/>
  <c r="Q63" i="8"/>
  <c r="G63" i="8" s="1"/>
  <c r="BV34" i="8"/>
  <c r="BD34" i="8" s="1"/>
  <c r="BS29" i="8"/>
  <c r="BC29" i="8" s="1"/>
  <c r="BF29" i="8" s="1"/>
  <c r="BI29" i="8" s="1"/>
  <c r="BV109" i="8"/>
  <c r="BD109" i="8" s="1"/>
  <c r="BS20" i="8"/>
  <c r="BC20" i="8" s="1"/>
  <c r="BF20" i="8" s="1"/>
  <c r="BV48" i="8"/>
  <c r="BD48" i="8" s="1"/>
  <c r="BS38" i="8"/>
  <c r="BC38" i="8" s="1"/>
  <c r="BF38" i="8" s="1"/>
  <c r="BI38" i="8" s="1"/>
  <c r="BV127" i="8"/>
  <c r="BD127" i="8" s="1"/>
  <c r="BF127" i="8" s="1"/>
  <c r="BV26" i="8"/>
  <c r="BD26" i="8" s="1"/>
  <c r="BF26" i="8" s="1"/>
  <c r="BI26" i="8" s="1"/>
  <c r="BS118" i="8"/>
  <c r="BC118" i="8" s="1"/>
  <c r="BV10" i="8"/>
  <c r="BD10" i="8" s="1"/>
  <c r="BF10" i="8" s="1"/>
  <c r="A113" i="8"/>
  <c r="Q113" i="8"/>
  <c r="G113" i="8" s="1"/>
  <c r="A105" i="8"/>
  <c r="Q105" i="8"/>
  <c r="G105" i="8" s="1"/>
  <c r="A53" i="8"/>
  <c r="Q53" i="8"/>
  <c r="G53" i="8" s="1"/>
  <c r="BS54" i="8"/>
  <c r="BC54" i="8" s="1"/>
  <c r="BS72" i="8"/>
  <c r="BC72" i="8" s="1"/>
  <c r="A27" i="8"/>
  <c r="Q27" i="8"/>
  <c r="G27" i="8" s="1"/>
  <c r="A10" i="8"/>
  <c r="Q10" i="8"/>
  <c r="G10" i="8" s="1"/>
  <c r="A61" i="8"/>
  <c r="Q61" i="8"/>
  <c r="G61" i="8" s="1"/>
  <c r="A30" i="8"/>
  <c r="Q30" i="8"/>
  <c r="G30" i="8" s="1"/>
  <c r="A66" i="8"/>
  <c r="Q66" i="8"/>
  <c r="G66" i="8" s="1"/>
  <c r="BV131" i="8"/>
  <c r="BD131" i="8" s="1"/>
  <c r="BS132" i="8"/>
  <c r="BC132" i="8" s="1"/>
  <c r="BF132" i="8" s="1"/>
  <c r="BV128" i="8"/>
  <c r="BD128" i="8" s="1"/>
  <c r="BS109" i="8"/>
  <c r="BC109" i="8" s="1"/>
  <c r="BF109" i="8" s="1"/>
  <c r="BV81" i="8"/>
  <c r="BD81" i="8" s="1"/>
  <c r="BV88" i="8"/>
  <c r="BD88" i="8" s="1"/>
  <c r="BF88" i="8" s="1"/>
  <c r="BS93" i="8"/>
  <c r="BC93" i="8" s="1"/>
  <c r="BS69" i="8"/>
  <c r="BC69" i="8" s="1"/>
  <c r="BS33" i="8"/>
  <c r="BC33" i="8" s="1"/>
  <c r="BV53" i="8"/>
  <c r="BD53" i="8" s="1"/>
  <c r="BF53" i="8" s="1"/>
  <c r="BS62" i="8"/>
  <c r="BC62" i="8" s="1"/>
  <c r="BS24" i="8"/>
  <c r="BC24" i="8" s="1"/>
  <c r="BS73" i="8"/>
  <c r="BC73" i="8" s="1"/>
  <c r="A93" i="8"/>
  <c r="Q93" i="8"/>
  <c r="G93" i="8" s="1"/>
  <c r="A97" i="8"/>
  <c r="Q97" i="8"/>
  <c r="G97" i="8" s="1"/>
  <c r="BS46" i="8"/>
  <c r="BC46" i="8" s="1"/>
  <c r="A45" i="8"/>
  <c r="Q45" i="8"/>
  <c r="G45" i="8" s="1"/>
  <c r="A114" i="8"/>
  <c r="A129" i="8"/>
  <c r="A20" i="8"/>
  <c r="Q20" i="8"/>
  <c r="G20" i="8" s="1"/>
  <c r="A29" i="8"/>
  <c r="Q29" i="8"/>
  <c r="G29" i="8" s="1"/>
  <c r="A131" i="8"/>
  <c r="Q131" i="8"/>
  <c r="G131" i="8" s="1"/>
  <c r="A35" i="8"/>
  <c r="Q35" i="8"/>
  <c r="G35" i="8" s="1"/>
  <c r="BV54" i="8"/>
  <c r="BD54" i="8" s="1"/>
  <c r="BS87" i="8"/>
  <c r="BC87" i="8" s="1"/>
  <c r="BF87" i="8" s="1"/>
  <c r="BS85" i="8"/>
  <c r="BC85" i="8" s="1"/>
  <c r="BV93" i="8"/>
  <c r="BD93" i="8" s="1"/>
  <c r="BV77" i="8"/>
  <c r="BD77" i="8" s="1"/>
  <c r="BF77" i="8" s="1"/>
  <c r="BI77" i="8" s="1"/>
  <c r="BS30" i="8"/>
  <c r="BC30" i="8" s="1"/>
  <c r="BV68" i="8"/>
  <c r="BD68" i="8" s="1"/>
  <c r="BF68" i="8" s="1"/>
  <c r="BI68" i="8" s="1"/>
  <c r="A85" i="8"/>
  <c r="Q85" i="8"/>
  <c r="G85" i="8" s="1"/>
  <c r="A39" i="8"/>
  <c r="Q39" i="8"/>
  <c r="G39" i="8" s="1"/>
  <c r="A67" i="8"/>
  <c r="Q67" i="8"/>
  <c r="G67" i="8" s="1"/>
  <c r="A42" i="8"/>
  <c r="Q42" i="8"/>
  <c r="G42" i="8" s="1"/>
  <c r="BS78" i="8"/>
  <c r="BC78" i="8" s="1"/>
  <c r="BS60" i="8"/>
  <c r="BC60" i="8" s="1"/>
  <c r="A21" i="8"/>
  <c r="A98" i="8"/>
  <c r="Q98" i="8"/>
  <c r="G98" i="8" s="1"/>
  <c r="A123" i="8"/>
  <c r="Q123" i="8"/>
  <c r="G123" i="8" s="1"/>
  <c r="BV95" i="8"/>
  <c r="BD95" i="8" s="1"/>
  <c r="BV103" i="8"/>
  <c r="BD103" i="8" s="1"/>
  <c r="BV64" i="8"/>
  <c r="BD64" i="8" s="1"/>
  <c r="BV39" i="8"/>
  <c r="BD39" i="8" s="1"/>
  <c r="BF39" i="8" s="1"/>
  <c r="BI39" i="8" s="1"/>
  <c r="BV102" i="8"/>
  <c r="BD102" i="8" s="1"/>
  <c r="BF102" i="8" s="1"/>
  <c r="BS101" i="8"/>
  <c r="BC101" i="8" s="1"/>
  <c r="BV8" i="8"/>
  <c r="BD8" i="8" s="1"/>
  <c r="BF8" i="8" s="1"/>
  <c r="A57" i="8"/>
  <c r="Q57" i="8"/>
  <c r="G57" i="8" s="1"/>
  <c r="A32" i="8"/>
  <c r="Q32" i="8"/>
  <c r="G32" i="8" s="1"/>
  <c r="A26" i="8"/>
  <c r="Q26" i="8"/>
  <c r="G26" i="8" s="1"/>
  <c r="A12" i="8"/>
  <c r="Q12" i="8"/>
  <c r="G12" i="8" s="1"/>
  <c r="BS45" i="8"/>
  <c r="BC45" i="8" s="1"/>
  <c r="BS25" i="8"/>
  <c r="BC25" i="8" s="1"/>
  <c r="A71" i="8"/>
  <c r="A11" i="8"/>
  <c r="Q11" i="8"/>
  <c r="G11" i="8" s="1"/>
  <c r="A101" i="8"/>
  <c r="Q101" i="8"/>
  <c r="G101" i="8" s="1"/>
  <c r="A119" i="8"/>
  <c r="Q119" i="8"/>
  <c r="G119" i="8" s="1"/>
  <c r="BS80" i="8"/>
  <c r="BC80" i="8" s="1"/>
  <c r="BS76" i="8"/>
  <c r="BC76" i="8" s="1"/>
  <c r="BF76" i="8" s="1"/>
  <c r="BV90" i="8"/>
  <c r="BD90" i="8" s="1"/>
  <c r="BS103" i="8"/>
  <c r="BC103" i="8" s="1"/>
  <c r="BF103" i="8" s="1"/>
  <c r="BV89" i="8"/>
  <c r="BD89" i="8" s="1"/>
  <c r="BS37" i="8"/>
  <c r="BC37" i="8" s="1"/>
  <c r="BF37" i="8" s="1"/>
  <c r="BI37" i="8" s="1"/>
  <c r="BS98" i="8"/>
  <c r="BC98" i="8" s="1"/>
  <c r="BF98" i="8" s="1"/>
  <c r="BV31" i="8"/>
  <c r="BD31" i="8" s="1"/>
  <c r="BS116" i="8"/>
  <c r="BC116" i="8" s="1"/>
  <c r="BS74" i="8"/>
  <c r="BC74" i="8" s="1"/>
  <c r="BV60" i="8"/>
  <c r="BD60" i="8" s="1"/>
  <c r="BF60" i="8" s="1"/>
  <c r="A100" i="8"/>
  <c r="Q100" i="8"/>
  <c r="G100" i="8" s="1"/>
  <c r="A69" i="8"/>
  <c r="Q69" i="8"/>
  <c r="G69" i="8" s="1"/>
  <c r="A41" i="8"/>
  <c r="Q41" i="8"/>
  <c r="G41" i="8" s="1"/>
  <c r="A79" i="8"/>
  <c r="Q79" i="8"/>
  <c r="G79" i="8" s="1"/>
  <c r="A103" i="8"/>
  <c r="Q103" i="8"/>
  <c r="G103" i="8" s="1"/>
  <c r="A17" i="8"/>
  <c r="Q17" i="8"/>
  <c r="G17" i="8" s="1"/>
  <c r="A92" i="8"/>
  <c r="Q92" i="8"/>
  <c r="G92" i="8" s="1"/>
  <c r="A125" i="8"/>
  <c r="Q125" i="8"/>
  <c r="G125" i="8" s="1"/>
  <c r="BS90" i="8"/>
  <c r="BC90" i="8" s="1"/>
  <c r="BS52" i="8"/>
  <c r="BC52" i="8" s="1"/>
  <c r="BF52" i="8" s="1"/>
  <c r="BV45" i="8"/>
  <c r="BD45" i="8" s="1"/>
  <c r="BS17" i="8"/>
  <c r="BC17" i="8" s="1"/>
  <c r="BS14" i="8"/>
  <c r="BC14" i="8" s="1"/>
  <c r="BS42" i="8"/>
  <c r="BC42" i="8" s="1"/>
  <c r="BV129" i="8"/>
  <c r="BD129" i="8" s="1"/>
  <c r="BS100" i="8"/>
  <c r="BC100" i="8" s="1"/>
  <c r="A46" i="8"/>
  <c r="Q46" i="8"/>
  <c r="G46" i="8" s="1"/>
  <c r="A68" i="8"/>
  <c r="Q68" i="8"/>
  <c r="G68" i="8" s="1"/>
  <c r="BS58" i="8"/>
  <c r="BC58" i="8" s="1"/>
  <c r="BS16" i="8"/>
  <c r="BC16" i="8" s="1"/>
  <c r="BS12" i="8"/>
  <c r="BC12" i="8" s="1"/>
  <c r="BV123" i="8"/>
  <c r="BD123" i="8" s="1"/>
  <c r="G25" i="1"/>
  <c r="G56" i="1"/>
  <c r="G51" i="1"/>
  <c r="G29" i="1"/>
  <c r="G100" i="1"/>
  <c r="G75" i="1"/>
  <c r="G36" i="1"/>
  <c r="G59" i="1"/>
  <c r="G55" i="1"/>
  <c r="G71" i="1"/>
  <c r="G17" i="1"/>
  <c r="G26" i="1"/>
  <c r="G109" i="1"/>
  <c r="G43" i="1"/>
  <c r="G106" i="1"/>
  <c r="G21" i="1"/>
  <c r="G81" i="1"/>
  <c r="G7" i="1"/>
  <c r="G30" i="1"/>
  <c r="G18" i="1"/>
  <c r="G94" i="1"/>
  <c r="G102" i="1"/>
  <c r="G11" i="1"/>
  <c r="G40" i="1"/>
  <c r="G98" i="1"/>
  <c r="G37" i="1"/>
  <c r="G24" i="1"/>
  <c r="G92" i="1"/>
  <c r="G48" i="1"/>
  <c r="G66" i="1"/>
  <c r="G54" i="1"/>
  <c r="G33" i="1"/>
  <c r="G9" i="1"/>
  <c r="G19" i="1"/>
  <c r="G111" i="1"/>
  <c r="G116" i="1"/>
  <c r="G113" i="1"/>
  <c r="G91" i="1"/>
  <c r="G73" i="1"/>
  <c r="G39" i="1"/>
  <c r="G28" i="1"/>
  <c r="G50" i="1"/>
  <c r="G61" i="1"/>
  <c r="G83" i="1"/>
  <c r="G112" i="1"/>
  <c r="G107" i="1"/>
  <c r="G60" i="1"/>
  <c r="G115" i="1"/>
  <c r="G4" i="1"/>
  <c r="G93" i="1"/>
  <c r="G32" i="1"/>
  <c r="G110" i="1"/>
  <c r="G78" i="1"/>
  <c r="G52" i="1"/>
  <c r="G74" i="1"/>
  <c r="G12" i="1"/>
  <c r="G27" i="1"/>
  <c r="G80" i="1"/>
  <c r="G99" i="1"/>
  <c r="G118" i="1"/>
  <c r="G101" i="1"/>
  <c r="BC61" i="1"/>
  <c r="BC30" i="1"/>
  <c r="BK58" i="1"/>
  <c r="BK37" i="1"/>
  <c r="BF11" i="1"/>
  <c r="BS8" i="1"/>
  <c r="BK120" i="1"/>
  <c r="BF19" i="1"/>
  <c r="BK65" i="1"/>
  <c r="BO102" i="1"/>
  <c r="BO30" i="1"/>
  <c r="BO18" i="1"/>
  <c r="BF103" i="1"/>
  <c r="BK78" i="1"/>
  <c r="BS42" i="1"/>
  <c r="BS58" i="1"/>
  <c r="BK34" i="1"/>
  <c r="BS17" i="1"/>
  <c r="BC106" i="1"/>
  <c r="BK21" i="1"/>
  <c r="BC114" i="1"/>
  <c r="BS13" i="1"/>
  <c r="BF31" i="1"/>
  <c r="BC92" i="1"/>
  <c r="BO50" i="1"/>
  <c r="BK2" i="1"/>
  <c r="BK92" i="1"/>
  <c r="BF18" i="1"/>
  <c r="G47" i="1"/>
  <c r="BV20" i="1"/>
  <c r="BD20" i="1" s="1"/>
  <c r="BS37" i="1"/>
  <c r="BK35" i="1"/>
  <c r="BV30" i="1"/>
  <c r="BD30" i="1" s="1"/>
  <c r="BF38" i="1"/>
  <c r="BK3" i="1"/>
  <c r="BK101" i="1"/>
  <c r="BF63" i="1"/>
  <c r="BI50" i="1"/>
  <c r="BF42" i="1"/>
  <c r="BV3" i="1"/>
  <c r="BD3" i="1" s="1"/>
  <c r="BF39" i="1"/>
  <c r="BK79" i="1"/>
  <c r="BC85" i="1"/>
  <c r="BV6" i="1"/>
  <c r="BD6" i="1" s="1"/>
  <c r="BK39" i="1"/>
  <c r="BV5" i="1"/>
  <c r="BD5" i="1" s="1"/>
  <c r="BV21" i="1"/>
  <c r="BD21" i="1" s="1"/>
  <c r="BV19" i="1"/>
  <c r="BD19" i="1" s="1"/>
  <c r="BK71" i="1"/>
  <c r="BC49" i="1"/>
  <c r="BC60" i="1"/>
  <c r="BV14" i="1"/>
  <c r="BD14" i="1" s="1"/>
  <c r="BC46" i="1"/>
  <c r="BC88" i="1"/>
  <c r="BK98" i="1"/>
  <c r="BK59" i="1"/>
  <c r="BK106" i="1"/>
  <c r="BF15" i="1"/>
  <c r="BF121" i="1"/>
  <c r="BK4" i="1"/>
  <c r="BO66" i="1"/>
  <c r="BK19" i="1"/>
  <c r="BK22" i="1"/>
  <c r="BF34" i="1"/>
  <c r="G121" i="1"/>
  <c r="G68" i="1"/>
  <c r="BS36" i="1"/>
  <c r="BV46" i="1"/>
  <c r="BD46" i="1" s="1"/>
  <c r="BV47" i="1"/>
  <c r="BD47" i="1" s="1"/>
  <c r="BC72" i="1"/>
  <c r="BC102" i="1"/>
  <c r="BC118" i="1"/>
  <c r="BS54" i="1"/>
  <c r="BK42" i="1"/>
  <c r="BC82" i="1"/>
  <c r="BK100" i="1"/>
  <c r="BS33" i="1"/>
  <c r="BK115" i="1"/>
  <c r="BC87" i="1"/>
  <c r="BV41" i="1"/>
  <c r="BD41" i="1" s="1"/>
  <c r="BV33" i="1"/>
  <c r="BD33" i="1" s="1"/>
  <c r="BS5" i="1"/>
  <c r="BF93" i="1"/>
  <c r="BC84" i="1"/>
  <c r="BC63" i="1"/>
  <c r="BK53" i="1"/>
  <c r="BK25" i="1"/>
  <c r="BF67" i="1"/>
  <c r="BK113" i="1"/>
  <c r="BK49" i="1"/>
  <c r="G20" i="1"/>
  <c r="BI110" i="1"/>
  <c r="BK114" i="1"/>
  <c r="BF107" i="1"/>
  <c r="BF47" i="1"/>
  <c r="BF35" i="1"/>
  <c r="BS59" i="1"/>
  <c r="BC90" i="1"/>
  <c r="BC93" i="1"/>
  <c r="BV54" i="1"/>
  <c r="BD54" i="1" s="1"/>
  <c r="BV25" i="1"/>
  <c r="BD25" i="1" s="1"/>
  <c r="BK86" i="1"/>
  <c r="BS23" i="1"/>
  <c r="BS14" i="1"/>
  <c r="BS44" i="1"/>
  <c r="BC66" i="1"/>
  <c r="BF113" i="1"/>
  <c r="BK94" i="1"/>
  <c r="BV51" i="1"/>
  <c r="BD51" i="1" s="1"/>
  <c r="BV9" i="1"/>
  <c r="BD9" i="1" s="1"/>
  <c r="BK84" i="1"/>
  <c r="BV38" i="1"/>
  <c r="BD38" i="1" s="1"/>
  <c r="BC79" i="1"/>
  <c r="BC104" i="1"/>
  <c r="BC64" i="1"/>
  <c r="BS9" i="1"/>
  <c r="BV15" i="1"/>
  <c r="BD15" i="1" s="1"/>
  <c r="BC74" i="1"/>
  <c r="BK56" i="1"/>
  <c r="BF115" i="1"/>
  <c r="BK69" i="1"/>
  <c r="BK33" i="1"/>
  <c r="BN26" i="1"/>
  <c r="BK45" i="1"/>
  <c r="G42" i="1"/>
  <c r="BK54" i="1"/>
  <c r="BK83" i="1"/>
  <c r="BC75" i="1"/>
  <c r="BC103" i="1"/>
  <c r="BK15" i="1"/>
  <c r="BK7" i="1"/>
  <c r="BF26" i="1"/>
  <c r="G8" i="1"/>
  <c r="BK6" i="1"/>
  <c r="G10" i="1"/>
  <c r="BK61" i="1"/>
  <c r="BV24" i="1"/>
  <c r="BD24" i="1" s="1"/>
  <c r="G34" i="1"/>
  <c r="BS41" i="1"/>
  <c r="BF75" i="1"/>
  <c r="BS55" i="1"/>
  <c r="BK111" i="1"/>
  <c r="BF23" i="1"/>
  <c r="BS50" i="1"/>
  <c r="BS51" i="1"/>
  <c r="BV43" i="1"/>
  <c r="BD43" i="1" s="1"/>
  <c r="BC113" i="1"/>
  <c r="BC69" i="1"/>
  <c r="BC71" i="1"/>
  <c r="BC89" i="1"/>
  <c r="BS12" i="1"/>
  <c r="BS19" i="1"/>
  <c r="BC120" i="1"/>
  <c r="BF55" i="1"/>
  <c r="BI55" i="1" s="1"/>
  <c r="BN10" i="1"/>
  <c r="BK91" i="1"/>
  <c r="BF71" i="1"/>
  <c r="BK28" i="1"/>
  <c r="G84" i="1"/>
  <c r="G57" i="1"/>
  <c r="BK108" i="1"/>
  <c r="BK90" i="1"/>
  <c r="G90" i="1"/>
  <c r="BK112" i="1"/>
  <c r="BV50" i="1"/>
  <c r="BD50" i="1" s="1"/>
  <c r="BC28" i="1"/>
  <c r="BC112" i="1"/>
  <c r="BC67" i="1"/>
  <c r="BK75" i="1"/>
  <c r="BF117" i="1"/>
  <c r="BF78" i="1"/>
  <c r="BC97" i="1"/>
  <c r="BS38" i="1"/>
  <c r="BF101" i="1"/>
  <c r="BC111" i="1"/>
  <c r="BV49" i="1"/>
  <c r="BD49" i="1" s="1"/>
  <c r="BF7" i="1"/>
  <c r="BC96" i="1"/>
  <c r="BI118" i="1"/>
  <c r="BK48" i="1"/>
  <c r="BF10" i="1"/>
  <c r="BF27" i="1"/>
  <c r="BK13" i="1"/>
  <c r="BF43" i="1"/>
  <c r="BF119" i="1"/>
  <c r="G89" i="1"/>
  <c r="G76" i="1"/>
  <c r="BF3" i="1"/>
  <c r="BC107" i="1"/>
  <c r="BF73" i="1"/>
  <c r="BC98" i="1"/>
  <c r="BS53" i="1"/>
  <c r="BV12" i="1"/>
  <c r="BD12" i="1" s="1"/>
  <c r="BF87" i="1"/>
  <c r="BF105" i="1"/>
  <c r="BF83" i="1"/>
  <c r="BK38" i="1"/>
  <c r="BV53" i="1"/>
  <c r="BD53" i="1" s="1"/>
  <c r="BS32" i="1"/>
  <c r="BV18" i="1"/>
  <c r="BD18" i="1" s="1"/>
  <c r="BC109" i="1"/>
  <c r="BC73" i="1"/>
  <c r="BF61" i="1"/>
  <c r="BC22" i="1"/>
  <c r="BC119" i="1"/>
  <c r="BC65" i="1"/>
  <c r="BC83" i="1"/>
  <c r="BC29" i="1"/>
  <c r="BK8" i="1"/>
  <c r="G5" i="1"/>
  <c r="BF46" i="1"/>
  <c r="G103" i="1"/>
  <c r="BK97" i="1"/>
  <c r="BF14" i="1"/>
  <c r="G44" i="1"/>
  <c r="BF85" i="1"/>
  <c r="BK89" i="1"/>
  <c r="BS25" i="1"/>
  <c r="BS3" i="1"/>
  <c r="BF97" i="1"/>
  <c r="BS39" i="1"/>
  <c r="BF81" i="1"/>
  <c r="BS26" i="1"/>
  <c r="BF79" i="1"/>
  <c r="BV4" i="1"/>
  <c r="BD4" i="1" s="1"/>
  <c r="BV32" i="1"/>
  <c r="BD32" i="1" s="1"/>
  <c r="BC108" i="1"/>
  <c r="BC6" i="1"/>
  <c r="BK23" i="1"/>
  <c r="BC91" i="1"/>
  <c r="BC95" i="1"/>
  <c r="BV56" i="1"/>
  <c r="BD56" i="1" s="1"/>
  <c r="BV55" i="1"/>
  <c r="BD55" i="1" s="1"/>
  <c r="BC15" i="1"/>
  <c r="BC100" i="1"/>
  <c r="BC77" i="1"/>
  <c r="BF22" i="1"/>
  <c r="BF95" i="1"/>
  <c r="BK70" i="1"/>
  <c r="G120" i="1"/>
  <c r="G6" i="1"/>
  <c r="G86" i="1"/>
  <c r="BC116" i="1"/>
  <c r="BS48" i="1"/>
  <c r="G15" i="1"/>
  <c r="BK20" i="1"/>
  <c r="G49" i="1"/>
  <c r="BK88" i="1"/>
  <c r="BK51" i="1"/>
  <c r="G69" i="1"/>
  <c r="BK14" i="1"/>
  <c r="BK9" i="1"/>
  <c r="BK64" i="1"/>
  <c r="BC105" i="1"/>
  <c r="BV52" i="1"/>
  <c r="BD52" i="1" s="1"/>
  <c r="G119" i="1"/>
  <c r="G67" i="1"/>
  <c r="G82" i="1"/>
  <c r="BS43" i="1"/>
  <c r="BF13" i="1"/>
  <c r="BK43" i="1"/>
  <c r="BV26" i="1"/>
  <c r="BD26" i="1" s="1"/>
  <c r="BS52" i="1"/>
  <c r="BV2" i="1"/>
  <c r="BD2" i="1" s="1"/>
  <c r="BC81" i="1"/>
  <c r="BV48" i="1"/>
  <c r="BD48" i="1" s="1"/>
  <c r="BC117" i="1"/>
  <c r="BC115" i="1"/>
  <c r="BF69" i="1"/>
  <c r="BK46" i="1"/>
  <c r="BS24" i="1"/>
  <c r="BV23" i="1"/>
  <c r="BD23" i="1" s="1"/>
  <c r="BS4" i="1"/>
  <c r="BC20" i="1"/>
  <c r="BF109" i="1"/>
  <c r="BF77" i="1"/>
  <c r="BS11" i="1"/>
  <c r="BV29" i="1"/>
  <c r="BD29" i="1" s="1"/>
  <c r="BC18" i="1"/>
  <c r="BS10" i="1"/>
  <c r="BK31" i="1"/>
  <c r="BF89" i="1"/>
  <c r="BC80" i="1"/>
  <c r="G13" i="1"/>
  <c r="BO118" i="1"/>
  <c r="BF111" i="1"/>
  <c r="G65" i="1"/>
  <c r="BI102" i="1"/>
  <c r="BF30" i="1"/>
  <c r="G70" i="1"/>
  <c r="BN110" i="1"/>
  <c r="BK121" i="1"/>
  <c r="G41" i="1"/>
  <c r="G88" i="1"/>
  <c r="G64" i="1"/>
  <c r="BC78" i="1"/>
  <c r="BS35" i="1"/>
  <c r="BS47" i="1"/>
  <c r="BS7" i="1"/>
  <c r="BF99" i="1"/>
  <c r="BV10" i="1"/>
  <c r="BD10" i="1" s="1"/>
  <c r="BS56" i="1"/>
  <c r="BC86" i="1"/>
  <c r="BK116" i="1"/>
  <c r="BV40" i="1"/>
  <c r="BD40" i="1" s="1"/>
  <c r="BV42" i="1"/>
  <c r="BD42" i="1" s="1"/>
  <c r="BV37" i="1"/>
  <c r="BD37" i="1" s="1"/>
  <c r="BK104" i="1"/>
  <c r="BC70" i="1"/>
  <c r="BC57" i="1"/>
  <c r="BC40" i="1"/>
  <c r="BV59" i="1"/>
  <c r="BD59" i="1" s="1"/>
  <c r="BC121" i="1"/>
  <c r="BC101" i="1"/>
  <c r="BV57" i="1"/>
  <c r="BD57" i="1" s="1"/>
  <c r="BS27" i="1"/>
  <c r="BC99" i="1"/>
  <c r="BC110" i="1"/>
  <c r="BK81" i="1"/>
  <c r="BV7" i="1"/>
  <c r="BD7" i="1" s="1"/>
  <c r="BK68" i="1"/>
  <c r="BK99" i="1"/>
  <c r="BK57" i="1"/>
  <c r="BI66" i="1"/>
  <c r="BF59" i="1"/>
  <c r="BK74" i="1"/>
  <c r="BF6" i="1"/>
  <c r="BK82" i="1"/>
  <c r="BK12" i="1"/>
  <c r="G105" i="1"/>
  <c r="G14" i="1"/>
  <c r="G58" i="1"/>
  <c r="BV45" i="1"/>
  <c r="BD45" i="1" s="1"/>
  <c r="BK93" i="1"/>
  <c r="BC2" i="1"/>
  <c r="BK109" i="1"/>
  <c r="BS31" i="1"/>
  <c r="BK105" i="1"/>
  <c r="BV11" i="1"/>
  <c r="BD11" i="1" s="1"/>
  <c r="BS34" i="1"/>
  <c r="BS16" i="1"/>
  <c r="BK63" i="1"/>
  <c r="BF91" i="1"/>
  <c r="BC68" i="1"/>
  <c r="BC45" i="1"/>
  <c r="BC21" i="1"/>
  <c r="BF65" i="1"/>
  <c r="BC76" i="1"/>
  <c r="BC94" i="1"/>
  <c r="G45" i="1"/>
  <c r="G79" i="1"/>
  <c r="BK76" i="1"/>
  <c r="BV17" i="1"/>
  <c r="BD17" i="1" s="1"/>
  <c r="BK62" i="1"/>
  <c r="G35" i="1"/>
  <c r="BF51" i="1"/>
  <c r="BK17" i="1"/>
  <c r="G87" i="1"/>
  <c r="G108" i="1"/>
  <c r="G22" i="1"/>
  <c r="G104" i="1"/>
  <c r="G23" i="1"/>
  <c r="BJ129" i="1"/>
  <c r="BK129" i="1" s="1"/>
  <c r="BO129" i="1" s="1"/>
  <c r="BH129" i="1"/>
  <c r="BH65" i="13" l="1"/>
  <c r="BJ96" i="9"/>
  <c r="BH113" i="9"/>
  <c r="BO70" i="8"/>
  <c r="BN67" i="1"/>
  <c r="BJ89" i="11"/>
  <c r="BK89" i="11" s="1"/>
  <c r="BO89" i="11" s="1"/>
  <c r="BH121" i="9"/>
  <c r="BH125" i="10"/>
  <c r="BJ62" i="10"/>
  <c r="BH106" i="13"/>
  <c r="BH3" i="8"/>
  <c r="BJ3" i="8"/>
  <c r="BK3" i="8" s="1"/>
  <c r="BN3" i="8" s="1"/>
  <c r="BH121" i="13"/>
  <c r="BH60" i="10"/>
  <c r="BH78" i="12"/>
  <c r="BH130" i="10"/>
  <c r="BH69" i="9"/>
  <c r="BH31" i="13"/>
  <c r="BH129" i="9"/>
  <c r="BJ125" i="9"/>
  <c r="BH68" i="13"/>
  <c r="BH72" i="11"/>
  <c r="BH130" i="12"/>
  <c r="BH24" i="12"/>
  <c r="BH43" i="11"/>
  <c r="BH37" i="13"/>
  <c r="BH13" i="13"/>
  <c r="BJ131" i="11"/>
  <c r="BK131" i="11" s="1"/>
  <c r="BN131" i="11" s="1"/>
  <c r="BJ47" i="11"/>
  <c r="BH47" i="11"/>
  <c r="BH102" i="9"/>
  <c r="BJ58" i="11"/>
  <c r="BH58" i="11"/>
  <c r="BJ16" i="11"/>
  <c r="BH16" i="11"/>
  <c r="BJ95" i="10"/>
  <c r="BH95" i="10"/>
  <c r="BH11" i="7"/>
  <c r="BH12" i="7"/>
  <c r="BH45" i="11"/>
  <c r="BJ45" i="11"/>
  <c r="BK45" i="11" s="1"/>
  <c r="BN45" i="11" s="1"/>
  <c r="BH39" i="11"/>
  <c r="BJ39" i="11"/>
  <c r="BK39" i="11" s="1"/>
  <c r="BN39" i="11" s="1"/>
  <c r="BJ41" i="11"/>
  <c r="BK41" i="11" s="1"/>
  <c r="BN41" i="11" s="1"/>
  <c r="BH41" i="11"/>
  <c r="BJ104" i="11"/>
  <c r="BK104" i="11" s="1"/>
  <c r="BN104" i="11" s="1"/>
  <c r="BH104" i="11"/>
  <c r="BJ122" i="11"/>
  <c r="BK122" i="11" s="1"/>
  <c r="BO122" i="11" s="1"/>
  <c r="BH122" i="11"/>
  <c r="BJ10" i="11"/>
  <c r="BK10" i="11" s="1"/>
  <c r="BO10" i="11" s="1"/>
  <c r="BH10" i="11"/>
  <c r="BJ84" i="11"/>
  <c r="BK84" i="11" s="1"/>
  <c r="BO84" i="11" s="1"/>
  <c r="BH84" i="11"/>
  <c r="BJ88" i="11"/>
  <c r="BK88" i="11" s="1"/>
  <c r="BN88" i="11" s="1"/>
  <c r="BH88" i="11"/>
  <c r="BJ125" i="12"/>
  <c r="BH125" i="12"/>
  <c r="BJ61" i="12"/>
  <c r="BK61" i="12" s="1"/>
  <c r="BN61" i="12" s="1"/>
  <c r="BH61" i="12"/>
  <c r="BJ46" i="11"/>
  <c r="BK46" i="11" s="1"/>
  <c r="BN46" i="11" s="1"/>
  <c r="BH46" i="11"/>
  <c r="BH100" i="11"/>
  <c r="BJ100" i="11"/>
  <c r="BK100" i="11" s="1"/>
  <c r="BO100" i="11" s="1"/>
  <c r="BJ97" i="11"/>
  <c r="BK97" i="11" s="1"/>
  <c r="BN97" i="11" s="1"/>
  <c r="BH97" i="11"/>
  <c r="BJ115" i="11"/>
  <c r="BK115" i="11" s="1"/>
  <c r="BO115" i="11" s="1"/>
  <c r="BH115" i="11"/>
  <c r="BH9" i="11"/>
  <c r="BJ9" i="11"/>
  <c r="BH92" i="11"/>
  <c r="BJ92" i="11"/>
  <c r="BJ86" i="11"/>
  <c r="BK86" i="11" s="1"/>
  <c r="BN86" i="11" s="1"/>
  <c r="BH86" i="11"/>
  <c r="BJ111" i="11"/>
  <c r="BK111" i="11" s="1"/>
  <c r="BN111" i="11" s="1"/>
  <c r="BH111" i="11"/>
  <c r="BH42" i="11"/>
  <c r="BJ42" i="11"/>
  <c r="BJ69" i="11"/>
  <c r="BK69" i="11" s="1"/>
  <c r="BO69" i="11" s="1"/>
  <c r="BH69" i="11"/>
  <c r="BH25" i="11"/>
  <c r="BJ25" i="11"/>
  <c r="BJ77" i="9"/>
  <c r="BK77" i="9" s="1"/>
  <c r="BN77" i="9" s="1"/>
  <c r="BH77" i="9"/>
  <c r="BJ103" i="13"/>
  <c r="BK103" i="13" s="1"/>
  <c r="BO103" i="13" s="1"/>
  <c r="BH103" i="13"/>
  <c r="BH32" i="9"/>
  <c r="BJ73" i="12"/>
  <c r="BK73" i="12" s="1"/>
  <c r="BO73" i="12" s="1"/>
  <c r="BH73" i="12"/>
  <c r="BJ39" i="12"/>
  <c r="BK39" i="12" s="1"/>
  <c r="BO39" i="12" s="1"/>
  <c r="BH39" i="12"/>
  <c r="BJ104" i="12"/>
  <c r="BK104" i="12" s="1"/>
  <c r="BN104" i="12" s="1"/>
  <c r="BH104" i="12"/>
  <c r="BJ105" i="12"/>
  <c r="BK105" i="12" s="1"/>
  <c r="BO105" i="12" s="1"/>
  <c r="BH105" i="12"/>
  <c r="BJ131" i="13"/>
  <c r="BK131" i="13" s="1"/>
  <c r="BN131" i="13" s="1"/>
  <c r="BH131" i="13"/>
  <c r="BJ45" i="13"/>
  <c r="BK45" i="13" s="1"/>
  <c r="BN45" i="13" s="1"/>
  <c r="BH45" i="13"/>
  <c r="BJ17" i="13"/>
  <c r="BK17" i="13" s="1"/>
  <c r="BN17" i="13" s="1"/>
  <c r="BH17" i="13"/>
  <c r="BJ73" i="13"/>
  <c r="BK73" i="13" s="1"/>
  <c r="BN73" i="13" s="1"/>
  <c r="BH73" i="13"/>
  <c r="BJ60" i="13"/>
  <c r="BK60" i="13" s="1"/>
  <c r="BN60" i="13" s="1"/>
  <c r="BH60" i="13"/>
  <c r="BJ59" i="13"/>
  <c r="BK59" i="13" s="1"/>
  <c r="BN59" i="13" s="1"/>
  <c r="BH59" i="13"/>
  <c r="BJ18" i="13"/>
  <c r="BK18" i="13" s="1"/>
  <c r="BO18" i="13" s="1"/>
  <c r="BH18" i="13"/>
  <c r="BJ51" i="13"/>
  <c r="BK51" i="13" s="1"/>
  <c r="BN51" i="13" s="1"/>
  <c r="BH51" i="13"/>
  <c r="BJ58" i="12"/>
  <c r="BK58" i="12" s="1"/>
  <c r="BN58" i="12" s="1"/>
  <c r="BH58" i="12"/>
  <c r="BJ126" i="12"/>
  <c r="BK126" i="12" s="1"/>
  <c r="BN126" i="12" s="1"/>
  <c r="BH126" i="12"/>
  <c r="BJ35" i="12"/>
  <c r="BK35" i="12" s="1"/>
  <c r="BN35" i="12" s="1"/>
  <c r="BH35" i="12"/>
  <c r="BJ23" i="12"/>
  <c r="BK23" i="12" s="1"/>
  <c r="BN23" i="12" s="1"/>
  <c r="BH23" i="12"/>
  <c r="BJ85" i="10"/>
  <c r="BK85" i="10" s="1"/>
  <c r="BO85" i="10" s="1"/>
  <c r="BH85" i="10"/>
  <c r="BJ47" i="10"/>
  <c r="BK47" i="10" s="1"/>
  <c r="BO47" i="10" s="1"/>
  <c r="BH47" i="10"/>
  <c r="BJ110" i="10"/>
  <c r="BK110" i="10" s="1"/>
  <c r="BO110" i="10" s="1"/>
  <c r="BH110" i="10"/>
  <c r="BJ114" i="10"/>
  <c r="BK114" i="10" s="1"/>
  <c r="BO114" i="10" s="1"/>
  <c r="BH114" i="10"/>
  <c r="BJ43" i="10"/>
  <c r="BK43" i="10" s="1"/>
  <c r="BN43" i="10" s="1"/>
  <c r="BH43" i="10"/>
  <c r="BJ14" i="10"/>
  <c r="BK14" i="10" s="1"/>
  <c r="BO14" i="10" s="1"/>
  <c r="BH14" i="10"/>
  <c r="BH65" i="10"/>
  <c r="BJ65" i="10"/>
  <c r="BK65" i="10" s="1"/>
  <c r="BO65" i="10" s="1"/>
  <c r="BJ18" i="10"/>
  <c r="BK18" i="10" s="1"/>
  <c r="BN18" i="10" s="1"/>
  <c r="BH18" i="10"/>
  <c r="BJ74" i="13"/>
  <c r="BK74" i="13" s="1"/>
  <c r="BN74" i="13" s="1"/>
  <c r="BH74" i="13"/>
  <c r="BJ132" i="13"/>
  <c r="BK132" i="13" s="1"/>
  <c r="BO132" i="13" s="1"/>
  <c r="BH132" i="13"/>
  <c r="BJ104" i="10"/>
  <c r="BK104" i="10" s="1"/>
  <c r="BN104" i="10" s="1"/>
  <c r="BH104" i="10"/>
  <c r="BJ85" i="13"/>
  <c r="BK85" i="13" s="1"/>
  <c r="BN85" i="13" s="1"/>
  <c r="BH85" i="13"/>
  <c r="BJ75" i="12"/>
  <c r="BK75" i="12" s="1"/>
  <c r="BN75" i="12" s="1"/>
  <c r="BH75" i="12"/>
  <c r="BJ114" i="12"/>
  <c r="BK114" i="12" s="1"/>
  <c r="BO114" i="12" s="1"/>
  <c r="BH114" i="12"/>
  <c r="BJ80" i="10"/>
  <c r="BK80" i="10" s="1"/>
  <c r="BN80" i="10" s="1"/>
  <c r="BH80" i="10"/>
  <c r="BJ79" i="12"/>
  <c r="BK79" i="12" s="1"/>
  <c r="BO79" i="12" s="1"/>
  <c r="BH79" i="12"/>
  <c r="BJ21" i="12"/>
  <c r="BK21" i="12" s="1"/>
  <c r="BO21" i="12" s="1"/>
  <c r="BH21" i="12"/>
  <c r="BJ116" i="13"/>
  <c r="BK116" i="13" s="1"/>
  <c r="BN116" i="13" s="1"/>
  <c r="BH116" i="13"/>
  <c r="BJ119" i="12"/>
  <c r="BK119" i="12" s="1"/>
  <c r="BO119" i="12" s="1"/>
  <c r="BH119" i="12"/>
  <c r="BJ52" i="12"/>
  <c r="BK52" i="12" s="1"/>
  <c r="BN52" i="12" s="1"/>
  <c r="BH52" i="12"/>
  <c r="BJ94" i="10"/>
  <c r="BK94" i="10" s="1"/>
  <c r="BN94" i="10" s="1"/>
  <c r="BH94" i="10"/>
  <c r="BJ126" i="10"/>
  <c r="BK126" i="10" s="1"/>
  <c r="BN126" i="10" s="1"/>
  <c r="BH126" i="10"/>
  <c r="BJ71" i="13"/>
  <c r="BK71" i="13" s="1"/>
  <c r="BO71" i="13" s="1"/>
  <c r="BH71" i="13"/>
  <c r="BJ128" i="10"/>
  <c r="BK128" i="10" s="1"/>
  <c r="BN128" i="10" s="1"/>
  <c r="BH128" i="10"/>
  <c r="BJ19" i="13"/>
  <c r="BK19" i="13" s="1"/>
  <c r="BN19" i="13" s="1"/>
  <c r="BH19" i="13"/>
  <c r="BJ83" i="12"/>
  <c r="BK83" i="12" s="1"/>
  <c r="BN83" i="12" s="1"/>
  <c r="BH83" i="12"/>
  <c r="BJ80" i="12"/>
  <c r="BK80" i="12" s="1"/>
  <c r="BN80" i="12" s="1"/>
  <c r="BH80" i="12"/>
  <c r="BJ45" i="10"/>
  <c r="BK45" i="10" s="1"/>
  <c r="BN45" i="10" s="1"/>
  <c r="BH45" i="10"/>
  <c r="BJ53" i="13"/>
  <c r="BK53" i="13" s="1"/>
  <c r="BO53" i="13" s="1"/>
  <c r="BH53" i="13"/>
  <c r="BJ129" i="10"/>
  <c r="BK129" i="10" s="1"/>
  <c r="BN129" i="10" s="1"/>
  <c r="BH129" i="10"/>
  <c r="BH108" i="12"/>
  <c r="BJ108" i="12"/>
  <c r="BK108" i="12" s="1"/>
  <c r="BN108" i="12" s="1"/>
  <c r="BJ58" i="10"/>
  <c r="BK58" i="10" s="1"/>
  <c r="BO58" i="10" s="1"/>
  <c r="BH58" i="10"/>
  <c r="BJ98" i="13"/>
  <c r="BK98" i="13" s="1"/>
  <c r="BO98" i="13" s="1"/>
  <c r="BH98" i="13"/>
  <c r="BJ39" i="10"/>
  <c r="BK39" i="10" s="1"/>
  <c r="BN39" i="10" s="1"/>
  <c r="BH39" i="10"/>
  <c r="BJ110" i="13"/>
  <c r="BK110" i="13" s="1"/>
  <c r="BO110" i="13" s="1"/>
  <c r="BH110" i="13"/>
  <c r="BJ73" i="10"/>
  <c r="BK73" i="10" s="1"/>
  <c r="BN73" i="10" s="1"/>
  <c r="BH73" i="10"/>
  <c r="BJ47" i="9"/>
  <c r="BK47" i="9" s="1"/>
  <c r="BN47" i="9" s="1"/>
  <c r="BH47" i="9"/>
  <c r="BH131" i="9"/>
  <c r="BJ131" i="9"/>
  <c r="BK131" i="9" s="1"/>
  <c r="BN131" i="9" s="1"/>
  <c r="BJ85" i="9"/>
  <c r="BK85" i="9" s="1"/>
  <c r="BN85" i="9" s="1"/>
  <c r="BH85" i="9"/>
  <c r="BJ93" i="9"/>
  <c r="BK93" i="9" s="1"/>
  <c r="BO93" i="9" s="1"/>
  <c r="BH93" i="9"/>
  <c r="BJ29" i="9"/>
  <c r="BK29" i="9" s="1"/>
  <c r="BO29" i="9" s="1"/>
  <c r="BH29" i="9"/>
  <c r="BJ71" i="9"/>
  <c r="BK71" i="9" s="1"/>
  <c r="BN71" i="9" s="1"/>
  <c r="BH71" i="9"/>
  <c r="BJ86" i="9"/>
  <c r="BK86" i="9" s="1"/>
  <c r="BN86" i="9" s="1"/>
  <c r="BH86" i="9"/>
  <c r="BJ67" i="9"/>
  <c r="BK67" i="9" s="1"/>
  <c r="BO67" i="9" s="1"/>
  <c r="BH67" i="9"/>
  <c r="BJ46" i="9"/>
  <c r="BK46" i="9" s="1"/>
  <c r="BN46" i="9" s="1"/>
  <c r="BH46" i="9"/>
  <c r="BJ89" i="9"/>
  <c r="BK89" i="9" s="1"/>
  <c r="BO89" i="9" s="1"/>
  <c r="BH89" i="9"/>
  <c r="BJ21" i="9"/>
  <c r="BK21" i="9" s="1"/>
  <c r="BO21" i="9" s="1"/>
  <c r="BH21" i="9"/>
  <c r="BJ65" i="9"/>
  <c r="BK65" i="9" s="1"/>
  <c r="BN65" i="9" s="1"/>
  <c r="BH65" i="9"/>
  <c r="BJ22" i="9"/>
  <c r="BK22" i="9" s="1"/>
  <c r="BN22" i="9" s="1"/>
  <c r="BH22" i="9"/>
  <c r="BJ81" i="9"/>
  <c r="BK81" i="9" s="1"/>
  <c r="BO81" i="9" s="1"/>
  <c r="BH81" i="9"/>
  <c r="BJ88" i="9"/>
  <c r="BK88" i="9" s="1"/>
  <c r="BN88" i="9" s="1"/>
  <c r="BH88" i="9"/>
  <c r="BJ31" i="8"/>
  <c r="BH31" i="8"/>
  <c r="BJ35" i="8"/>
  <c r="BK35" i="8" s="1"/>
  <c r="BN35" i="8" s="1"/>
  <c r="BH35" i="8"/>
  <c r="BJ43" i="8"/>
  <c r="BK43" i="8" s="1"/>
  <c r="BN43" i="8" s="1"/>
  <c r="BH43" i="8"/>
  <c r="BJ39" i="8"/>
  <c r="BK39" i="8" s="1"/>
  <c r="BN39" i="8" s="1"/>
  <c r="BH39" i="8"/>
  <c r="BJ37" i="8"/>
  <c r="BK37" i="8" s="1"/>
  <c r="BO37" i="8" s="1"/>
  <c r="BH37" i="8"/>
  <c r="BJ108" i="8"/>
  <c r="BK108" i="8" s="1"/>
  <c r="BN108" i="8" s="1"/>
  <c r="BH108" i="8"/>
  <c r="BH119" i="8"/>
  <c r="BJ119" i="8"/>
  <c r="BK119" i="8" s="1"/>
  <c r="BN119" i="8" s="1"/>
  <c r="BJ86" i="8"/>
  <c r="BK86" i="8" s="1"/>
  <c r="BN86" i="8" s="1"/>
  <c r="BH86" i="8"/>
  <c r="BJ44" i="8"/>
  <c r="BK44" i="8" s="1"/>
  <c r="BO44" i="8" s="1"/>
  <c r="BH44" i="8"/>
  <c r="BJ68" i="8"/>
  <c r="BK68" i="8" s="1"/>
  <c r="BN68" i="8" s="1"/>
  <c r="BH68" i="8"/>
  <c r="BJ26" i="8"/>
  <c r="BK26" i="8" s="1"/>
  <c r="BO26" i="8" s="1"/>
  <c r="BH26" i="8"/>
  <c r="BJ27" i="8"/>
  <c r="BK27" i="8" s="1"/>
  <c r="BN27" i="8" s="1"/>
  <c r="BH27" i="8"/>
  <c r="BJ50" i="8"/>
  <c r="BK50" i="8" s="1"/>
  <c r="BO50" i="8" s="1"/>
  <c r="BH50" i="8"/>
  <c r="BH77" i="8"/>
  <c r="BJ77" i="8"/>
  <c r="BK77" i="8" s="1"/>
  <c r="BO77" i="8" s="1"/>
  <c r="BJ38" i="8"/>
  <c r="BK38" i="8" s="1"/>
  <c r="BO38" i="8" s="1"/>
  <c r="BH38" i="8"/>
  <c r="BJ40" i="8"/>
  <c r="BK40" i="8" s="1"/>
  <c r="BN40" i="8" s="1"/>
  <c r="BH40" i="8"/>
  <c r="BJ105" i="8"/>
  <c r="BK105" i="8" s="1"/>
  <c r="BN105" i="8" s="1"/>
  <c r="BH105" i="8"/>
  <c r="BJ78" i="8"/>
  <c r="BK78" i="8" s="1"/>
  <c r="BN78" i="8" s="1"/>
  <c r="BH78" i="8"/>
  <c r="BJ29" i="8"/>
  <c r="BK29" i="8" s="1"/>
  <c r="BO29" i="8" s="1"/>
  <c r="BH29" i="8"/>
  <c r="BO17" i="1"/>
  <c r="BF17" i="1"/>
  <c r="BF57" i="1"/>
  <c r="BF80" i="1"/>
  <c r="BC24" i="1"/>
  <c r="BC52" i="1"/>
  <c r="BC43" i="1"/>
  <c r="BO64" i="1"/>
  <c r="BN8" i="1"/>
  <c r="BO38" i="1"/>
  <c r="BC38" i="1"/>
  <c r="BN108" i="1"/>
  <c r="BF72" i="1"/>
  <c r="BJ50" i="1"/>
  <c r="BH50" i="1"/>
  <c r="BC47" i="1"/>
  <c r="BI77" i="1"/>
  <c r="BI95" i="1"/>
  <c r="BI85" i="1"/>
  <c r="BI73" i="1"/>
  <c r="BF96" i="1"/>
  <c r="BO112" i="1"/>
  <c r="BO111" i="1"/>
  <c r="BN33" i="1"/>
  <c r="BF104" i="1"/>
  <c r="BO53" i="1"/>
  <c r="BO39" i="1"/>
  <c r="BC42" i="1"/>
  <c r="BO58" i="1"/>
  <c r="BN31" i="1"/>
  <c r="BN56" i="1"/>
  <c r="BC44" i="1"/>
  <c r="BO114" i="1"/>
  <c r="BN19" i="1"/>
  <c r="BO78" i="1"/>
  <c r="BO62" i="1"/>
  <c r="BN20" i="1"/>
  <c r="BC25" i="1"/>
  <c r="BF28" i="1"/>
  <c r="BO28" i="1"/>
  <c r="BO49" i="1"/>
  <c r="BI67" i="1"/>
  <c r="BC5" i="1"/>
  <c r="BO115" i="1"/>
  <c r="BO106" i="1"/>
  <c r="BF21" i="1"/>
  <c r="BI11" i="1"/>
  <c r="BC16" i="1"/>
  <c r="BO12" i="1"/>
  <c r="BN68" i="1"/>
  <c r="BF37" i="1"/>
  <c r="BF116" i="1"/>
  <c r="BH118" i="1"/>
  <c r="BJ118" i="1"/>
  <c r="BC55" i="1"/>
  <c r="BO42" i="1"/>
  <c r="BO2" i="1"/>
  <c r="BC13" i="1"/>
  <c r="BO74" i="1"/>
  <c r="BC56" i="1"/>
  <c r="BO88" i="1"/>
  <c r="BC19" i="1"/>
  <c r="BO61" i="1"/>
  <c r="BN6" i="1"/>
  <c r="BO15" i="1"/>
  <c r="BN94" i="1"/>
  <c r="BF41" i="1"/>
  <c r="BC37" i="1"/>
  <c r="BN92" i="1"/>
  <c r="BO34" i="1"/>
  <c r="BN65" i="1"/>
  <c r="BC4" i="1"/>
  <c r="BC26" i="1"/>
  <c r="BC39" i="1"/>
  <c r="BC3" i="1"/>
  <c r="BF25" i="1"/>
  <c r="BI47" i="1"/>
  <c r="BC33" i="1"/>
  <c r="BO79" i="1"/>
  <c r="BC8" i="1"/>
  <c r="BO82" i="1"/>
  <c r="BN46" i="1"/>
  <c r="BN9" i="1"/>
  <c r="BC48" i="1"/>
  <c r="BI87" i="1"/>
  <c r="BC53" i="1"/>
  <c r="BI117" i="1"/>
  <c r="BC50" i="1"/>
  <c r="BN54" i="1"/>
  <c r="BF9" i="1"/>
  <c r="BO93" i="1"/>
  <c r="BC7" i="1"/>
  <c r="BC35" i="1"/>
  <c r="BI30" i="1"/>
  <c r="BO70" i="1"/>
  <c r="BF100" i="1"/>
  <c r="BF108" i="1"/>
  <c r="BF120" i="1"/>
  <c r="BC12" i="1"/>
  <c r="BC23" i="1"/>
  <c r="BF33" i="1"/>
  <c r="BO4" i="1"/>
  <c r="BN21" i="1"/>
  <c r="BF76" i="1"/>
  <c r="BN105" i="1"/>
  <c r="BN109" i="1"/>
  <c r="BC27" i="1"/>
  <c r="BF53" i="1"/>
  <c r="BF49" i="1"/>
  <c r="BN90" i="1"/>
  <c r="BI26" i="1"/>
  <c r="BC14" i="1"/>
  <c r="BI107" i="1"/>
  <c r="BC36" i="1"/>
  <c r="BN22" i="1"/>
  <c r="BO98" i="1"/>
  <c r="BF60" i="1"/>
  <c r="BI103" i="1"/>
  <c r="BF45" i="1"/>
  <c r="BC11" i="1"/>
  <c r="BO23" i="1"/>
  <c r="BN89" i="1"/>
  <c r="BI119" i="1"/>
  <c r="BN69" i="1"/>
  <c r="BF64" i="1"/>
  <c r="BN84" i="1"/>
  <c r="BC59" i="1"/>
  <c r="BN113" i="1"/>
  <c r="BN25" i="1"/>
  <c r="BF5" i="1"/>
  <c r="BO37" i="1"/>
  <c r="BO116" i="1"/>
  <c r="BI27" i="1"/>
  <c r="BC9" i="1"/>
  <c r="BC54" i="1"/>
  <c r="BO3" i="1"/>
  <c r="BC31" i="1"/>
  <c r="BN57" i="1"/>
  <c r="BF40" i="1"/>
  <c r="BN43" i="1"/>
  <c r="BN97" i="1"/>
  <c r="BC32" i="1"/>
  <c r="BF112" i="1"/>
  <c r="BO59" i="1"/>
  <c r="BC17" i="1"/>
  <c r="BN104" i="1"/>
  <c r="BF29" i="1"/>
  <c r="BO48" i="1"/>
  <c r="BN91" i="1"/>
  <c r="BF84" i="1"/>
  <c r="BN100" i="1"/>
  <c r="BC34" i="1"/>
  <c r="BN76" i="1"/>
  <c r="BF68" i="1"/>
  <c r="BO63" i="1"/>
  <c r="BN81" i="1"/>
  <c r="BN14" i="1"/>
  <c r="BO51" i="1"/>
  <c r="BO13" i="1"/>
  <c r="BI10" i="1"/>
  <c r="BO75" i="1"/>
  <c r="BC51" i="1"/>
  <c r="BC41" i="1"/>
  <c r="BO7" i="1"/>
  <c r="BN83" i="1"/>
  <c r="BF88" i="1"/>
  <c r="BN101" i="1"/>
  <c r="BO35" i="1"/>
  <c r="BI18" i="1"/>
  <c r="BF92" i="1"/>
  <c r="BC58" i="1"/>
  <c r="BH66" i="1"/>
  <c r="BJ66" i="1"/>
  <c r="BO99" i="1"/>
  <c r="BO121" i="1"/>
  <c r="BJ102" i="1"/>
  <c r="BH102" i="1"/>
  <c r="BC10" i="1"/>
  <c r="BF20" i="1"/>
  <c r="BN45" i="1"/>
  <c r="BN86" i="1"/>
  <c r="BJ110" i="1"/>
  <c r="BH110" i="1"/>
  <c r="BO71" i="1"/>
  <c r="BN120" i="1"/>
  <c r="BF52" i="1" l="1"/>
  <c r="BH27" i="1"/>
  <c r="BJ27" i="1"/>
  <c r="BJ10" i="1"/>
  <c r="BH10" i="1"/>
  <c r="BI72" i="1"/>
  <c r="BI40" i="1"/>
  <c r="BI5" i="1"/>
  <c r="BH30" i="1"/>
  <c r="BJ30" i="1"/>
  <c r="BF8" i="1"/>
  <c r="BF56" i="1"/>
  <c r="BJ95" i="1"/>
  <c r="BH95" i="1"/>
  <c r="BJ85" i="1"/>
  <c r="BH85" i="1"/>
  <c r="BK102" i="1"/>
  <c r="BI60" i="1"/>
  <c r="BJ26" i="1"/>
  <c r="BH26" i="1"/>
  <c r="BI29" i="1"/>
  <c r="BF4" i="1"/>
  <c r="BJ67" i="1"/>
  <c r="BH67" i="1"/>
  <c r="BF44" i="1"/>
  <c r="BJ47" i="1"/>
  <c r="BH47" i="1"/>
  <c r="BJ107" i="1"/>
  <c r="BH107" i="1"/>
  <c r="BI41" i="1"/>
  <c r="BJ77" i="1"/>
  <c r="BH77" i="1"/>
  <c r="BJ18" i="1"/>
  <c r="BH18" i="1"/>
  <c r="BJ103" i="1"/>
  <c r="BH103" i="1"/>
  <c r="BK118" i="1"/>
  <c r="BH119" i="1"/>
  <c r="BJ119" i="1"/>
  <c r="BJ117" i="1"/>
  <c r="BH117" i="1"/>
  <c r="BF24" i="1"/>
  <c r="BF12" i="1"/>
  <c r="BH55" i="1"/>
  <c r="BJ55" i="1"/>
  <c r="BF36" i="1"/>
  <c r="BF16" i="1"/>
  <c r="BH73" i="1"/>
  <c r="BJ73" i="1"/>
  <c r="BK110" i="1"/>
  <c r="BH87" i="1"/>
  <c r="BJ87" i="1"/>
  <c r="BJ11" i="1"/>
  <c r="BH11" i="1"/>
  <c r="BI96" i="1"/>
  <c r="BF32" i="1"/>
  <c r="BK66" i="1"/>
  <c r="BF48" i="1"/>
  <c r="BK50" i="1"/>
  <c r="BI80" i="1"/>
  <c r="BK26" i="1" l="1"/>
  <c r="BI24" i="1"/>
  <c r="BJ41" i="1"/>
  <c r="BH41" i="1"/>
  <c r="BJ72" i="1"/>
  <c r="BH72" i="1"/>
  <c r="BH40" i="1"/>
  <c r="BJ40" i="1"/>
  <c r="BO110" i="1"/>
  <c r="BN66" i="1"/>
  <c r="BI16" i="1"/>
  <c r="BN118" i="1"/>
  <c r="BK18" i="1"/>
  <c r="BI52" i="1"/>
  <c r="BK117" i="1"/>
  <c r="BJ5" i="1"/>
  <c r="BH5" i="1"/>
  <c r="BK73" i="1"/>
  <c r="BI36" i="1"/>
  <c r="BK30" i="1"/>
  <c r="BH96" i="1"/>
  <c r="BJ96" i="1"/>
  <c r="BK77" i="1"/>
  <c r="BK10" i="1"/>
  <c r="BJ29" i="1"/>
  <c r="BH29" i="1"/>
  <c r="BN102" i="1"/>
  <c r="BN50" i="1"/>
  <c r="BI32" i="1"/>
  <c r="BI44" i="1"/>
  <c r="BK85" i="1"/>
  <c r="BJ60" i="1"/>
  <c r="BH60" i="1"/>
  <c r="BJ80" i="1"/>
  <c r="BH80" i="1"/>
  <c r="BJ52" i="1" l="1"/>
  <c r="BH52" i="1"/>
  <c r="BN30" i="1"/>
  <c r="BK41" i="1"/>
  <c r="BN73" i="1"/>
  <c r="BK72" i="1"/>
  <c r="BK80" i="1"/>
  <c r="BK5" i="1"/>
  <c r="BJ24" i="1"/>
  <c r="BH24" i="1"/>
  <c r="BK96" i="1"/>
  <c r="BO77" i="1"/>
  <c r="BO10" i="1"/>
  <c r="BJ36" i="1"/>
  <c r="BH36" i="1"/>
  <c r="BK60" i="1"/>
  <c r="BO85" i="1"/>
  <c r="BH32" i="1"/>
  <c r="BJ32" i="1"/>
  <c r="BN117" i="1"/>
  <c r="BK29" i="1"/>
  <c r="BH16" i="1"/>
  <c r="BJ16" i="1"/>
  <c r="BJ44" i="1"/>
  <c r="BH44" i="1"/>
  <c r="BK40" i="1"/>
  <c r="BN18" i="1"/>
  <c r="BO26" i="1"/>
  <c r="BO80" i="1" l="1"/>
  <c r="BN60" i="1"/>
  <c r="BK36" i="1"/>
  <c r="BK32" i="1"/>
  <c r="BO72" i="1"/>
  <c r="BN41" i="1"/>
  <c r="BO5" i="1"/>
  <c r="BK16" i="1"/>
  <c r="BO96" i="1"/>
  <c r="BN40" i="1"/>
  <c r="BK24" i="1"/>
  <c r="BK52" i="1"/>
  <c r="BK44" i="1"/>
  <c r="BN29" i="1"/>
  <c r="BN44" i="1" l="1"/>
  <c r="BN52" i="1"/>
  <c r="BN32" i="1"/>
  <c r="BO24" i="1"/>
  <c r="BN16" i="1"/>
  <c r="BN36" i="1"/>
</calcChain>
</file>

<file path=xl/sharedStrings.xml><?xml version="1.0" encoding="utf-8"?>
<sst xmlns="http://schemas.openxmlformats.org/spreadsheetml/2006/main" count="22474" uniqueCount="1131">
  <si>
    <t>Stimuli_ID</t>
  </si>
  <si>
    <t>List</t>
  </si>
  <si>
    <t>Sent_ID</t>
  </si>
  <si>
    <t>Sentence_full</t>
  </si>
  <si>
    <t>Name</t>
  </si>
  <si>
    <t>Name_alt</t>
  </si>
  <si>
    <t>V</t>
  </si>
  <si>
    <t>Wo</t>
  </si>
  <si>
    <t>Wohin</t>
  </si>
  <si>
    <t>Woher</t>
  </si>
  <si>
    <t>PP_N</t>
  </si>
  <si>
    <t>PP</t>
  </si>
  <si>
    <t>PRO</t>
  </si>
  <si>
    <t>Pos05</t>
  </si>
  <si>
    <t>Pos06</t>
  </si>
  <si>
    <t>Pos07</t>
  </si>
  <si>
    <t>Was</t>
  </si>
  <si>
    <t>Wen</t>
  </si>
  <si>
    <t>Pos08</t>
  </si>
  <si>
    <t>Pos09</t>
  </si>
  <si>
    <t>Item_ID</t>
  </si>
  <si>
    <t>Item</t>
  </si>
  <si>
    <t>Google_Gender</t>
  </si>
  <si>
    <t>Norming_Rating_Mean</t>
  </si>
  <si>
    <t>Norming_Rating_SD</t>
  </si>
  <si>
    <t>Norming_Rating_Median</t>
  </si>
  <si>
    <t>Norming_Item_Class</t>
  </si>
  <si>
    <t>Item_Status</t>
  </si>
  <si>
    <t>DWDSFreq</t>
  </si>
  <si>
    <t>GoogleFreq</t>
  </si>
  <si>
    <t>DET</t>
  </si>
  <si>
    <t>DET_small</t>
  </si>
  <si>
    <t>Item_ID_alt</t>
  </si>
  <si>
    <t>Item_alt</t>
  </si>
  <si>
    <t>Google_Gender_alt</t>
  </si>
  <si>
    <t>Norming_Rating_Mean_alt</t>
  </si>
  <si>
    <t>Norming_Rating_SD_alt</t>
  </si>
  <si>
    <t>Norming_Rating_Median_alt</t>
  </si>
  <si>
    <t>Norming_Item_Class_alt</t>
  </si>
  <si>
    <t>Item_Status_alt</t>
  </si>
  <si>
    <t>DWDSFreq_alt</t>
  </si>
  <si>
    <t>GoogleFreq_alt</t>
  </si>
  <si>
    <t>DET_alt</t>
  </si>
  <si>
    <t>DET_small_alt</t>
  </si>
  <si>
    <t>Pro_m</t>
  </si>
  <si>
    <t>Pro_f</t>
  </si>
  <si>
    <t>Pro_Presentation</t>
  </si>
  <si>
    <t>Wer</t>
  </si>
  <si>
    <t>Wo_Wohin_Woher</t>
  </si>
  <si>
    <t>Wen_Was</t>
  </si>
  <si>
    <t>Quest_Type</t>
  </si>
  <si>
    <t>Quest_Potential</t>
  </si>
  <si>
    <t>Quest_OneOutOfFour</t>
  </si>
  <si>
    <t>followUp</t>
  </si>
  <si>
    <t>Quest_Presented</t>
  </si>
  <si>
    <t>Quest_Copy</t>
  </si>
  <si>
    <t>Quest_Answer</t>
  </si>
  <si>
    <t>Quest_FalseAlternative</t>
  </si>
  <si>
    <t>Quest_UpOrDown</t>
  </si>
  <si>
    <t>Quest_Up</t>
  </si>
  <si>
    <t>Quest_Down</t>
  </si>
  <si>
    <t>Quest_BlockS1_Wo</t>
  </si>
  <si>
    <t>Quest_BlockS1_Wohin</t>
  </si>
  <si>
    <t>Quest_BlockS1_Woher</t>
  </si>
  <si>
    <t>Quest_BlockS1_Final</t>
  </si>
  <si>
    <t>Quest_BlockS2_Was</t>
  </si>
  <si>
    <t>Quest_BlockS2_Wen</t>
  </si>
  <si>
    <t>spaziert</t>
  </si>
  <si>
    <t>ins</t>
  </si>
  <si>
    <t>Bistro</t>
  </si>
  <si>
    <t>möchte</t>
  </si>
  <si>
    <t>die</t>
  </si>
  <si>
    <t>volle</t>
  </si>
  <si>
    <t>Treuekarte</t>
  </si>
  <si>
    <t>einlösen</t>
  </si>
  <si>
    <t>Jakob</t>
  </si>
  <si>
    <t>m</t>
  </si>
  <si>
    <t>Target</t>
  </si>
  <si>
    <t>NA</t>
  </si>
  <si>
    <t>Julian</t>
  </si>
  <si>
    <t>Alternative</t>
  </si>
  <si>
    <t>Er</t>
  </si>
  <si>
    <t>Sie</t>
  </si>
  <si>
    <t>schreit</t>
  </si>
  <si>
    <t>in der</t>
  </si>
  <si>
    <t>Sauna</t>
  </si>
  <si>
    <t xml:space="preserve">hat </t>
  </si>
  <si>
    <t>einen</t>
  </si>
  <si>
    <t>heißen</t>
  </si>
  <si>
    <t>Aufgussstein</t>
  </si>
  <si>
    <t>berührt</t>
  </si>
  <si>
    <t>Georg</t>
  </si>
  <si>
    <t>Raphael</t>
  </si>
  <si>
    <t>starrt</t>
  </si>
  <si>
    <t>auf die</t>
  </si>
  <si>
    <t>Speisekarte</t>
  </si>
  <si>
    <t>lokalen</t>
  </si>
  <si>
    <t>Köstlichkeiten</t>
  </si>
  <si>
    <t>ausprobieren</t>
  </si>
  <si>
    <t>Julius</t>
  </si>
  <si>
    <t>Florian</t>
  </si>
  <si>
    <t>fällt</t>
  </si>
  <si>
    <t>aus dem</t>
  </si>
  <si>
    <t>Bett</t>
  </si>
  <si>
    <t>hat</t>
  </si>
  <si>
    <t>schlimmen</t>
  </si>
  <si>
    <t>gehabt</t>
  </si>
  <si>
    <t>Moritz</t>
  </si>
  <si>
    <t>Finn</t>
  </si>
  <si>
    <t>n</t>
  </si>
  <si>
    <t>reist</t>
  </si>
  <si>
    <t>in die</t>
  </si>
  <si>
    <t>Metropole</t>
  </si>
  <si>
    <t>weltbekannte</t>
  </si>
  <si>
    <t>Clubkultur</t>
  </si>
  <si>
    <t>erleben</t>
  </si>
  <si>
    <t>Paul</t>
  </si>
  <si>
    <t>Hannes</t>
  </si>
  <si>
    <t>guckt</t>
  </si>
  <si>
    <t>auf den</t>
  </si>
  <si>
    <t>Fahrplan</t>
  </si>
  <si>
    <t>heutige</t>
  </si>
  <si>
    <t>Verbindung</t>
  </si>
  <si>
    <t>vergessen</t>
  </si>
  <si>
    <t>Tobias</t>
  </si>
  <si>
    <t>Clemens</t>
  </si>
  <si>
    <t>geht</t>
  </si>
  <si>
    <t>zur</t>
  </si>
  <si>
    <t>Pommesbude</t>
  </si>
  <si>
    <t>grauenvolle</t>
  </si>
  <si>
    <t>Abnehmkur</t>
  </si>
  <si>
    <t>überstanden</t>
  </si>
  <si>
    <t>Maximilian</t>
  </si>
  <si>
    <t>Simon</t>
  </si>
  <si>
    <t>parkt</t>
  </si>
  <si>
    <t>auf dem</t>
  </si>
  <si>
    <t>Radweg</t>
  </si>
  <si>
    <t>ein</t>
  </si>
  <si>
    <t>starkes</t>
  </si>
  <si>
    <t>Zeichen</t>
  </si>
  <si>
    <t>setzen</t>
  </si>
  <si>
    <t>Thomas</t>
  </si>
  <si>
    <t>Tim</t>
  </si>
  <si>
    <t>flitzt</t>
  </si>
  <si>
    <t>aus der</t>
  </si>
  <si>
    <t>Behörde</t>
  </si>
  <si>
    <t>muss</t>
  </si>
  <si>
    <t>den</t>
  </si>
  <si>
    <t>letzten</t>
  </si>
  <si>
    <t>Bus</t>
  </si>
  <si>
    <t>bekommen</t>
  </si>
  <si>
    <t>Johannes</t>
  </si>
  <si>
    <t>Jan</t>
  </si>
  <si>
    <t>steigt</t>
  </si>
  <si>
    <t>Zug</t>
  </si>
  <si>
    <t>das</t>
  </si>
  <si>
    <t>graue</t>
  </si>
  <si>
    <t>Hemd</t>
  </si>
  <si>
    <t>durchgeschwitzt</t>
  </si>
  <si>
    <t>Hugo</t>
  </si>
  <si>
    <t>Valentin</t>
  </si>
  <si>
    <t>flüchtet</t>
  </si>
  <si>
    <t>Restaurant</t>
  </si>
  <si>
    <t>hohe</t>
  </si>
  <si>
    <t>Preise</t>
  </si>
  <si>
    <t>unterschätzt</t>
  </si>
  <si>
    <t>Lukas</t>
  </si>
  <si>
    <t>Sanja</t>
  </si>
  <si>
    <t>ringt</t>
  </si>
  <si>
    <t>zu</t>
  </si>
  <si>
    <t>Hause</t>
  </si>
  <si>
    <t>mit</t>
  </si>
  <si>
    <t>Geschwistern</t>
  </si>
  <si>
    <t>Streit</t>
  </si>
  <si>
    <t>Peter</t>
  </si>
  <si>
    <t>Jule</t>
  </si>
  <si>
    <t>f</t>
  </si>
  <si>
    <t>flieht</t>
  </si>
  <si>
    <t>Fahrstuhl</t>
  </si>
  <si>
    <t>eine</t>
  </si>
  <si>
    <t>riesige</t>
  </si>
  <si>
    <t>Spinne</t>
  </si>
  <si>
    <t>gesehen</t>
  </si>
  <si>
    <t>Felix</t>
  </si>
  <si>
    <t>Alma</t>
  </si>
  <si>
    <t>zum</t>
  </si>
  <si>
    <t>Turnier</t>
  </si>
  <si>
    <t>ganze</t>
  </si>
  <si>
    <t>Jahr</t>
  </si>
  <si>
    <t>trainiert</t>
  </si>
  <si>
    <t>Matteo</t>
  </si>
  <si>
    <t>Nele</t>
  </si>
  <si>
    <t>strickt</t>
  </si>
  <si>
    <t>im</t>
  </si>
  <si>
    <t>Pflegeheim</t>
  </si>
  <si>
    <t>gute</t>
  </si>
  <si>
    <t>Freundschaft</t>
  </si>
  <si>
    <t>geschlossen</t>
  </si>
  <si>
    <t>Oliver</t>
  </si>
  <si>
    <t>Mila</t>
  </si>
  <si>
    <t>im Krankenhaus</t>
  </si>
  <si>
    <t>jongliert</t>
  </si>
  <si>
    <t>Freizeitpark</t>
  </si>
  <si>
    <t>neuen</t>
  </si>
  <si>
    <t>Job</t>
  </si>
  <si>
    <t>gefunden</t>
  </si>
  <si>
    <t>Patrick</t>
  </si>
  <si>
    <t>Fenja</t>
  </si>
  <si>
    <t>liegt</t>
  </si>
  <si>
    <t>Liegestuhl</t>
  </si>
  <si>
    <t>missglückte</t>
  </si>
  <si>
    <t>Knie-OP</t>
  </si>
  <si>
    <t>erlitten</t>
  </si>
  <si>
    <t>Anton</t>
  </si>
  <si>
    <t>Thea</t>
  </si>
  <si>
    <t>hüpft</t>
  </si>
  <si>
    <t>Trampolin</t>
  </si>
  <si>
    <t>Nachbarskinder</t>
  </si>
  <si>
    <t>bespaßen</t>
  </si>
  <si>
    <t>Oskar</t>
  </si>
  <si>
    <t>Wiebke</t>
  </si>
  <si>
    <t>erwacht</t>
  </si>
  <si>
    <t>von der</t>
  </si>
  <si>
    <t>Weinprobe</t>
  </si>
  <si>
    <t>hatte</t>
  </si>
  <si>
    <t>spaßigen</t>
  </si>
  <si>
    <t>Abend</t>
  </si>
  <si>
    <t>genossen</t>
  </si>
  <si>
    <t>Sebastian</t>
  </si>
  <si>
    <t>Lia</t>
  </si>
  <si>
    <t>reitet</t>
  </si>
  <si>
    <t>Stall</t>
  </si>
  <si>
    <t>langweiligen</t>
  </si>
  <si>
    <t>Probestunden</t>
  </si>
  <si>
    <t>absolviert</t>
  </si>
  <si>
    <t>Erik</t>
  </si>
  <si>
    <t>Maria</t>
  </si>
  <si>
    <t>joggt</t>
  </si>
  <si>
    <t>Park</t>
  </si>
  <si>
    <t>winterlichen</t>
  </si>
  <si>
    <t>Bauchspeck</t>
  </si>
  <si>
    <t>loswerden</t>
  </si>
  <si>
    <t>Toni</t>
  </si>
  <si>
    <t>Marlene</t>
  </si>
  <si>
    <t>auf der</t>
  </si>
  <si>
    <t>Beerdigung</t>
  </si>
  <si>
    <t>tiefe</t>
  </si>
  <si>
    <t>Loch</t>
  </si>
  <si>
    <t>übersehen</t>
  </si>
  <si>
    <t>Tomke</t>
  </si>
  <si>
    <t>494000 </t>
  </si>
  <si>
    <t>Ina</t>
  </si>
  <si>
    <t>Schulhof</t>
  </si>
  <si>
    <t>potenziellen</t>
  </si>
  <si>
    <t>Profispieler</t>
  </si>
  <si>
    <t>Renée</t>
  </si>
  <si>
    <t>Luisa</t>
  </si>
  <si>
    <t>in den Kindergarten</t>
  </si>
  <si>
    <t>Küche</t>
  </si>
  <si>
    <t>oberen</t>
  </si>
  <si>
    <t>Hängeschrank</t>
  </si>
  <si>
    <t>erreichen</t>
  </si>
  <si>
    <t>Sam</t>
  </si>
  <si>
    <t>Selina</t>
  </si>
  <si>
    <t>schwimmt</t>
  </si>
  <si>
    <t>Ostsee</t>
  </si>
  <si>
    <t>kalte</t>
  </si>
  <si>
    <t>Wasser</t>
  </si>
  <si>
    <t>gern</t>
  </si>
  <si>
    <t>Bente</t>
  </si>
  <si>
    <t>Jasmin</t>
  </si>
  <si>
    <t>Einfahrt</t>
  </si>
  <si>
    <t>einzigen</t>
  </si>
  <si>
    <t>Haustürschlüssel</t>
  </si>
  <si>
    <t>verloren</t>
  </si>
  <si>
    <t>Jean</t>
  </si>
  <si>
    <t>Greta</t>
  </si>
  <si>
    <t>landet</t>
  </si>
  <si>
    <t>Notaufnahme</t>
  </si>
  <si>
    <t>schweren</t>
  </si>
  <si>
    <t>Handwerksarbeiten</t>
  </si>
  <si>
    <t>Luca</t>
  </si>
  <si>
    <t>Lara</t>
  </si>
  <si>
    <t>posiert</t>
  </si>
  <si>
    <t>Plakat</t>
  </si>
  <si>
    <t>tollen</t>
  </si>
  <si>
    <t>Werbedeal</t>
  </si>
  <si>
    <t>Sascha</t>
  </si>
  <si>
    <t>Emma</t>
  </si>
  <si>
    <t>einen guten Werbedeal</t>
  </si>
  <si>
    <t>springt</t>
  </si>
  <si>
    <t>vom</t>
  </si>
  <si>
    <t>Beckenrand</t>
  </si>
  <si>
    <t>schönen</t>
  </si>
  <si>
    <t>Bademeister</t>
  </si>
  <si>
    <t>beeindrucken</t>
  </si>
  <si>
    <t>Mika</t>
  </si>
  <si>
    <t>Alina</t>
  </si>
  <si>
    <t>kehrt</t>
  </si>
  <si>
    <t>aufgetragenen</t>
  </si>
  <si>
    <t>Sozialstunden</t>
  </si>
  <si>
    <t>abarbeiten</t>
  </si>
  <si>
    <t>Marlin</t>
  </si>
  <si>
    <t>Lea</t>
  </si>
  <si>
    <t>am</t>
  </si>
  <si>
    <t>Klavier</t>
  </si>
  <si>
    <t>große</t>
  </si>
  <si>
    <t>Publikum</t>
  </si>
  <si>
    <t>Jona</t>
  </si>
  <si>
    <t>Fabian</t>
  </si>
  <si>
    <t>am Flügel</t>
  </si>
  <si>
    <t>kommt</t>
  </si>
  <si>
    <t>Kongress</t>
  </si>
  <si>
    <t>alljährliche</t>
  </si>
  <si>
    <t>Zusammenkunft</t>
  </si>
  <si>
    <t>Quinn</t>
  </si>
  <si>
    <t>Benjamin</t>
  </si>
  <si>
    <t>tanzt</t>
  </si>
  <si>
    <t>Veranstaltung</t>
  </si>
  <si>
    <t>freundliche</t>
  </si>
  <si>
    <t>Tanzgruppe</t>
  </si>
  <si>
    <t>Charlie</t>
  </si>
  <si>
    <t>Hans</t>
  </si>
  <si>
    <t>Zoo</t>
  </si>
  <si>
    <t>jungen</t>
  </si>
  <si>
    <t>Orca</t>
  </si>
  <si>
    <t>retten</t>
  </si>
  <si>
    <t>Marian</t>
  </si>
  <si>
    <t>197000000 </t>
  </si>
  <si>
    <t>Philipp</t>
  </si>
  <si>
    <t>vor dem</t>
  </si>
  <si>
    <t>Fernseher</t>
  </si>
  <si>
    <t>neues</t>
  </si>
  <si>
    <t>Trainingsprogram</t>
  </si>
  <si>
    <t>angefangen</t>
  </si>
  <si>
    <t>Jamie</t>
  </si>
  <si>
    <t>Daniel</t>
  </si>
  <si>
    <t>neben dem Fernseher</t>
  </si>
  <si>
    <t>tüftelt</t>
  </si>
  <si>
    <t>Schließfach</t>
  </si>
  <si>
    <t>wichtige</t>
  </si>
  <si>
    <t>Zahlenkombination</t>
  </si>
  <si>
    <t>Maxime</t>
  </si>
  <si>
    <t>Michael</t>
  </si>
  <si>
    <t>PKW</t>
  </si>
  <si>
    <t>wichtigen</t>
  </si>
  <si>
    <t>Termin</t>
  </si>
  <si>
    <t>Romy</t>
  </si>
  <si>
    <t>Timo</t>
  </si>
  <si>
    <t>Boot</t>
  </si>
  <si>
    <t>einsame</t>
  </si>
  <si>
    <t>Insel</t>
  </si>
  <si>
    <t>verlassen</t>
  </si>
  <si>
    <t>Kim</t>
  </si>
  <si>
    <t>Karl</t>
  </si>
  <si>
    <t>stolpert</t>
  </si>
  <si>
    <t>Kneipe</t>
  </si>
  <si>
    <t>neue</t>
  </si>
  <si>
    <t>Craftbier</t>
  </si>
  <si>
    <t>Sidney</t>
  </si>
  <si>
    <t>Adrian</t>
  </si>
  <si>
    <t>aus der Bar</t>
  </si>
  <si>
    <t>klettert</t>
  </si>
  <si>
    <t>Kletterhalle</t>
  </si>
  <si>
    <t>sexy</t>
  </si>
  <si>
    <t>Sommerbody</t>
  </si>
  <si>
    <t>Elia</t>
  </si>
  <si>
    <t>Benno</t>
  </si>
  <si>
    <t>den sexy Sommerbody</t>
  </si>
  <si>
    <t>rennt</t>
  </si>
  <si>
    <t>Briefkasten</t>
  </si>
  <si>
    <t>hübschen</t>
  </si>
  <si>
    <t>Postboten</t>
  </si>
  <si>
    <t>Antonia</t>
  </si>
  <si>
    <t>Linus</t>
  </si>
  <si>
    <t>in den</t>
  </si>
  <si>
    <t>Pool</t>
  </si>
  <si>
    <t>ertrinkendes</t>
  </si>
  <si>
    <t>Kind</t>
  </si>
  <si>
    <t>gesichtet</t>
  </si>
  <si>
    <t>Marie</t>
  </si>
  <si>
    <t>Emil</t>
  </si>
  <si>
    <t>Kita</t>
  </si>
  <si>
    <t>beiden</t>
  </si>
  <si>
    <t>Zwillinge</t>
  </si>
  <si>
    <t>dabei</t>
  </si>
  <si>
    <t>Fiona</t>
  </si>
  <si>
    <t>Kilian</t>
  </si>
  <si>
    <t>aus der Schule</t>
  </si>
  <si>
    <t>faulenzt</t>
  </si>
  <si>
    <t>Sessel</t>
  </si>
  <si>
    <t>harten</t>
  </si>
  <si>
    <t>Arbeitstag</t>
  </si>
  <si>
    <t>Hanna</t>
  </si>
  <si>
    <t>Mats</t>
  </si>
  <si>
    <t>Bahnhof</t>
  </si>
  <si>
    <t>ist</t>
  </si>
  <si>
    <t>dem</t>
  </si>
  <si>
    <t>Nachtzug</t>
  </si>
  <si>
    <t>gefahren</t>
  </si>
  <si>
    <t>Julia</t>
  </si>
  <si>
    <t>Damian</t>
  </si>
  <si>
    <t>Toilette</t>
  </si>
  <si>
    <t>aktuelle</t>
  </si>
  <si>
    <t>Zeitung</t>
  </si>
  <si>
    <t>ausgelesen</t>
  </si>
  <si>
    <t>Frieda</t>
  </si>
  <si>
    <t>Marlon</t>
  </si>
  <si>
    <t>kommen</t>
  </si>
  <si>
    <t>gehen</t>
  </si>
  <si>
    <t>Balkon</t>
  </si>
  <si>
    <t>teure</t>
  </si>
  <si>
    <t>Vase</t>
  </si>
  <si>
    <t>zerdeppert</t>
  </si>
  <si>
    <t>Emilia</t>
  </si>
  <si>
    <t>Noah</t>
  </si>
  <si>
    <t>schläft</t>
  </si>
  <si>
    <t>Betrieb</t>
  </si>
  <si>
    <t>Projekt</t>
  </si>
  <si>
    <t>beenden</t>
  </si>
  <si>
    <t>Lina</t>
  </si>
  <si>
    <t>Gabriel</t>
  </si>
  <si>
    <t>eilt</t>
  </si>
  <si>
    <t>auf das</t>
  </si>
  <si>
    <t>Amt</t>
  </si>
  <si>
    <t>essenzielle</t>
  </si>
  <si>
    <t>Anlage</t>
  </si>
  <si>
    <t>Carla</t>
  </si>
  <si>
    <t>Dylan</t>
  </si>
  <si>
    <t>schleicht</t>
  </si>
  <si>
    <t>Haus</t>
  </si>
  <si>
    <t>schlafenden</t>
  </si>
  <si>
    <t>Nachbarn</t>
  </si>
  <si>
    <t>nicht wecken</t>
  </si>
  <si>
    <t>Martha</t>
  </si>
  <si>
    <t>Kai</t>
  </si>
  <si>
    <t>Bar</t>
  </si>
  <si>
    <t>erste</t>
  </si>
  <si>
    <t>Anzahlung</t>
  </si>
  <si>
    <t>erhalten</t>
  </si>
  <si>
    <t>Lena</t>
  </si>
  <si>
    <t>Merle</t>
  </si>
  <si>
    <t>in die Kneipe</t>
  </si>
  <si>
    <t>Baustelle</t>
  </si>
  <si>
    <t>wichtiges</t>
  </si>
  <si>
    <t>Warnschild</t>
  </si>
  <si>
    <t>Leonie</t>
  </si>
  <si>
    <t>Lotte</t>
  </si>
  <si>
    <t>Kiosk</t>
  </si>
  <si>
    <t>leckeres</t>
  </si>
  <si>
    <t>Snickers</t>
  </si>
  <si>
    <t>gekauft</t>
  </si>
  <si>
    <t>Mia</t>
  </si>
  <si>
    <t>Yvonne</t>
  </si>
  <si>
    <t>fliegt</t>
  </si>
  <si>
    <t>Rathaus</t>
  </si>
  <si>
    <t>goldene</t>
  </si>
  <si>
    <t>Buch</t>
  </si>
  <si>
    <t>beschmutzt</t>
  </si>
  <si>
    <t>Rosa</t>
  </si>
  <si>
    <t>Ida</t>
  </si>
  <si>
    <t>sitzt</t>
  </si>
  <si>
    <t>beim</t>
  </si>
  <si>
    <t>Abendessen</t>
  </si>
  <si>
    <t>immergleichen</t>
  </si>
  <si>
    <t>Diskussionen</t>
  </si>
  <si>
    <t>ertragen</t>
  </si>
  <si>
    <t>Anna</t>
  </si>
  <si>
    <t>Josephine</t>
  </si>
  <si>
    <t>kriecht</t>
  </si>
  <si>
    <t>Bad</t>
  </si>
  <si>
    <t>Bier</t>
  </si>
  <si>
    <t>getrunken</t>
  </si>
  <si>
    <t>Clara</t>
  </si>
  <si>
    <t>Amelie</t>
  </si>
  <si>
    <t>Bandprobe</t>
  </si>
  <si>
    <t>exzellentes</t>
  </si>
  <si>
    <t>Solo</t>
  </si>
  <si>
    <t>hingelegt</t>
  </si>
  <si>
    <t>Mathilda</t>
  </si>
  <si>
    <t>Carolin</t>
  </si>
  <si>
    <t>Klo</t>
  </si>
  <si>
    <t>wertvolle</t>
  </si>
  <si>
    <t>Arbeitszeit</t>
  </si>
  <si>
    <t>abgesessen</t>
  </si>
  <si>
    <t>Sophia</t>
  </si>
  <si>
    <t>Henriette</t>
  </si>
  <si>
    <t>zeichnet</t>
  </si>
  <si>
    <t>Vorstadt</t>
  </si>
  <si>
    <t>schönes</t>
  </si>
  <si>
    <t>Model</t>
  </si>
  <si>
    <t>Johanna</t>
  </si>
  <si>
    <t>Ella</t>
  </si>
  <si>
    <t>in der Innenstadt</t>
  </si>
  <si>
    <t>Tribüne</t>
  </si>
  <si>
    <t>ehrenvollen</t>
  </si>
  <si>
    <t>Orden</t>
  </si>
  <si>
    <t>Katharina</t>
  </si>
  <si>
    <t>Elisabeth</t>
  </si>
  <si>
    <t>Malediven</t>
  </si>
  <si>
    <t>Urlaub</t>
  </si>
  <si>
    <t>gebucht</t>
  </si>
  <si>
    <t>Kellnerin</t>
  </si>
  <si>
    <t>Filler</t>
  </si>
  <si>
    <t>Die</t>
  </si>
  <si>
    <t>Kellner</t>
  </si>
  <si>
    <t>Der</t>
  </si>
  <si>
    <t>der</t>
  </si>
  <si>
    <t>kniet</t>
  </si>
  <si>
    <t>Moschee</t>
  </si>
  <si>
    <t>wird</t>
  </si>
  <si>
    <t>übliche</t>
  </si>
  <si>
    <t>Gebet</t>
  </si>
  <si>
    <t>halten</t>
  </si>
  <si>
    <t>Stabturnerin</t>
  </si>
  <si>
    <t>Stabturner</t>
  </si>
  <si>
    <t>Bistum</t>
  </si>
  <si>
    <t>edlen</t>
  </si>
  <si>
    <t>Bischof</t>
  </si>
  <si>
    <t>vermisst</t>
  </si>
  <si>
    <t>Balletttänzerin</t>
  </si>
  <si>
    <t>Balletttänzer</t>
  </si>
  <si>
    <t>renoviert</t>
  </si>
  <si>
    <t>Werkzeuge</t>
  </si>
  <si>
    <t>testen</t>
  </si>
  <si>
    <t>Flugbegleiterin</t>
  </si>
  <si>
    <t>Flugbegleiter</t>
  </si>
  <si>
    <t>Café</t>
  </si>
  <si>
    <t>stätischen</t>
  </si>
  <si>
    <t>Netzausfall</t>
  </si>
  <si>
    <t>Stepptänzerin</t>
  </si>
  <si>
    <t>Stepptänzer</t>
  </si>
  <si>
    <t>Gasse</t>
  </si>
  <si>
    <t>falsche</t>
  </si>
  <si>
    <t>Person</t>
  </si>
  <si>
    <t>angestarrt</t>
  </si>
  <si>
    <t>Cheerleaderin</t>
  </si>
  <si>
    <t>Cheerleader</t>
  </si>
  <si>
    <t>Skateboard</t>
  </si>
  <si>
    <t>junge</t>
  </si>
  <si>
    <t>Nachbarin</t>
  </si>
  <si>
    <t>Babysitterin</t>
  </si>
  <si>
    <t>Babysitter</t>
  </si>
  <si>
    <t>Karnevalssitzung</t>
  </si>
  <si>
    <t>Witze</t>
  </si>
  <si>
    <t>satt</t>
  </si>
  <si>
    <t>Deutschkurs</t>
  </si>
  <si>
    <t>nur</t>
  </si>
  <si>
    <t>wenig</t>
  </si>
  <si>
    <t>Spaß</t>
  </si>
  <si>
    <t>am Lernen</t>
  </si>
  <si>
    <t>Haushälterin</t>
  </si>
  <si>
    <t>Haushälter</t>
  </si>
  <si>
    <t>Leiter</t>
  </si>
  <si>
    <t>oberste</t>
  </si>
  <si>
    <t>Stufe</t>
  </si>
  <si>
    <t>verfehlt</t>
  </si>
  <si>
    <t>Tanzlehrerin</t>
  </si>
  <si>
    <t>Tanzlehrer</t>
  </si>
  <si>
    <t>Arbeit</t>
  </si>
  <si>
    <t>lange</t>
  </si>
  <si>
    <t>Nacht</t>
  </si>
  <si>
    <t>überstehen</t>
  </si>
  <si>
    <t>Eiskunstläuferin</t>
  </si>
  <si>
    <t>Eiskunstläufer</t>
  </si>
  <si>
    <t>auf dem Sofa</t>
  </si>
  <si>
    <t>raucht</t>
  </si>
  <si>
    <t>Zeitungsstand</t>
  </si>
  <si>
    <t>leckere</t>
  </si>
  <si>
    <t>Zigarette</t>
  </si>
  <si>
    <t>verdient</t>
  </si>
  <si>
    <t>Stripperin</t>
  </si>
  <si>
    <t>Stripper</t>
  </si>
  <si>
    <t>die leckere Kippe</t>
  </si>
  <si>
    <t>Tisch</t>
  </si>
  <si>
    <t>großes</t>
  </si>
  <si>
    <t>Maß</t>
  </si>
  <si>
    <t>Grundschullehrerin</t>
  </si>
  <si>
    <t>Grundschullehrer</t>
  </si>
  <si>
    <t>Titelseite</t>
  </si>
  <si>
    <t>Bibliothekarin</t>
  </si>
  <si>
    <t>Bibliothekar</t>
  </si>
  <si>
    <t>Fahrrad</t>
  </si>
  <si>
    <t>großen</t>
  </si>
  <si>
    <t>Bolzenschneider</t>
  </si>
  <si>
    <t>Tänzerin</t>
  </si>
  <si>
    <t>Tänzer</t>
  </si>
  <si>
    <t>betet</t>
  </si>
  <si>
    <t>Fähre</t>
  </si>
  <si>
    <t>andauernde</t>
  </si>
  <si>
    <t>Schaukeln</t>
  </si>
  <si>
    <t>Turnerin</t>
  </si>
  <si>
    <t>Turner</t>
  </si>
  <si>
    <t>das kontinuierliche Schaukeln</t>
  </si>
  <si>
    <t>stürzt</t>
  </si>
  <si>
    <t>Radrennen</t>
  </si>
  <si>
    <t>ekstatischen</t>
  </si>
  <si>
    <t>Fan</t>
  </si>
  <si>
    <t>Ernährungsberaterin</t>
  </si>
  <si>
    <t>Ernährungsberater</t>
  </si>
  <si>
    <t>Hobby</t>
  </si>
  <si>
    <t>begonnen</t>
  </si>
  <si>
    <t>Kolumnistin</t>
  </si>
  <si>
    <t>Kolumnist</t>
  </si>
  <si>
    <t>segelt</t>
  </si>
  <si>
    <t>Bucht</t>
  </si>
  <si>
    <t>gebrauchtes</t>
  </si>
  <si>
    <t>Telefonistin</t>
  </si>
  <si>
    <t>Telefonist</t>
  </si>
  <si>
    <t>in dem Hafen</t>
  </si>
  <si>
    <t>Mannschaft</t>
  </si>
  <si>
    <t>strengen</t>
  </si>
  <si>
    <t>Schiedsrichter</t>
  </si>
  <si>
    <t>angespuckt</t>
  </si>
  <si>
    <t>Masseurin</t>
  </si>
  <si>
    <t>Masseur</t>
  </si>
  <si>
    <t>Laden</t>
  </si>
  <si>
    <t>gruseligen</t>
  </si>
  <si>
    <t>Mann</t>
  </si>
  <si>
    <t>Bankkassiererin</t>
  </si>
  <si>
    <t>Bankkassierer</t>
  </si>
  <si>
    <t>verzweifelt</t>
  </si>
  <si>
    <t>Konsulat</t>
  </si>
  <si>
    <t>Reisepass</t>
  </si>
  <si>
    <t>verlegt</t>
  </si>
  <si>
    <t>Sozialarbeiterin</t>
  </si>
  <si>
    <t>Sozialarbeiter</t>
  </si>
  <si>
    <t>läuft</t>
  </si>
  <si>
    <t>Meisterschaft</t>
  </si>
  <si>
    <t>verpasst</t>
  </si>
  <si>
    <t>Reiseveranstalterin</t>
  </si>
  <si>
    <t>Reiseveranstalter</t>
  </si>
  <si>
    <t>Werkstatt</t>
  </si>
  <si>
    <t>starke</t>
  </si>
  <si>
    <t>Brille</t>
  </si>
  <si>
    <t>Beratungslehrerin</t>
  </si>
  <si>
    <t>Beratungslehrer</t>
  </si>
  <si>
    <t>die starke Maschine</t>
  </si>
  <si>
    <t>Rollstuhl</t>
  </si>
  <si>
    <t>offenen</t>
  </si>
  <si>
    <t>Gully</t>
  </si>
  <si>
    <t>Immobilienmaklerin</t>
  </si>
  <si>
    <t>Immobilienmakler</t>
  </si>
  <si>
    <t>Parkhaus</t>
  </si>
  <si>
    <t>Parkplatz</t>
  </si>
  <si>
    <t>Schulpsychologin</t>
  </si>
  <si>
    <t>Schulpsycholog</t>
  </si>
  <si>
    <t>steht</t>
  </si>
  <si>
    <t>Raucherecke</t>
  </si>
  <si>
    <t>Klassenkameraden</t>
  </si>
  <si>
    <t>Kassiererin</t>
  </si>
  <si>
    <t>Kassierer</t>
  </si>
  <si>
    <t>wandert</t>
  </si>
  <si>
    <t>Berg</t>
  </si>
  <si>
    <t>weite</t>
  </si>
  <si>
    <t>Aussicht</t>
  </si>
  <si>
    <t>Psychologin</t>
  </si>
  <si>
    <t>Psycholog</t>
  </si>
  <si>
    <t>jubelt</t>
  </si>
  <si>
    <t>Flohmarkt</t>
  </si>
  <si>
    <t>Rarität</t>
  </si>
  <si>
    <t>ersteigert</t>
  </si>
  <si>
    <t>Physiotherapeutin</t>
  </si>
  <si>
    <t>Physiotherapeut</t>
  </si>
  <si>
    <t>saftige</t>
  </si>
  <si>
    <t>Gehaltserhöhung</t>
  </si>
  <si>
    <t>Künstlerin</t>
  </si>
  <si>
    <t>Künstler</t>
  </si>
  <si>
    <t>bangt</t>
  </si>
  <si>
    <t>Universität</t>
  </si>
  <si>
    <t>Präsentation</t>
  </si>
  <si>
    <t>vermasselt</t>
  </si>
  <si>
    <t>Psychiater</t>
  </si>
  <si>
    <t>Psychiaterin</t>
  </si>
  <si>
    <t>Bäckerei</t>
  </si>
  <si>
    <t>notwendigen</t>
  </si>
  <si>
    <t>Kuchen</t>
  </si>
  <si>
    <t>Schriftsteller</t>
  </si>
  <si>
    <t>Schriftstellerin</t>
  </si>
  <si>
    <t>Bühne</t>
  </si>
  <si>
    <t>lockere</t>
  </si>
  <si>
    <t>Gastwirt</t>
  </si>
  <si>
    <t>Gastwirtin</t>
  </si>
  <si>
    <t>Hallenbad</t>
  </si>
  <si>
    <t>Laufen-Verboten</t>
  </si>
  <si>
    <t>Schild</t>
  </si>
  <si>
    <t>ignoriert</t>
  </si>
  <si>
    <t>Astrologe</t>
  </si>
  <si>
    <t>Astrologin</t>
  </si>
  <si>
    <t>Altbau</t>
  </si>
  <si>
    <t>Wohnungsbesichtigung</t>
  </si>
  <si>
    <t>vereinbart</t>
  </si>
  <si>
    <t>Versicherungsvertreter</t>
  </si>
  <si>
    <t>Versicherungsvertreterin</t>
  </si>
  <si>
    <t>in den Neubau</t>
  </si>
  <si>
    <t>Theaterstück</t>
  </si>
  <si>
    <t>Passion</t>
  </si>
  <si>
    <t>entdeckt</t>
  </si>
  <si>
    <t>Pharmazeut</t>
  </si>
  <si>
    <t>Pharmazeutin</t>
  </si>
  <si>
    <t>rodelt</t>
  </si>
  <si>
    <t>Hügel</t>
  </si>
  <si>
    <t>diesen</t>
  </si>
  <si>
    <t>weißen</t>
  </si>
  <si>
    <t>Winter</t>
  </si>
  <si>
    <t>Statistiker</t>
  </si>
  <si>
    <t>Statistikerin</t>
  </si>
  <si>
    <t>Villa</t>
  </si>
  <si>
    <t>ausgelassenen</t>
  </si>
  <si>
    <t>Physiker</t>
  </si>
  <si>
    <t>Physikerin</t>
  </si>
  <si>
    <t>Burg</t>
  </si>
  <si>
    <t>hölzernes</t>
  </si>
  <si>
    <t>Schwert</t>
  </si>
  <si>
    <t>Professor</t>
  </si>
  <si>
    <t>Professorin</t>
  </si>
  <si>
    <t>wartet</t>
  </si>
  <si>
    <t>Computer</t>
  </si>
  <si>
    <t>langwierigen</t>
  </si>
  <si>
    <t>Rechenprozess</t>
  </si>
  <si>
    <t>gestartet</t>
  </si>
  <si>
    <t>Chiropraktiker</t>
  </si>
  <si>
    <t>Chiropraktikerin</t>
  </si>
  <si>
    <t>Besprechung</t>
  </si>
  <si>
    <t>endlosen</t>
  </si>
  <si>
    <t>Streitigkeiten</t>
  </si>
  <si>
    <t>Diplomat</t>
  </si>
  <si>
    <t>Diplomatin</t>
  </si>
  <si>
    <t>Bibliothek</t>
  </si>
  <si>
    <t>lauten</t>
  </si>
  <si>
    <t>Kollegen</t>
  </si>
  <si>
    <t>nicht hören</t>
  </si>
  <si>
    <t>Schuldirektor</t>
  </si>
  <si>
    <t>Schuldirektorin</t>
  </si>
  <si>
    <t>vor</t>
  </si>
  <si>
    <t>LIDL</t>
  </si>
  <si>
    <t>wertvollen</t>
  </si>
  <si>
    <t>Pfandflaschen</t>
  </si>
  <si>
    <t>wegbringen</t>
  </si>
  <si>
    <t>Zahnarzt</t>
  </si>
  <si>
    <t>Zahnärztin</t>
  </si>
  <si>
    <t>Disko</t>
  </si>
  <si>
    <t>absolute</t>
  </si>
  <si>
    <t>Mittelpunkt</t>
  </si>
  <si>
    <t>des Abends</t>
  </si>
  <si>
    <t>Architekt</t>
  </si>
  <si>
    <t>Architektin</t>
  </si>
  <si>
    <t>Schemel</t>
  </si>
  <si>
    <t>Beschäftigung</t>
  </si>
  <si>
    <t>Politiker</t>
  </si>
  <si>
    <t>Politikerin</t>
  </si>
  <si>
    <t>Landsitz</t>
  </si>
  <si>
    <t>Corona-Maßnahmen</t>
  </si>
  <si>
    <t>vernommen</t>
  </si>
  <si>
    <t>Bestattungsunternehmer</t>
  </si>
  <si>
    <t>Bestattungsunternehmerin</t>
  </si>
  <si>
    <t>Druckerei</t>
  </si>
  <si>
    <t>unschönen</t>
  </si>
  <si>
    <t>Passbilder</t>
  </si>
  <si>
    <t>abholen</t>
  </si>
  <si>
    <t>Förster</t>
  </si>
  <si>
    <t>Försterin</t>
  </si>
  <si>
    <t>Anstalt</t>
  </si>
  <si>
    <t>Burnout</t>
  </si>
  <si>
    <t>Astronaut</t>
  </si>
  <si>
    <t>Astronautin</t>
  </si>
  <si>
    <t>vor der</t>
  </si>
  <si>
    <t>Ampel</t>
  </si>
  <si>
    <t>auf</t>
  </si>
  <si>
    <t>Ampelmännchen</t>
  </si>
  <si>
    <t>warten</t>
  </si>
  <si>
    <t>Pfandleiher</t>
  </si>
  <si>
    <t>Pfandleiherin</t>
  </si>
  <si>
    <t>Marathon</t>
  </si>
  <si>
    <t>sportlichen</t>
  </si>
  <si>
    <t>Grenzen</t>
  </si>
  <si>
    <t>erreicht</t>
  </si>
  <si>
    <t>Bauunternehmer</t>
  </si>
  <si>
    <t>Bauunternehmerin</t>
  </si>
  <si>
    <t>Unfallort</t>
  </si>
  <si>
    <t>Verbände</t>
  </si>
  <si>
    <t>Stellvertreter</t>
  </si>
  <si>
    <t>Stellvertreterin</t>
  </si>
  <si>
    <t>simst</t>
  </si>
  <si>
    <t>Hörsaal</t>
  </si>
  <si>
    <t>findet</t>
  </si>
  <si>
    <t>Vorlesung</t>
  </si>
  <si>
    <t>langweilig</t>
  </si>
  <si>
    <t>Fischer</t>
  </si>
  <si>
    <t>Fischerin</t>
  </si>
  <si>
    <t>Verhör</t>
  </si>
  <si>
    <t>Schokotafel</t>
  </si>
  <si>
    <t>geklaut</t>
  </si>
  <si>
    <t>Wärter</t>
  </si>
  <si>
    <t>Wärterin</t>
  </si>
  <si>
    <t>U-Bahnhof</t>
  </si>
  <si>
    <t>Gesetze</t>
  </si>
  <si>
    <t>missachten</t>
  </si>
  <si>
    <t>Schweißer</t>
  </si>
  <si>
    <t>Schweißerin</t>
  </si>
  <si>
    <t>Trödelmarkt</t>
  </si>
  <si>
    <t>alte</t>
  </si>
  <si>
    <t>Geschirr</t>
  </si>
  <si>
    <t>ersetzen</t>
  </si>
  <si>
    <t>Autoverkäufer</t>
  </si>
  <si>
    <t>Autoverkäuferin</t>
  </si>
  <si>
    <t>Kasse</t>
  </si>
  <si>
    <t>Schlange</t>
  </si>
  <si>
    <t>gewählt</t>
  </si>
  <si>
    <t>Barbier</t>
  </si>
  <si>
    <t>Barbierin</t>
  </si>
  <si>
    <t>die falsche Kasse</t>
  </si>
  <si>
    <t>Vortrag</t>
  </si>
  <si>
    <t>heute</t>
  </si>
  <si>
    <t>wieder</t>
  </si>
  <si>
    <t>Nichts</t>
  </si>
  <si>
    <t>gelernt</t>
  </si>
  <si>
    <t>Dachdecker</t>
  </si>
  <si>
    <t>Dachdeckerin</t>
  </si>
  <si>
    <t>Fenster</t>
  </si>
  <si>
    <t>guten</t>
  </si>
  <si>
    <t>Freund</t>
  </si>
  <si>
    <t>Brunnenbohrer</t>
  </si>
  <si>
    <t>Brunnenbohrerin</t>
  </si>
  <si>
    <t>Talkshow</t>
  </si>
  <si>
    <t>top-secret</t>
  </si>
  <si>
    <t>Geheimnisse</t>
  </si>
  <si>
    <t>verraten</t>
  </si>
  <si>
    <t>Wrestler</t>
  </si>
  <si>
    <t>Wrestlerin</t>
  </si>
  <si>
    <t>Palast</t>
  </si>
  <si>
    <t>Porzellan</t>
  </si>
  <si>
    <t>stehlen</t>
  </si>
  <si>
    <t>Kollege</t>
  </si>
  <si>
    <t>Kollegin</t>
  </si>
  <si>
    <t>Supermarkt</t>
  </si>
  <si>
    <t>letzte</t>
  </si>
  <si>
    <t>Mehlpackung</t>
  </si>
  <si>
    <t>zerstört</t>
  </si>
  <si>
    <t>Schlafzimmer</t>
  </si>
  <si>
    <t>erfolgreiches</t>
  </si>
  <si>
    <t>Date</t>
  </si>
  <si>
    <t>Frittenbude</t>
  </si>
  <si>
    <t>saftiges</t>
  </si>
  <si>
    <t>Menu</t>
  </si>
  <si>
    <t>verzehrt</t>
  </si>
  <si>
    <t>Frisörsalon</t>
  </si>
  <si>
    <t>Gespräche</t>
  </si>
  <si>
    <t>leid</t>
  </si>
  <si>
    <t>Rennbahn</t>
  </si>
  <si>
    <t>gesamten</t>
  </si>
  <si>
    <t>Ersparnisse</t>
  </si>
  <si>
    <t>verwettet</t>
  </si>
  <si>
    <t>Friedhof</t>
  </si>
  <si>
    <t>werte</t>
  </si>
  <si>
    <t>Großmutter</t>
  </si>
  <si>
    <t>besucht</t>
  </si>
  <si>
    <t>Stau</t>
  </si>
  <si>
    <t>ewige</t>
  </si>
  <si>
    <t>Pendler ei</t>
  </si>
  <si>
    <t>weint</t>
  </si>
  <si>
    <t>Therapie</t>
  </si>
  <si>
    <t>verdrängten</t>
  </si>
  <si>
    <t>Erlebnisse</t>
  </si>
  <si>
    <t>verarbeitet</t>
  </si>
  <si>
    <t>die vergessenen Erlebnisse</t>
  </si>
  <si>
    <t>Kreuzfahrt</t>
  </si>
  <si>
    <t>Seekrankheit</t>
  </si>
  <si>
    <t>Klinik</t>
  </si>
  <si>
    <t>Operation</t>
  </si>
  <si>
    <t>weinen</t>
  </si>
  <si>
    <t>heulen</t>
  </si>
  <si>
    <t>auf den/zum</t>
  </si>
  <si>
    <t>Markt</t>
  </si>
  <si>
    <t>xx</t>
  </si>
  <si>
    <t>am/vor dem</t>
  </si>
  <si>
    <t>ans/an den/vor das/vor den</t>
  </si>
  <si>
    <t>Laptop</t>
  </si>
  <si>
    <t>Ferienwohnung</t>
  </si>
  <si>
    <t>lästigen</t>
  </si>
  <si>
    <t>Garten</t>
  </si>
  <si>
    <t>Weltraum</t>
  </si>
  <si>
    <t>an den/zum</t>
  </si>
  <si>
    <t>Eingang</t>
  </si>
  <si>
    <t>auf die/zur</t>
  </si>
  <si>
    <t>Kundgebung</t>
  </si>
  <si>
    <t>Oper</t>
  </si>
  <si>
    <t>Lesesaal</t>
  </si>
  <si>
    <t>beim/auf dem</t>
  </si>
  <si>
    <t>Spaziergang</t>
  </si>
  <si>
    <t>Synagoge</t>
  </si>
  <si>
    <t>Klasse</t>
  </si>
  <si>
    <t>Halteverbot</t>
  </si>
  <si>
    <t>an der</t>
  </si>
  <si>
    <t>an die</t>
  </si>
  <si>
    <t>Küste</t>
  </si>
  <si>
    <t>Stadtplan</t>
  </si>
  <si>
    <t>im/beim/auf dem</t>
  </si>
  <si>
    <t>zum/auf den</t>
  </si>
  <si>
    <t>vom/aus dem</t>
  </si>
  <si>
    <t>Einsatz</t>
  </si>
  <si>
    <t>Kloster</t>
  </si>
  <si>
    <t>auf dem/im</t>
  </si>
  <si>
    <t>aufs/ins/zum</t>
  </si>
  <si>
    <t>Konzert</t>
  </si>
  <si>
    <t>an die/zur</t>
  </si>
  <si>
    <t>Haltestelle</t>
  </si>
  <si>
    <t>aufs</t>
  </si>
  <si>
    <t>Karussell</t>
  </si>
  <si>
    <t>am/im</t>
  </si>
  <si>
    <t>an den/in den</t>
  </si>
  <si>
    <t>See</t>
  </si>
  <si>
    <t>Gebäude</t>
  </si>
  <si>
    <t>Krankenhaus</t>
  </si>
  <si>
    <t>am/im/auf dem</t>
  </si>
  <si>
    <t>Stausee</t>
  </si>
  <si>
    <t>Tanzschule</t>
  </si>
  <si>
    <t>in/im</t>
  </si>
  <si>
    <t>in/in den</t>
  </si>
  <si>
    <t>auf dem/beim</t>
  </si>
  <si>
    <t>auf das/zum</t>
  </si>
  <si>
    <t>Jubiläum</t>
  </si>
  <si>
    <t>Notar</t>
  </si>
  <si>
    <t>bei der</t>
  </si>
  <si>
    <t>Verhandlung</t>
  </si>
  <si>
    <t>Geldautomat</t>
  </si>
  <si>
    <t>Wolkenkratzer</t>
  </si>
  <si>
    <t>Hotel</t>
  </si>
  <si>
    <t>Waschmaschine</t>
  </si>
  <si>
    <t>Sattel</t>
  </si>
  <si>
    <t>Gebirge</t>
  </si>
  <si>
    <t>an den/zum/in den</t>
  </si>
  <si>
    <t>Flughafen</t>
  </si>
  <si>
    <t>in die/zur</t>
  </si>
  <si>
    <t>Whirlpool</t>
  </si>
  <si>
    <t>Kantine</t>
  </si>
  <si>
    <t>aus den</t>
  </si>
  <si>
    <t>Nachrichten</t>
  </si>
  <si>
    <t>auf der/bei der</t>
  </si>
  <si>
    <t>Tagung</t>
  </si>
  <si>
    <t>Tennis</t>
  </si>
  <si>
    <t>Herberge</t>
  </si>
  <si>
    <t>auf der/in der</t>
  </si>
  <si>
    <t>auf die/in die</t>
  </si>
  <si>
    <t>von der/aus der</t>
  </si>
  <si>
    <t>Polizeiwache</t>
  </si>
  <si>
    <t>Stadtzentrum</t>
  </si>
  <si>
    <t>auf die/in die/zur</t>
  </si>
  <si>
    <t>Versammlung</t>
  </si>
  <si>
    <t>Bücherei</t>
  </si>
  <si>
    <t>Kaffeetrinken</t>
  </si>
  <si>
    <t>Zeremonie</t>
  </si>
  <si>
    <t>Massage</t>
  </si>
  <si>
    <t>Rezeption</t>
  </si>
  <si>
    <t>Wildpark</t>
  </si>
  <si>
    <t>Einweihung</t>
  </si>
  <si>
    <t>Kino</t>
  </si>
  <si>
    <t>Waisenhaus</t>
  </si>
  <si>
    <t>Benedikt</t>
  </si>
  <si>
    <t>Warm_Up</t>
  </si>
  <si>
    <t>Konstantin</t>
  </si>
  <si>
    <t>Chris</t>
  </si>
  <si>
    <t>Liam</t>
  </si>
  <si>
    <t>Leo</t>
  </si>
  <si>
    <t>Robin</t>
  </si>
  <si>
    <t>Milan</t>
  </si>
  <si>
    <t>Noel</t>
  </si>
  <si>
    <t>Gerrit</t>
  </si>
  <si>
    <t>Ulli</t>
  </si>
  <si>
    <t>Lovis</t>
  </si>
  <si>
    <t>Florin</t>
  </si>
  <si>
    <t>Eike</t>
  </si>
  <si>
    <t>Benja</t>
  </si>
  <si>
    <t>Daniele</t>
  </si>
  <si>
    <t>Dominique</t>
  </si>
  <si>
    <t>Janne</t>
  </si>
  <si>
    <t>Kaya</t>
  </si>
  <si>
    <t>Michele</t>
  </si>
  <si>
    <t>Juna</t>
  </si>
  <si>
    <t>Andrea</t>
  </si>
  <si>
    <t>Maja</t>
  </si>
  <si>
    <t>Charlotte</t>
  </si>
  <si>
    <t>Stepperin</t>
  </si>
  <si>
    <t>Stepper</t>
  </si>
  <si>
    <t>Zahnarztin</t>
  </si>
  <si>
    <t>Friseurin</t>
  </si>
  <si>
    <t>Kindergärtnerin</t>
  </si>
  <si>
    <t>Betreuerin</t>
  </si>
  <si>
    <t>Gymnasiallehrerin</t>
  </si>
  <si>
    <t>Köchin</t>
  </si>
  <si>
    <t>Gynäkologe</t>
  </si>
  <si>
    <t>Komponist</t>
  </si>
  <si>
    <t>Polizist</t>
  </si>
  <si>
    <t>Schreiner</t>
  </si>
  <si>
    <t>Bauarbeiter</t>
  </si>
  <si>
    <t>Sentence</t>
  </si>
  <si>
    <t>F</t>
  </si>
  <si>
    <t>Mm</t>
  </si>
  <si>
    <t>Mf</t>
  </si>
  <si>
    <t>Nm</t>
  </si>
  <si>
    <t>Nf</t>
  </si>
  <si>
    <t>Fm</t>
  </si>
  <si>
    <t>Ff</t>
  </si>
  <si>
    <t>A</t>
  </si>
  <si>
    <t>B</t>
  </si>
  <si>
    <t>C</t>
  </si>
  <si>
    <t>D</t>
  </si>
  <si>
    <t>E</t>
  </si>
  <si>
    <t>L1_S1_M_m</t>
  </si>
  <si>
    <t>L2_S1_M_f</t>
  </si>
  <si>
    <t>L3_S1_N_m</t>
  </si>
  <si>
    <t>L4_S1_N_f</t>
  </si>
  <si>
    <t>L5_S1_M_m</t>
  </si>
  <si>
    <t>L6_S1_M_f</t>
  </si>
  <si>
    <t>L1_S2_M_f</t>
  </si>
  <si>
    <t>L2_S2_M_m</t>
  </si>
  <si>
    <t>L3_S2_N_f</t>
  </si>
  <si>
    <t>L4_S2_N_m</t>
  </si>
  <si>
    <t>L5_S2_M_f</t>
  </si>
  <si>
    <t>L6_S2_M_m</t>
  </si>
  <si>
    <t>L1_S3_N_m</t>
  </si>
  <si>
    <t>L2_S3_N_f</t>
  </si>
  <si>
    <t>L3_S3_F_m</t>
  </si>
  <si>
    <t>L4_S3_F_f</t>
  </si>
  <si>
    <t>L5_S3_N_m</t>
  </si>
  <si>
    <t>L6_S3_N_f</t>
  </si>
  <si>
    <t>L1_S4_N_f</t>
  </si>
  <si>
    <t>L2_S4_N_m</t>
  </si>
  <si>
    <t>L3_S4_F_f</t>
  </si>
  <si>
    <t>L4_S4_F_m</t>
  </si>
  <si>
    <t>L5_S4_N_f</t>
  </si>
  <si>
    <t>L6_S4_N_m</t>
  </si>
  <si>
    <t>L1_S5_F_m</t>
  </si>
  <si>
    <t>L2_S5_F_f</t>
  </si>
  <si>
    <t>L3_S5_M_m</t>
  </si>
  <si>
    <t>L4_S5_M_f</t>
  </si>
  <si>
    <t>L5_S5_F_m</t>
  </si>
  <si>
    <t>L6_S5_F_f</t>
  </si>
  <si>
    <t>L1_S6_F_f</t>
  </si>
  <si>
    <t>L2_S6_F_m</t>
  </si>
  <si>
    <t>L3_S6_M_f</t>
  </si>
  <si>
    <t>L4_S6_M_m</t>
  </si>
  <si>
    <t>L5_S6_F_f</t>
  </si>
  <si>
    <t>L6_S6_F_m</t>
  </si>
  <si>
    <t>Pos09_mitPunkt</t>
  </si>
  <si>
    <t>PP_mitPunkt</t>
  </si>
  <si>
    <t>M_m</t>
  </si>
  <si>
    <t>M_f</t>
  </si>
  <si>
    <t>N_m</t>
  </si>
  <si>
    <t>N_f</t>
  </si>
  <si>
    <t>F_m</t>
  </si>
  <si>
    <t>F_f</t>
  </si>
  <si>
    <t>List_Ordered</t>
  </si>
  <si>
    <t>List_Randomized</t>
  </si>
  <si>
    <t>Quest_BlockS2_Final</t>
  </si>
  <si>
    <t>Block</t>
  </si>
  <si>
    <t>Rest</t>
  </si>
  <si>
    <t>Friseur</t>
  </si>
  <si>
    <t>Kindergärtner</t>
  </si>
  <si>
    <t>Betreuer</t>
  </si>
  <si>
    <t>Gymnasiallehrer</t>
  </si>
  <si>
    <t>Köch</t>
  </si>
  <si>
    <t>Gynäkologin</t>
  </si>
  <si>
    <t>Komponistin</t>
  </si>
  <si>
    <t>Polizistin</t>
  </si>
  <si>
    <t>Schreinerin</t>
  </si>
  <si>
    <t>Bauarbeiterin</t>
  </si>
  <si>
    <t>Det_small</t>
  </si>
  <si>
    <t>geringen</t>
  </si>
  <si>
    <t>Vorräte</t>
  </si>
  <si>
    <t>aufgegessen</t>
  </si>
  <si>
    <t>hängt</t>
  </si>
  <si>
    <t>entwickelt</t>
  </si>
  <si>
    <t>schlimme</t>
  </si>
  <si>
    <t>Spielsucht</t>
  </si>
  <si>
    <t>schwere</t>
  </si>
  <si>
    <t>Schnitzarbeit</t>
  </si>
  <si>
    <t>tolles</t>
  </si>
  <si>
    <t>angelegt</t>
  </si>
  <si>
    <t>Hochbeet</t>
  </si>
  <si>
    <t>Pendlerei</t>
  </si>
  <si>
    <t>spricht</t>
  </si>
  <si>
    <t>Rede</t>
  </si>
  <si>
    <t>vorbereitet</t>
  </si>
  <si>
    <t>teuren</t>
  </si>
  <si>
    <t>Tickets</t>
  </si>
  <si>
    <t>gewonnen</t>
  </si>
  <si>
    <t>den zähen Teig</t>
  </si>
  <si>
    <t>die schlimme Spielsucht</t>
  </si>
  <si>
    <t>knien</t>
  </si>
  <si>
    <t>stehen</t>
  </si>
  <si>
    <t>auf der Demonstration</t>
  </si>
  <si>
    <t>von der Pommesbude</t>
  </si>
  <si>
    <t>Dummy</t>
  </si>
  <si>
    <t>im Verkehr</t>
  </si>
  <si>
    <t>All</t>
  </si>
  <si>
    <t>anstrengende</t>
  </si>
  <si>
    <t>Albtraum</t>
  </si>
  <si>
    <t>einen schecklichen Albtraum</t>
  </si>
  <si>
    <t>Garage</t>
  </si>
  <si>
    <t>Tat</t>
  </si>
  <si>
    <t>begangen</t>
  </si>
  <si>
    <t>geleert</t>
  </si>
  <si>
    <t>l</t>
  </si>
  <si>
    <t>marschiert</t>
  </si>
  <si>
    <t>aus dem Zug steigen</t>
  </si>
  <si>
    <t>in den Zug einsteigen</t>
  </si>
  <si>
    <t>in der Einfahrt erwachen</t>
  </si>
  <si>
    <t>in der Einfahrt aufwachen</t>
  </si>
  <si>
    <t>von der Toilette kommen</t>
  </si>
  <si>
    <t>auf die Toilette gehen</t>
  </si>
  <si>
    <t>aus dem Rathaus marschieren</t>
  </si>
  <si>
    <t>aus dem Rathaus spazieren</t>
  </si>
  <si>
    <t>in der Gasse liegen</t>
  </si>
  <si>
    <t>In der Gasse kämpfen</t>
  </si>
  <si>
    <t>im Parkhaus verzweifeln</t>
  </si>
  <si>
    <t>im Parkhaus aufgeben</t>
  </si>
  <si>
    <t>im Hallenbad stürzen</t>
  </si>
  <si>
    <t>im Hallenbad fallen</t>
  </si>
  <si>
    <t>in die Bibliothek fliehen</t>
  </si>
  <si>
    <t>in die Bibliothek laufen</t>
  </si>
  <si>
    <t>auf den Landsitz eilen</t>
  </si>
  <si>
    <t>auf den Landsitz reisen</t>
  </si>
  <si>
    <t>in der Klinik weinen</t>
  </si>
  <si>
    <t>in der Klinik heulen</t>
  </si>
  <si>
    <t>aus dem Fenster gucken</t>
  </si>
  <si>
    <t>aus dem Fenster schauen</t>
  </si>
  <si>
    <t>vom Friedhof kommen</t>
  </si>
  <si>
    <t>vom Friedhof gehen</t>
  </si>
  <si>
    <t>im Garten knien</t>
  </si>
  <si>
    <t>im Garten stehen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</si>
</sst>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7"/>
      <color theme="1"/>
      <name val="Arial"/>
    </font>
    <font>
      <sz val="11"/>
      <color rgb="FF111111"/>
      <name val="Calibri"/>
    </font>
    <font>
      <i/>
      <sz val="11"/>
      <color theme="1"/>
      <name val="Calibri"/>
      <scheme val="minor"/>
    </font>
    <font>
      <sz val="7"/>
      <color rgb="FF70757A"/>
      <name val="Arial"/>
    </font>
    <font>
      <u/>
      <sz val="11"/>
      <color theme="1"/>
      <name val="Calibri"/>
    </font>
    <font>
      <sz val="8"/>
      <name val="Calibri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7030A0"/>
        <bgColor rgb="FF7030A0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FF00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B0F0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FF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249977111117893"/>
        <bgColor rgb="FFFFFF00"/>
      </patternFill>
    </fill>
    <fill>
      <patternFill patternType="solid">
        <fgColor theme="5" tint="-0.249977111117893"/>
        <bgColor rgb="FFFF0000"/>
      </patternFill>
    </fill>
    <fill>
      <patternFill patternType="solid">
        <fgColor theme="5" tint="-0.249977111117893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4" fillId="0" borderId="0" xfId="0" applyFont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1" xfId="0" applyFont="1" applyFill="1" applyBorder="1"/>
    <xf numFmtId="0" fontId="4" fillId="5" borderId="1" xfId="0" applyFont="1" applyFill="1" applyBorder="1"/>
    <xf numFmtId="0" fontId="4" fillId="6" borderId="1" xfId="0" applyFont="1" applyFill="1" applyBorder="1"/>
    <xf numFmtId="0" fontId="5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6" fillId="0" borderId="0" xfId="0" applyFont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7" fillId="0" borderId="0" xfId="0" applyFont="1" applyAlignment="1">
      <alignment vertical="center" wrapText="1"/>
    </xf>
    <xf numFmtId="0" fontId="8" fillId="0" borderId="0" xfId="0" applyFont="1"/>
    <xf numFmtId="0" fontId="9" fillId="0" borderId="0" xfId="0" applyFont="1"/>
    <xf numFmtId="3" fontId="9" fillId="0" borderId="0" xfId="0" applyNumberFormat="1" applyFont="1"/>
    <xf numFmtId="0" fontId="4" fillId="0" borderId="2" xfId="0" applyFont="1" applyBorder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horizontal="right" wrapText="1"/>
    </xf>
    <xf numFmtId="0" fontId="10" fillId="0" borderId="0" xfId="0" applyFont="1" applyAlignment="1">
      <alignment vertical="center"/>
    </xf>
    <xf numFmtId="0" fontId="4" fillId="8" borderId="1" xfId="0" applyFont="1" applyFill="1" applyBorder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2" xfId="0" applyFont="1" applyFill="1" applyBorder="1" applyAlignment="1">
      <alignment wrapText="1"/>
    </xf>
    <xf numFmtId="0" fontId="4" fillId="12" borderId="0" xfId="0" applyFont="1" applyFill="1" applyAlignment="1">
      <alignment wrapText="1"/>
    </xf>
    <xf numFmtId="0" fontId="4" fillId="13" borderId="1" xfId="0" applyFont="1" applyFill="1" applyBorder="1"/>
    <xf numFmtId="0" fontId="0" fillId="14" borderId="0" xfId="0" applyFill="1"/>
    <xf numFmtId="0" fontId="0" fillId="15" borderId="0" xfId="0" applyFill="1"/>
    <xf numFmtId="0" fontId="0" fillId="10" borderId="0" xfId="0" applyFill="1"/>
    <xf numFmtId="0" fontId="0" fillId="9" borderId="0" xfId="0" applyFill="1"/>
    <xf numFmtId="0" fontId="3" fillId="11" borderId="0" xfId="0" applyFont="1" applyFill="1"/>
    <xf numFmtId="0" fontId="3" fillId="16" borderId="0" xfId="0" applyFont="1" applyFill="1"/>
    <xf numFmtId="0" fontId="5" fillId="14" borderId="0" xfId="0" applyFont="1" applyFill="1"/>
    <xf numFmtId="0" fontId="4" fillId="17" borderId="1" xfId="0" applyFont="1" applyFill="1" applyBorder="1" applyAlignment="1">
      <alignment horizontal="right" wrapText="1"/>
    </xf>
    <xf numFmtId="0" fontId="4" fillId="12" borderId="0" xfId="0" applyFont="1" applyFill="1"/>
    <xf numFmtId="0" fontId="4" fillId="18" borderId="0" xfId="0" applyFont="1" applyFill="1"/>
    <xf numFmtId="0" fontId="5" fillId="12" borderId="0" xfId="0" applyFont="1" applyFill="1"/>
    <xf numFmtId="0" fontId="4" fillId="0" borderId="1" xfId="0" applyFont="1" applyBorder="1"/>
    <xf numFmtId="0" fontId="5" fillId="0" borderId="1" xfId="0" applyFont="1" applyBorder="1"/>
    <xf numFmtId="0" fontId="0" fillId="0" borderId="1" xfId="0" applyBorder="1"/>
    <xf numFmtId="0" fontId="4" fillId="0" borderId="1" xfId="0" applyFont="1" applyBorder="1" applyAlignment="1">
      <alignment wrapText="1"/>
    </xf>
    <xf numFmtId="0" fontId="6" fillId="0" borderId="1" xfId="0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0" fontId="4" fillId="12" borderId="1" xfId="0" applyFont="1" applyFill="1" applyBorder="1"/>
    <xf numFmtId="0" fontId="4" fillId="18" borderId="1" xfId="0" applyFont="1" applyFill="1" applyBorder="1"/>
    <xf numFmtId="0" fontId="5" fillId="12" borderId="1" xfId="0" applyFont="1" applyFill="1" applyBorder="1"/>
    <xf numFmtId="0" fontId="0" fillId="12" borderId="1" xfId="0" applyFill="1" applyBorder="1"/>
    <xf numFmtId="0" fontId="4" fillId="12" borderId="1" xfId="0" applyFont="1" applyFill="1" applyBorder="1" applyAlignment="1">
      <alignment horizontal="right" wrapText="1"/>
    </xf>
    <xf numFmtId="0" fontId="4" fillId="19" borderId="1" xfId="0" applyFont="1" applyFill="1" applyBorder="1" applyAlignment="1">
      <alignment horizontal="right" wrapText="1"/>
    </xf>
    <xf numFmtId="0" fontId="0" fillId="12" borderId="0" xfId="0" applyFill="1"/>
    <xf numFmtId="0" fontId="4" fillId="12" borderId="1" xfId="0" applyFont="1" applyFill="1" applyBorder="1" applyAlignment="1">
      <alignment wrapText="1"/>
    </xf>
    <xf numFmtId="0" fontId="6" fillId="12" borderId="1" xfId="0" applyFont="1" applyFill="1" applyBorder="1" applyAlignment="1">
      <alignment horizontal="right" wrapText="1"/>
    </xf>
    <xf numFmtId="0" fontId="5" fillId="20" borderId="1" xfId="0" applyFont="1" applyFill="1" applyBorder="1"/>
    <xf numFmtId="0" fontId="0" fillId="20" borderId="1" xfId="0" applyFill="1" applyBorder="1"/>
    <xf numFmtId="0" fontId="4" fillId="20" borderId="1" xfId="0" applyFont="1" applyFill="1" applyBorder="1"/>
    <xf numFmtId="0" fontId="2" fillId="20" borderId="1" xfId="0" applyFont="1" applyFill="1" applyBorder="1"/>
    <xf numFmtId="0" fontId="4" fillId="21" borderId="1" xfId="0" applyFont="1" applyFill="1" applyBorder="1"/>
    <xf numFmtId="0" fontId="4" fillId="20" borderId="1" xfId="0" applyFont="1" applyFill="1" applyBorder="1" applyAlignment="1">
      <alignment horizontal="right" wrapText="1"/>
    </xf>
    <xf numFmtId="0" fontId="4" fillId="22" borderId="1" xfId="0" applyFont="1" applyFill="1" applyBorder="1" applyAlignment="1">
      <alignment horizontal="right" wrapText="1"/>
    </xf>
    <xf numFmtId="0" fontId="0" fillId="20" borderId="0" xfId="0" applyFill="1"/>
    <xf numFmtId="0" fontId="4" fillId="23" borderId="1" xfId="0" applyFont="1" applyFill="1" applyBorder="1"/>
    <xf numFmtId="0" fontId="4" fillId="20" borderId="1" xfId="0" applyFont="1" applyFill="1" applyBorder="1" applyAlignment="1">
      <alignment wrapText="1"/>
    </xf>
    <xf numFmtId="0" fontId="6" fillId="20" borderId="1" xfId="0" applyFont="1" applyFill="1" applyBorder="1" applyAlignment="1">
      <alignment horizontal="right" wrapText="1"/>
    </xf>
    <xf numFmtId="0" fontId="2" fillId="12" borderId="1" xfId="0" applyFont="1" applyFill="1" applyBorder="1"/>
    <xf numFmtId="0" fontId="1" fillId="0" borderId="0" xfId="0" applyFont="1"/>
    <xf numFmtId="0" fontId="5" fillId="20" borderId="0" xfId="0" applyFont="1" applyFill="1"/>
    <xf numFmtId="0" fontId="5" fillId="18" borderId="0" xfId="0" applyFont="1" applyFill="1"/>
    <xf numFmtId="0" fontId="0" fillId="18" borderId="0" xfId="0" applyFill="1"/>
  </cellXfs>
  <cellStyles count="1">
    <cellStyle name="Standard" xfId="0" builtinId="0"/>
  </cellStyles>
  <dxfs count="171"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000"/>
  <sheetViews>
    <sheetView tabSelected="1" zoomScale="85" zoomScaleNormal="85" workbookViewId="0">
      <pane ySplit="1" topLeftCell="A44" activePane="bottomLeft" state="frozen"/>
      <selection activeCell="AB1" sqref="AB1"/>
      <selection pane="bottomLeft" activeCell="G120" sqref="G120"/>
    </sheetView>
  </sheetViews>
  <sheetFormatPr baseColWidth="10" defaultColWidth="14.453125" defaultRowHeight="15" customHeight="1" outlineLevelCol="1" x14ac:dyDescent="0.35"/>
  <cols>
    <col min="1" max="1" width="22.1796875" bestFit="1" customWidth="1"/>
    <col min="2" max="5" width="10.7265625" customWidth="1"/>
    <col min="6" max="6" width="4.54296875" customWidth="1"/>
    <col min="7" max="7" width="89.81640625" bestFit="1" customWidth="1"/>
    <col min="8" max="8" width="25.26953125" bestFit="1" customWidth="1"/>
    <col min="9" max="9" width="26.6328125" bestFit="1" customWidth="1"/>
    <col min="10" max="10" width="10.08984375" bestFit="1" customWidth="1"/>
    <col min="11" max="11" width="15.6328125" bestFit="1" customWidth="1"/>
    <col min="12" max="12" width="24.54296875" bestFit="1" customWidth="1"/>
    <col min="13" max="13" width="14.1796875" bestFit="1" customWidth="1"/>
    <col min="14" max="14" width="14.6328125" bestFit="1" customWidth="1"/>
    <col min="15" max="15" width="53.54296875" bestFit="1" customWidth="1"/>
    <col min="16" max="16" width="53" bestFit="1" customWidth="1"/>
    <col min="17" max="17" width="7.453125" bestFit="1" customWidth="1"/>
    <col min="18" max="19" width="8.81640625" bestFit="1" customWidth="1"/>
    <col min="20" max="20" width="14.81640625" bestFit="1" customWidth="1"/>
    <col min="21" max="21" width="20.26953125" bestFit="1" customWidth="1"/>
    <col min="22" max="22" width="16.54296875" bestFit="1" customWidth="1"/>
    <col min="23" max="23" width="20.26953125" bestFit="1" customWidth="1"/>
    <col min="24" max="24" width="17.08984375" bestFit="1" customWidth="1"/>
    <col min="25" max="25" width="14.26953125" bestFit="1" customWidth="1"/>
    <col min="26" max="26" width="10.453125" bestFit="1" customWidth="1" outlineLevel="1"/>
    <col min="27" max="27" width="21.81640625" bestFit="1" customWidth="1" outlineLevel="1"/>
    <col min="28" max="28" width="16.7265625" bestFit="1" customWidth="1" outlineLevel="1"/>
    <col min="29" max="29" width="22.81640625" bestFit="1" customWidth="1" outlineLevel="1"/>
    <col min="30" max="30" width="20.1796875" bestFit="1" customWidth="1" outlineLevel="1"/>
    <col min="31" max="31" width="24.36328125" bestFit="1" customWidth="1" outlineLevel="1"/>
    <col min="32" max="32" width="20.90625" bestFit="1" customWidth="1" outlineLevel="1"/>
    <col min="33" max="33" width="13.7265625" customWidth="1" outlineLevel="1"/>
    <col min="34" max="34" width="12.7265625" bestFit="1" customWidth="1" outlineLevel="1"/>
    <col min="35" max="35" width="13.453125" bestFit="1" customWidth="1" outlineLevel="1"/>
    <col min="36" max="36" width="7.08984375" bestFit="1" customWidth="1" outlineLevel="1"/>
    <col min="37" max="37" width="12.26953125" bestFit="1" customWidth="1" outlineLevel="1"/>
    <col min="38" max="38" width="13.453125" bestFit="1" customWidth="1" outlineLevel="1"/>
    <col min="39" max="39" width="23.36328125" bestFit="1" customWidth="1" outlineLevel="1"/>
    <col min="40" max="40" width="19.81640625" bestFit="1" customWidth="1" outlineLevel="1"/>
    <col min="41" max="41" width="25.81640625" bestFit="1" customWidth="1" outlineLevel="1"/>
    <col min="42" max="42" width="23.36328125" bestFit="1" customWidth="1" outlineLevel="1"/>
    <col min="43" max="43" width="27.453125" bestFit="1" customWidth="1" outlineLevel="1"/>
    <col min="44" max="44" width="24" bestFit="1" customWidth="1" outlineLevel="1"/>
    <col min="45" max="45" width="16.7265625" bestFit="1" customWidth="1" outlineLevel="1"/>
    <col min="46" max="46" width="15.6328125" bestFit="1" customWidth="1" outlineLevel="1"/>
    <col min="47" max="47" width="16.453125" bestFit="1" customWidth="1" outlineLevel="1"/>
    <col min="48" max="48" width="10.08984375" bestFit="1" customWidth="1" outlineLevel="1"/>
    <col min="49" max="49" width="15.26953125" bestFit="1" customWidth="1" outlineLevel="1"/>
    <col min="50" max="50" width="9.26953125" bestFit="1" customWidth="1" outlineLevel="1"/>
    <col min="51" max="51" width="8.36328125" bestFit="1" customWidth="1" outlineLevel="1"/>
    <col min="52" max="52" width="18.26953125" bestFit="1" customWidth="1" outlineLevel="1"/>
    <col min="53" max="53" width="31.81640625" bestFit="1" customWidth="1"/>
    <col min="54" max="54" width="33" bestFit="1" customWidth="1"/>
    <col min="55" max="55" width="36.81640625" bestFit="1" customWidth="1"/>
    <col min="56" max="56" width="44.26953125" bestFit="1" customWidth="1"/>
    <col min="57" max="57" width="17.08984375" bestFit="1" customWidth="1"/>
    <col min="58" max="58" width="36.81640625" bestFit="1" customWidth="1"/>
    <col min="59" max="59" width="21.90625" bestFit="1" customWidth="1"/>
    <col min="60" max="60" width="19.08984375" customWidth="1"/>
    <col min="61" max="61" width="36.81640625" customWidth="1"/>
    <col min="62" max="62" width="23.36328125" bestFit="1" customWidth="1"/>
    <col min="63" max="63" width="23.453125" customWidth="1"/>
    <col min="64" max="64" width="25.54296875" customWidth="1"/>
    <col min="65" max="67" width="14.453125" customWidth="1"/>
    <col min="68" max="68" width="32.453125" customWidth="1" outlineLevel="1"/>
    <col min="69" max="69" width="36.81640625" customWidth="1" outlineLevel="1"/>
    <col min="70" max="70" width="31.54296875" customWidth="1" outlineLevel="1"/>
    <col min="71" max="71" width="40.7265625" bestFit="1" customWidth="1" outlineLevel="1"/>
    <col min="72" max="72" width="44.453125" customWidth="1"/>
    <col min="73" max="73" width="39.54296875" customWidth="1"/>
    <col min="74" max="74" width="23" customWidth="1"/>
    <col min="75" max="75" width="10.81640625" customWidth="1"/>
  </cols>
  <sheetData>
    <row r="1" spans="1:75" ht="14.25" customHeight="1" x14ac:dyDescent="0.35">
      <c r="A1" s="1" t="s">
        <v>0</v>
      </c>
      <c r="B1" s="1" t="s">
        <v>1</v>
      </c>
      <c r="C1" s="7" t="s">
        <v>1052</v>
      </c>
      <c r="D1" s="7" t="s">
        <v>1053</v>
      </c>
      <c r="E1" s="7" t="s">
        <v>1055</v>
      </c>
      <c r="F1" s="2" t="s">
        <v>2</v>
      </c>
      <c r="G1" s="2" t="s">
        <v>1103</v>
      </c>
      <c r="H1" s="3" t="s">
        <v>4</v>
      </c>
      <c r="I1" s="4" t="s">
        <v>5</v>
      </c>
      <c r="J1" s="3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20" t="s">
        <v>1045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4" t="s">
        <v>16</v>
      </c>
      <c r="V1" s="4" t="s">
        <v>17</v>
      </c>
      <c r="W1" s="3" t="s">
        <v>18</v>
      </c>
      <c r="X1" s="3" t="s">
        <v>1044</v>
      </c>
      <c r="Y1" s="3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6" t="s">
        <v>44</v>
      </c>
      <c r="AY1" s="6" t="s">
        <v>45</v>
      </c>
      <c r="AZ1" s="6" t="s">
        <v>46</v>
      </c>
      <c r="BA1" s="4" t="s">
        <v>47</v>
      </c>
      <c r="BB1" s="4" t="s">
        <v>16</v>
      </c>
      <c r="BC1" s="4" t="s">
        <v>48</v>
      </c>
      <c r="BD1" s="4" t="s">
        <v>49</v>
      </c>
      <c r="BE1" s="2" t="s">
        <v>50</v>
      </c>
      <c r="BF1" s="3" t="s">
        <v>51</v>
      </c>
      <c r="BG1" s="3" t="s">
        <v>52</v>
      </c>
      <c r="BH1" s="3" t="s">
        <v>53</v>
      </c>
      <c r="BI1" s="3" t="s">
        <v>54</v>
      </c>
      <c r="BJ1" s="4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4" t="s">
        <v>61</v>
      </c>
      <c r="BQ1" s="4" t="s">
        <v>62</v>
      </c>
      <c r="BR1" s="4" t="s">
        <v>63</v>
      </c>
      <c r="BS1" s="4" t="s">
        <v>64</v>
      </c>
      <c r="BT1" s="4" t="s">
        <v>65</v>
      </c>
      <c r="BU1" s="4" t="s">
        <v>66</v>
      </c>
      <c r="BV1" s="4" t="s">
        <v>1054</v>
      </c>
      <c r="BW1" s="1"/>
    </row>
    <row r="2" spans="1:75" ht="14.25" customHeight="1" x14ac:dyDescent="0.35">
      <c r="A2" s="7" t="str">
        <f t="shared" ref="A2:A65" si="0">CONCATENATE("L",B2,"_S",F2,"_I",Z2,"_P",AZ2)</f>
        <v>LNA_S1_I1_PEr</v>
      </c>
      <c r="B2" t="s">
        <v>78</v>
      </c>
      <c r="C2" t="s">
        <v>78</v>
      </c>
      <c r="D2" t="s">
        <v>78</v>
      </c>
      <c r="E2" t="s">
        <v>78</v>
      </c>
      <c r="F2" s="7">
        <v>1</v>
      </c>
      <c r="G2" s="7" t="str">
        <f>CONCATENATE(H2," ",J2," ",O2," ",Q2," ",R2," ",S2," ",T2," ",W2," ",X2)</f>
        <v>Jakob spaziert ins Bistro. Er möchte die volle Treuekarte einlösen.</v>
      </c>
      <c r="H2" s="7" t="str">
        <f t="shared" ref="H2:H131" si="1">IF(AJ2="NA",AA2,CONCATENATE(AJ2," ",AA2))</f>
        <v>Jakob</v>
      </c>
      <c r="I2" s="7" t="str">
        <f t="shared" ref="I2:I238" si="2">IF(AV2="NA",AM2,CONCATENATE(AV2," ",AM2))</f>
        <v>Julian</v>
      </c>
      <c r="J2" s="7" t="s">
        <v>67</v>
      </c>
      <c r="L2" s="7" t="s">
        <v>68</v>
      </c>
      <c r="N2" s="7" t="s">
        <v>69</v>
      </c>
      <c r="O2" s="7" t="str">
        <f>CONCATENATE(K2,L2,M2," ",N2,".")</f>
        <v>ins Bistro.</v>
      </c>
      <c r="P2" s="7" t="str">
        <f t="shared" ref="P2:P49" si="3">CONCATENATE(K2,L2,M2," ",N2)</f>
        <v>ins Bistro</v>
      </c>
      <c r="Q2" s="7" t="str">
        <f>AZ2</f>
        <v>Er</v>
      </c>
      <c r="R2" s="7" t="s">
        <v>70</v>
      </c>
      <c r="S2" s="7" t="s">
        <v>71</v>
      </c>
      <c r="T2" s="7" t="s">
        <v>72</v>
      </c>
      <c r="U2" s="7" t="s">
        <v>73</v>
      </c>
      <c r="W2" s="7" t="str">
        <f t="shared" ref="W2:W131" si="4">CONCATENATE(U2,V2)</f>
        <v>Treuekarte</v>
      </c>
      <c r="X2" s="7" t="str">
        <f>CONCATENATE(Y2,".")</f>
        <v>einlösen.</v>
      </c>
      <c r="Y2" s="7" t="s">
        <v>74</v>
      </c>
      <c r="Z2" s="7">
        <v>1</v>
      </c>
      <c r="AA2" s="7" t="s">
        <v>75</v>
      </c>
      <c r="AB2" s="7" t="s">
        <v>76</v>
      </c>
      <c r="AC2" s="7">
        <v>1.0571428570000001</v>
      </c>
      <c r="AD2" s="7">
        <v>0.33806170200000002</v>
      </c>
      <c r="AE2" s="7">
        <v>1</v>
      </c>
      <c r="AF2" s="21" t="s">
        <v>76</v>
      </c>
      <c r="AG2" s="2" t="s">
        <v>77</v>
      </c>
      <c r="AH2" s="8" t="s">
        <v>78</v>
      </c>
      <c r="AI2" s="9">
        <v>1470000000</v>
      </c>
      <c r="AJ2" s="9" t="s">
        <v>78</v>
      </c>
      <c r="AK2" s="9" t="s">
        <v>78</v>
      </c>
      <c r="AL2" s="7">
        <v>33</v>
      </c>
      <c r="AM2" s="7" t="s">
        <v>79</v>
      </c>
      <c r="AN2" s="7" t="s">
        <v>76</v>
      </c>
      <c r="AO2" s="7">
        <v>1.4</v>
      </c>
      <c r="AP2" s="7">
        <v>1.168206267</v>
      </c>
      <c r="AQ2" s="7">
        <v>1</v>
      </c>
      <c r="AR2" s="1" t="s">
        <v>76</v>
      </c>
      <c r="AS2" s="4" t="s">
        <v>80</v>
      </c>
      <c r="AT2" s="8" t="s">
        <v>78</v>
      </c>
      <c r="AU2" s="10" t="s">
        <v>78</v>
      </c>
      <c r="AV2" s="9" t="s">
        <v>78</v>
      </c>
      <c r="AW2" s="9" t="s">
        <v>78</v>
      </c>
      <c r="AX2" s="9" t="s">
        <v>81</v>
      </c>
      <c r="AY2" s="9" t="s">
        <v>82</v>
      </c>
      <c r="AZ2" s="11" t="str">
        <f t="shared" ref="AZ2:AZ11" si="5">AX2</f>
        <v>Er</v>
      </c>
      <c r="BA2" s="7" t="str">
        <f t="shared" ref="BA2:BA33" si="6">CONCATENATE("Wer"," ",J2," ",P2,"?")</f>
        <v>Wer spaziert ins Bistro?</v>
      </c>
      <c r="BB2" t="str">
        <f t="shared" ref="BB2:BB33" si="7">IF(AK2="NA",CONCATENATE($BB$1," ","tat", " ",AA2,"?"),CONCATENATE($BB$1," ","tat", " ",AK2," ",AA2,"?"))</f>
        <v>Was tat Jakob?</v>
      </c>
      <c r="BC2" s="7" t="str">
        <f t="shared" ref="BC2:BC131" si="8">BS2</f>
        <v>Wohin spaziert Jakob?</v>
      </c>
      <c r="BD2" s="7" t="str">
        <f t="shared" ref="BD2:BD131" si="9">BV2</f>
        <v>Was möchte Jakob einlösen?</v>
      </c>
      <c r="BE2" s="7" t="s">
        <v>47</v>
      </c>
      <c r="BF2" s="7" t="str">
        <f>BA2</f>
        <v>Wer spaziert ins Bistro?</v>
      </c>
      <c r="BG2" s="7">
        <v>2</v>
      </c>
      <c r="BH2" s="7">
        <f t="shared" ref="BH2:BH238" si="10">IF(BI2="NA",0,1)</f>
        <v>0</v>
      </c>
      <c r="BI2" s="7" t="str">
        <f t="shared" ref="BI2:BI238" si="11">IF(BG2=1,BF2,"NA")</f>
        <v>NA</v>
      </c>
      <c r="BJ2" s="7" t="str">
        <f>IF(BI2="NA","NA",H2)</f>
        <v>NA</v>
      </c>
      <c r="BK2" s="7" t="str">
        <f t="shared" ref="BK2:BK10" si="12">BJ2</f>
        <v>NA</v>
      </c>
      <c r="BL2" s="7" t="s">
        <v>78</v>
      </c>
      <c r="BM2" s="1">
        <v>0</v>
      </c>
      <c r="BN2" s="7" t="str">
        <f t="shared" ref="BN2:BN33" si="13">IF(BM2=1,BK2,BL2)</f>
        <v>NA</v>
      </c>
      <c r="BO2" s="7" t="str">
        <f t="shared" ref="BO2:BO33" si="14">IF(BM2=0,BK2,BL2)</f>
        <v>NA</v>
      </c>
      <c r="BP2" s="7" t="str">
        <f t="shared" ref="BP2:BP33" si="15">IF(AK2="NA",IF(K2="","",CONCATENATE(K$1," ",J2," ",H2,"?")),IF(K2="","",CONCATENATE(K$1," ",J2," ",AK2," ",AA2,"?")))</f>
        <v/>
      </c>
      <c r="BQ2" s="7" t="str">
        <f t="shared" ref="BQ2:BQ33" si="16">IF(AK2="NA",IF(L2="","",CONCATENATE(L$1," ",J2," ",H2,"?")),IF(L2="","",CONCATENATE(L$1," ",J2," ",AK2," ",AA2,"?")))</f>
        <v>Wohin spaziert Jakob?</v>
      </c>
      <c r="BR2" s="7" t="str">
        <f t="shared" ref="BR2:BR33" si="17">IF(AK2="NA",IF(M2="","",CONCATENATE(M$1," ",J2," ",H2,"?")),IF(M2="","",CONCATENATE(M$1," ",J2," ",AK2," ",AA2,"?")))</f>
        <v/>
      </c>
      <c r="BS2" s="7" t="str">
        <f t="shared" ref="BS2:BS131" si="18">CONCATENATE(BP2,BQ2,BR2)</f>
        <v>Wohin spaziert Jakob?</v>
      </c>
      <c r="BT2" s="7" t="str">
        <f t="shared" ref="BT2:BT33" si="19">IF(AK2="NA",IF(U2="","",CONCATENATE(U$1," ",R2," ",H2," ",Y2,"?")),IF(U2="","",CONCATENATE(U$1," ",R2," ",AK2," ",AA2," ",Y2,"?")))</f>
        <v>Was möchte Jakob einlösen?</v>
      </c>
      <c r="BU2" s="7" t="str">
        <f t="shared" ref="BU2:BU33" si="20">IF(AK2="NA",IF(V2="","",CONCATENATE(V$1," ",R2," ",H2," ",Y2,"?")),IF(V2="","",CONCATENATE(V$1," ",R2," ",AK2," ",AA2," ",Y2,"?")))</f>
        <v/>
      </c>
      <c r="BV2" s="7" t="str">
        <f t="shared" ref="BV2:BV131" si="21">CONCATENATE(BT2,BU2)</f>
        <v>Was möchte Jakob einlösen?</v>
      </c>
    </row>
    <row r="3" spans="1:75" ht="14.25" customHeight="1" x14ac:dyDescent="0.35">
      <c r="A3" s="7" t="str">
        <f t="shared" si="0"/>
        <v>LNA_S2_I2_PEr</v>
      </c>
      <c r="B3" t="s">
        <v>78</v>
      </c>
      <c r="C3" t="s">
        <v>78</v>
      </c>
      <c r="D3" t="s">
        <v>78</v>
      </c>
      <c r="E3" t="s">
        <v>78</v>
      </c>
      <c r="F3" s="7">
        <v>2</v>
      </c>
      <c r="G3" s="7" t="str">
        <f t="shared" ref="G3:G66" si="22">CONCATENATE(H3," ",J3," ",O3," ",Q3," ",R3," ",S3," ",T3," ",W3," ",X3)</f>
        <v>Georg schreit in der Sauna. Er hat  einen heißen Aufgussstein berührt.</v>
      </c>
      <c r="H3" s="7" t="str">
        <f t="shared" si="1"/>
        <v>Georg</v>
      </c>
      <c r="I3" s="7" t="str">
        <f t="shared" si="2"/>
        <v>Raphael</v>
      </c>
      <c r="J3" s="7" t="s">
        <v>83</v>
      </c>
      <c r="K3" s="7" t="s">
        <v>84</v>
      </c>
      <c r="N3" s="7" t="s">
        <v>85</v>
      </c>
      <c r="O3" s="7" t="str">
        <f t="shared" ref="O3:O66" si="23">CONCATENATE(K3,L3,M3," ",N3,".")</f>
        <v>in der Sauna.</v>
      </c>
      <c r="P3" s="7" t="str">
        <f t="shared" si="3"/>
        <v>in der Sauna</v>
      </c>
      <c r="Q3" s="7" t="str">
        <f t="shared" ref="Q3:Q66" si="24">AZ3</f>
        <v>Er</v>
      </c>
      <c r="R3" s="7" t="s">
        <v>86</v>
      </c>
      <c r="S3" s="7" t="s">
        <v>87</v>
      </c>
      <c r="T3" s="7" t="s">
        <v>88</v>
      </c>
      <c r="U3" s="7" t="s">
        <v>89</v>
      </c>
      <c r="W3" s="7" t="str">
        <f t="shared" si="4"/>
        <v>Aufgussstein</v>
      </c>
      <c r="X3" s="7" t="str">
        <f t="shared" ref="X3:X66" si="25">CONCATENATE(Y3,".")</f>
        <v>berührt.</v>
      </c>
      <c r="Y3" s="7" t="s">
        <v>90</v>
      </c>
      <c r="Z3" s="7">
        <v>2</v>
      </c>
      <c r="AA3" s="7" t="s">
        <v>91</v>
      </c>
      <c r="AB3" s="7" t="s">
        <v>76</v>
      </c>
      <c r="AC3" s="7">
        <v>1.085714286</v>
      </c>
      <c r="AD3" s="7">
        <v>0.37349136300000002</v>
      </c>
      <c r="AE3" s="7">
        <v>1</v>
      </c>
      <c r="AF3" s="21" t="s">
        <v>76</v>
      </c>
      <c r="AG3" s="2" t="s">
        <v>77</v>
      </c>
      <c r="AH3" s="8" t="s">
        <v>78</v>
      </c>
      <c r="AI3" s="9">
        <v>1970000000</v>
      </c>
      <c r="AJ3" s="9" t="s">
        <v>78</v>
      </c>
      <c r="AK3" s="9" t="s">
        <v>78</v>
      </c>
      <c r="AL3" s="7">
        <v>34</v>
      </c>
      <c r="AM3" s="7" t="s">
        <v>92</v>
      </c>
      <c r="AN3" s="7" t="s">
        <v>76</v>
      </c>
      <c r="AO3" s="7">
        <v>1.457142857</v>
      </c>
      <c r="AP3" s="7">
        <v>0.88593111999999996</v>
      </c>
      <c r="AQ3" s="7">
        <v>1</v>
      </c>
      <c r="AR3" s="1" t="s">
        <v>76</v>
      </c>
      <c r="AS3" s="4" t="s">
        <v>80</v>
      </c>
      <c r="AT3" s="8" t="s">
        <v>78</v>
      </c>
      <c r="AU3" s="10" t="s">
        <v>78</v>
      </c>
      <c r="AV3" s="9" t="s">
        <v>78</v>
      </c>
      <c r="AW3" s="9" t="s">
        <v>78</v>
      </c>
      <c r="AX3" s="9" t="s">
        <v>81</v>
      </c>
      <c r="AY3" s="9" t="s">
        <v>82</v>
      </c>
      <c r="AZ3" s="11" t="str">
        <f t="shared" si="5"/>
        <v>Er</v>
      </c>
      <c r="BA3" s="7" t="str">
        <f t="shared" si="6"/>
        <v>Wer schreit in der Sauna?</v>
      </c>
      <c r="BB3" t="str">
        <f t="shared" si="7"/>
        <v>Was tat Georg?</v>
      </c>
      <c r="BC3" s="7" t="str">
        <f t="shared" si="8"/>
        <v>Wo schreit Georg?</v>
      </c>
      <c r="BD3" s="7" t="str">
        <f t="shared" si="9"/>
        <v>Was hat  Georg berührt?</v>
      </c>
      <c r="BE3" s="7" t="s">
        <v>16</v>
      </c>
      <c r="BF3" s="7" t="str">
        <f>BB3</f>
        <v>Was tat Georg?</v>
      </c>
      <c r="BG3" s="7">
        <v>3</v>
      </c>
      <c r="BH3" s="7">
        <f t="shared" si="10"/>
        <v>0</v>
      </c>
      <c r="BI3" s="7" t="str">
        <f t="shared" si="11"/>
        <v>NA</v>
      </c>
      <c r="BJ3" s="7" t="str">
        <f>IF(BI3="NA","NA",J3)</f>
        <v>NA</v>
      </c>
      <c r="BK3" s="7" t="str">
        <f t="shared" si="12"/>
        <v>NA</v>
      </c>
      <c r="BL3" s="7" t="s">
        <v>78</v>
      </c>
      <c r="BM3" s="1">
        <v>0</v>
      </c>
      <c r="BN3" s="7" t="str">
        <f t="shared" si="13"/>
        <v>NA</v>
      </c>
      <c r="BO3" s="7" t="str">
        <f t="shared" si="14"/>
        <v>NA</v>
      </c>
      <c r="BP3" s="7" t="str">
        <f t="shared" si="15"/>
        <v>Wo schreit Georg?</v>
      </c>
      <c r="BQ3" s="7" t="str">
        <f t="shared" si="16"/>
        <v/>
      </c>
      <c r="BR3" s="7" t="str">
        <f t="shared" si="17"/>
        <v/>
      </c>
      <c r="BS3" s="7" t="str">
        <f t="shared" si="18"/>
        <v>Wo schreit Georg?</v>
      </c>
      <c r="BT3" s="7" t="str">
        <f t="shared" si="19"/>
        <v>Was hat  Georg berührt?</v>
      </c>
      <c r="BU3" s="7" t="str">
        <f t="shared" si="20"/>
        <v/>
      </c>
      <c r="BV3" s="7" t="str">
        <f t="shared" si="21"/>
        <v>Was hat  Georg berührt?</v>
      </c>
    </row>
    <row r="4" spans="1:75" ht="14.25" customHeight="1" x14ac:dyDescent="0.35">
      <c r="A4" s="7" t="str">
        <f t="shared" si="0"/>
        <v>LNA_S3_I3_PEr</v>
      </c>
      <c r="B4" t="s">
        <v>78</v>
      </c>
      <c r="C4" t="s">
        <v>78</v>
      </c>
      <c r="D4" t="s">
        <v>78</v>
      </c>
      <c r="E4" t="s">
        <v>78</v>
      </c>
      <c r="F4" s="7">
        <v>3</v>
      </c>
      <c r="G4" s="7" t="str">
        <f t="shared" si="22"/>
        <v>Julius starrt auf die Speisekarte. Er möchte die lokalen Köstlichkeiten ausprobieren.</v>
      </c>
      <c r="H4" s="7" t="str">
        <f t="shared" si="1"/>
        <v>Julius</v>
      </c>
      <c r="I4" s="7" t="str">
        <f t="shared" si="2"/>
        <v>Florian</v>
      </c>
      <c r="J4" s="7" t="s">
        <v>93</v>
      </c>
      <c r="L4" s="7" t="s">
        <v>94</v>
      </c>
      <c r="N4" s="7" t="s">
        <v>95</v>
      </c>
      <c r="O4" s="7" t="str">
        <f t="shared" si="23"/>
        <v>auf die Speisekarte.</v>
      </c>
      <c r="P4" s="7" t="str">
        <f t="shared" si="3"/>
        <v>auf die Speisekarte</v>
      </c>
      <c r="Q4" s="7" t="str">
        <f t="shared" si="24"/>
        <v>Er</v>
      </c>
      <c r="R4" s="7" t="s">
        <v>70</v>
      </c>
      <c r="S4" s="7" t="s">
        <v>71</v>
      </c>
      <c r="T4" s="7" t="s">
        <v>96</v>
      </c>
      <c r="U4" s="7" t="s">
        <v>97</v>
      </c>
      <c r="W4" s="7" t="str">
        <f t="shared" si="4"/>
        <v>Köstlichkeiten</v>
      </c>
      <c r="X4" s="7" t="str">
        <f t="shared" si="25"/>
        <v>ausprobieren.</v>
      </c>
      <c r="Y4" s="7" t="s">
        <v>98</v>
      </c>
      <c r="Z4" s="7">
        <v>3</v>
      </c>
      <c r="AA4" s="7" t="s">
        <v>99</v>
      </c>
      <c r="AB4" s="7" t="s">
        <v>76</v>
      </c>
      <c r="AC4" s="7">
        <v>1.085714286</v>
      </c>
      <c r="AD4" s="7">
        <v>0.37349136300000002</v>
      </c>
      <c r="AE4" s="7">
        <v>1</v>
      </c>
      <c r="AF4" s="21" t="s">
        <v>76</v>
      </c>
      <c r="AG4" s="2" t="s">
        <v>77</v>
      </c>
      <c r="AH4" s="8" t="s">
        <v>78</v>
      </c>
      <c r="AI4" s="9">
        <v>1810000000</v>
      </c>
      <c r="AJ4" s="9" t="s">
        <v>78</v>
      </c>
      <c r="AK4" s="9" t="s">
        <v>78</v>
      </c>
      <c r="AL4" s="7">
        <v>35</v>
      </c>
      <c r="AM4" s="7" t="s">
        <v>100</v>
      </c>
      <c r="AN4" s="7" t="s">
        <v>76</v>
      </c>
      <c r="AO4" s="7">
        <v>1.457142857</v>
      </c>
      <c r="AP4" s="7">
        <v>1.441870867</v>
      </c>
      <c r="AQ4" s="7">
        <v>1</v>
      </c>
      <c r="AR4" s="1" t="s">
        <v>76</v>
      </c>
      <c r="AS4" s="4" t="s">
        <v>80</v>
      </c>
      <c r="AT4" s="8" t="s">
        <v>78</v>
      </c>
      <c r="AU4" s="10" t="s">
        <v>78</v>
      </c>
      <c r="AV4" s="9" t="s">
        <v>78</v>
      </c>
      <c r="AW4" s="9" t="s">
        <v>78</v>
      </c>
      <c r="AX4" s="9" t="s">
        <v>81</v>
      </c>
      <c r="AY4" s="9" t="s">
        <v>82</v>
      </c>
      <c r="AZ4" s="11" t="str">
        <f t="shared" si="5"/>
        <v>Er</v>
      </c>
      <c r="BA4" s="7" t="str">
        <f t="shared" si="6"/>
        <v>Wer starrt auf die Speisekarte?</v>
      </c>
      <c r="BB4" t="str">
        <f t="shared" si="7"/>
        <v>Was tat Julius?</v>
      </c>
      <c r="BC4" s="7" t="str">
        <f t="shared" si="8"/>
        <v>Wohin starrt Julius?</v>
      </c>
      <c r="BD4" s="7" t="str">
        <f t="shared" si="9"/>
        <v>Was möchte Julius ausprobieren?</v>
      </c>
      <c r="BE4" s="7" t="s">
        <v>48</v>
      </c>
      <c r="BF4" s="7" t="str">
        <f>BC4</f>
        <v>Wohin starrt Julius?</v>
      </c>
      <c r="BG4" s="7">
        <v>3</v>
      </c>
      <c r="BH4" s="7">
        <f t="shared" si="10"/>
        <v>0</v>
      </c>
      <c r="BI4" s="7" t="str">
        <f t="shared" si="11"/>
        <v>NA</v>
      </c>
      <c r="BJ4" s="7" t="str">
        <f>IF(BI4="NA","NA",P4)</f>
        <v>NA</v>
      </c>
      <c r="BK4" s="7" t="str">
        <f t="shared" si="12"/>
        <v>NA</v>
      </c>
      <c r="BL4" s="7" t="s">
        <v>78</v>
      </c>
      <c r="BM4" s="1">
        <v>0</v>
      </c>
      <c r="BN4" s="7" t="str">
        <f t="shared" si="13"/>
        <v>NA</v>
      </c>
      <c r="BO4" s="7" t="str">
        <f t="shared" si="14"/>
        <v>NA</v>
      </c>
      <c r="BP4" s="7" t="str">
        <f t="shared" si="15"/>
        <v/>
      </c>
      <c r="BQ4" s="7" t="str">
        <f t="shared" si="16"/>
        <v>Wohin starrt Julius?</v>
      </c>
      <c r="BR4" s="7" t="str">
        <f t="shared" si="17"/>
        <v/>
      </c>
      <c r="BS4" s="7" t="str">
        <f t="shared" si="18"/>
        <v>Wohin starrt Julius?</v>
      </c>
      <c r="BT4" s="7" t="str">
        <f t="shared" si="19"/>
        <v>Was möchte Julius ausprobieren?</v>
      </c>
      <c r="BU4" s="7" t="str">
        <f t="shared" si="20"/>
        <v/>
      </c>
      <c r="BV4" s="7" t="str">
        <f t="shared" si="21"/>
        <v>Was möchte Julius ausprobieren?</v>
      </c>
    </row>
    <row r="5" spans="1:75" ht="14.25" customHeight="1" x14ac:dyDescent="0.35">
      <c r="A5" s="7" t="str">
        <f t="shared" si="0"/>
        <v>LNA_S4_I4_PEr</v>
      </c>
      <c r="B5" t="s">
        <v>78</v>
      </c>
      <c r="C5" t="s">
        <v>78</v>
      </c>
      <c r="D5" t="s">
        <v>78</v>
      </c>
      <c r="E5" t="s">
        <v>78</v>
      </c>
      <c r="F5" s="7">
        <v>4</v>
      </c>
      <c r="G5" s="7" t="str">
        <f t="shared" si="22"/>
        <v>Moritz fällt aus dem Bett. Er hat einen schlimmen Albtraum gehabt.</v>
      </c>
      <c r="H5" s="7" t="str">
        <f t="shared" si="1"/>
        <v>Moritz</v>
      </c>
      <c r="I5" s="7" t="str">
        <f t="shared" si="2"/>
        <v>Finn</v>
      </c>
      <c r="J5" s="7" t="s">
        <v>101</v>
      </c>
      <c r="M5" s="7" t="s">
        <v>102</v>
      </c>
      <c r="N5" s="7" t="s">
        <v>103</v>
      </c>
      <c r="O5" s="7" t="str">
        <f t="shared" si="23"/>
        <v>aus dem Bett.</v>
      </c>
      <c r="P5" s="7" t="str">
        <f t="shared" si="3"/>
        <v>aus dem Bett</v>
      </c>
      <c r="Q5" s="7" t="str">
        <f t="shared" si="24"/>
        <v>Er</v>
      </c>
      <c r="R5" s="7" t="s">
        <v>104</v>
      </c>
      <c r="S5" s="7" t="s">
        <v>87</v>
      </c>
      <c r="T5" s="7" t="s">
        <v>105</v>
      </c>
      <c r="U5" s="7" t="s">
        <v>1097</v>
      </c>
      <c r="W5" s="7" t="str">
        <f t="shared" si="4"/>
        <v>Albtraum</v>
      </c>
      <c r="X5" s="7" t="str">
        <f t="shared" si="25"/>
        <v>gehabt.</v>
      </c>
      <c r="Y5" s="7" t="s">
        <v>106</v>
      </c>
      <c r="Z5" s="7">
        <v>4</v>
      </c>
      <c r="AA5" s="7" t="s">
        <v>107</v>
      </c>
      <c r="AB5" s="7" t="s">
        <v>76</v>
      </c>
      <c r="AC5" s="7">
        <v>1.114285714</v>
      </c>
      <c r="AD5" s="7">
        <v>0.322802851</v>
      </c>
      <c r="AE5" s="7">
        <v>1</v>
      </c>
      <c r="AF5" s="21" t="s">
        <v>76</v>
      </c>
      <c r="AG5" s="2" t="s">
        <v>77</v>
      </c>
      <c r="AH5" s="8" t="s">
        <v>78</v>
      </c>
      <c r="AI5" s="9">
        <v>317000000</v>
      </c>
      <c r="AJ5" s="9" t="s">
        <v>78</v>
      </c>
      <c r="AK5" s="9" t="s">
        <v>78</v>
      </c>
      <c r="AL5" s="7">
        <v>36</v>
      </c>
      <c r="AM5" s="7" t="s">
        <v>108</v>
      </c>
      <c r="AN5" s="7" t="s">
        <v>109</v>
      </c>
      <c r="AO5" s="7">
        <v>1.4857142860000001</v>
      </c>
      <c r="AP5" s="7">
        <v>0.81786769299999995</v>
      </c>
      <c r="AQ5" s="7">
        <v>1</v>
      </c>
      <c r="AR5" s="1" t="s">
        <v>76</v>
      </c>
      <c r="AS5" s="4" t="s">
        <v>80</v>
      </c>
      <c r="AT5" s="8" t="s">
        <v>78</v>
      </c>
      <c r="AU5" s="10" t="s">
        <v>78</v>
      </c>
      <c r="AV5" s="9" t="s">
        <v>78</v>
      </c>
      <c r="AW5" s="9" t="s">
        <v>78</v>
      </c>
      <c r="AX5" s="9" t="s">
        <v>81</v>
      </c>
      <c r="AY5" s="9" t="s">
        <v>82</v>
      </c>
      <c r="AZ5" s="11" t="str">
        <f t="shared" si="5"/>
        <v>Er</v>
      </c>
      <c r="BA5" s="7" t="str">
        <f t="shared" si="6"/>
        <v>Wer fällt aus dem Bett?</v>
      </c>
      <c r="BB5" t="str">
        <f t="shared" si="7"/>
        <v>Was tat Moritz?</v>
      </c>
      <c r="BC5" s="7" t="str">
        <f t="shared" si="8"/>
        <v>Woher fällt Moritz?</v>
      </c>
      <c r="BD5" s="7" t="str">
        <f t="shared" si="9"/>
        <v>Was hat Moritz gehabt?</v>
      </c>
      <c r="BE5" s="1" t="s">
        <v>49</v>
      </c>
      <c r="BF5" s="7" t="str">
        <f>BD5</f>
        <v>Was hat Moritz gehabt?</v>
      </c>
      <c r="BG5" s="7">
        <v>1</v>
      </c>
      <c r="BH5" s="7">
        <f t="shared" si="10"/>
        <v>1</v>
      </c>
      <c r="BI5" s="7" t="str">
        <f t="shared" si="11"/>
        <v>Was hat Moritz gehabt?</v>
      </c>
      <c r="BJ5" s="7" t="str">
        <f>IF(BI5="NA","NA",CONCATENATE(S5," ",T5," ",W5))</f>
        <v>einen schlimmen Albtraum</v>
      </c>
      <c r="BK5" s="7" t="str">
        <f t="shared" si="12"/>
        <v>einen schlimmen Albtraum</v>
      </c>
      <c r="BL5" s="7" t="s">
        <v>1098</v>
      </c>
      <c r="BM5" s="1">
        <v>0</v>
      </c>
      <c r="BN5" s="7" t="str">
        <f t="shared" si="13"/>
        <v>einen schecklichen Albtraum</v>
      </c>
      <c r="BO5" s="7" t="str">
        <f t="shared" si="14"/>
        <v>einen schlimmen Albtraum</v>
      </c>
      <c r="BP5" s="7" t="str">
        <f t="shared" si="15"/>
        <v/>
      </c>
      <c r="BQ5" s="7" t="str">
        <f t="shared" si="16"/>
        <v/>
      </c>
      <c r="BR5" s="7" t="str">
        <f t="shared" si="17"/>
        <v>Woher fällt Moritz?</v>
      </c>
      <c r="BS5" s="7" t="str">
        <f t="shared" si="18"/>
        <v>Woher fällt Moritz?</v>
      </c>
      <c r="BT5" s="7" t="str">
        <f t="shared" si="19"/>
        <v>Was hat Moritz gehabt?</v>
      </c>
      <c r="BU5" s="7" t="str">
        <f t="shared" si="20"/>
        <v/>
      </c>
      <c r="BV5" s="7" t="str">
        <f t="shared" si="21"/>
        <v>Was hat Moritz gehabt?</v>
      </c>
    </row>
    <row r="6" spans="1:75" ht="14.25" customHeight="1" x14ac:dyDescent="0.35">
      <c r="A6" s="7" t="str">
        <f t="shared" si="0"/>
        <v>LNA_S5_I5_PEr</v>
      </c>
      <c r="B6" t="s">
        <v>78</v>
      </c>
      <c r="C6" t="s">
        <v>78</v>
      </c>
      <c r="D6" t="s">
        <v>78</v>
      </c>
      <c r="E6" t="s">
        <v>78</v>
      </c>
      <c r="F6" s="7">
        <v>5</v>
      </c>
      <c r="G6" s="7" t="str">
        <f t="shared" si="22"/>
        <v>Paul reist in die Metropole. Er möchte die weltbekannte Clubkultur erleben.</v>
      </c>
      <c r="H6" s="7" t="str">
        <f t="shared" si="1"/>
        <v>Paul</v>
      </c>
      <c r="I6" s="7" t="str">
        <f t="shared" si="2"/>
        <v>Hannes</v>
      </c>
      <c r="J6" s="12" t="s">
        <v>110</v>
      </c>
      <c r="L6" s="7" t="s">
        <v>111</v>
      </c>
      <c r="N6" s="7" t="s">
        <v>112</v>
      </c>
      <c r="O6" s="7" t="str">
        <f t="shared" si="23"/>
        <v>in die Metropole.</v>
      </c>
      <c r="P6" s="7" t="str">
        <f t="shared" si="3"/>
        <v>in die Metropole</v>
      </c>
      <c r="Q6" s="7" t="str">
        <f t="shared" si="24"/>
        <v>Er</v>
      </c>
      <c r="R6" s="7" t="s">
        <v>70</v>
      </c>
      <c r="S6" s="7" t="s">
        <v>71</v>
      </c>
      <c r="T6" s="7" t="s">
        <v>113</v>
      </c>
      <c r="U6" s="7" t="s">
        <v>114</v>
      </c>
      <c r="W6" s="7" t="str">
        <f t="shared" si="4"/>
        <v>Clubkultur</v>
      </c>
      <c r="X6" s="7" t="str">
        <f t="shared" si="25"/>
        <v>erleben.</v>
      </c>
      <c r="Y6" s="7" t="s">
        <v>115</v>
      </c>
      <c r="Z6" s="7">
        <v>5</v>
      </c>
      <c r="AA6" s="7" t="s">
        <v>116</v>
      </c>
      <c r="AB6" s="7" t="s">
        <v>76</v>
      </c>
      <c r="AC6" s="7">
        <v>1.114285714</v>
      </c>
      <c r="AD6" s="7">
        <v>0.322802851</v>
      </c>
      <c r="AE6" s="7">
        <v>1</v>
      </c>
      <c r="AF6" s="21" t="s">
        <v>76</v>
      </c>
      <c r="AG6" s="2" t="s">
        <v>77</v>
      </c>
      <c r="AH6" s="8" t="s">
        <v>78</v>
      </c>
      <c r="AI6" s="9">
        <v>4230000000</v>
      </c>
      <c r="AJ6" s="9" t="s">
        <v>78</v>
      </c>
      <c r="AK6" s="9" t="s">
        <v>78</v>
      </c>
      <c r="AL6" s="7">
        <v>37</v>
      </c>
      <c r="AM6" s="7" t="s">
        <v>117</v>
      </c>
      <c r="AN6" s="7" t="s">
        <v>76</v>
      </c>
      <c r="AO6" s="7">
        <v>1.5142857139999999</v>
      </c>
      <c r="AP6" s="7">
        <v>0.95089520000000005</v>
      </c>
      <c r="AQ6" s="7">
        <v>1</v>
      </c>
      <c r="AR6" s="1" t="s">
        <v>76</v>
      </c>
      <c r="AS6" s="4" t="s">
        <v>80</v>
      </c>
      <c r="AT6" s="8" t="s">
        <v>78</v>
      </c>
      <c r="AU6" s="10" t="s">
        <v>78</v>
      </c>
      <c r="AV6" s="9" t="s">
        <v>78</v>
      </c>
      <c r="AW6" s="9" t="s">
        <v>78</v>
      </c>
      <c r="AX6" s="9" t="s">
        <v>81</v>
      </c>
      <c r="AY6" s="9" t="s">
        <v>82</v>
      </c>
      <c r="AZ6" s="11" t="str">
        <f t="shared" si="5"/>
        <v>Er</v>
      </c>
      <c r="BA6" s="7" t="str">
        <f t="shared" si="6"/>
        <v>Wer reist in die Metropole?</v>
      </c>
      <c r="BB6" t="str">
        <f t="shared" si="7"/>
        <v>Was tat Paul?</v>
      </c>
      <c r="BC6" s="7" t="str">
        <f t="shared" si="8"/>
        <v>Wohin reist Paul?</v>
      </c>
      <c r="BD6" s="7" t="str">
        <f t="shared" si="9"/>
        <v>Was möchte Paul erleben?</v>
      </c>
      <c r="BE6" s="7" t="s">
        <v>47</v>
      </c>
      <c r="BF6" s="7" t="str">
        <f>BA6</f>
        <v>Wer reist in die Metropole?</v>
      </c>
      <c r="BG6" s="7">
        <v>2</v>
      </c>
      <c r="BH6" s="7">
        <f t="shared" si="10"/>
        <v>0</v>
      </c>
      <c r="BI6" s="7" t="str">
        <f t="shared" si="11"/>
        <v>NA</v>
      </c>
      <c r="BJ6" s="7" t="str">
        <f>IF(BI6="NA","NA",H6)</f>
        <v>NA</v>
      </c>
      <c r="BK6" s="7" t="str">
        <f t="shared" si="12"/>
        <v>NA</v>
      </c>
      <c r="BL6" s="7" t="s">
        <v>78</v>
      </c>
      <c r="BM6" s="1">
        <v>1</v>
      </c>
      <c r="BN6" s="7" t="str">
        <f t="shared" si="13"/>
        <v>NA</v>
      </c>
      <c r="BO6" s="7" t="str">
        <f t="shared" si="14"/>
        <v>NA</v>
      </c>
      <c r="BP6" s="7" t="str">
        <f t="shared" si="15"/>
        <v/>
      </c>
      <c r="BQ6" s="7" t="str">
        <f t="shared" si="16"/>
        <v>Wohin reist Paul?</v>
      </c>
      <c r="BR6" s="7" t="str">
        <f t="shared" si="17"/>
        <v/>
      </c>
      <c r="BS6" s="7" t="str">
        <f t="shared" si="18"/>
        <v>Wohin reist Paul?</v>
      </c>
      <c r="BT6" s="7" t="str">
        <f t="shared" si="19"/>
        <v>Was möchte Paul erleben?</v>
      </c>
      <c r="BU6" s="7" t="str">
        <f t="shared" si="20"/>
        <v/>
      </c>
      <c r="BV6" s="13" t="str">
        <f t="shared" si="21"/>
        <v>Was möchte Paul erleben?</v>
      </c>
    </row>
    <row r="7" spans="1:75" ht="14.25" customHeight="1" x14ac:dyDescent="0.35">
      <c r="A7" s="7" t="str">
        <f t="shared" si="0"/>
        <v>LNA_S6_I6_PEr</v>
      </c>
      <c r="B7" t="s">
        <v>78</v>
      </c>
      <c r="C7" t="s">
        <v>78</v>
      </c>
      <c r="D7" t="s">
        <v>78</v>
      </c>
      <c r="E7" t="s">
        <v>78</v>
      </c>
      <c r="F7" s="7">
        <v>6</v>
      </c>
      <c r="G7" s="7" t="str">
        <f t="shared" si="22"/>
        <v>Tobias guckt auf den Fahrplan. Er hat die heutige Verbindung vergessen.</v>
      </c>
      <c r="H7" s="7" t="str">
        <f t="shared" si="1"/>
        <v>Tobias</v>
      </c>
      <c r="I7" s="7" t="str">
        <f t="shared" si="2"/>
        <v>Clemens</v>
      </c>
      <c r="J7" s="7" t="s">
        <v>118</v>
      </c>
      <c r="L7" s="7" t="s">
        <v>119</v>
      </c>
      <c r="N7" s="7" t="s">
        <v>120</v>
      </c>
      <c r="O7" s="7" t="str">
        <f t="shared" si="23"/>
        <v>auf den Fahrplan.</v>
      </c>
      <c r="P7" s="7" t="str">
        <f t="shared" si="3"/>
        <v>auf den Fahrplan</v>
      </c>
      <c r="Q7" s="7" t="str">
        <f t="shared" si="24"/>
        <v>Er</v>
      </c>
      <c r="R7" s="7" t="s">
        <v>104</v>
      </c>
      <c r="S7" s="7" t="s">
        <v>71</v>
      </c>
      <c r="T7" s="7" t="s">
        <v>121</v>
      </c>
      <c r="U7" s="7" t="s">
        <v>122</v>
      </c>
      <c r="W7" s="7" t="str">
        <f t="shared" si="4"/>
        <v>Verbindung</v>
      </c>
      <c r="X7" s="7" t="str">
        <f t="shared" si="25"/>
        <v>vergessen.</v>
      </c>
      <c r="Y7" s="7" t="s">
        <v>123</v>
      </c>
      <c r="Z7" s="7">
        <v>6</v>
      </c>
      <c r="AA7" s="7" t="s">
        <v>124</v>
      </c>
      <c r="AB7" s="7" t="s">
        <v>76</v>
      </c>
      <c r="AC7" s="7">
        <v>1.114285714</v>
      </c>
      <c r="AD7" s="7">
        <v>0.322802851</v>
      </c>
      <c r="AE7" s="7">
        <v>1</v>
      </c>
      <c r="AF7" s="21" t="s">
        <v>76</v>
      </c>
      <c r="AG7" s="2" t="s">
        <v>77</v>
      </c>
      <c r="AH7" s="8" t="s">
        <v>78</v>
      </c>
      <c r="AI7" s="9">
        <v>4920000000</v>
      </c>
      <c r="AJ7" s="9" t="s">
        <v>78</v>
      </c>
      <c r="AK7" s="9" t="s">
        <v>78</v>
      </c>
      <c r="AL7" s="7">
        <v>38</v>
      </c>
      <c r="AM7" s="7" t="s">
        <v>125</v>
      </c>
      <c r="AN7" s="7" t="s">
        <v>76</v>
      </c>
      <c r="AO7" s="7">
        <v>1.5142857139999999</v>
      </c>
      <c r="AP7" s="7">
        <v>1.0674716849999999</v>
      </c>
      <c r="AQ7" s="7">
        <v>1</v>
      </c>
      <c r="AR7" s="1" t="s">
        <v>76</v>
      </c>
      <c r="AS7" s="4" t="s">
        <v>80</v>
      </c>
      <c r="AT7" s="8" t="s">
        <v>78</v>
      </c>
      <c r="AU7" s="10" t="s">
        <v>78</v>
      </c>
      <c r="AV7" s="9" t="s">
        <v>78</v>
      </c>
      <c r="AW7" s="9" t="s">
        <v>78</v>
      </c>
      <c r="AX7" s="9" t="s">
        <v>81</v>
      </c>
      <c r="AY7" s="9" t="s">
        <v>82</v>
      </c>
      <c r="AZ7" s="11" t="str">
        <f t="shared" si="5"/>
        <v>Er</v>
      </c>
      <c r="BA7" s="7" t="str">
        <f t="shared" si="6"/>
        <v>Wer guckt auf den Fahrplan?</v>
      </c>
      <c r="BB7" t="str">
        <f t="shared" si="7"/>
        <v>Was tat Tobias?</v>
      </c>
      <c r="BC7" s="7" t="str">
        <f t="shared" si="8"/>
        <v>Wohin guckt Tobias?</v>
      </c>
      <c r="BD7" s="7" t="str">
        <f t="shared" si="9"/>
        <v>Was hat Tobias vergessen?</v>
      </c>
      <c r="BE7" s="7" t="s">
        <v>16</v>
      </c>
      <c r="BF7" s="7" t="str">
        <f>BB7</f>
        <v>Was tat Tobias?</v>
      </c>
      <c r="BG7" s="7">
        <v>4</v>
      </c>
      <c r="BH7" s="7">
        <f t="shared" si="10"/>
        <v>0</v>
      </c>
      <c r="BI7" s="7" t="str">
        <f t="shared" si="11"/>
        <v>NA</v>
      </c>
      <c r="BJ7" s="7" t="str">
        <f>IF(BI7="NA","NA",J7)</f>
        <v>NA</v>
      </c>
      <c r="BK7" s="7" t="str">
        <f t="shared" si="12"/>
        <v>NA</v>
      </c>
      <c r="BL7" s="7" t="s">
        <v>78</v>
      </c>
      <c r="BM7" s="1">
        <v>0</v>
      </c>
      <c r="BN7" s="7" t="str">
        <f t="shared" si="13"/>
        <v>NA</v>
      </c>
      <c r="BO7" s="7" t="str">
        <f t="shared" si="14"/>
        <v>NA</v>
      </c>
      <c r="BP7" s="7" t="str">
        <f t="shared" si="15"/>
        <v/>
      </c>
      <c r="BQ7" s="7" t="str">
        <f t="shared" si="16"/>
        <v>Wohin guckt Tobias?</v>
      </c>
      <c r="BR7" s="7" t="str">
        <f t="shared" si="17"/>
        <v/>
      </c>
      <c r="BS7" s="7" t="str">
        <f t="shared" si="18"/>
        <v>Wohin guckt Tobias?</v>
      </c>
      <c r="BT7" s="7" t="str">
        <f t="shared" si="19"/>
        <v>Was hat Tobias vergessen?</v>
      </c>
      <c r="BU7" s="7" t="str">
        <f t="shared" si="20"/>
        <v/>
      </c>
      <c r="BV7" s="7" t="str">
        <f t="shared" si="21"/>
        <v>Was hat Tobias vergessen?</v>
      </c>
    </row>
    <row r="8" spans="1:75" ht="14.25" customHeight="1" x14ac:dyDescent="0.35">
      <c r="A8" s="7" t="str">
        <f t="shared" si="0"/>
        <v>LNA_S7_I7_PEr</v>
      </c>
      <c r="B8" t="s">
        <v>78</v>
      </c>
      <c r="C8" t="s">
        <v>78</v>
      </c>
      <c r="D8" t="s">
        <v>78</v>
      </c>
      <c r="E8" t="s">
        <v>78</v>
      </c>
      <c r="F8" s="7">
        <v>7</v>
      </c>
      <c r="G8" s="7" t="str">
        <f t="shared" si="22"/>
        <v>Maximilian geht zur Pommesbude. Er hat die grauenvolle Abnehmkur überstanden.</v>
      </c>
      <c r="H8" s="7" t="str">
        <f t="shared" si="1"/>
        <v>Maximilian</v>
      </c>
      <c r="I8" s="7" t="str">
        <f t="shared" si="2"/>
        <v>Simon</v>
      </c>
      <c r="J8" s="7" t="s">
        <v>126</v>
      </c>
      <c r="L8" s="7" t="s">
        <v>127</v>
      </c>
      <c r="N8" s="7" t="s">
        <v>128</v>
      </c>
      <c r="O8" s="7" t="str">
        <f t="shared" si="23"/>
        <v>zur Pommesbude.</v>
      </c>
      <c r="P8" s="7" t="str">
        <f t="shared" si="3"/>
        <v>zur Pommesbude</v>
      </c>
      <c r="Q8" s="7" t="str">
        <f t="shared" si="24"/>
        <v>Er</v>
      </c>
      <c r="R8" s="7" t="s">
        <v>104</v>
      </c>
      <c r="S8" s="7" t="s">
        <v>71</v>
      </c>
      <c r="T8" s="7" t="s">
        <v>129</v>
      </c>
      <c r="U8" s="7" t="s">
        <v>130</v>
      </c>
      <c r="W8" s="7" t="str">
        <f t="shared" si="4"/>
        <v>Abnehmkur</v>
      </c>
      <c r="X8" s="7" t="str">
        <f t="shared" si="25"/>
        <v>überstanden.</v>
      </c>
      <c r="Y8" s="7" t="s">
        <v>131</v>
      </c>
      <c r="Z8" s="7">
        <v>7</v>
      </c>
      <c r="AA8" s="7" t="s">
        <v>132</v>
      </c>
      <c r="AB8" s="7" t="s">
        <v>76</v>
      </c>
      <c r="AC8" s="7">
        <v>1.114285714</v>
      </c>
      <c r="AD8" s="7">
        <v>0.40376380499999998</v>
      </c>
      <c r="AE8" s="7">
        <v>1</v>
      </c>
      <c r="AF8" s="21" t="s">
        <v>76</v>
      </c>
      <c r="AG8" s="2" t="s">
        <v>77</v>
      </c>
      <c r="AH8" s="8" t="s">
        <v>78</v>
      </c>
      <c r="AI8" s="9">
        <v>176000000</v>
      </c>
      <c r="AJ8" s="9" t="s">
        <v>78</v>
      </c>
      <c r="AK8" s="9" t="s">
        <v>78</v>
      </c>
      <c r="AL8" s="7">
        <v>39</v>
      </c>
      <c r="AM8" s="7" t="s">
        <v>133</v>
      </c>
      <c r="AN8" s="7" t="s">
        <v>76</v>
      </c>
      <c r="AO8" s="7">
        <v>1.5142857139999999</v>
      </c>
      <c r="AP8" s="7">
        <v>1.2216533780000001</v>
      </c>
      <c r="AQ8" s="7">
        <v>1</v>
      </c>
      <c r="AR8" s="1" t="s">
        <v>76</v>
      </c>
      <c r="AS8" s="4" t="s">
        <v>80</v>
      </c>
      <c r="AT8" s="8" t="s">
        <v>78</v>
      </c>
      <c r="AU8" s="10" t="s">
        <v>78</v>
      </c>
      <c r="AV8" s="9" t="s">
        <v>78</v>
      </c>
      <c r="AW8" s="9" t="s">
        <v>78</v>
      </c>
      <c r="AX8" s="9" t="s">
        <v>81</v>
      </c>
      <c r="AY8" s="9" t="s">
        <v>82</v>
      </c>
      <c r="AZ8" s="11" t="str">
        <f t="shared" si="5"/>
        <v>Er</v>
      </c>
      <c r="BA8" s="7" t="str">
        <f t="shared" si="6"/>
        <v>Wer geht zur Pommesbude?</v>
      </c>
      <c r="BB8" t="str">
        <f t="shared" si="7"/>
        <v>Was tat Maximilian?</v>
      </c>
      <c r="BC8" s="7" t="str">
        <f t="shared" si="8"/>
        <v>Wohin geht Maximilian?</v>
      </c>
      <c r="BD8" s="7" t="str">
        <f t="shared" si="9"/>
        <v>Was hat Maximilian überstanden?</v>
      </c>
      <c r="BE8" s="7" t="s">
        <v>48</v>
      </c>
      <c r="BF8" s="7" t="str">
        <f>BC8</f>
        <v>Wohin geht Maximilian?</v>
      </c>
      <c r="BG8" s="7">
        <v>3</v>
      </c>
      <c r="BH8" s="7">
        <f t="shared" si="10"/>
        <v>0</v>
      </c>
      <c r="BI8" s="7" t="str">
        <f t="shared" si="11"/>
        <v>NA</v>
      </c>
      <c r="BJ8" s="7" t="str">
        <f>IF(BI8="NA","NA",P8)</f>
        <v>NA</v>
      </c>
      <c r="BK8" s="7" t="str">
        <f t="shared" si="12"/>
        <v>NA</v>
      </c>
      <c r="BL8" s="7" t="s">
        <v>78</v>
      </c>
      <c r="BM8" s="1">
        <v>1</v>
      </c>
      <c r="BN8" s="7" t="str">
        <f t="shared" si="13"/>
        <v>NA</v>
      </c>
      <c r="BO8" s="7" t="str">
        <f t="shared" si="14"/>
        <v>NA</v>
      </c>
      <c r="BP8" s="7" t="str">
        <f t="shared" si="15"/>
        <v/>
      </c>
      <c r="BQ8" s="7" t="str">
        <f t="shared" si="16"/>
        <v>Wohin geht Maximilian?</v>
      </c>
      <c r="BR8" s="7" t="str">
        <f t="shared" si="17"/>
        <v/>
      </c>
      <c r="BS8" s="7" t="str">
        <f t="shared" si="18"/>
        <v>Wohin geht Maximilian?</v>
      </c>
      <c r="BT8" s="7" t="str">
        <f t="shared" si="19"/>
        <v>Was hat Maximilian überstanden?</v>
      </c>
      <c r="BU8" s="7" t="str">
        <f t="shared" si="20"/>
        <v/>
      </c>
      <c r="BV8" s="7" t="str">
        <f t="shared" si="21"/>
        <v>Was hat Maximilian überstanden?</v>
      </c>
    </row>
    <row r="9" spans="1:75" ht="14.25" customHeight="1" x14ac:dyDescent="0.35">
      <c r="A9" s="7" t="str">
        <f t="shared" si="0"/>
        <v>LNA_S8_I8_PEr</v>
      </c>
      <c r="B9" t="s">
        <v>78</v>
      </c>
      <c r="C9" t="s">
        <v>78</v>
      </c>
      <c r="D9" t="s">
        <v>78</v>
      </c>
      <c r="E9" t="s">
        <v>78</v>
      </c>
      <c r="F9" s="7">
        <v>8</v>
      </c>
      <c r="G9" s="7" t="str">
        <f t="shared" si="22"/>
        <v>Thomas parkt auf dem Radweg. Er möchte ein starkes Zeichen setzen.</v>
      </c>
      <c r="H9" s="7" t="str">
        <f t="shared" si="1"/>
        <v>Thomas</v>
      </c>
      <c r="I9" s="7" t="str">
        <f t="shared" si="2"/>
        <v>Tim</v>
      </c>
      <c r="J9" s="7" t="s">
        <v>134</v>
      </c>
      <c r="K9" s="7" t="s">
        <v>135</v>
      </c>
      <c r="N9" s="7" t="s">
        <v>136</v>
      </c>
      <c r="O9" s="7" t="str">
        <f t="shared" si="23"/>
        <v>auf dem Radweg.</v>
      </c>
      <c r="P9" s="7" t="str">
        <f t="shared" si="3"/>
        <v>auf dem Radweg</v>
      </c>
      <c r="Q9" s="7" t="str">
        <f t="shared" si="24"/>
        <v>Er</v>
      </c>
      <c r="R9" s="7" t="s">
        <v>70</v>
      </c>
      <c r="S9" s="7" t="s">
        <v>137</v>
      </c>
      <c r="T9" s="7" t="s">
        <v>138</v>
      </c>
      <c r="U9" s="7" t="s">
        <v>139</v>
      </c>
      <c r="W9" s="7" t="str">
        <f t="shared" si="4"/>
        <v>Zeichen</v>
      </c>
      <c r="X9" s="7" t="str">
        <f t="shared" si="25"/>
        <v>setzen.</v>
      </c>
      <c r="Y9" s="7" t="s">
        <v>140</v>
      </c>
      <c r="Z9" s="7">
        <v>8</v>
      </c>
      <c r="AA9" s="7" t="s">
        <v>141</v>
      </c>
      <c r="AB9" s="7" t="s">
        <v>76</v>
      </c>
      <c r="AC9" s="7">
        <v>1.114285714</v>
      </c>
      <c r="AD9" s="7">
        <v>0.40376380499999998</v>
      </c>
      <c r="AE9" s="7">
        <v>1</v>
      </c>
      <c r="AF9" s="21" t="s">
        <v>76</v>
      </c>
      <c r="AG9" s="2" t="s">
        <v>77</v>
      </c>
      <c r="AH9" s="8" t="s">
        <v>78</v>
      </c>
      <c r="AI9" s="9">
        <v>1700000000</v>
      </c>
      <c r="AJ9" s="9" t="s">
        <v>78</v>
      </c>
      <c r="AK9" s="9" t="s">
        <v>78</v>
      </c>
      <c r="AL9" s="7">
        <v>40</v>
      </c>
      <c r="AM9" s="7" t="s">
        <v>142</v>
      </c>
      <c r="AN9" s="7" t="s">
        <v>76</v>
      </c>
      <c r="AO9" s="7">
        <v>1.5142857139999999</v>
      </c>
      <c r="AP9" s="7">
        <v>1.4627015409999999</v>
      </c>
      <c r="AQ9" s="7">
        <v>1</v>
      </c>
      <c r="AR9" s="1" t="s">
        <v>76</v>
      </c>
      <c r="AS9" s="4" t="s">
        <v>80</v>
      </c>
      <c r="AT9" s="8" t="s">
        <v>78</v>
      </c>
      <c r="AU9" s="10" t="s">
        <v>78</v>
      </c>
      <c r="AV9" s="9" t="s">
        <v>78</v>
      </c>
      <c r="AW9" s="9" t="s">
        <v>78</v>
      </c>
      <c r="AX9" s="9" t="s">
        <v>81</v>
      </c>
      <c r="AY9" s="9" t="s">
        <v>82</v>
      </c>
      <c r="AZ9" s="11" t="str">
        <f t="shared" si="5"/>
        <v>Er</v>
      </c>
      <c r="BA9" s="7" t="str">
        <f t="shared" si="6"/>
        <v>Wer parkt auf dem Radweg?</v>
      </c>
      <c r="BB9" t="str">
        <f t="shared" si="7"/>
        <v>Was tat Thomas?</v>
      </c>
      <c r="BC9" s="7" t="str">
        <f t="shared" si="8"/>
        <v>Wo parkt Thomas?</v>
      </c>
      <c r="BD9" s="7" t="str">
        <f t="shared" si="9"/>
        <v>Was möchte Thomas setzen?</v>
      </c>
      <c r="BE9" s="1" t="s">
        <v>49</v>
      </c>
      <c r="BF9" s="7" t="str">
        <f>BD9</f>
        <v>Was möchte Thomas setzen?</v>
      </c>
      <c r="BG9" s="7">
        <v>4</v>
      </c>
      <c r="BH9" s="7">
        <f t="shared" si="10"/>
        <v>0</v>
      </c>
      <c r="BI9" s="7" t="str">
        <f t="shared" si="11"/>
        <v>NA</v>
      </c>
      <c r="BJ9" s="7" t="str">
        <f>IF(BI9="NA","NA",CONCATENATE(S9," ",T9," ",W9))</f>
        <v>NA</v>
      </c>
      <c r="BK9" s="7" t="str">
        <f t="shared" si="12"/>
        <v>NA</v>
      </c>
      <c r="BL9" s="7" t="s">
        <v>78</v>
      </c>
      <c r="BM9" s="1">
        <v>1</v>
      </c>
      <c r="BN9" s="7" t="str">
        <f t="shared" si="13"/>
        <v>NA</v>
      </c>
      <c r="BO9" s="7" t="str">
        <f t="shared" si="14"/>
        <v>NA</v>
      </c>
      <c r="BP9" s="7" t="str">
        <f t="shared" si="15"/>
        <v>Wo parkt Thomas?</v>
      </c>
      <c r="BQ9" s="7" t="str">
        <f t="shared" si="16"/>
        <v/>
      </c>
      <c r="BR9" s="7" t="str">
        <f t="shared" si="17"/>
        <v/>
      </c>
      <c r="BS9" s="7" t="str">
        <f t="shared" si="18"/>
        <v>Wo parkt Thomas?</v>
      </c>
      <c r="BT9" s="7" t="str">
        <f t="shared" si="19"/>
        <v>Was möchte Thomas setzen?</v>
      </c>
      <c r="BU9" s="7" t="str">
        <f t="shared" si="20"/>
        <v/>
      </c>
      <c r="BV9" s="7" t="str">
        <f t="shared" si="21"/>
        <v>Was möchte Thomas setzen?</v>
      </c>
    </row>
    <row r="10" spans="1:75" ht="14.25" customHeight="1" x14ac:dyDescent="0.35">
      <c r="A10" s="7" t="str">
        <f t="shared" si="0"/>
        <v>LNA_S9_I9_PEr</v>
      </c>
      <c r="B10" t="s">
        <v>78</v>
      </c>
      <c r="C10" t="s">
        <v>78</v>
      </c>
      <c r="D10" t="s">
        <v>78</v>
      </c>
      <c r="E10" t="s">
        <v>78</v>
      </c>
      <c r="F10" s="7">
        <v>9</v>
      </c>
      <c r="G10" s="7" t="str">
        <f t="shared" si="22"/>
        <v>Johannes flitzt aus der Behörde. Er muss den letzten Bus bekommen.</v>
      </c>
      <c r="H10" s="7" t="str">
        <f t="shared" si="1"/>
        <v>Johannes</v>
      </c>
      <c r="I10" s="7" t="str">
        <f t="shared" si="2"/>
        <v>Jan</v>
      </c>
      <c r="J10" s="7" t="s">
        <v>143</v>
      </c>
      <c r="M10" s="7" t="s">
        <v>144</v>
      </c>
      <c r="N10" s="7" t="s">
        <v>145</v>
      </c>
      <c r="O10" s="7" t="str">
        <f t="shared" si="23"/>
        <v>aus der Behörde.</v>
      </c>
      <c r="P10" s="7" t="str">
        <f t="shared" si="3"/>
        <v>aus der Behörde</v>
      </c>
      <c r="Q10" s="7" t="str">
        <f t="shared" si="24"/>
        <v>Er</v>
      </c>
      <c r="R10" s="7" t="s">
        <v>146</v>
      </c>
      <c r="S10" s="7" t="s">
        <v>147</v>
      </c>
      <c r="T10" s="7" t="s">
        <v>148</v>
      </c>
      <c r="U10" s="7" t="s">
        <v>149</v>
      </c>
      <c r="W10" s="7" t="str">
        <f t="shared" si="4"/>
        <v>Bus</v>
      </c>
      <c r="X10" s="7" t="str">
        <f t="shared" si="25"/>
        <v>bekommen.</v>
      </c>
      <c r="Y10" s="7" t="s">
        <v>150</v>
      </c>
      <c r="Z10" s="7">
        <v>9</v>
      </c>
      <c r="AA10" s="7" t="s">
        <v>151</v>
      </c>
      <c r="AB10" s="7" t="s">
        <v>76</v>
      </c>
      <c r="AC10" s="7">
        <v>1.1428571430000001</v>
      </c>
      <c r="AD10" s="7">
        <v>0.35503580099999998</v>
      </c>
      <c r="AE10" s="7">
        <v>1</v>
      </c>
      <c r="AF10" s="21" t="s">
        <v>76</v>
      </c>
      <c r="AG10" s="2" t="s">
        <v>77</v>
      </c>
      <c r="AH10" s="8" t="s">
        <v>78</v>
      </c>
      <c r="AI10" s="9">
        <v>2370000000</v>
      </c>
      <c r="AJ10" s="9" t="s">
        <v>78</v>
      </c>
      <c r="AK10" s="9" t="s">
        <v>78</v>
      </c>
      <c r="AL10" s="7">
        <v>41</v>
      </c>
      <c r="AM10" s="7" t="s">
        <v>152</v>
      </c>
      <c r="AN10" s="7" t="s">
        <v>76</v>
      </c>
      <c r="AO10" s="7">
        <v>1.542857143</v>
      </c>
      <c r="AP10" s="7">
        <v>0.98048178900000005</v>
      </c>
      <c r="AQ10" s="7">
        <v>1</v>
      </c>
      <c r="AR10" s="1" t="s">
        <v>76</v>
      </c>
      <c r="AS10" s="4" t="s">
        <v>80</v>
      </c>
      <c r="AT10" s="8" t="s">
        <v>78</v>
      </c>
      <c r="AU10" s="10" t="s">
        <v>78</v>
      </c>
      <c r="AV10" s="9" t="s">
        <v>78</v>
      </c>
      <c r="AW10" s="9" t="s">
        <v>78</v>
      </c>
      <c r="AX10" s="9" t="s">
        <v>81</v>
      </c>
      <c r="AY10" s="9" t="s">
        <v>82</v>
      </c>
      <c r="AZ10" s="11" t="str">
        <f t="shared" si="5"/>
        <v>Er</v>
      </c>
      <c r="BA10" s="7" t="str">
        <f t="shared" si="6"/>
        <v>Wer flitzt aus der Behörde?</v>
      </c>
      <c r="BB10" t="str">
        <f t="shared" si="7"/>
        <v>Was tat Johannes?</v>
      </c>
      <c r="BC10" s="7" t="str">
        <f t="shared" si="8"/>
        <v>Woher flitzt Johannes?</v>
      </c>
      <c r="BD10" s="7" t="str">
        <f t="shared" si="9"/>
        <v>Was muss Johannes bekommen?</v>
      </c>
      <c r="BE10" s="7" t="s">
        <v>47</v>
      </c>
      <c r="BF10" s="7" t="str">
        <f>BA10</f>
        <v>Wer flitzt aus der Behörde?</v>
      </c>
      <c r="BG10" s="7">
        <v>1</v>
      </c>
      <c r="BH10" s="7">
        <f t="shared" si="10"/>
        <v>1</v>
      </c>
      <c r="BI10" s="7" t="str">
        <f t="shared" si="11"/>
        <v>Wer flitzt aus der Behörde?</v>
      </c>
      <c r="BJ10" s="7" t="str">
        <f>IF(BI10="NA","NA",H10)</f>
        <v>Johannes</v>
      </c>
      <c r="BK10" s="7" t="str">
        <f t="shared" si="12"/>
        <v>Johannes</v>
      </c>
      <c r="BL10" s="7" t="str">
        <f>I10</f>
        <v>Jan</v>
      </c>
      <c r="BM10" s="1">
        <v>0</v>
      </c>
      <c r="BN10" s="7" t="str">
        <f t="shared" si="13"/>
        <v>Jan</v>
      </c>
      <c r="BO10" s="7" t="str">
        <f t="shared" si="14"/>
        <v>Johannes</v>
      </c>
      <c r="BP10" s="7" t="str">
        <f t="shared" si="15"/>
        <v/>
      </c>
      <c r="BQ10" s="7" t="str">
        <f t="shared" si="16"/>
        <v/>
      </c>
      <c r="BR10" s="7" t="str">
        <f t="shared" si="17"/>
        <v>Woher flitzt Johannes?</v>
      </c>
      <c r="BS10" s="7" t="str">
        <f t="shared" si="18"/>
        <v>Woher flitzt Johannes?</v>
      </c>
      <c r="BT10" s="7" t="str">
        <f t="shared" si="19"/>
        <v>Was muss Johannes bekommen?</v>
      </c>
      <c r="BU10" s="7" t="str">
        <f t="shared" si="20"/>
        <v/>
      </c>
      <c r="BV10" s="7" t="str">
        <f t="shared" si="21"/>
        <v>Was muss Johannes bekommen?</v>
      </c>
    </row>
    <row r="11" spans="1:75" ht="14.25" customHeight="1" x14ac:dyDescent="0.35">
      <c r="A11" s="7" t="str">
        <f t="shared" si="0"/>
        <v>LNA_S10_I10_PEr</v>
      </c>
      <c r="B11" t="s">
        <v>78</v>
      </c>
      <c r="C11" t="s">
        <v>78</v>
      </c>
      <c r="D11" t="s">
        <v>78</v>
      </c>
      <c r="E11" t="s">
        <v>78</v>
      </c>
      <c r="F11" s="7">
        <v>10</v>
      </c>
      <c r="G11" s="7" t="str">
        <f t="shared" si="22"/>
        <v>Hugo steigt aus dem Zug. Er hat das graue Hemd durchgeschwitzt.</v>
      </c>
      <c r="H11" s="7" t="str">
        <f t="shared" si="1"/>
        <v>Hugo</v>
      </c>
      <c r="I11" s="7" t="str">
        <f t="shared" si="2"/>
        <v>Valentin</v>
      </c>
      <c r="J11" s="7" t="s">
        <v>153</v>
      </c>
      <c r="M11" s="7" t="s">
        <v>102</v>
      </c>
      <c r="N11" s="7" t="s">
        <v>154</v>
      </c>
      <c r="O11" s="7" t="str">
        <f t="shared" si="23"/>
        <v>aus dem Zug.</v>
      </c>
      <c r="P11" s="7" t="str">
        <f t="shared" si="3"/>
        <v>aus dem Zug</v>
      </c>
      <c r="Q11" s="7" t="str">
        <f t="shared" si="24"/>
        <v>Er</v>
      </c>
      <c r="R11" s="7" t="s">
        <v>104</v>
      </c>
      <c r="S11" s="7" t="s">
        <v>155</v>
      </c>
      <c r="T11" s="7" t="s">
        <v>156</v>
      </c>
      <c r="U11" s="7" t="s">
        <v>157</v>
      </c>
      <c r="W11" s="7" t="str">
        <f t="shared" si="4"/>
        <v>Hemd</v>
      </c>
      <c r="X11" s="7" t="str">
        <f t="shared" si="25"/>
        <v>durchgeschwitzt.</v>
      </c>
      <c r="Y11" s="7" t="s">
        <v>158</v>
      </c>
      <c r="Z11" s="7">
        <v>10</v>
      </c>
      <c r="AA11" s="7" t="s">
        <v>159</v>
      </c>
      <c r="AB11" s="7" t="s">
        <v>76</v>
      </c>
      <c r="AC11" s="7">
        <v>1.1428571430000001</v>
      </c>
      <c r="AD11" s="7">
        <v>0.42996970800000001</v>
      </c>
      <c r="AE11" s="7">
        <v>1</v>
      </c>
      <c r="AF11" s="21" t="s">
        <v>76</v>
      </c>
      <c r="AG11" s="2" t="s">
        <v>77</v>
      </c>
      <c r="AH11" s="8" t="s">
        <v>78</v>
      </c>
      <c r="AI11" s="9">
        <v>2870000000</v>
      </c>
      <c r="AJ11" s="9" t="s">
        <v>78</v>
      </c>
      <c r="AK11" s="9" t="s">
        <v>78</v>
      </c>
      <c r="AL11" s="7">
        <v>42</v>
      </c>
      <c r="AM11" s="7" t="s">
        <v>160</v>
      </c>
      <c r="AN11" s="7" t="s">
        <v>76</v>
      </c>
      <c r="AO11" s="7">
        <v>1.542857143</v>
      </c>
      <c r="AP11" s="7">
        <v>1.1717974410000001</v>
      </c>
      <c r="AQ11" s="7">
        <v>1</v>
      </c>
      <c r="AR11" s="1" t="s">
        <v>76</v>
      </c>
      <c r="AS11" s="4" t="s">
        <v>80</v>
      </c>
      <c r="AT11" s="8" t="s">
        <v>78</v>
      </c>
      <c r="AU11" s="10" t="s">
        <v>78</v>
      </c>
      <c r="AV11" s="9" t="s">
        <v>78</v>
      </c>
      <c r="AW11" s="9" t="s">
        <v>78</v>
      </c>
      <c r="AX11" s="9" t="s">
        <v>81</v>
      </c>
      <c r="AY11" s="9" t="s">
        <v>82</v>
      </c>
      <c r="AZ11" s="11" t="str">
        <f t="shared" si="5"/>
        <v>Er</v>
      </c>
      <c r="BA11" s="7" t="str">
        <f t="shared" si="6"/>
        <v>Wer steigt aus dem Zug?</v>
      </c>
      <c r="BB11" t="str">
        <f t="shared" si="7"/>
        <v>Was tat Hugo?</v>
      </c>
      <c r="BC11" s="7" t="str">
        <f t="shared" si="8"/>
        <v>Woher steigt Hugo?</v>
      </c>
      <c r="BD11" s="7" t="str">
        <f t="shared" si="9"/>
        <v>Was hat Hugo durchgeschwitzt?</v>
      </c>
      <c r="BE11" s="7" t="s">
        <v>16</v>
      </c>
      <c r="BF11" s="7" t="str">
        <f>BB11</f>
        <v>Was tat Hugo?</v>
      </c>
      <c r="BG11" s="7">
        <v>1</v>
      </c>
      <c r="BH11" s="7">
        <f t="shared" si="10"/>
        <v>1</v>
      </c>
      <c r="BI11" s="7" t="str">
        <f t="shared" si="11"/>
        <v>Was tat Hugo?</v>
      </c>
      <c r="BJ11" s="7" t="str">
        <f>IF(BI11="NA","NA",J11)</f>
        <v>steigt</v>
      </c>
      <c r="BK11" s="7" t="s">
        <v>1105</v>
      </c>
      <c r="BL11" s="7" t="s">
        <v>1106</v>
      </c>
      <c r="BM11" s="1">
        <v>0</v>
      </c>
      <c r="BN11" s="7" t="str">
        <f t="shared" si="13"/>
        <v>in den Zug einsteigen</v>
      </c>
      <c r="BO11" s="7" t="str">
        <f t="shared" si="14"/>
        <v>aus dem Zug steigen</v>
      </c>
      <c r="BP11" s="7" t="str">
        <f t="shared" si="15"/>
        <v/>
      </c>
      <c r="BQ11" s="7" t="str">
        <f t="shared" si="16"/>
        <v/>
      </c>
      <c r="BR11" s="7" t="str">
        <f t="shared" si="17"/>
        <v>Woher steigt Hugo?</v>
      </c>
      <c r="BS11" s="7" t="str">
        <f t="shared" si="18"/>
        <v>Woher steigt Hugo?</v>
      </c>
      <c r="BT11" s="7" t="str">
        <f t="shared" si="19"/>
        <v>Was hat Hugo durchgeschwitzt?</v>
      </c>
      <c r="BU11" s="7" t="str">
        <f t="shared" si="20"/>
        <v/>
      </c>
      <c r="BV11" s="7" t="str">
        <f t="shared" si="21"/>
        <v>Was hat Hugo durchgeschwitzt?</v>
      </c>
    </row>
    <row r="12" spans="1:75" ht="14.25" customHeight="1" x14ac:dyDescent="0.35">
      <c r="A12" s="7" t="str">
        <f t="shared" si="0"/>
        <v>LNA_S11_I11_PSie</v>
      </c>
      <c r="B12" t="s">
        <v>78</v>
      </c>
      <c r="C12" t="s">
        <v>78</v>
      </c>
      <c r="D12" t="s">
        <v>78</v>
      </c>
      <c r="E12" t="s">
        <v>78</v>
      </c>
      <c r="F12" s="7">
        <v>11</v>
      </c>
      <c r="G12" s="7" t="str">
        <f t="shared" si="22"/>
        <v>Lukas flüchtet aus dem Restaurant. Sie hat die hohe Preise unterschätzt.</v>
      </c>
      <c r="H12" s="7" t="str">
        <f t="shared" si="1"/>
        <v>Lukas</v>
      </c>
      <c r="I12" s="7" t="str">
        <f t="shared" si="2"/>
        <v>Sanja</v>
      </c>
      <c r="J12" s="12" t="s">
        <v>161</v>
      </c>
      <c r="M12" s="7" t="s">
        <v>102</v>
      </c>
      <c r="N12" s="7" t="s">
        <v>162</v>
      </c>
      <c r="O12" s="7" t="str">
        <f t="shared" si="23"/>
        <v>aus dem Restaurant.</v>
      </c>
      <c r="P12" s="7" t="str">
        <f t="shared" si="3"/>
        <v>aus dem Restaurant</v>
      </c>
      <c r="Q12" s="7" t="str">
        <f t="shared" si="24"/>
        <v>Sie</v>
      </c>
      <c r="R12" s="7" t="s">
        <v>104</v>
      </c>
      <c r="S12" s="7" t="s">
        <v>71</v>
      </c>
      <c r="T12" s="7" t="s">
        <v>163</v>
      </c>
      <c r="U12" s="7" t="s">
        <v>164</v>
      </c>
      <c r="W12" s="7" t="str">
        <f t="shared" si="4"/>
        <v>Preise</v>
      </c>
      <c r="X12" s="7" t="str">
        <f t="shared" si="25"/>
        <v>unterschätzt.</v>
      </c>
      <c r="Y12" s="7" t="s">
        <v>165</v>
      </c>
      <c r="Z12" s="7">
        <v>11</v>
      </c>
      <c r="AA12" s="7" t="s">
        <v>166</v>
      </c>
      <c r="AB12" s="7" t="s">
        <v>76</v>
      </c>
      <c r="AC12" s="7">
        <v>1.1428571430000001</v>
      </c>
      <c r="AD12" s="7">
        <v>0.42996970800000001</v>
      </c>
      <c r="AE12" s="7">
        <v>1</v>
      </c>
      <c r="AF12" s="21" t="s">
        <v>76</v>
      </c>
      <c r="AG12" s="2" t="s">
        <v>77</v>
      </c>
      <c r="AH12" s="8" t="s">
        <v>78</v>
      </c>
      <c r="AI12" s="9">
        <v>1460000000</v>
      </c>
      <c r="AJ12" s="9" t="s">
        <v>78</v>
      </c>
      <c r="AK12" s="9" t="s">
        <v>78</v>
      </c>
      <c r="AL12" s="7">
        <v>92</v>
      </c>
      <c r="AM12" s="7" t="s">
        <v>167</v>
      </c>
      <c r="AN12" s="7" t="s">
        <v>109</v>
      </c>
      <c r="AO12" s="7">
        <v>5.9428571430000003</v>
      </c>
      <c r="AP12" s="7">
        <v>1.3491360450000001</v>
      </c>
      <c r="AQ12" s="7">
        <v>6</v>
      </c>
      <c r="AR12" s="1" t="s">
        <v>109</v>
      </c>
      <c r="AS12" s="4" t="s">
        <v>80</v>
      </c>
      <c r="AT12" s="8" t="s">
        <v>78</v>
      </c>
      <c r="AU12" s="10" t="s">
        <v>78</v>
      </c>
      <c r="AV12" s="9" t="s">
        <v>78</v>
      </c>
      <c r="AW12" s="9" t="s">
        <v>78</v>
      </c>
      <c r="AX12" s="9" t="s">
        <v>81</v>
      </c>
      <c r="AY12" s="9" t="s">
        <v>82</v>
      </c>
      <c r="AZ12" s="34" t="str">
        <f t="shared" ref="AZ12:AZ21" si="26">AY12</f>
        <v>Sie</v>
      </c>
      <c r="BA12" s="7" t="str">
        <f t="shared" si="6"/>
        <v>Wer flüchtet aus dem Restaurant?</v>
      </c>
      <c r="BB12" t="str">
        <f t="shared" si="7"/>
        <v>Was tat Lukas?</v>
      </c>
      <c r="BC12" s="7" t="str">
        <f t="shared" si="8"/>
        <v>Woher flüchtet Lukas?</v>
      </c>
      <c r="BD12" s="7" t="str">
        <f t="shared" si="9"/>
        <v>Was hat Lukas unterschätzt?</v>
      </c>
      <c r="BE12" s="7" t="s">
        <v>48</v>
      </c>
      <c r="BF12" s="7" t="str">
        <f>BC12</f>
        <v>Woher flüchtet Lukas?</v>
      </c>
      <c r="BG12" s="7">
        <v>3</v>
      </c>
      <c r="BH12" s="7">
        <f t="shared" si="10"/>
        <v>0</v>
      </c>
      <c r="BI12" s="7" t="str">
        <f t="shared" si="11"/>
        <v>NA</v>
      </c>
      <c r="BJ12" s="7" t="str">
        <f>IF(BI12="NA","NA",P12)</f>
        <v>NA</v>
      </c>
      <c r="BK12" s="7" t="str">
        <f>BJ12</f>
        <v>NA</v>
      </c>
      <c r="BL12" s="7" t="s">
        <v>78</v>
      </c>
      <c r="BM12" s="1">
        <v>0</v>
      </c>
      <c r="BN12" s="7" t="str">
        <f t="shared" si="13"/>
        <v>NA</v>
      </c>
      <c r="BO12" s="7" t="str">
        <f t="shared" si="14"/>
        <v>NA</v>
      </c>
      <c r="BP12" s="7" t="str">
        <f t="shared" si="15"/>
        <v/>
      </c>
      <c r="BQ12" s="7" t="str">
        <f t="shared" si="16"/>
        <v/>
      </c>
      <c r="BR12" s="7" t="str">
        <f t="shared" si="17"/>
        <v>Woher flüchtet Lukas?</v>
      </c>
      <c r="BS12" s="7" t="str">
        <f t="shared" si="18"/>
        <v>Woher flüchtet Lukas?</v>
      </c>
      <c r="BT12" s="7" t="str">
        <f t="shared" si="19"/>
        <v>Was hat Lukas unterschätzt?</v>
      </c>
      <c r="BU12" s="7" t="str">
        <f t="shared" si="20"/>
        <v/>
      </c>
      <c r="BV12" s="7" t="str">
        <f t="shared" si="21"/>
        <v>Was hat Lukas unterschätzt?</v>
      </c>
    </row>
    <row r="13" spans="1:75" ht="14.25" customHeight="1" x14ac:dyDescent="0.35">
      <c r="A13" s="7" t="str">
        <f t="shared" si="0"/>
        <v>LNA_S12_I12_PSie</v>
      </c>
      <c r="B13" t="s">
        <v>78</v>
      </c>
      <c r="C13" t="s">
        <v>78</v>
      </c>
      <c r="D13" t="s">
        <v>78</v>
      </c>
      <c r="E13" t="s">
        <v>78</v>
      </c>
      <c r="F13" s="7">
        <v>12</v>
      </c>
      <c r="G13" s="7" t="str">
        <f t="shared" si="22"/>
        <v>Peter weint zu Hause. Sie hat mit den Geschwistern Streit.</v>
      </c>
      <c r="H13" s="7" t="str">
        <f t="shared" si="1"/>
        <v>Peter</v>
      </c>
      <c r="I13" s="7" t="str">
        <f t="shared" si="2"/>
        <v>Jule</v>
      </c>
      <c r="J13" s="7" t="s">
        <v>860</v>
      </c>
      <c r="K13" s="7" t="s">
        <v>169</v>
      </c>
      <c r="N13" s="7" t="s">
        <v>170</v>
      </c>
      <c r="O13" s="7" t="str">
        <f t="shared" si="23"/>
        <v>zu Hause.</v>
      </c>
      <c r="P13" s="7" t="str">
        <f t="shared" si="3"/>
        <v>zu Hause</v>
      </c>
      <c r="Q13" s="7" t="str">
        <f t="shared" si="24"/>
        <v>Sie</v>
      </c>
      <c r="R13" s="7" t="s">
        <v>104</v>
      </c>
      <c r="S13" s="7" t="s">
        <v>171</v>
      </c>
      <c r="T13" s="7" t="s">
        <v>147</v>
      </c>
      <c r="V13" s="7" t="s">
        <v>172</v>
      </c>
      <c r="W13" s="7" t="str">
        <f t="shared" si="4"/>
        <v>Geschwistern</v>
      </c>
      <c r="X13" s="7" t="str">
        <f t="shared" si="25"/>
        <v>Streit.</v>
      </c>
      <c r="Y13" s="7" t="s">
        <v>173</v>
      </c>
      <c r="Z13" s="7">
        <v>12</v>
      </c>
      <c r="AA13" s="7" t="s">
        <v>174</v>
      </c>
      <c r="AB13" s="7" t="s">
        <v>76</v>
      </c>
      <c r="AC13" s="7">
        <v>1.1428571430000001</v>
      </c>
      <c r="AD13" s="7">
        <v>0.42996970800000001</v>
      </c>
      <c r="AE13" s="7">
        <v>1</v>
      </c>
      <c r="AF13" s="21" t="s">
        <v>76</v>
      </c>
      <c r="AG13" s="2" t="s">
        <v>77</v>
      </c>
      <c r="AH13" s="8" t="s">
        <v>78</v>
      </c>
      <c r="AI13" s="9">
        <v>4630000000</v>
      </c>
      <c r="AJ13" s="9" t="s">
        <v>78</v>
      </c>
      <c r="AK13" s="9" t="s">
        <v>78</v>
      </c>
      <c r="AL13" s="7">
        <v>93</v>
      </c>
      <c r="AM13" s="7" t="s">
        <v>175</v>
      </c>
      <c r="AN13" s="7" t="s">
        <v>109</v>
      </c>
      <c r="AO13" s="7">
        <v>6</v>
      </c>
      <c r="AP13" s="7">
        <v>1.3719886809999999</v>
      </c>
      <c r="AQ13" s="7">
        <v>7</v>
      </c>
      <c r="AR13" s="1" t="s">
        <v>176</v>
      </c>
      <c r="AS13" s="4" t="s">
        <v>80</v>
      </c>
      <c r="AT13" s="8" t="s">
        <v>78</v>
      </c>
      <c r="AU13" s="10" t="s">
        <v>78</v>
      </c>
      <c r="AV13" s="9" t="s">
        <v>78</v>
      </c>
      <c r="AW13" s="9" t="s">
        <v>78</v>
      </c>
      <c r="AX13" s="9" t="s">
        <v>81</v>
      </c>
      <c r="AY13" s="9" t="s">
        <v>82</v>
      </c>
      <c r="AZ13" s="34" t="str">
        <f t="shared" si="26"/>
        <v>Sie</v>
      </c>
      <c r="BA13" s="7" t="str">
        <f t="shared" si="6"/>
        <v>Wer weint zu Hause?</v>
      </c>
      <c r="BB13" t="str">
        <f t="shared" si="7"/>
        <v>Was tat Peter?</v>
      </c>
      <c r="BC13" s="7" t="str">
        <f t="shared" si="8"/>
        <v>Wo weint Peter?</v>
      </c>
      <c r="BD13" s="7" t="str">
        <f t="shared" si="9"/>
        <v>Wen hat Peter Streit?</v>
      </c>
      <c r="BE13" s="1" t="s">
        <v>49</v>
      </c>
      <c r="BF13" s="7" t="str">
        <f>BD13</f>
        <v>Wen hat Peter Streit?</v>
      </c>
      <c r="BG13" s="7">
        <v>4</v>
      </c>
      <c r="BH13" s="7">
        <f t="shared" si="10"/>
        <v>0</v>
      </c>
      <c r="BI13" s="7" t="str">
        <f t="shared" si="11"/>
        <v>NA</v>
      </c>
      <c r="BJ13" s="7" t="str">
        <f>IF(BI13="NA","NA",CONCATENATE(S13," ",T13," ",W13))</f>
        <v>NA</v>
      </c>
      <c r="BK13" s="7" t="str">
        <f t="shared" ref="BK13:BK19" si="27">IF(BJ13="","",BJ13)</f>
        <v>NA</v>
      </c>
      <c r="BL13" s="7" t="s">
        <v>78</v>
      </c>
      <c r="BM13" s="1">
        <v>0</v>
      </c>
      <c r="BN13" s="7" t="str">
        <f t="shared" si="13"/>
        <v>NA</v>
      </c>
      <c r="BO13" s="7" t="str">
        <f t="shared" si="14"/>
        <v>NA</v>
      </c>
      <c r="BP13" s="7" t="str">
        <f t="shared" si="15"/>
        <v>Wo weint Peter?</v>
      </c>
      <c r="BQ13" s="7" t="str">
        <f t="shared" si="16"/>
        <v/>
      </c>
      <c r="BR13" s="7" t="str">
        <f t="shared" si="17"/>
        <v/>
      </c>
      <c r="BS13" s="7" t="str">
        <f t="shared" si="18"/>
        <v>Wo weint Peter?</v>
      </c>
      <c r="BT13" s="7" t="str">
        <f t="shared" si="19"/>
        <v/>
      </c>
      <c r="BU13" s="7" t="str">
        <f t="shared" si="20"/>
        <v>Wen hat Peter Streit?</v>
      </c>
      <c r="BV13" s="7" t="str">
        <f t="shared" si="21"/>
        <v>Wen hat Peter Streit?</v>
      </c>
    </row>
    <row r="14" spans="1:75" ht="14.25" customHeight="1" x14ac:dyDescent="0.35">
      <c r="A14" s="7" t="str">
        <f t="shared" si="0"/>
        <v>LNA_S13_I15_PSie</v>
      </c>
      <c r="B14" t="s">
        <v>78</v>
      </c>
      <c r="C14" t="s">
        <v>78</v>
      </c>
      <c r="D14" t="s">
        <v>78</v>
      </c>
      <c r="E14" t="s">
        <v>78</v>
      </c>
      <c r="F14" s="7">
        <v>13</v>
      </c>
      <c r="G14" s="7" t="str">
        <f t="shared" si="22"/>
        <v>Felix flieht aus dem Fahrstuhl. Sie hat eine riesige Spinne gesehen.</v>
      </c>
      <c r="H14" s="7" t="str">
        <f t="shared" si="1"/>
        <v>Felix</v>
      </c>
      <c r="I14" s="7" t="str">
        <f t="shared" si="2"/>
        <v>Alma</v>
      </c>
      <c r="J14" s="7" t="s">
        <v>177</v>
      </c>
      <c r="M14" s="7" t="s">
        <v>102</v>
      </c>
      <c r="N14" s="7" t="s">
        <v>178</v>
      </c>
      <c r="O14" s="7" t="str">
        <f t="shared" si="23"/>
        <v>aus dem Fahrstuhl.</v>
      </c>
      <c r="P14" s="7" t="str">
        <f t="shared" si="3"/>
        <v>aus dem Fahrstuhl</v>
      </c>
      <c r="Q14" s="7" t="str">
        <f t="shared" si="24"/>
        <v>Sie</v>
      </c>
      <c r="R14" s="7" t="s">
        <v>104</v>
      </c>
      <c r="S14" s="7" t="s">
        <v>179</v>
      </c>
      <c r="T14" s="7" t="s">
        <v>180</v>
      </c>
      <c r="U14" s="7" t="s">
        <v>181</v>
      </c>
      <c r="W14" s="7" t="str">
        <f t="shared" si="4"/>
        <v>Spinne</v>
      </c>
      <c r="X14" s="7" t="str">
        <f t="shared" si="25"/>
        <v>gesehen.</v>
      </c>
      <c r="Y14" s="7" t="s">
        <v>182</v>
      </c>
      <c r="Z14" s="7">
        <v>15</v>
      </c>
      <c r="AA14" s="7" t="s">
        <v>183</v>
      </c>
      <c r="AB14" s="7" t="s">
        <v>76</v>
      </c>
      <c r="AC14" s="7">
        <v>1.2</v>
      </c>
      <c r="AD14" s="7">
        <v>0.47278897199999997</v>
      </c>
      <c r="AE14" s="7">
        <v>1</v>
      </c>
      <c r="AF14" s="21" t="s">
        <v>76</v>
      </c>
      <c r="AG14" s="2" t="s">
        <v>77</v>
      </c>
      <c r="AH14" s="8" t="s">
        <v>78</v>
      </c>
      <c r="AI14" s="9">
        <v>2590000000</v>
      </c>
      <c r="AJ14" s="9" t="s">
        <v>78</v>
      </c>
      <c r="AK14" s="9" t="s">
        <v>78</v>
      </c>
      <c r="AL14" s="7">
        <v>94</v>
      </c>
      <c r="AM14" s="7" t="s">
        <v>184</v>
      </c>
      <c r="AN14" s="7" t="s">
        <v>176</v>
      </c>
      <c r="AO14" s="7">
        <v>6.1714285709999999</v>
      </c>
      <c r="AP14" s="7">
        <v>0.98475778700000005</v>
      </c>
      <c r="AQ14" s="7">
        <v>6</v>
      </c>
      <c r="AR14" s="1" t="s">
        <v>176</v>
      </c>
      <c r="AS14" s="4" t="s">
        <v>80</v>
      </c>
      <c r="AT14" s="8" t="s">
        <v>78</v>
      </c>
      <c r="AU14" s="10" t="s">
        <v>78</v>
      </c>
      <c r="AV14" s="9" t="s">
        <v>78</v>
      </c>
      <c r="AW14" s="9" t="s">
        <v>78</v>
      </c>
      <c r="AX14" s="9" t="s">
        <v>81</v>
      </c>
      <c r="AY14" s="9" t="s">
        <v>82</v>
      </c>
      <c r="AZ14" s="34" t="str">
        <f t="shared" si="26"/>
        <v>Sie</v>
      </c>
      <c r="BA14" s="7" t="str">
        <f t="shared" si="6"/>
        <v>Wer flieht aus dem Fahrstuhl?</v>
      </c>
      <c r="BB14" t="str">
        <f t="shared" si="7"/>
        <v>Was tat Felix?</v>
      </c>
      <c r="BC14" s="7" t="str">
        <f t="shared" si="8"/>
        <v>Woher flieht Felix?</v>
      </c>
      <c r="BD14" s="7" t="str">
        <f t="shared" si="9"/>
        <v>Was hat Felix gesehen?</v>
      </c>
      <c r="BE14" s="7" t="s">
        <v>47</v>
      </c>
      <c r="BF14" s="7" t="str">
        <f>BA14</f>
        <v>Wer flieht aus dem Fahrstuhl?</v>
      </c>
      <c r="BG14" s="7">
        <v>4</v>
      </c>
      <c r="BH14" s="7">
        <f t="shared" si="10"/>
        <v>0</v>
      </c>
      <c r="BI14" s="7" t="str">
        <f t="shared" si="11"/>
        <v>NA</v>
      </c>
      <c r="BJ14" s="7" t="str">
        <f>IF(BI14="NA","NA",H14)</f>
        <v>NA</v>
      </c>
      <c r="BK14" s="7" t="str">
        <f t="shared" si="27"/>
        <v>NA</v>
      </c>
      <c r="BL14" s="7" t="s">
        <v>78</v>
      </c>
      <c r="BM14" s="1">
        <v>1</v>
      </c>
      <c r="BN14" s="7" t="str">
        <f t="shared" si="13"/>
        <v>NA</v>
      </c>
      <c r="BO14" s="7" t="str">
        <f t="shared" si="14"/>
        <v>NA</v>
      </c>
      <c r="BP14" s="7" t="str">
        <f t="shared" si="15"/>
        <v/>
      </c>
      <c r="BQ14" s="7" t="str">
        <f t="shared" si="16"/>
        <v/>
      </c>
      <c r="BR14" s="7" t="str">
        <f t="shared" si="17"/>
        <v>Woher flieht Felix?</v>
      </c>
      <c r="BS14" s="7" t="str">
        <f t="shared" si="18"/>
        <v>Woher flieht Felix?</v>
      </c>
      <c r="BT14" s="7" t="str">
        <f t="shared" si="19"/>
        <v>Was hat Felix gesehen?</v>
      </c>
      <c r="BU14" s="7" t="str">
        <f t="shared" si="20"/>
        <v/>
      </c>
      <c r="BV14" s="7" t="str">
        <f t="shared" si="21"/>
        <v>Was hat Felix gesehen?</v>
      </c>
    </row>
    <row r="15" spans="1:75" ht="14.25" customHeight="1" x14ac:dyDescent="0.35">
      <c r="A15" s="7" t="str">
        <f t="shared" si="0"/>
        <v>LNA_S14_I13_PSie</v>
      </c>
      <c r="B15" t="s">
        <v>78</v>
      </c>
      <c r="C15" t="s">
        <v>78</v>
      </c>
      <c r="D15" t="s">
        <v>78</v>
      </c>
      <c r="E15" t="s">
        <v>78</v>
      </c>
      <c r="F15" s="7">
        <v>14</v>
      </c>
      <c r="G15" s="7" t="str">
        <f t="shared" si="22"/>
        <v>Matteo reist zum Turnier. Sie hat das ganze Jahr trainiert.</v>
      </c>
      <c r="H15" s="7" t="str">
        <f t="shared" si="1"/>
        <v>Matteo</v>
      </c>
      <c r="I15" s="7" t="str">
        <f t="shared" si="2"/>
        <v>Nele</v>
      </c>
      <c r="J15" s="7" t="s">
        <v>110</v>
      </c>
      <c r="L15" s="7" t="s">
        <v>185</v>
      </c>
      <c r="N15" s="7" t="s">
        <v>186</v>
      </c>
      <c r="O15" s="7" t="str">
        <f t="shared" si="23"/>
        <v>zum Turnier.</v>
      </c>
      <c r="P15" s="7" t="str">
        <f t="shared" si="3"/>
        <v>zum Turnier</v>
      </c>
      <c r="Q15" s="7" t="str">
        <f t="shared" si="24"/>
        <v>Sie</v>
      </c>
      <c r="R15" s="7" t="s">
        <v>104</v>
      </c>
      <c r="S15" s="7" t="s">
        <v>155</v>
      </c>
      <c r="T15" s="7" t="s">
        <v>187</v>
      </c>
      <c r="U15" s="7" t="s">
        <v>188</v>
      </c>
      <c r="W15" s="7" t="str">
        <f t="shared" si="4"/>
        <v>Jahr</v>
      </c>
      <c r="X15" s="7" t="str">
        <f t="shared" si="25"/>
        <v>trainiert.</v>
      </c>
      <c r="Y15" s="7" t="s">
        <v>189</v>
      </c>
      <c r="Z15" s="7">
        <v>13</v>
      </c>
      <c r="AA15" s="7" t="s">
        <v>190</v>
      </c>
      <c r="AB15" s="7" t="s">
        <v>76</v>
      </c>
      <c r="AC15" s="7">
        <v>1.1714285710000001</v>
      </c>
      <c r="AD15" s="7">
        <v>0.45281565400000001</v>
      </c>
      <c r="AE15" s="7">
        <v>1</v>
      </c>
      <c r="AF15" s="21" t="s">
        <v>76</v>
      </c>
      <c r="AG15" s="2" t="s">
        <v>77</v>
      </c>
      <c r="AH15" s="8" t="s">
        <v>78</v>
      </c>
      <c r="AI15" s="9">
        <v>1450000000</v>
      </c>
      <c r="AJ15" s="9" t="s">
        <v>78</v>
      </c>
      <c r="AK15" s="9" t="s">
        <v>78</v>
      </c>
      <c r="AL15" s="7">
        <v>95</v>
      </c>
      <c r="AM15" s="7" t="s">
        <v>191</v>
      </c>
      <c r="AN15" s="7" t="s">
        <v>176</v>
      </c>
      <c r="AO15" s="7">
        <v>6.1714285709999999</v>
      </c>
      <c r="AP15" s="7">
        <v>1.5621575249999999</v>
      </c>
      <c r="AQ15" s="7">
        <v>7</v>
      </c>
      <c r="AR15" s="1" t="s">
        <v>176</v>
      </c>
      <c r="AS15" s="4" t="s">
        <v>80</v>
      </c>
      <c r="AT15" s="8" t="s">
        <v>78</v>
      </c>
      <c r="AU15" s="10" t="s">
        <v>78</v>
      </c>
      <c r="AV15" s="9" t="s">
        <v>78</v>
      </c>
      <c r="AW15" s="9" t="s">
        <v>78</v>
      </c>
      <c r="AX15" s="9" t="s">
        <v>81</v>
      </c>
      <c r="AY15" s="9" t="s">
        <v>82</v>
      </c>
      <c r="AZ15" s="34" t="str">
        <f t="shared" si="26"/>
        <v>Sie</v>
      </c>
      <c r="BA15" s="7" t="str">
        <f t="shared" si="6"/>
        <v>Wer reist zum Turnier?</v>
      </c>
      <c r="BB15" t="str">
        <f t="shared" si="7"/>
        <v>Was tat Matteo?</v>
      </c>
      <c r="BC15" s="7" t="str">
        <f t="shared" si="8"/>
        <v>Wohin reist Matteo?</v>
      </c>
      <c r="BD15" s="7" t="str">
        <f t="shared" si="9"/>
        <v>Was hat Matteo trainiert?</v>
      </c>
      <c r="BE15" s="7" t="s">
        <v>16</v>
      </c>
      <c r="BF15" s="7" t="str">
        <f>BB15</f>
        <v>Was tat Matteo?</v>
      </c>
      <c r="BG15" s="7">
        <v>3</v>
      </c>
      <c r="BH15" s="7">
        <f t="shared" si="10"/>
        <v>0</v>
      </c>
      <c r="BI15" s="7" t="str">
        <f t="shared" si="11"/>
        <v>NA</v>
      </c>
      <c r="BJ15" s="7" t="str">
        <f>IF(BI15="NA","NA",J15)</f>
        <v>NA</v>
      </c>
      <c r="BK15" s="7" t="str">
        <f t="shared" si="27"/>
        <v>NA</v>
      </c>
      <c r="BL15" s="7" t="s">
        <v>78</v>
      </c>
      <c r="BM15" s="1">
        <v>0</v>
      </c>
      <c r="BN15" s="7" t="str">
        <f t="shared" si="13"/>
        <v>NA</v>
      </c>
      <c r="BO15" s="7" t="str">
        <f t="shared" si="14"/>
        <v>NA</v>
      </c>
      <c r="BP15" s="7" t="str">
        <f t="shared" si="15"/>
        <v/>
      </c>
      <c r="BQ15" s="7" t="str">
        <f t="shared" si="16"/>
        <v>Wohin reist Matteo?</v>
      </c>
      <c r="BR15" s="7" t="str">
        <f t="shared" si="17"/>
        <v/>
      </c>
      <c r="BS15" s="7" t="str">
        <f t="shared" si="18"/>
        <v>Wohin reist Matteo?</v>
      </c>
      <c r="BT15" s="7" t="str">
        <f t="shared" si="19"/>
        <v>Was hat Matteo trainiert?</v>
      </c>
      <c r="BU15" s="7" t="str">
        <f t="shared" si="20"/>
        <v/>
      </c>
      <c r="BV15" s="7" t="str">
        <f t="shared" si="21"/>
        <v>Was hat Matteo trainiert?</v>
      </c>
    </row>
    <row r="16" spans="1:75" ht="14.25" customHeight="1" x14ac:dyDescent="0.35">
      <c r="A16" s="7" t="str">
        <f t="shared" si="0"/>
        <v>LNA_S15_I14_PSie</v>
      </c>
      <c r="B16" t="s">
        <v>78</v>
      </c>
      <c r="C16" t="s">
        <v>78</v>
      </c>
      <c r="D16" t="s">
        <v>78</v>
      </c>
      <c r="E16" t="s">
        <v>78</v>
      </c>
      <c r="F16" s="7">
        <v>15</v>
      </c>
      <c r="G16" s="7" t="str">
        <f t="shared" si="22"/>
        <v>Oliver strickt im Pflegeheim. Sie hat eine gute Freundschaft geschlossen.</v>
      </c>
      <c r="H16" s="7" t="str">
        <f t="shared" si="1"/>
        <v>Oliver</v>
      </c>
      <c r="I16" s="7" t="str">
        <f t="shared" si="2"/>
        <v>Mila</v>
      </c>
      <c r="J16" s="7" t="s">
        <v>192</v>
      </c>
      <c r="K16" s="7" t="s">
        <v>193</v>
      </c>
      <c r="N16" s="7" t="s">
        <v>194</v>
      </c>
      <c r="O16" s="7" t="str">
        <f t="shared" si="23"/>
        <v>im Pflegeheim.</v>
      </c>
      <c r="P16" s="7" t="str">
        <f t="shared" si="3"/>
        <v>im Pflegeheim</v>
      </c>
      <c r="Q16" s="7" t="str">
        <f t="shared" si="24"/>
        <v>Sie</v>
      </c>
      <c r="R16" s="7" t="s">
        <v>104</v>
      </c>
      <c r="S16" s="7" t="s">
        <v>179</v>
      </c>
      <c r="T16" s="7" t="s">
        <v>195</v>
      </c>
      <c r="U16" s="7" t="s">
        <v>196</v>
      </c>
      <c r="W16" s="7" t="str">
        <f t="shared" si="4"/>
        <v>Freundschaft</v>
      </c>
      <c r="X16" s="7" t="str">
        <f t="shared" si="25"/>
        <v>geschlossen.</v>
      </c>
      <c r="Y16" s="7" t="s">
        <v>197</v>
      </c>
      <c r="Z16" s="7">
        <v>14</v>
      </c>
      <c r="AA16" s="7" t="s">
        <v>198</v>
      </c>
      <c r="AB16" s="7" t="s">
        <v>76</v>
      </c>
      <c r="AC16" s="7">
        <v>1.1714285710000001</v>
      </c>
      <c r="AD16" s="7">
        <v>0.45281565400000001</v>
      </c>
      <c r="AE16" s="7">
        <v>1</v>
      </c>
      <c r="AF16" s="21" t="s">
        <v>76</v>
      </c>
      <c r="AG16" s="2" t="s">
        <v>77</v>
      </c>
      <c r="AH16" s="8" t="s">
        <v>78</v>
      </c>
      <c r="AI16" s="9">
        <v>4330000000</v>
      </c>
      <c r="AJ16" s="9" t="s">
        <v>78</v>
      </c>
      <c r="AK16" s="9" t="s">
        <v>78</v>
      </c>
      <c r="AL16" s="7">
        <v>96</v>
      </c>
      <c r="AM16" s="7" t="s">
        <v>199</v>
      </c>
      <c r="AN16" s="7" t="s">
        <v>176</v>
      </c>
      <c r="AO16" s="7">
        <v>6.2285714289999996</v>
      </c>
      <c r="AP16" s="7">
        <v>1.1137037910000001</v>
      </c>
      <c r="AQ16" s="7">
        <v>7</v>
      </c>
      <c r="AR16" s="1" t="s">
        <v>176</v>
      </c>
      <c r="AS16" s="4" t="s">
        <v>80</v>
      </c>
      <c r="AT16" s="8" t="s">
        <v>78</v>
      </c>
      <c r="AU16" s="10" t="s">
        <v>78</v>
      </c>
      <c r="AV16" s="9" t="s">
        <v>78</v>
      </c>
      <c r="AW16" s="9" t="s">
        <v>78</v>
      </c>
      <c r="AX16" s="9" t="s">
        <v>81</v>
      </c>
      <c r="AY16" s="9" t="s">
        <v>82</v>
      </c>
      <c r="AZ16" s="34" t="str">
        <f t="shared" si="26"/>
        <v>Sie</v>
      </c>
      <c r="BA16" s="7" t="str">
        <f t="shared" si="6"/>
        <v>Wer strickt im Pflegeheim?</v>
      </c>
      <c r="BB16" t="str">
        <f t="shared" si="7"/>
        <v>Was tat Oliver?</v>
      </c>
      <c r="BC16" s="7" t="str">
        <f t="shared" si="8"/>
        <v>Wo strickt Oliver?</v>
      </c>
      <c r="BD16" s="7" t="str">
        <f t="shared" si="9"/>
        <v>Was hat Oliver geschlossen?</v>
      </c>
      <c r="BE16" s="7" t="s">
        <v>48</v>
      </c>
      <c r="BF16" s="7" t="str">
        <f>BC16</f>
        <v>Wo strickt Oliver?</v>
      </c>
      <c r="BG16" s="7">
        <v>1</v>
      </c>
      <c r="BH16" s="7">
        <f t="shared" si="10"/>
        <v>1</v>
      </c>
      <c r="BI16" s="7" t="str">
        <f t="shared" si="11"/>
        <v>Wo strickt Oliver?</v>
      </c>
      <c r="BJ16" s="7" t="str">
        <f>IF(BI16="NA","NA",P16)</f>
        <v>im Pflegeheim</v>
      </c>
      <c r="BK16" s="7" t="str">
        <f t="shared" si="27"/>
        <v>im Pflegeheim</v>
      </c>
      <c r="BL16" s="7" t="s">
        <v>200</v>
      </c>
      <c r="BM16" s="1">
        <v>1</v>
      </c>
      <c r="BN16" s="7" t="str">
        <f t="shared" si="13"/>
        <v>im Pflegeheim</v>
      </c>
      <c r="BO16" s="7" t="str">
        <f t="shared" si="14"/>
        <v>im Krankenhaus</v>
      </c>
      <c r="BP16" s="7" t="str">
        <f t="shared" si="15"/>
        <v>Wo strickt Oliver?</v>
      </c>
      <c r="BQ16" s="7" t="str">
        <f t="shared" si="16"/>
        <v/>
      </c>
      <c r="BR16" s="7" t="str">
        <f t="shared" si="17"/>
        <v/>
      </c>
      <c r="BS16" s="7" t="str">
        <f t="shared" si="18"/>
        <v>Wo strickt Oliver?</v>
      </c>
      <c r="BT16" s="7" t="str">
        <f t="shared" si="19"/>
        <v>Was hat Oliver geschlossen?</v>
      </c>
      <c r="BU16" s="7" t="str">
        <f t="shared" si="20"/>
        <v/>
      </c>
      <c r="BV16" s="7" t="str">
        <f t="shared" si="21"/>
        <v>Was hat Oliver geschlossen?</v>
      </c>
    </row>
    <row r="17" spans="1:75" ht="14.25" customHeight="1" x14ac:dyDescent="0.35">
      <c r="A17" s="7" t="str">
        <f t="shared" si="0"/>
        <v>LNA_S16_I16_PSie</v>
      </c>
      <c r="B17" t="s">
        <v>78</v>
      </c>
      <c r="C17" t="s">
        <v>78</v>
      </c>
      <c r="D17" t="s">
        <v>78</v>
      </c>
      <c r="E17" t="s">
        <v>78</v>
      </c>
      <c r="F17" s="7">
        <v>16</v>
      </c>
      <c r="G17" s="7" t="str">
        <f t="shared" si="22"/>
        <v>Patrick jongliert im Freizeitpark. Sie hat einen neuen Job gefunden.</v>
      </c>
      <c r="H17" s="7" t="str">
        <f t="shared" si="1"/>
        <v>Patrick</v>
      </c>
      <c r="I17" s="7" t="str">
        <f t="shared" si="2"/>
        <v>Fenja</v>
      </c>
      <c r="J17" s="7" t="s">
        <v>201</v>
      </c>
      <c r="K17" s="7" t="s">
        <v>193</v>
      </c>
      <c r="N17" s="7" t="s">
        <v>202</v>
      </c>
      <c r="O17" s="7" t="str">
        <f t="shared" si="23"/>
        <v>im Freizeitpark.</v>
      </c>
      <c r="P17" s="7" t="str">
        <f t="shared" si="3"/>
        <v>im Freizeitpark</v>
      </c>
      <c r="Q17" s="7" t="str">
        <f t="shared" si="24"/>
        <v>Sie</v>
      </c>
      <c r="R17" s="7" t="s">
        <v>104</v>
      </c>
      <c r="S17" s="7" t="s">
        <v>87</v>
      </c>
      <c r="T17" s="7" t="s">
        <v>203</v>
      </c>
      <c r="U17" s="7" t="s">
        <v>204</v>
      </c>
      <c r="W17" s="7" t="str">
        <f t="shared" si="4"/>
        <v>Job</v>
      </c>
      <c r="X17" s="7" t="str">
        <f t="shared" si="25"/>
        <v>gefunden.</v>
      </c>
      <c r="Y17" s="7" t="s">
        <v>205</v>
      </c>
      <c r="Z17" s="7">
        <v>16</v>
      </c>
      <c r="AA17" s="7" t="s">
        <v>206</v>
      </c>
      <c r="AB17" s="7" t="s">
        <v>76</v>
      </c>
      <c r="AC17" s="7">
        <v>1.2</v>
      </c>
      <c r="AD17" s="7">
        <v>0.53136893100000004</v>
      </c>
      <c r="AE17" s="7">
        <v>1</v>
      </c>
      <c r="AF17" s="21" t="s">
        <v>76</v>
      </c>
      <c r="AG17" s="2" t="s">
        <v>77</v>
      </c>
      <c r="AH17" s="8" t="s">
        <v>78</v>
      </c>
      <c r="AI17" s="9">
        <v>4710000000</v>
      </c>
      <c r="AJ17" s="9" t="s">
        <v>78</v>
      </c>
      <c r="AK17" s="9" t="s">
        <v>78</v>
      </c>
      <c r="AL17" s="7">
        <v>97</v>
      </c>
      <c r="AM17" s="7" t="s">
        <v>207</v>
      </c>
      <c r="AN17" s="7" t="s">
        <v>176</v>
      </c>
      <c r="AO17" s="7">
        <v>6.2857142860000002</v>
      </c>
      <c r="AP17" s="7">
        <v>1.0166678149999999</v>
      </c>
      <c r="AQ17" s="7">
        <v>7</v>
      </c>
      <c r="AR17" s="1" t="s">
        <v>176</v>
      </c>
      <c r="AS17" s="4" t="s">
        <v>80</v>
      </c>
      <c r="AT17" s="8" t="s">
        <v>78</v>
      </c>
      <c r="AU17" s="10" t="s">
        <v>78</v>
      </c>
      <c r="AV17" s="9" t="s">
        <v>78</v>
      </c>
      <c r="AW17" s="9" t="s">
        <v>78</v>
      </c>
      <c r="AX17" s="9" t="s">
        <v>81</v>
      </c>
      <c r="AY17" s="9" t="s">
        <v>82</v>
      </c>
      <c r="AZ17" s="34" t="str">
        <f>AY17</f>
        <v>Sie</v>
      </c>
      <c r="BA17" s="7" t="str">
        <f t="shared" si="6"/>
        <v>Wer jongliert im Freizeitpark?</v>
      </c>
      <c r="BB17" t="str">
        <f t="shared" si="7"/>
        <v>Was tat Patrick?</v>
      </c>
      <c r="BC17" s="7" t="str">
        <f t="shared" si="8"/>
        <v>Wo jongliert Patrick?</v>
      </c>
      <c r="BD17" s="7" t="str">
        <f t="shared" si="9"/>
        <v>Was hat Patrick gefunden?</v>
      </c>
      <c r="BE17" s="1" t="s">
        <v>49</v>
      </c>
      <c r="BF17" s="7" t="str">
        <f>BD17</f>
        <v>Was hat Patrick gefunden?</v>
      </c>
      <c r="BG17" s="7">
        <v>2</v>
      </c>
      <c r="BH17" s="7">
        <f t="shared" si="10"/>
        <v>0</v>
      </c>
      <c r="BI17" s="7" t="str">
        <f t="shared" si="11"/>
        <v>NA</v>
      </c>
      <c r="BJ17" s="7" t="str">
        <f>IF(BI17="NA","NA",CONCATENATE(S17," ",T17," ",W17))</f>
        <v>NA</v>
      </c>
      <c r="BK17" s="7" t="str">
        <f t="shared" si="27"/>
        <v>NA</v>
      </c>
      <c r="BL17" s="7" t="s">
        <v>78</v>
      </c>
      <c r="BM17" s="1">
        <v>0</v>
      </c>
      <c r="BN17" s="7" t="str">
        <f t="shared" si="13"/>
        <v>NA</v>
      </c>
      <c r="BO17" s="7" t="str">
        <f t="shared" si="14"/>
        <v>NA</v>
      </c>
      <c r="BP17" s="7" t="str">
        <f t="shared" si="15"/>
        <v>Wo jongliert Patrick?</v>
      </c>
      <c r="BQ17" s="7" t="str">
        <f t="shared" si="16"/>
        <v/>
      </c>
      <c r="BR17" s="7" t="str">
        <f t="shared" si="17"/>
        <v/>
      </c>
      <c r="BS17" s="7" t="str">
        <f t="shared" si="18"/>
        <v>Wo jongliert Patrick?</v>
      </c>
      <c r="BT17" s="7" t="str">
        <f t="shared" si="19"/>
        <v>Was hat Patrick gefunden?</v>
      </c>
      <c r="BU17" s="7" t="str">
        <f t="shared" si="20"/>
        <v/>
      </c>
      <c r="BV17" s="7" t="str">
        <f t="shared" si="21"/>
        <v>Was hat Patrick gefunden?</v>
      </c>
    </row>
    <row r="18" spans="1:75" ht="14.25" customHeight="1" x14ac:dyDescent="0.35">
      <c r="A18" s="7" t="str">
        <f t="shared" si="0"/>
        <v>LNA_S17_I17_PSie</v>
      </c>
      <c r="B18" t="s">
        <v>78</v>
      </c>
      <c r="C18" t="s">
        <v>78</v>
      </c>
      <c r="D18" t="s">
        <v>78</v>
      </c>
      <c r="E18" t="s">
        <v>78</v>
      </c>
      <c r="F18" s="7">
        <v>17</v>
      </c>
      <c r="G18" s="7" t="str">
        <f t="shared" si="22"/>
        <v>Anton liegt im Liegestuhl. Sie hat eine missglückte Knie-OP erlitten.</v>
      </c>
      <c r="H18" s="7" t="str">
        <f t="shared" si="1"/>
        <v>Anton</v>
      </c>
      <c r="I18" s="7" t="str">
        <f t="shared" si="2"/>
        <v>Thea</v>
      </c>
      <c r="J18" s="7" t="s">
        <v>208</v>
      </c>
      <c r="K18" s="7" t="s">
        <v>193</v>
      </c>
      <c r="N18" s="7" t="s">
        <v>209</v>
      </c>
      <c r="O18" s="7" t="str">
        <f t="shared" si="23"/>
        <v>im Liegestuhl.</v>
      </c>
      <c r="P18" s="7" t="str">
        <f t="shared" si="3"/>
        <v>im Liegestuhl</v>
      </c>
      <c r="Q18" s="7" t="str">
        <f t="shared" si="24"/>
        <v>Sie</v>
      </c>
      <c r="R18" s="7" t="s">
        <v>104</v>
      </c>
      <c r="S18" s="7" t="s">
        <v>179</v>
      </c>
      <c r="T18" s="7" t="s">
        <v>210</v>
      </c>
      <c r="U18" s="7" t="s">
        <v>211</v>
      </c>
      <c r="W18" s="7" t="str">
        <f t="shared" si="4"/>
        <v>Knie-OP</v>
      </c>
      <c r="X18" s="7" t="str">
        <f t="shared" si="25"/>
        <v>erlitten.</v>
      </c>
      <c r="Y18" s="7" t="s">
        <v>212</v>
      </c>
      <c r="Z18" s="7">
        <v>17</v>
      </c>
      <c r="AA18" s="7" t="s">
        <v>213</v>
      </c>
      <c r="AB18" s="7" t="s">
        <v>76</v>
      </c>
      <c r="AC18" s="7">
        <v>1.2</v>
      </c>
      <c r="AD18" s="7">
        <v>0.58410313400000002</v>
      </c>
      <c r="AE18" s="7">
        <v>1</v>
      </c>
      <c r="AF18" s="21" t="s">
        <v>76</v>
      </c>
      <c r="AG18" s="2" t="s">
        <v>77</v>
      </c>
      <c r="AH18" s="9">
        <v>3091</v>
      </c>
      <c r="AI18" s="9">
        <v>2260000000</v>
      </c>
      <c r="AJ18" s="9" t="s">
        <v>78</v>
      </c>
      <c r="AK18" s="9" t="s">
        <v>78</v>
      </c>
      <c r="AL18" s="7">
        <v>98</v>
      </c>
      <c r="AM18" s="7" t="s">
        <v>214</v>
      </c>
      <c r="AN18" s="7" t="s">
        <v>176</v>
      </c>
      <c r="AO18" s="7">
        <v>6.3428571429999998</v>
      </c>
      <c r="AP18" s="7">
        <v>1.186761712</v>
      </c>
      <c r="AQ18" s="7">
        <v>7</v>
      </c>
      <c r="AR18" s="1" t="s">
        <v>176</v>
      </c>
      <c r="AS18" s="4" t="s">
        <v>80</v>
      </c>
      <c r="AT18" s="8" t="s">
        <v>78</v>
      </c>
      <c r="AU18" s="10" t="s">
        <v>78</v>
      </c>
      <c r="AV18" s="9" t="s">
        <v>78</v>
      </c>
      <c r="AW18" s="9" t="s">
        <v>78</v>
      </c>
      <c r="AX18" s="9" t="s">
        <v>81</v>
      </c>
      <c r="AY18" s="9" t="s">
        <v>82</v>
      </c>
      <c r="AZ18" s="34" t="str">
        <f t="shared" si="26"/>
        <v>Sie</v>
      </c>
      <c r="BA18" s="7" t="str">
        <f t="shared" si="6"/>
        <v>Wer liegt im Liegestuhl?</v>
      </c>
      <c r="BB18" t="str">
        <f t="shared" si="7"/>
        <v>Was tat Anton?</v>
      </c>
      <c r="BC18" s="7" t="str">
        <f t="shared" si="8"/>
        <v>Wo liegt Anton?</v>
      </c>
      <c r="BD18" s="7" t="str">
        <f t="shared" si="9"/>
        <v>Was hat Anton erlitten?</v>
      </c>
      <c r="BE18" s="7" t="s">
        <v>47</v>
      </c>
      <c r="BF18" s="7" t="str">
        <f>BA18</f>
        <v>Wer liegt im Liegestuhl?</v>
      </c>
      <c r="BG18" s="7">
        <v>1</v>
      </c>
      <c r="BH18" s="7">
        <f t="shared" si="10"/>
        <v>1</v>
      </c>
      <c r="BI18" s="7" t="str">
        <f t="shared" si="11"/>
        <v>Wer liegt im Liegestuhl?</v>
      </c>
      <c r="BJ18" s="7" t="str">
        <f>IF(BI18="NA","NA",H18)</f>
        <v>Anton</v>
      </c>
      <c r="BK18" s="7" t="str">
        <f t="shared" si="27"/>
        <v>Anton</v>
      </c>
      <c r="BL18" s="7" t="str">
        <f>I18</f>
        <v>Thea</v>
      </c>
      <c r="BM18" s="1">
        <v>1</v>
      </c>
      <c r="BN18" s="7" t="str">
        <f t="shared" si="13"/>
        <v>Anton</v>
      </c>
      <c r="BO18" s="7" t="str">
        <f t="shared" si="14"/>
        <v>Thea</v>
      </c>
      <c r="BP18" s="7" t="str">
        <f t="shared" si="15"/>
        <v>Wo liegt Anton?</v>
      </c>
      <c r="BQ18" s="7" t="str">
        <f t="shared" si="16"/>
        <v/>
      </c>
      <c r="BR18" s="7" t="str">
        <f t="shared" si="17"/>
        <v/>
      </c>
      <c r="BS18" s="7" t="str">
        <f t="shared" si="18"/>
        <v>Wo liegt Anton?</v>
      </c>
      <c r="BT18" s="7" t="str">
        <f t="shared" si="19"/>
        <v>Was hat Anton erlitten?</v>
      </c>
      <c r="BU18" s="7" t="str">
        <f t="shared" si="20"/>
        <v/>
      </c>
      <c r="BV18" s="7" t="str">
        <f t="shared" si="21"/>
        <v>Was hat Anton erlitten?</v>
      </c>
    </row>
    <row r="19" spans="1:75" ht="14.25" customHeight="1" x14ac:dyDescent="0.35">
      <c r="A19" s="7" t="str">
        <f t="shared" si="0"/>
        <v>LNA_S18_I18_PSie</v>
      </c>
      <c r="B19" t="s">
        <v>78</v>
      </c>
      <c r="C19" t="s">
        <v>78</v>
      </c>
      <c r="D19" t="s">
        <v>78</v>
      </c>
      <c r="E19" t="s">
        <v>78</v>
      </c>
      <c r="F19" s="7">
        <v>18</v>
      </c>
      <c r="G19" s="7" t="str">
        <f t="shared" si="22"/>
        <v>Oskar hüpft auf dem Trampolin. Sie möchte die neuen Nachbarskinder bespaßen.</v>
      </c>
      <c r="H19" s="7" t="str">
        <f t="shared" si="1"/>
        <v>Oskar</v>
      </c>
      <c r="I19" s="7" t="str">
        <f t="shared" si="2"/>
        <v>Wiebke</v>
      </c>
      <c r="J19" s="7" t="s">
        <v>215</v>
      </c>
      <c r="K19" s="7" t="s">
        <v>135</v>
      </c>
      <c r="N19" s="7" t="s">
        <v>216</v>
      </c>
      <c r="O19" s="7" t="str">
        <f t="shared" si="23"/>
        <v>auf dem Trampolin.</v>
      </c>
      <c r="P19" s="7" t="str">
        <f t="shared" si="3"/>
        <v>auf dem Trampolin</v>
      </c>
      <c r="Q19" s="7" t="str">
        <f t="shared" si="24"/>
        <v>Sie</v>
      </c>
      <c r="R19" s="7" t="s">
        <v>70</v>
      </c>
      <c r="S19" s="7" t="s">
        <v>71</v>
      </c>
      <c r="T19" s="7" t="s">
        <v>203</v>
      </c>
      <c r="V19" s="7" t="s">
        <v>217</v>
      </c>
      <c r="W19" s="7" t="str">
        <f t="shared" si="4"/>
        <v>Nachbarskinder</v>
      </c>
      <c r="X19" s="7" t="str">
        <f t="shared" si="25"/>
        <v>bespaßen.</v>
      </c>
      <c r="Y19" s="7" t="s">
        <v>218</v>
      </c>
      <c r="Z19" s="7">
        <v>18</v>
      </c>
      <c r="AA19" s="7" t="s">
        <v>219</v>
      </c>
      <c r="AB19" s="7" t="s">
        <v>76</v>
      </c>
      <c r="AC19" s="7">
        <v>1.228571429</v>
      </c>
      <c r="AD19" s="7">
        <v>0.54695490099999999</v>
      </c>
      <c r="AE19" s="7">
        <v>1</v>
      </c>
      <c r="AF19" s="21" t="s">
        <v>76</v>
      </c>
      <c r="AG19" s="2" t="s">
        <v>77</v>
      </c>
      <c r="AH19" s="8" t="s">
        <v>78</v>
      </c>
      <c r="AI19" s="9">
        <v>146000000</v>
      </c>
      <c r="AJ19" s="9" t="s">
        <v>78</v>
      </c>
      <c r="AK19" s="9" t="s">
        <v>78</v>
      </c>
      <c r="AL19" s="7">
        <v>99</v>
      </c>
      <c r="AM19" s="7" t="s">
        <v>220</v>
      </c>
      <c r="AN19" s="7" t="s">
        <v>176</v>
      </c>
      <c r="AO19" s="7">
        <v>6.371428571</v>
      </c>
      <c r="AP19" s="7">
        <v>1.3080230770000001</v>
      </c>
      <c r="AQ19" s="7">
        <v>7</v>
      </c>
      <c r="AR19" s="1" t="s">
        <v>176</v>
      </c>
      <c r="AS19" s="4" t="s">
        <v>80</v>
      </c>
      <c r="AT19" s="8" t="s">
        <v>78</v>
      </c>
      <c r="AU19" s="10" t="s">
        <v>78</v>
      </c>
      <c r="AV19" s="9" t="s">
        <v>78</v>
      </c>
      <c r="AW19" s="9" t="s">
        <v>78</v>
      </c>
      <c r="AX19" s="9" t="s">
        <v>81</v>
      </c>
      <c r="AY19" s="9" t="s">
        <v>82</v>
      </c>
      <c r="AZ19" s="34" t="str">
        <f t="shared" si="26"/>
        <v>Sie</v>
      </c>
      <c r="BA19" s="7" t="str">
        <f t="shared" si="6"/>
        <v>Wer hüpft auf dem Trampolin?</v>
      </c>
      <c r="BB19" t="str">
        <f t="shared" si="7"/>
        <v>Was tat Oskar?</v>
      </c>
      <c r="BC19" s="7" t="str">
        <f t="shared" si="8"/>
        <v>Wo hüpft Oskar?</v>
      </c>
      <c r="BD19" s="7" t="str">
        <f t="shared" si="9"/>
        <v>Wen möchte Oskar bespaßen?</v>
      </c>
      <c r="BE19" s="7" t="s">
        <v>16</v>
      </c>
      <c r="BF19" s="7" t="str">
        <f>BB19</f>
        <v>Was tat Oskar?</v>
      </c>
      <c r="BG19" s="7">
        <v>3</v>
      </c>
      <c r="BH19" s="7">
        <f t="shared" si="10"/>
        <v>0</v>
      </c>
      <c r="BI19" s="7" t="str">
        <f t="shared" si="11"/>
        <v>NA</v>
      </c>
      <c r="BJ19" s="7" t="str">
        <f>IF(BI19="NA","NA",J19)</f>
        <v>NA</v>
      </c>
      <c r="BK19" s="7" t="str">
        <f t="shared" si="27"/>
        <v>NA</v>
      </c>
      <c r="BL19" s="7" t="s">
        <v>78</v>
      </c>
      <c r="BM19" s="1">
        <v>1</v>
      </c>
      <c r="BN19" s="7" t="str">
        <f t="shared" si="13"/>
        <v>NA</v>
      </c>
      <c r="BO19" s="7" t="str">
        <f t="shared" si="14"/>
        <v>NA</v>
      </c>
      <c r="BP19" s="7" t="str">
        <f t="shared" si="15"/>
        <v>Wo hüpft Oskar?</v>
      </c>
      <c r="BQ19" s="7" t="str">
        <f t="shared" si="16"/>
        <v/>
      </c>
      <c r="BR19" s="7" t="str">
        <f t="shared" si="17"/>
        <v/>
      </c>
      <c r="BS19" s="7" t="str">
        <f t="shared" si="18"/>
        <v>Wo hüpft Oskar?</v>
      </c>
      <c r="BT19" s="7" t="str">
        <f t="shared" si="19"/>
        <v/>
      </c>
      <c r="BU19" s="7" t="str">
        <f t="shared" si="20"/>
        <v>Wen möchte Oskar bespaßen?</v>
      </c>
      <c r="BV19" s="7" t="str">
        <f t="shared" si="21"/>
        <v>Wen möchte Oskar bespaßen?</v>
      </c>
    </row>
    <row r="20" spans="1:75" ht="14.25" customHeight="1" x14ac:dyDescent="0.35">
      <c r="A20" s="7" t="str">
        <f t="shared" si="0"/>
        <v>LNA_S19_I19_PSie</v>
      </c>
      <c r="B20" t="s">
        <v>78</v>
      </c>
      <c r="C20" t="s">
        <v>78</v>
      </c>
      <c r="D20" t="s">
        <v>78</v>
      </c>
      <c r="E20" t="s">
        <v>78</v>
      </c>
      <c r="F20" s="7">
        <v>19</v>
      </c>
      <c r="G20" s="7" t="str">
        <f t="shared" si="22"/>
        <v>Sebastian erwacht von der Weinprobe. Sie hatte einen spaßigen Abend genossen.</v>
      </c>
      <c r="H20" s="7" t="str">
        <f t="shared" si="1"/>
        <v>Sebastian</v>
      </c>
      <c r="I20" s="7" t="str">
        <f t="shared" si="2"/>
        <v>Lia</v>
      </c>
      <c r="J20" s="7" t="s">
        <v>221</v>
      </c>
      <c r="M20" s="7" t="s">
        <v>222</v>
      </c>
      <c r="N20" s="7" t="s">
        <v>223</v>
      </c>
      <c r="O20" s="7" t="str">
        <f t="shared" si="23"/>
        <v>von der Weinprobe.</v>
      </c>
      <c r="P20" s="7" t="str">
        <f t="shared" si="3"/>
        <v>von der Weinprobe</v>
      </c>
      <c r="Q20" s="7" t="str">
        <f t="shared" si="24"/>
        <v>Sie</v>
      </c>
      <c r="R20" s="7" t="s">
        <v>224</v>
      </c>
      <c r="S20" s="7" t="s">
        <v>87</v>
      </c>
      <c r="T20" s="7" t="s">
        <v>225</v>
      </c>
      <c r="U20" s="7" t="s">
        <v>226</v>
      </c>
      <c r="W20" s="7" t="str">
        <f t="shared" si="4"/>
        <v>Abend</v>
      </c>
      <c r="X20" s="7" t="str">
        <f t="shared" si="25"/>
        <v>genossen.</v>
      </c>
      <c r="Y20" s="7" t="s">
        <v>227</v>
      </c>
      <c r="Z20" s="7">
        <v>19</v>
      </c>
      <c r="AA20" s="7" t="s">
        <v>228</v>
      </c>
      <c r="AB20" s="7" t="s">
        <v>76</v>
      </c>
      <c r="AC20" s="7">
        <v>1.228571429</v>
      </c>
      <c r="AD20" s="7">
        <v>0.645605702</v>
      </c>
      <c r="AE20" s="7">
        <v>1</v>
      </c>
      <c r="AF20" s="21" t="s">
        <v>76</v>
      </c>
      <c r="AG20" s="2" t="s">
        <v>77</v>
      </c>
      <c r="AH20" s="8" t="s">
        <v>78</v>
      </c>
      <c r="AI20" s="9">
        <v>2970000000</v>
      </c>
      <c r="AJ20" s="9" t="s">
        <v>78</v>
      </c>
      <c r="AK20" s="9" t="s">
        <v>78</v>
      </c>
      <c r="AL20" s="7">
        <v>100</v>
      </c>
      <c r="AM20" s="7" t="s">
        <v>229</v>
      </c>
      <c r="AN20" s="7" t="s">
        <v>176</v>
      </c>
      <c r="AO20" s="7">
        <v>6.4285714289999998</v>
      </c>
      <c r="AP20" s="7">
        <v>0.94824029899999995</v>
      </c>
      <c r="AQ20" s="7">
        <v>7</v>
      </c>
      <c r="AR20" s="1" t="s">
        <v>176</v>
      </c>
      <c r="AS20" s="4" t="s">
        <v>80</v>
      </c>
      <c r="AT20" s="8" t="s">
        <v>78</v>
      </c>
      <c r="AU20" s="10" t="s">
        <v>78</v>
      </c>
      <c r="AV20" s="9" t="s">
        <v>78</v>
      </c>
      <c r="AW20" s="9" t="s">
        <v>78</v>
      </c>
      <c r="AX20" s="9" t="s">
        <v>81</v>
      </c>
      <c r="AY20" s="9" t="s">
        <v>82</v>
      </c>
      <c r="AZ20" s="34" t="str">
        <f t="shared" si="26"/>
        <v>Sie</v>
      </c>
      <c r="BA20" s="7" t="str">
        <f t="shared" si="6"/>
        <v>Wer erwacht von der Weinprobe?</v>
      </c>
      <c r="BB20" t="str">
        <f t="shared" si="7"/>
        <v>Was tat Sebastian?</v>
      </c>
      <c r="BC20" s="7" t="str">
        <f t="shared" si="8"/>
        <v>Woher erwacht Sebastian?</v>
      </c>
      <c r="BD20" s="7" t="str">
        <f t="shared" si="9"/>
        <v>Was hatte Sebastian genossen?</v>
      </c>
      <c r="BE20" s="7" t="s">
        <v>48</v>
      </c>
      <c r="BF20" s="7" t="str">
        <f>BC20</f>
        <v>Woher erwacht Sebastian?</v>
      </c>
      <c r="BG20" s="7">
        <v>3</v>
      </c>
      <c r="BH20" s="7">
        <f t="shared" si="10"/>
        <v>0</v>
      </c>
      <c r="BI20" s="7" t="str">
        <f t="shared" si="11"/>
        <v>NA</v>
      </c>
      <c r="BJ20" s="7" t="str">
        <f>IF(BI20="NA","NA",P20)</f>
        <v>NA</v>
      </c>
      <c r="BK20" s="7" t="str">
        <f t="shared" ref="BK20:BK26" si="28">BJ20</f>
        <v>NA</v>
      </c>
      <c r="BL20" s="7" t="s">
        <v>78</v>
      </c>
      <c r="BM20" s="1">
        <v>1</v>
      </c>
      <c r="BN20" s="7" t="str">
        <f t="shared" si="13"/>
        <v>NA</v>
      </c>
      <c r="BO20" s="7" t="str">
        <f t="shared" si="14"/>
        <v>NA</v>
      </c>
      <c r="BP20" s="7" t="str">
        <f t="shared" si="15"/>
        <v/>
      </c>
      <c r="BQ20" s="7" t="str">
        <f t="shared" si="16"/>
        <v/>
      </c>
      <c r="BR20" s="7" t="str">
        <f t="shared" si="17"/>
        <v>Woher erwacht Sebastian?</v>
      </c>
      <c r="BS20" s="7" t="str">
        <f t="shared" si="18"/>
        <v>Woher erwacht Sebastian?</v>
      </c>
      <c r="BT20" s="7" t="str">
        <f t="shared" si="19"/>
        <v>Was hatte Sebastian genossen?</v>
      </c>
      <c r="BU20" s="7" t="str">
        <f t="shared" si="20"/>
        <v/>
      </c>
      <c r="BV20" s="7" t="str">
        <f t="shared" si="21"/>
        <v>Was hatte Sebastian genossen?</v>
      </c>
    </row>
    <row r="21" spans="1:75" ht="14.25" customHeight="1" x14ac:dyDescent="0.35">
      <c r="A21" s="7" t="str">
        <f t="shared" si="0"/>
        <v>LNA_S20_I20_PSie</v>
      </c>
      <c r="B21" t="s">
        <v>78</v>
      </c>
      <c r="C21" t="s">
        <v>78</v>
      </c>
      <c r="D21" t="s">
        <v>78</v>
      </c>
      <c r="E21" t="s">
        <v>78</v>
      </c>
      <c r="F21" s="7">
        <v>20</v>
      </c>
      <c r="G21" s="7" t="str">
        <f t="shared" si="22"/>
        <v>Erik reitet aus dem Stall. Sie hat die langweiligen Probestunden absolviert.</v>
      </c>
      <c r="H21" s="7" t="str">
        <f t="shared" si="1"/>
        <v>Erik</v>
      </c>
      <c r="I21" s="7" t="str">
        <f t="shared" si="2"/>
        <v>Maria</v>
      </c>
      <c r="J21" s="7" t="s">
        <v>230</v>
      </c>
      <c r="M21" s="7" t="s">
        <v>102</v>
      </c>
      <c r="N21" s="7" t="s">
        <v>231</v>
      </c>
      <c r="O21" s="7" t="str">
        <f t="shared" si="23"/>
        <v>aus dem Stall.</v>
      </c>
      <c r="P21" s="7" t="str">
        <f t="shared" si="3"/>
        <v>aus dem Stall</v>
      </c>
      <c r="Q21" s="7" t="str">
        <f t="shared" si="24"/>
        <v>Sie</v>
      </c>
      <c r="R21" s="7" t="s">
        <v>104</v>
      </c>
      <c r="S21" s="7" t="s">
        <v>71</v>
      </c>
      <c r="T21" s="7" t="s">
        <v>232</v>
      </c>
      <c r="U21" s="7" t="s">
        <v>233</v>
      </c>
      <c r="W21" s="7" t="str">
        <f t="shared" si="4"/>
        <v>Probestunden</v>
      </c>
      <c r="X21" s="7" t="str">
        <f t="shared" si="25"/>
        <v>absolviert.</v>
      </c>
      <c r="Y21" s="7" t="s">
        <v>234</v>
      </c>
      <c r="Z21" s="7">
        <v>20</v>
      </c>
      <c r="AA21" s="7" t="s">
        <v>235</v>
      </c>
      <c r="AB21" s="7" t="s">
        <v>76</v>
      </c>
      <c r="AC21" s="7">
        <v>1.2571428570000001</v>
      </c>
      <c r="AD21" s="7">
        <v>0.56061191099999996</v>
      </c>
      <c r="AE21" s="7">
        <v>1</v>
      </c>
      <c r="AF21" s="21" t="s">
        <v>76</v>
      </c>
      <c r="AG21" s="2" t="s">
        <v>77</v>
      </c>
      <c r="AH21" s="8" t="s">
        <v>78</v>
      </c>
      <c r="AI21" s="9">
        <v>2550000000</v>
      </c>
      <c r="AJ21" s="9" t="s">
        <v>78</v>
      </c>
      <c r="AK21" s="9" t="s">
        <v>78</v>
      </c>
      <c r="AL21" s="7">
        <v>101</v>
      </c>
      <c r="AM21" s="7" t="s">
        <v>236</v>
      </c>
      <c r="AN21" s="7" t="s">
        <v>109</v>
      </c>
      <c r="AO21" s="7">
        <v>6.542857143</v>
      </c>
      <c r="AP21" s="7">
        <v>0.78000215500000003</v>
      </c>
      <c r="AQ21" s="7">
        <v>7</v>
      </c>
      <c r="AR21" s="1" t="s">
        <v>176</v>
      </c>
      <c r="AS21" s="4" t="s">
        <v>80</v>
      </c>
      <c r="AT21" s="8" t="s">
        <v>78</v>
      </c>
      <c r="AU21" s="10" t="s">
        <v>78</v>
      </c>
      <c r="AV21" s="9" t="s">
        <v>78</v>
      </c>
      <c r="AW21" s="9" t="s">
        <v>78</v>
      </c>
      <c r="AX21" s="9" t="s">
        <v>81</v>
      </c>
      <c r="AY21" s="9" t="s">
        <v>82</v>
      </c>
      <c r="AZ21" s="34" t="str">
        <f t="shared" si="26"/>
        <v>Sie</v>
      </c>
      <c r="BA21" s="7" t="str">
        <f t="shared" si="6"/>
        <v>Wer reitet aus dem Stall?</v>
      </c>
      <c r="BB21" t="str">
        <f t="shared" si="7"/>
        <v>Was tat Erik?</v>
      </c>
      <c r="BC21" s="7" t="str">
        <f t="shared" si="8"/>
        <v>Woher reitet Erik?</v>
      </c>
      <c r="BD21" s="7" t="str">
        <f t="shared" si="9"/>
        <v>Was hat Erik absolviert?</v>
      </c>
      <c r="BE21" s="1" t="s">
        <v>49</v>
      </c>
      <c r="BF21" s="7" t="str">
        <f>BD21</f>
        <v>Was hat Erik absolviert?</v>
      </c>
      <c r="BG21" s="7">
        <v>3</v>
      </c>
      <c r="BH21" s="7">
        <f t="shared" si="10"/>
        <v>0</v>
      </c>
      <c r="BI21" s="7" t="str">
        <f t="shared" si="11"/>
        <v>NA</v>
      </c>
      <c r="BJ21" s="7" t="str">
        <f>IF(BI21="NA","NA",CONCATENATE(S21," ",T21," ",W21))</f>
        <v>NA</v>
      </c>
      <c r="BK21" s="7" t="str">
        <f t="shared" si="28"/>
        <v>NA</v>
      </c>
      <c r="BL21" s="7" t="s">
        <v>78</v>
      </c>
      <c r="BM21" s="1">
        <v>1</v>
      </c>
      <c r="BN21" s="7" t="str">
        <f t="shared" si="13"/>
        <v>NA</v>
      </c>
      <c r="BO21" s="7" t="str">
        <f t="shared" si="14"/>
        <v>NA</v>
      </c>
      <c r="BP21" s="7" t="str">
        <f t="shared" si="15"/>
        <v/>
      </c>
      <c r="BQ21" s="7" t="str">
        <f t="shared" si="16"/>
        <v/>
      </c>
      <c r="BR21" s="7" t="str">
        <f t="shared" si="17"/>
        <v>Woher reitet Erik?</v>
      </c>
      <c r="BS21" s="7" t="str">
        <f t="shared" si="18"/>
        <v>Woher reitet Erik?</v>
      </c>
      <c r="BT21" s="7" t="str">
        <f t="shared" si="19"/>
        <v>Was hat Erik absolviert?</v>
      </c>
      <c r="BU21" s="7" t="str">
        <f t="shared" si="20"/>
        <v/>
      </c>
      <c r="BV21" s="7" t="str">
        <f t="shared" si="21"/>
        <v>Was hat Erik absolviert?</v>
      </c>
    </row>
    <row r="22" spans="1:75" ht="14.25" customHeight="1" x14ac:dyDescent="0.35">
      <c r="A22" s="7" t="str">
        <f t="shared" si="0"/>
        <v>LNA_S21_I63_PEr</v>
      </c>
      <c r="B22" t="s">
        <v>78</v>
      </c>
      <c r="C22" t="s">
        <v>78</v>
      </c>
      <c r="D22" t="s">
        <v>78</v>
      </c>
      <c r="E22" t="s">
        <v>78</v>
      </c>
      <c r="F22" s="7">
        <v>21</v>
      </c>
      <c r="G22" s="7" t="str">
        <f t="shared" si="22"/>
        <v>Toni joggt im Park. Er möchte den winterlichen Bauchspeck loswerden.</v>
      </c>
      <c r="H22" s="7" t="str">
        <f t="shared" si="1"/>
        <v>Toni</v>
      </c>
      <c r="I22" s="7" t="str">
        <f t="shared" si="2"/>
        <v>Marlene</v>
      </c>
      <c r="J22" s="7" t="s">
        <v>237</v>
      </c>
      <c r="K22" s="7" t="s">
        <v>193</v>
      </c>
      <c r="N22" s="7" t="s">
        <v>238</v>
      </c>
      <c r="O22" s="7" t="str">
        <f t="shared" si="23"/>
        <v>im Park.</v>
      </c>
      <c r="P22" s="7" t="str">
        <f t="shared" si="3"/>
        <v>im Park</v>
      </c>
      <c r="Q22" s="7" t="str">
        <f t="shared" si="24"/>
        <v>Er</v>
      </c>
      <c r="R22" s="7" t="s">
        <v>70</v>
      </c>
      <c r="S22" s="7" t="s">
        <v>147</v>
      </c>
      <c r="T22" s="7" t="s">
        <v>239</v>
      </c>
      <c r="U22" s="7" t="s">
        <v>240</v>
      </c>
      <c r="W22" s="7" t="str">
        <f t="shared" si="4"/>
        <v>Bauchspeck</v>
      </c>
      <c r="X22" s="7" t="str">
        <f t="shared" si="25"/>
        <v>loswerden.</v>
      </c>
      <c r="Y22" s="7" t="s">
        <v>241</v>
      </c>
      <c r="Z22" s="7">
        <v>63</v>
      </c>
      <c r="AA22" s="7" t="s">
        <v>242</v>
      </c>
      <c r="AB22" s="7" t="s">
        <v>109</v>
      </c>
      <c r="AC22" s="7">
        <v>3.1428571430000001</v>
      </c>
      <c r="AD22" s="7">
        <v>1.536666697</v>
      </c>
      <c r="AE22" s="7">
        <v>4</v>
      </c>
      <c r="AF22" s="22" t="s">
        <v>109</v>
      </c>
      <c r="AG22" s="2" t="s">
        <v>77</v>
      </c>
      <c r="AH22" s="8" t="s">
        <v>78</v>
      </c>
      <c r="AI22" s="9">
        <v>2010000000</v>
      </c>
      <c r="AJ22" s="9" t="s">
        <v>78</v>
      </c>
      <c r="AK22" s="9" t="s">
        <v>78</v>
      </c>
      <c r="AL22" s="7">
        <v>112</v>
      </c>
      <c r="AM22" s="7" t="s">
        <v>243</v>
      </c>
      <c r="AN22" s="7" t="s">
        <v>176</v>
      </c>
      <c r="AO22" s="7">
        <v>6.6857142859999996</v>
      </c>
      <c r="AP22" s="7">
        <v>0.58266267999999999</v>
      </c>
      <c r="AQ22" s="7">
        <v>7</v>
      </c>
      <c r="AR22" s="1" t="s">
        <v>176</v>
      </c>
      <c r="AS22" s="4" t="s">
        <v>80</v>
      </c>
      <c r="AT22" s="8" t="s">
        <v>78</v>
      </c>
      <c r="AU22" s="10" t="s">
        <v>78</v>
      </c>
      <c r="AV22" s="9" t="s">
        <v>78</v>
      </c>
      <c r="AW22" s="9" t="s">
        <v>78</v>
      </c>
      <c r="AX22" s="9" t="s">
        <v>81</v>
      </c>
      <c r="AY22" s="9" t="s">
        <v>82</v>
      </c>
      <c r="AZ22" s="11" t="str">
        <f t="shared" ref="AZ22:AZ31" si="29">AX22</f>
        <v>Er</v>
      </c>
      <c r="BA22" s="7" t="str">
        <f t="shared" si="6"/>
        <v>Wer joggt im Park?</v>
      </c>
      <c r="BB22" t="str">
        <f t="shared" si="7"/>
        <v>Was tat Toni?</v>
      </c>
      <c r="BC22" s="7" t="str">
        <f t="shared" si="8"/>
        <v>Wo joggt Toni?</v>
      </c>
      <c r="BD22" s="7" t="str">
        <f t="shared" si="9"/>
        <v>Was möchte Toni loswerden?</v>
      </c>
      <c r="BE22" s="7" t="s">
        <v>47</v>
      </c>
      <c r="BF22" s="7" t="str">
        <f>BA22</f>
        <v>Wer joggt im Park?</v>
      </c>
      <c r="BG22" s="7">
        <v>2</v>
      </c>
      <c r="BH22" s="7">
        <f t="shared" si="10"/>
        <v>0</v>
      </c>
      <c r="BI22" s="7" t="str">
        <f t="shared" si="11"/>
        <v>NA</v>
      </c>
      <c r="BJ22" s="7" t="str">
        <f>IF(BI22="NA","NA",H22)</f>
        <v>NA</v>
      </c>
      <c r="BK22" s="7" t="str">
        <f t="shared" si="28"/>
        <v>NA</v>
      </c>
      <c r="BL22" s="7" t="s">
        <v>78</v>
      </c>
      <c r="BM22" s="1">
        <v>1</v>
      </c>
      <c r="BN22" s="7" t="str">
        <f t="shared" si="13"/>
        <v>NA</v>
      </c>
      <c r="BO22" s="7" t="str">
        <f t="shared" si="14"/>
        <v>NA</v>
      </c>
      <c r="BP22" s="7" t="str">
        <f t="shared" si="15"/>
        <v>Wo joggt Toni?</v>
      </c>
      <c r="BQ22" s="7" t="str">
        <f t="shared" si="16"/>
        <v/>
      </c>
      <c r="BR22" s="7" t="str">
        <f t="shared" si="17"/>
        <v/>
      </c>
      <c r="BS22" s="7" t="str">
        <f t="shared" si="18"/>
        <v>Wo joggt Toni?</v>
      </c>
      <c r="BT22" s="7" t="str">
        <f t="shared" si="19"/>
        <v>Was möchte Toni loswerden?</v>
      </c>
      <c r="BU22" s="7" t="str">
        <f t="shared" si="20"/>
        <v/>
      </c>
      <c r="BV22" s="7" t="str">
        <f t="shared" si="21"/>
        <v>Was möchte Toni loswerden?</v>
      </c>
    </row>
    <row r="23" spans="1:75" ht="14.25" customHeight="1" x14ac:dyDescent="0.35">
      <c r="A23" s="7" t="str">
        <f t="shared" si="0"/>
        <v>LNA_S22_I64_PEr</v>
      </c>
      <c r="B23" t="s">
        <v>78</v>
      </c>
      <c r="C23" t="s">
        <v>78</v>
      </c>
      <c r="D23" t="s">
        <v>78</v>
      </c>
      <c r="E23" t="s">
        <v>78</v>
      </c>
      <c r="F23" s="7">
        <v>22</v>
      </c>
      <c r="G23" s="7" t="str">
        <f t="shared" si="22"/>
        <v>Tomke fällt auf der Beerdigung. Er hat das tiefe Loch übersehen.</v>
      </c>
      <c r="H23" s="7" t="str">
        <f t="shared" si="1"/>
        <v>Tomke</v>
      </c>
      <c r="I23" s="7" t="str">
        <f t="shared" si="2"/>
        <v>Ina</v>
      </c>
      <c r="J23" s="7" t="s">
        <v>101</v>
      </c>
      <c r="K23" s="7" t="s">
        <v>244</v>
      </c>
      <c r="N23" s="7" t="s">
        <v>245</v>
      </c>
      <c r="O23" s="7" t="str">
        <f t="shared" si="23"/>
        <v>auf der Beerdigung.</v>
      </c>
      <c r="P23" s="7" t="str">
        <f t="shared" si="3"/>
        <v>auf der Beerdigung</v>
      </c>
      <c r="Q23" s="7" t="str">
        <f t="shared" si="24"/>
        <v>Er</v>
      </c>
      <c r="R23" s="7" t="s">
        <v>104</v>
      </c>
      <c r="S23" s="7" t="s">
        <v>155</v>
      </c>
      <c r="T23" s="7" t="s">
        <v>246</v>
      </c>
      <c r="U23" s="7" t="s">
        <v>247</v>
      </c>
      <c r="W23" s="7" t="str">
        <f t="shared" si="4"/>
        <v>Loch</v>
      </c>
      <c r="X23" s="7" t="str">
        <f t="shared" si="25"/>
        <v>übersehen.</v>
      </c>
      <c r="Y23" s="7" t="s">
        <v>248</v>
      </c>
      <c r="Z23" s="7">
        <v>64</v>
      </c>
      <c r="AA23" s="7" t="s">
        <v>249</v>
      </c>
      <c r="AB23" s="7" t="s">
        <v>109</v>
      </c>
      <c r="AC23" s="7">
        <v>3.1714285709999999</v>
      </c>
      <c r="AD23" s="7">
        <v>1.543215022</v>
      </c>
      <c r="AE23" s="7">
        <v>4</v>
      </c>
      <c r="AF23" s="22" t="s">
        <v>109</v>
      </c>
      <c r="AG23" s="2" t="s">
        <v>77</v>
      </c>
      <c r="AH23" s="8" t="s">
        <v>78</v>
      </c>
      <c r="AI23" s="14" t="s">
        <v>250</v>
      </c>
      <c r="AJ23" s="9" t="s">
        <v>78</v>
      </c>
      <c r="AK23" s="9" t="s">
        <v>78</v>
      </c>
      <c r="AL23" s="7">
        <v>113</v>
      </c>
      <c r="AM23" s="7" t="s">
        <v>251</v>
      </c>
      <c r="AN23" s="7" t="s">
        <v>176</v>
      </c>
      <c r="AO23" s="7">
        <v>6.6857142859999996</v>
      </c>
      <c r="AP23" s="7">
        <v>0.67612340400000004</v>
      </c>
      <c r="AQ23" s="7">
        <v>7</v>
      </c>
      <c r="AR23" s="1" t="s">
        <v>176</v>
      </c>
      <c r="AS23" s="4" t="s">
        <v>80</v>
      </c>
      <c r="AT23" s="8" t="s">
        <v>78</v>
      </c>
      <c r="AU23" s="10" t="s">
        <v>78</v>
      </c>
      <c r="AV23" s="9" t="s">
        <v>78</v>
      </c>
      <c r="AW23" s="9" t="s">
        <v>78</v>
      </c>
      <c r="AX23" s="9" t="s">
        <v>81</v>
      </c>
      <c r="AY23" s="9" t="s">
        <v>82</v>
      </c>
      <c r="AZ23" s="11" t="str">
        <f t="shared" si="29"/>
        <v>Er</v>
      </c>
      <c r="BA23" s="7" t="str">
        <f t="shared" si="6"/>
        <v>Wer fällt auf der Beerdigung?</v>
      </c>
      <c r="BB23" t="str">
        <f t="shared" si="7"/>
        <v>Was tat Tomke?</v>
      </c>
      <c r="BC23" s="7" t="str">
        <f t="shared" si="8"/>
        <v>Wo fällt Tomke?</v>
      </c>
      <c r="BD23" s="7" t="str">
        <f t="shared" si="9"/>
        <v>Was hat Tomke übersehen?</v>
      </c>
      <c r="BE23" s="7" t="s">
        <v>16</v>
      </c>
      <c r="BF23" s="7" t="str">
        <f>BB23</f>
        <v>Was tat Tomke?</v>
      </c>
      <c r="BG23" s="7">
        <v>2</v>
      </c>
      <c r="BH23" s="7">
        <f t="shared" si="10"/>
        <v>0</v>
      </c>
      <c r="BI23" s="7" t="str">
        <f t="shared" si="11"/>
        <v>NA</v>
      </c>
      <c r="BJ23" s="7" t="str">
        <f>IF(BI23="NA","NA",J23)</f>
        <v>NA</v>
      </c>
      <c r="BK23" s="7" t="str">
        <f t="shared" si="28"/>
        <v>NA</v>
      </c>
      <c r="BL23" s="7" t="s">
        <v>78</v>
      </c>
      <c r="BM23" s="1">
        <v>0</v>
      </c>
      <c r="BN23" s="7" t="str">
        <f t="shared" si="13"/>
        <v>NA</v>
      </c>
      <c r="BO23" s="7" t="str">
        <f t="shared" si="14"/>
        <v>NA</v>
      </c>
      <c r="BP23" s="7" t="str">
        <f t="shared" si="15"/>
        <v>Wo fällt Tomke?</v>
      </c>
      <c r="BQ23" s="7" t="str">
        <f t="shared" si="16"/>
        <v/>
      </c>
      <c r="BR23" s="7" t="str">
        <f t="shared" si="17"/>
        <v/>
      </c>
      <c r="BS23" s="7" t="str">
        <f t="shared" si="18"/>
        <v>Wo fällt Tomke?</v>
      </c>
      <c r="BT23" s="7" t="str">
        <f t="shared" si="19"/>
        <v>Was hat Tomke übersehen?</v>
      </c>
      <c r="BU23" s="7" t="str">
        <f t="shared" si="20"/>
        <v/>
      </c>
      <c r="BV23" s="7" t="str">
        <f t="shared" si="21"/>
        <v>Was hat Tomke übersehen?</v>
      </c>
    </row>
    <row r="24" spans="1:75" ht="14.25" customHeight="1" x14ac:dyDescent="0.35">
      <c r="A24" s="7" t="str">
        <f t="shared" si="0"/>
        <v>LNA_S23_I65_PEr</v>
      </c>
      <c r="B24" t="s">
        <v>78</v>
      </c>
      <c r="C24" t="s">
        <v>78</v>
      </c>
      <c r="D24" t="s">
        <v>78</v>
      </c>
      <c r="E24" t="s">
        <v>78</v>
      </c>
      <c r="F24" s="7">
        <v>23</v>
      </c>
      <c r="G24" s="7" t="str">
        <f t="shared" si="22"/>
        <v>Renée starrt auf den Schulhof. Er hat einen potenziellen Profispieler gefunden.</v>
      </c>
      <c r="H24" s="7" t="str">
        <f t="shared" si="1"/>
        <v>Renée</v>
      </c>
      <c r="I24" s="7" t="str">
        <f t="shared" si="2"/>
        <v>Luisa</v>
      </c>
      <c r="J24" s="7" t="s">
        <v>93</v>
      </c>
      <c r="L24" s="7" t="s">
        <v>119</v>
      </c>
      <c r="N24" s="7" t="s">
        <v>252</v>
      </c>
      <c r="O24" s="7" t="str">
        <f t="shared" si="23"/>
        <v>auf den Schulhof.</v>
      </c>
      <c r="P24" s="7" t="str">
        <f t="shared" si="3"/>
        <v>auf den Schulhof</v>
      </c>
      <c r="Q24" s="7" t="str">
        <f t="shared" si="24"/>
        <v>Er</v>
      </c>
      <c r="R24" s="7" t="s">
        <v>104</v>
      </c>
      <c r="S24" s="7" t="s">
        <v>87</v>
      </c>
      <c r="T24" s="7" t="s">
        <v>253</v>
      </c>
      <c r="U24" s="7" t="s">
        <v>254</v>
      </c>
      <c r="W24" s="7" t="str">
        <f t="shared" si="4"/>
        <v>Profispieler</v>
      </c>
      <c r="X24" s="7" t="str">
        <f t="shared" si="25"/>
        <v>gefunden.</v>
      </c>
      <c r="Y24" s="7" t="s">
        <v>205</v>
      </c>
      <c r="Z24" s="7">
        <v>65</v>
      </c>
      <c r="AA24" s="7" t="s">
        <v>255</v>
      </c>
      <c r="AB24" s="7" t="s">
        <v>109</v>
      </c>
      <c r="AC24" s="7">
        <v>3.228571429</v>
      </c>
      <c r="AD24" s="7">
        <v>1.2853407489999999</v>
      </c>
      <c r="AE24" s="7">
        <v>4</v>
      </c>
      <c r="AF24" s="22" t="s">
        <v>109</v>
      </c>
      <c r="AG24" s="2" t="s">
        <v>77</v>
      </c>
      <c r="AH24" s="8" t="s">
        <v>78</v>
      </c>
      <c r="AI24" s="15">
        <v>253000000</v>
      </c>
      <c r="AJ24" s="9" t="s">
        <v>78</v>
      </c>
      <c r="AK24" s="9" t="s">
        <v>78</v>
      </c>
      <c r="AL24" s="7">
        <v>114</v>
      </c>
      <c r="AM24" s="7" t="s">
        <v>256</v>
      </c>
      <c r="AN24" s="7" t="s">
        <v>176</v>
      </c>
      <c r="AO24" s="7">
        <v>6.6857142859999996</v>
      </c>
      <c r="AP24" s="7">
        <v>1.078436465</v>
      </c>
      <c r="AQ24" s="7">
        <v>7</v>
      </c>
      <c r="AR24" s="1" t="s">
        <v>176</v>
      </c>
      <c r="AS24" s="4" t="s">
        <v>80</v>
      </c>
      <c r="AT24" s="8" t="s">
        <v>78</v>
      </c>
      <c r="AU24" s="10" t="s">
        <v>78</v>
      </c>
      <c r="AV24" s="9" t="s">
        <v>78</v>
      </c>
      <c r="AW24" s="9" t="s">
        <v>78</v>
      </c>
      <c r="AX24" s="9" t="s">
        <v>81</v>
      </c>
      <c r="AY24" s="9" t="s">
        <v>82</v>
      </c>
      <c r="AZ24" s="11" t="str">
        <f t="shared" si="29"/>
        <v>Er</v>
      </c>
      <c r="BA24" s="7" t="str">
        <f t="shared" si="6"/>
        <v>Wer starrt auf den Schulhof?</v>
      </c>
      <c r="BB24" t="str">
        <f t="shared" si="7"/>
        <v>Was tat Renée?</v>
      </c>
      <c r="BC24" s="7" t="str">
        <f t="shared" si="8"/>
        <v>Wohin starrt Renée?</v>
      </c>
      <c r="BD24" s="7" t="str">
        <f t="shared" si="9"/>
        <v>Was hat Renée gefunden?</v>
      </c>
      <c r="BE24" s="7" t="s">
        <v>48</v>
      </c>
      <c r="BF24" s="7" t="str">
        <f>BC24</f>
        <v>Wohin starrt Renée?</v>
      </c>
      <c r="BG24" s="7">
        <v>1</v>
      </c>
      <c r="BH24" s="7">
        <f t="shared" si="10"/>
        <v>1</v>
      </c>
      <c r="BI24" s="7" t="str">
        <f t="shared" si="11"/>
        <v>Wohin starrt Renée?</v>
      </c>
      <c r="BJ24" s="7" t="str">
        <f>IF(BI24="NA","NA",P24)</f>
        <v>auf den Schulhof</v>
      </c>
      <c r="BK24" s="7" t="str">
        <f t="shared" si="28"/>
        <v>auf den Schulhof</v>
      </c>
      <c r="BL24" s="7" t="s">
        <v>257</v>
      </c>
      <c r="BM24" s="1">
        <v>0</v>
      </c>
      <c r="BN24" s="7" t="str">
        <f t="shared" si="13"/>
        <v>in den Kindergarten</v>
      </c>
      <c r="BO24" s="7" t="str">
        <f t="shared" si="14"/>
        <v>auf den Schulhof</v>
      </c>
      <c r="BP24" s="7" t="str">
        <f t="shared" si="15"/>
        <v/>
      </c>
      <c r="BQ24" s="7" t="str">
        <f t="shared" si="16"/>
        <v>Wohin starrt Renée?</v>
      </c>
      <c r="BR24" s="7" t="str">
        <f t="shared" si="17"/>
        <v/>
      </c>
      <c r="BS24" s="7" t="str">
        <f t="shared" si="18"/>
        <v>Wohin starrt Renée?</v>
      </c>
      <c r="BT24" s="7" t="str">
        <f t="shared" si="19"/>
        <v>Was hat Renée gefunden?</v>
      </c>
      <c r="BU24" s="7" t="str">
        <f t="shared" si="20"/>
        <v/>
      </c>
      <c r="BV24" s="7" t="str">
        <f t="shared" si="21"/>
        <v>Was hat Renée gefunden?</v>
      </c>
      <c r="BW24" s="1"/>
    </row>
    <row r="25" spans="1:75" ht="14.25" customHeight="1" x14ac:dyDescent="0.35">
      <c r="A25" s="7" t="str">
        <f t="shared" si="0"/>
        <v>LNA_S24_I66_PEr</v>
      </c>
      <c r="B25" t="s">
        <v>78</v>
      </c>
      <c r="C25" t="s">
        <v>78</v>
      </c>
      <c r="D25" t="s">
        <v>78</v>
      </c>
      <c r="E25" t="s">
        <v>78</v>
      </c>
      <c r="F25" s="7">
        <v>24</v>
      </c>
      <c r="G25" s="7" t="str">
        <f t="shared" si="22"/>
        <v>Sam hüpft in der Küche. Er möchte den oberen Hängeschrank erreichen.</v>
      </c>
      <c r="H25" s="7" t="str">
        <f t="shared" si="1"/>
        <v>Sam</v>
      </c>
      <c r="I25" s="7" t="str">
        <f t="shared" si="2"/>
        <v>Selina</v>
      </c>
      <c r="J25" s="7" t="s">
        <v>215</v>
      </c>
      <c r="K25" s="7" t="s">
        <v>84</v>
      </c>
      <c r="N25" s="7" t="s">
        <v>258</v>
      </c>
      <c r="O25" s="7" t="str">
        <f t="shared" si="23"/>
        <v>in der Küche.</v>
      </c>
      <c r="P25" s="7" t="str">
        <f t="shared" si="3"/>
        <v>in der Küche</v>
      </c>
      <c r="Q25" s="7" t="str">
        <f t="shared" si="24"/>
        <v>Er</v>
      </c>
      <c r="R25" s="7" t="s">
        <v>70</v>
      </c>
      <c r="S25" s="7" t="s">
        <v>147</v>
      </c>
      <c r="T25" s="7" t="s">
        <v>259</v>
      </c>
      <c r="U25" s="7" t="s">
        <v>260</v>
      </c>
      <c r="W25" s="7" t="str">
        <f t="shared" si="4"/>
        <v>Hängeschrank</v>
      </c>
      <c r="X25" s="7" t="str">
        <f t="shared" si="25"/>
        <v>erreichen.</v>
      </c>
      <c r="Y25" s="7" t="s">
        <v>261</v>
      </c>
      <c r="Z25" s="7">
        <v>66</v>
      </c>
      <c r="AA25" s="7" t="s">
        <v>262</v>
      </c>
      <c r="AB25" s="7" t="s">
        <v>109</v>
      </c>
      <c r="AC25" s="7">
        <v>3.3142857139999999</v>
      </c>
      <c r="AD25" s="7">
        <v>1.18250553</v>
      </c>
      <c r="AE25" s="7">
        <v>4</v>
      </c>
      <c r="AF25" s="22" t="s">
        <v>109</v>
      </c>
      <c r="AG25" s="2" t="s">
        <v>77</v>
      </c>
      <c r="AH25" s="8" t="s">
        <v>78</v>
      </c>
      <c r="AI25" s="9">
        <v>3870000000</v>
      </c>
      <c r="AJ25" s="9" t="s">
        <v>78</v>
      </c>
      <c r="AK25" s="9" t="s">
        <v>78</v>
      </c>
      <c r="AL25" s="7">
        <v>115</v>
      </c>
      <c r="AM25" s="7" t="s">
        <v>263</v>
      </c>
      <c r="AN25" s="7" t="s">
        <v>176</v>
      </c>
      <c r="AO25" s="7">
        <v>6.6857142859999996</v>
      </c>
      <c r="AP25" s="7">
        <v>1.078436465</v>
      </c>
      <c r="AQ25" s="7">
        <v>7</v>
      </c>
      <c r="AR25" s="1" t="s">
        <v>176</v>
      </c>
      <c r="AS25" s="4" t="s">
        <v>80</v>
      </c>
      <c r="AT25" s="8" t="s">
        <v>78</v>
      </c>
      <c r="AU25" s="10" t="s">
        <v>78</v>
      </c>
      <c r="AV25" s="9" t="s">
        <v>78</v>
      </c>
      <c r="AW25" s="9" t="s">
        <v>78</v>
      </c>
      <c r="AX25" s="9" t="s">
        <v>81</v>
      </c>
      <c r="AY25" s="9" t="s">
        <v>82</v>
      </c>
      <c r="AZ25" s="11" t="str">
        <f t="shared" si="29"/>
        <v>Er</v>
      </c>
      <c r="BA25" s="7" t="str">
        <f t="shared" si="6"/>
        <v>Wer hüpft in der Küche?</v>
      </c>
      <c r="BB25" t="str">
        <f t="shared" si="7"/>
        <v>Was tat Sam?</v>
      </c>
      <c r="BC25" s="7" t="str">
        <f t="shared" si="8"/>
        <v>Wo hüpft Sam?</v>
      </c>
      <c r="BD25" s="7" t="str">
        <f t="shared" si="9"/>
        <v>Was möchte Sam erreichen?</v>
      </c>
      <c r="BE25" s="1" t="s">
        <v>49</v>
      </c>
      <c r="BF25" s="7" t="str">
        <f>BD25</f>
        <v>Was möchte Sam erreichen?</v>
      </c>
      <c r="BG25" s="7">
        <v>3</v>
      </c>
      <c r="BH25" s="7">
        <f t="shared" si="10"/>
        <v>0</v>
      </c>
      <c r="BI25" s="7" t="str">
        <f t="shared" si="11"/>
        <v>NA</v>
      </c>
      <c r="BJ25" s="7" t="str">
        <f>IF(BI25="NA","NA",CONCATENATE(S25," ",T25," ",W25))</f>
        <v>NA</v>
      </c>
      <c r="BK25" s="7" t="str">
        <f t="shared" si="28"/>
        <v>NA</v>
      </c>
      <c r="BL25" s="7" t="s">
        <v>78</v>
      </c>
      <c r="BM25" s="1">
        <v>1</v>
      </c>
      <c r="BN25" s="7" t="str">
        <f t="shared" si="13"/>
        <v>NA</v>
      </c>
      <c r="BO25" s="7" t="str">
        <f t="shared" si="14"/>
        <v>NA</v>
      </c>
      <c r="BP25" s="7" t="str">
        <f t="shared" si="15"/>
        <v>Wo hüpft Sam?</v>
      </c>
      <c r="BQ25" s="7" t="str">
        <f t="shared" si="16"/>
        <v/>
      </c>
      <c r="BR25" s="7" t="str">
        <f t="shared" si="17"/>
        <v/>
      </c>
      <c r="BS25" s="7" t="str">
        <f t="shared" si="18"/>
        <v>Wo hüpft Sam?</v>
      </c>
      <c r="BT25" s="7" t="str">
        <f t="shared" si="19"/>
        <v>Was möchte Sam erreichen?</v>
      </c>
      <c r="BU25" s="7" t="str">
        <f t="shared" si="20"/>
        <v/>
      </c>
      <c r="BV25" s="7" t="str">
        <f t="shared" si="21"/>
        <v>Was möchte Sam erreichen?</v>
      </c>
      <c r="BW25" s="1"/>
    </row>
    <row r="26" spans="1:75" ht="14.25" customHeight="1" x14ac:dyDescent="0.35">
      <c r="A26" s="7" t="str">
        <f t="shared" si="0"/>
        <v>LNA_S25_I67_PEr</v>
      </c>
      <c r="B26" t="s">
        <v>78</v>
      </c>
      <c r="C26" t="s">
        <v>78</v>
      </c>
      <c r="D26" t="s">
        <v>78</v>
      </c>
      <c r="E26" t="s">
        <v>78</v>
      </c>
      <c r="F26" s="7">
        <v>25</v>
      </c>
      <c r="G26" s="7" t="str">
        <f t="shared" si="22"/>
        <v>Bente schwimmt in der Ostsee. Er hat das kalte Wasser gern.</v>
      </c>
      <c r="H26" s="7" t="str">
        <f t="shared" si="1"/>
        <v>Bente</v>
      </c>
      <c r="I26" s="7" t="str">
        <f t="shared" si="2"/>
        <v>Jasmin</v>
      </c>
      <c r="J26" s="7" t="s">
        <v>264</v>
      </c>
      <c r="K26" s="7" t="s">
        <v>84</v>
      </c>
      <c r="N26" s="7" t="s">
        <v>265</v>
      </c>
      <c r="O26" s="7" t="str">
        <f t="shared" si="23"/>
        <v>in der Ostsee.</v>
      </c>
      <c r="P26" s="7" t="str">
        <f t="shared" si="3"/>
        <v>in der Ostsee</v>
      </c>
      <c r="Q26" s="7" t="str">
        <f t="shared" si="24"/>
        <v>Er</v>
      </c>
      <c r="R26" s="7" t="s">
        <v>104</v>
      </c>
      <c r="S26" s="7" t="s">
        <v>155</v>
      </c>
      <c r="T26" s="7" t="s">
        <v>266</v>
      </c>
      <c r="U26" s="7" t="s">
        <v>267</v>
      </c>
      <c r="W26" s="7" t="str">
        <f t="shared" si="4"/>
        <v>Wasser</v>
      </c>
      <c r="X26" s="7" t="str">
        <f t="shared" si="25"/>
        <v>gern.</v>
      </c>
      <c r="Y26" s="7" t="s">
        <v>268</v>
      </c>
      <c r="Z26" s="7">
        <v>67</v>
      </c>
      <c r="AA26" s="7" t="s">
        <v>269</v>
      </c>
      <c r="AB26" s="7" t="s">
        <v>109</v>
      </c>
      <c r="AC26" s="7">
        <v>3.371428571</v>
      </c>
      <c r="AD26" s="7">
        <v>1.5546082219999999</v>
      </c>
      <c r="AE26" s="7">
        <v>4</v>
      </c>
      <c r="AF26" s="22" t="s">
        <v>109</v>
      </c>
      <c r="AG26" s="2" t="s">
        <v>77</v>
      </c>
      <c r="AH26" s="9">
        <v>4</v>
      </c>
      <c r="AI26" s="9">
        <v>19800000</v>
      </c>
      <c r="AJ26" s="9" t="s">
        <v>78</v>
      </c>
      <c r="AK26" s="9" t="s">
        <v>78</v>
      </c>
      <c r="AL26" s="7">
        <v>116</v>
      </c>
      <c r="AM26" s="7" t="s">
        <v>270</v>
      </c>
      <c r="AN26" s="7" t="s">
        <v>176</v>
      </c>
      <c r="AO26" s="7">
        <v>6.7142857139999998</v>
      </c>
      <c r="AP26" s="7">
        <v>0.57247802800000003</v>
      </c>
      <c r="AQ26" s="7">
        <v>7</v>
      </c>
      <c r="AR26" s="1" t="s">
        <v>176</v>
      </c>
      <c r="AS26" s="4" t="s">
        <v>80</v>
      </c>
      <c r="AT26" s="8" t="s">
        <v>78</v>
      </c>
      <c r="AU26" s="10" t="s">
        <v>78</v>
      </c>
      <c r="AV26" s="9" t="s">
        <v>78</v>
      </c>
      <c r="AW26" s="9" t="s">
        <v>78</v>
      </c>
      <c r="AX26" s="9" t="s">
        <v>81</v>
      </c>
      <c r="AY26" s="9" t="s">
        <v>82</v>
      </c>
      <c r="AZ26" s="11" t="str">
        <f t="shared" si="29"/>
        <v>Er</v>
      </c>
      <c r="BA26" s="7" t="str">
        <f t="shared" si="6"/>
        <v>Wer schwimmt in der Ostsee?</v>
      </c>
      <c r="BB26" t="str">
        <f t="shared" si="7"/>
        <v>Was tat Bente?</v>
      </c>
      <c r="BC26" s="7" t="str">
        <f t="shared" si="8"/>
        <v>Wo schwimmt Bente?</v>
      </c>
      <c r="BD26" s="7" t="str">
        <f t="shared" si="9"/>
        <v>Was hat Bente gern?</v>
      </c>
      <c r="BE26" s="7" t="s">
        <v>47</v>
      </c>
      <c r="BF26" s="7" t="str">
        <f>BA26</f>
        <v>Wer schwimmt in der Ostsee?</v>
      </c>
      <c r="BG26" s="7">
        <v>1</v>
      </c>
      <c r="BH26" s="7">
        <f t="shared" si="10"/>
        <v>1</v>
      </c>
      <c r="BI26" s="7" t="str">
        <f t="shared" si="11"/>
        <v>Wer schwimmt in der Ostsee?</v>
      </c>
      <c r="BJ26" s="7" t="str">
        <f>IF(BI26="NA","NA",H26)</f>
        <v>Bente</v>
      </c>
      <c r="BK26" s="7" t="str">
        <f t="shared" si="28"/>
        <v>Bente</v>
      </c>
      <c r="BL26" s="7" t="str">
        <f>I26</f>
        <v>Jasmin</v>
      </c>
      <c r="BM26" s="1">
        <v>0</v>
      </c>
      <c r="BN26" s="7" t="str">
        <f t="shared" si="13"/>
        <v>Jasmin</v>
      </c>
      <c r="BO26" s="7" t="str">
        <f t="shared" si="14"/>
        <v>Bente</v>
      </c>
      <c r="BP26" s="7" t="str">
        <f t="shared" si="15"/>
        <v>Wo schwimmt Bente?</v>
      </c>
      <c r="BQ26" s="7" t="str">
        <f t="shared" si="16"/>
        <v/>
      </c>
      <c r="BR26" s="7" t="str">
        <f t="shared" si="17"/>
        <v/>
      </c>
      <c r="BS26" s="7" t="str">
        <f t="shared" si="18"/>
        <v>Wo schwimmt Bente?</v>
      </c>
      <c r="BT26" s="7" t="str">
        <f t="shared" si="19"/>
        <v>Was hat Bente gern?</v>
      </c>
      <c r="BU26" s="7" t="str">
        <f t="shared" si="20"/>
        <v/>
      </c>
      <c r="BV26" s="7" t="str">
        <f t="shared" si="21"/>
        <v>Was hat Bente gern?</v>
      </c>
      <c r="BW26" s="1"/>
    </row>
    <row r="27" spans="1:75" ht="14.25" customHeight="1" x14ac:dyDescent="0.35">
      <c r="A27" s="7" t="str">
        <f t="shared" si="0"/>
        <v>LNA_S26_I68_PEr</v>
      </c>
      <c r="B27" t="s">
        <v>78</v>
      </c>
      <c r="C27" t="s">
        <v>78</v>
      </c>
      <c r="D27" t="s">
        <v>78</v>
      </c>
      <c r="E27" t="s">
        <v>78</v>
      </c>
      <c r="F27" s="7">
        <v>26</v>
      </c>
      <c r="G27" s="7" t="str">
        <f t="shared" si="22"/>
        <v>Jean erwacht in der Einfahrt. Er hat den einzigen Haustürschlüssel verloren.</v>
      </c>
      <c r="H27" s="7" t="str">
        <f t="shared" si="1"/>
        <v>Jean</v>
      </c>
      <c r="I27" s="7" t="str">
        <f t="shared" si="2"/>
        <v>Greta</v>
      </c>
      <c r="J27" s="7" t="s">
        <v>221</v>
      </c>
      <c r="K27" s="7" t="s">
        <v>84</v>
      </c>
      <c r="N27" s="7" t="s">
        <v>271</v>
      </c>
      <c r="O27" s="7" t="str">
        <f t="shared" si="23"/>
        <v>in der Einfahrt.</v>
      </c>
      <c r="P27" s="7" t="str">
        <f t="shared" si="3"/>
        <v>in der Einfahrt</v>
      </c>
      <c r="Q27" s="7" t="str">
        <f t="shared" si="24"/>
        <v>Er</v>
      </c>
      <c r="R27" s="7" t="s">
        <v>104</v>
      </c>
      <c r="S27" s="7" t="s">
        <v>147</v>
      </c>
      <c r="T27" s="7" t="s">
        <v>272</v>
      </c>
      <c r="U27" s="7" t="s">
        <v>273</v>
      </c>
      <c r="W27" s="7" t="str">
        <f t="shared" si="4"/>
        <v>Haustürschlüssel</v>
      </c>
      <c r="X27" s="7" t="str">
        <f t="shared" si="25"/>
        <v>verloren.</v>
      </c>
      <c r="Y27" s="7" t="s">
        <v>274</v>
      </c>
      <c r="Z27" s="7">
        <v>68</v>
      </c>
      <c r="AA27" s="7" t="s">
        <v>275</v>
      </c>
      <c r="AB27" s="7" t="s">
        <v>109</v>
      </c>
      <c r="AC27" s="7">
        <v>3.4285714289999998</v>
      </c>
      <c r="AD27" s="7">
        <v>1.420143205</v>
      </c>
      <c r="AE27" s="7">
        <v>4</v>
      </c>
      <c r="AF27" s="22" t="s">
        <v>109</v>
      </c>
      <c r="AG27" s="2" t="s">
        <v>77</v>
      </c>
      <c r="AH27" s="8" t="s">
        <v>78</v>
      </c>
      <c r="AI27" s="9">
        <v>4610000000</v>
      </c>
      <c r="AJ27" s="9" t="s">
        <v>78</v>
      </c>
      <c r="AK27" s="9" t="s">
        <v>78</v>
      </c>
      <c r="AL27" s="7">
        <v>117</v>
      </c>
      <c r="AM27" s="7" t="s">
        <v>276</v>
      </c>
      <c r="AN27" s="7" t="s">
        <v>176</v>
      </c>
      <c r="AO27" s="7">
        <v>6.7428571430000002</v>
      </c>
      <c r="AP27" s="7">
        <v>0.56061191099999996</v>
      </c>
      <c r="AQ27" s="7">
        <v>7</v>
      </c>
      <c r="AR27" s="1" t="s">
        <v>176</v>
      </c>
      <c r="AS27" s="4" t="s">
        <v>80</v>
      </c>
      <c r="AT27" s="8" t="s">
        <v>78</v>
      </c>
      <c r="AU27" s="10" t="s">
        <v>78</v>
      </c>
      <c r="AV27" s="9" t="s">
        <v>78</v>
      </c>
      <c r="AW27" s="9" t="s">
        <v>78</v>
      </c>
      <c r="AX27" s="9" t="s">
        <v>81</v>
      </c>
      <c r="AY27" s="9" t="s">
        <v>82</v>
      </c>
      <c r="AZ27" s="11" t="str">
        <f t="shared" si="29"/>
        <v>Er</v>
      </c>
      <c r="BA27" s="7" t="str">
        <f t="shared" si="6"/>
        <v>Wer erwacht in der Einfahrt?</v>
      </c>
      <c r="BB27" t="str">
        <f t="shared" si="7"/>
        <v>Was tat Jean?</v>
      </c>
      <c r="BC27" s="7" t="str">
        <f t="shared" si="8"/>
        <v>Wo erwacht Jean?</v>
      </c>
      <c r="BD27" s="7" t="str">
        <f t="shared" si="9"/>
        <v>Was hat Jean verloren?</v>
      </c>
      <c r="BE27" s="7" t="s">
        <v>16</v>
      </c>
      <c r="BF27" s="7" t="str">
        <f>BB27</f>
        <v>Was tat Jean?</v>
      </c>
      <c r="BG27" s="7">
        <v>1</v>
      </c>
      <c r="BH27" s="7">
        <f t="shared" si="10"/>
        <v>1</v>
      </c>
      <c r="BI27" s="7" t="str">
        <f t="shared" si="11"/>
        <v>Was tat Jean?</v>
      </c>
      <c r="BJ27" s="7" t="str">
        <f>IF(BI27="NA","NA",J27)</f>
        <v>erwacht</v>
      </c>
      <c r="BK27" s="7" t="s">
        <v>1107</v>
      </c>
      <c r="BL27" s="7" t="s">
        <v>1108</v>
      </c>
      <c r="BM27" s="1">
        <v>1</v>
      </c>
      <c r="BN27" s="7" t="str">
        <f t="shared" si="13"/>
        <v>in der Einfahrt erwachen</v>
      </c>
      <c r="BO27" s="7" t="str">
        <f t="shared" si="14"/>
        <v>in der Einfahrt aufwachen</v>
      </c>
      <c r="BP27" s="7" t="str">
        <f t="shared" si="15"/>
        <v>Wo erwacht Jean?</v>
      </c>
      <c r="BQ27" s="7" t="str">
        <f t="shared" si="16"/>
        <v/>
      </c>
      <c r="BR27" s="7" t="str">
        <f t="shared" si="17"/>
        <v/>
      </c>
      <c r="BS27" s="7" t="str">
        <f t="shared" si="18"/>
        <v>Wo erwacht Jean?</v>
      </c>
      <c r="BT27" s="7" t="str">
        <f t="shared" si="19"/>
        <v>Was hat Jean verloren?</v>
      </c>
      <c r="BU27" s="7" t="str">
        <f t="shared" si="20"/>
        <v/>
      </c>
      <c r="BV27" s="7" t="str">
        <f t="shared" si="21"/>
        <v>Was hat Jean verloren?</v>
      </c>
      <c r="BW27" s="1"/>
    </row>
    <row r="28" spans="1:75" ht="14.25" customHeight="1" x14ac:dyDescent="0.35">
      <c r="A28" s="7" t="str">
        <f t="shared" si="0"/>
        <v>LNA_S27_I69_PEr</v>
      </c>
      <c r="B28" t="s">
        <v>78</v>
      </c>
      <c r="C28" t="s">
        <v>78</v>
      </c>
      <c r="D28" t="s">
        <v>78</v>
      </c>
      <c r="E28" t="s">
        <v>78</v>
      </c>
      <c r="F28" s="7">
        <v>27</v>
      </c>
      <c r="G28" s="7" t="str">
        <f t="shared" si="22"/>
        <v>Luca landet in der Notaufnahme. Er hat die schweren Handwerksarbeiten unterschätzt.</v>
      </c>
      <c r="H28" s="7" t="str">
        <f t="shared" si="1"/>
        <v>Luca</v>
      </c>
      <c r="I28" s="7" t="str">
        <f t="shared" si="2"/>
        <v>Lara</v>
      </c>
      <c r="J28" s="7" t="s">
        <v>277</v>
      </c>
      <c r="K28" s="7" t="s">
        <v>84</v>
      </c>
      <c r="N28" s="7" t="s">
        <v>278</v>
      </c>
      <c r="O28" s="7" t="str">
        <f t="shared" si="23"/>
        <v>in der Notaufnahme.</v>
      </c>
      <c r="P28" s="7" t="str">
        <f t="shared" si="3"/>
        <v>in der Notaufnahme</v>
      </c>
      <c r="Q28" s="7" t="str">
        <f t="shared" si="24"/>
        <v>Er</v>
      </c>
      <c r="R28" s="7" t="s">
        <v>104</v>
      </c>
      <c r="S28" s="7" t="s">
        <v>71</v>
      </c>
      <c r="T28" s="7" t="s">
        <v>279</v>
      </c>
      <c r="U28" s="7" t="s">
        <v>280</v>
      </c>
      <c r="W28" s="7" t="str">
        <f t="shared" si="4"/>
        <v>Handwerksarbeiten</v>
      </c>
      <c r="X28" s="7" t="str">
        <f t="shared" si="25"/>
        <v>unterschätzt.</v>
      </c>
      <c r="Y28" s="7" t="s">
        <v>165</v>
      </c>
      <c r="Z28" s="7">
        <v>69</v>
      </c>
      <c r="AA28" s="7" t="s">
        <v>281</v>
      </c>
      <c r="AB28" s="7" t="s">
        <v>109</v>
      </c>
      <c r="AC28" s="7">
        <v>3.457142857</v>
      </c>
      <c r="AD28" s="7">
        <v>1.5967403769999999</v>
      </c>
      <c r="AE28" s="7">
        <v>4</v>
      </c>
      <c r="AF28" s="22" t="s">
        <v>109</v>
      </c>
      <c r="AG28" s="2" t="s">
        <v>77</v>
      </c>
      <c r="AH28" s="8" t="s">
        <v>78</v>
      </c>
      <c r="AI28" s="9">
        <v>2680000000</v>
      </c>
      <c r="AJ28" s="9" t="s">
        <v>78</v>
      </c>
      <c r="AK28" s="9" t="s">
        <v>78</v>
      </c>
      <c r="AL28" s="7">
        <v>118</v>
      </c>
      <c r="AM28" s="7" t="s">
        <v>282</v>
      </c>
      <c r="AN28" s="7" t="s">
        <v>176</v>
      </c>
      <c r="AO28" s="7">
        <v>6.7428571430000002</v>
      </c>
      <c r="AP28" s="7">
        <v>0.61082668900000003</v>
      </c>
      <c r="AQ28" s="7">
        <v>7</v>
      </c>
      <c r="AR28" s="1" t="s">
        <v>176</v>
      </c>
      <c r="AS28" s="4" t="s">
        <v>80</v>
      </c>
      <c r="AT28" s="8" t="s">
        <v>78</v>
      </c>
      <c r="AU28" s="10" t="s">
        <v>78</v>
      </c>
      <c r="AV28" s="9" t="s">
        <v>78</v>
      </c>
      <c r="AW28" s="9" t="s">
        <v>78</v>
      </c>
      <c r="AX28" s="9" t="s">
        <v>81</v>
      </c>
      <c r="AY28" s="9" t="s">
        <v>82</v>
      </c>
      <c r="AZ28" s="11" t="str">
        <f t="shared" si="29"/>
        <v>Er</v>
      </c>
      <c r="BA28" s="7" t="str">
        <f t="shared" si="6"/>
        <v>Wer landet in der Notaufnahme?</v>
      </c>
      <c r="BB28" t="str">
        <f t="shared" si="7"/>
        <v>Was tat Luca?</v>
      </c>
      <c r="BC28" s="7" t="str">
        <f t="shared" si="8"/>
        <v>Wo landet Luca?</v>
      </c>
      <c r="BD28" s="7" t="str">
        <f t="shared" si="9"/>
        <v>Was hat Luca unterschätzt?</v>
      </c>
      <c r="BE28" s="7" t="s">
        <v>48</v>
      </c>
      <c r="BF28" s="7" t="str">
        <f>BC28</f>
        <v>Wo landet Luca?</v>
      </c>
      <c r="BG28" s="7">
        <v>2</v>
      </c>
      <c r="BH28" s="7">
        <f t="shared" si="10"/>
        <v>0</v>
      </c>
      <c r="BI28" s="7" t="str">
        <f t="shared" si="11"/>
        <v>NA</v>
      </c>
      <c r="BJ28" s="7" t="str">
        <f>IF(BI28="NA","NA",P28)</f>
        <v>NA</v>
      </c>
      <c r="BK28" s="7" t="str">
        <f t="shared" ref="BK28:BK46" si="30">BJ28</f>
        <v>NA</v>
      </c>
      <c r="BL28" s="7" t="s">
        <v>78</v>
      </c>
      <c r="BM28" s="1">
        <v>0</v>
      </c>
      <c r="BN28" s="7" t="str">
        <f t="shared" si="13"/>
        <v>NA</v>
      </c>
      <c r="BO28" s="7" t="str">
        <f t="shared" si="14"/>
        <v>NA</v>
      </c>
      <c r="BP28" s="7" t="str">
        <f t="shared" si="15"/>
        <v>Wo landet Luca?</v>
      </c>
      <c r="BQ28" s="7" t="str">
        <f t="shared" si="16"/>
        <v/>
      </c>
      <c r="BR28" s="7" t="str">
        <f t="shared" si="17"/>
        <v/>
      </c>
      <c r="BS28" s="7" t="str">
        <f t="shared" si="18"/>
        <v>Wo landet Luca?</v>
      </c>
      <c r="BT28" s="7" t="str">
        <f t="shared" si="19"/>
        <v>Was hat Luca unterschätzt?</v>
      </c>
      <c r="BU28" s="7" t="str">
        <f t="shared" si="20"/>
        <v/>
      </c>
      <c r="BV28" s="7" t="str">
        <f t="shared" si="21"/>
        <v>Was hat Luca unterschätzt?</v>
      </c>
      <c r="BW28" s="1"/>
    </row>
    <row r="29" spans="1:75" ht="14.25" customHeight="1" x14ac:dyDescent="0.35">
      <c r="A29" s="7" t="str">
        <f t="shared" si="0"/>
        <v>LNA_S28_I70_PEr</v>
      </c>
      <c r="B29" t="s">
        <v>78</v>
      </c>
      <c r="C29" t="s">
        <v>78</v>
      </c>
      <c r="D29" t="s">
        <v>78</v>
      </c>
      <c r="E29" t="s">
        <v>78</v>
      </c>
      <c r="F29" s="7">
        <v>28</v>
      </c>
      <c r="G29" s="7" t="str">
        <f t="shared" si="22"/>
        <v>Sascha posiert auf dem Plakat. Er hat einen tollen Werbedeal bekommen.</v>
      </c>
      <c r="H29" s="7" t="str">
        <f t="shared" si="1"/>
        <v>Sascha</v>
      </c>
      <c r="I29" s="7" t="str">
        <f t="shared" si="2"/>
        <v>Emma</v>
      </c>
      <c r="J29" s="7" t="s">
        <v>283</v>
      </c>
      <c r="K29" s="7" t="s">
        <v>135</v>
      </c>
      <c r="N29" s="7" t="s">
        <v>284</v>
      </c>
      <c r="O29" s="7" t="str">
        <f t="shared" si="23"/>
        <v>auf dem Plakat.</v>
      </c>
      <c r="P29" s="7" t="str">
        <f t="shared" si="3"/>
        <v>auf dem Plakat</v>
      </c>
      <c r="Q29" s="7" t="str">
        <f t="shared" si="24"/>
        <v>Er</v>
      </c>
      <c r="R29" s="7" t="s">
        <v>104</v>
      </c>
      <c r="S29" s="7" t="s">
        <v>87</v>
      </c>
      <c r="T29" s="7" t="s">
        <v>285</v>
      </c>
      <c r="U29" s="7" t="s">
        <v>286</v>
      </c>
      <c r="W29" s="7" t="str">
        <f t="shared" si="4"/>
        <v>Werbedeal</v>
      </c>
      <c r="X29" s="7" t="str">
        <f t="shared" si="25"/>
        <v>bekommen.</v>
      </c>
      <c r="Y29" s="7" t="s">
        <v>150</v>
      </c>
      <c r="Z29" s="7">
        <v>70</v>
      </c>
      <c r="AA29" s="7" t="s">
        <v>287</v>
      </c>
      <c r="AB29" s="7" t="s">
        <v>109</v>
      </c>
      <c r="AC29" s="7">
        <v>3.457142857</v>
      </c>
      <c r="AD29" s="7">
        <v>1.7036786690000001</v>
      </c>
      <c r="AE29" s="7">
        <v>4</v>
      </c>
      <c r="AF29" s="22" t="s">
        <v>109</v>
      </c>
      <c r="AG29" s="2" t="s">
        <v>77</v>
      </c>
      <c r="AH29" s="8" t="s">
        <v>78</v>
      </c>
      <c r="AI29" s="9">
        <v>59600000</v>
      </c>
      <c r="AJ29" s="9" t="s">
        <v>78</v>
      </c>
      <c r="AK29" s="9" t="s">
        <v>78</v>
      </c>
      <c r="AL29" s="7">
        <v>119</v>
      </c>
      <c r="AM29" s="7" t="s">
        <v>288</v>
      </c>
      <c r="AN29" s="7" t="s">
        <v>176</v>
      </c>
      <c r="AO29" s="7">
        <v>6.7428571430000002</v>
      </c>
      <c r="AP29" s="7">
        <v>0.88593111999999996</v>
      </c>
      <c r="AQ29" s="7">
        <v>7</v>
      </c>
      <c r="AR29" s="1" t="s">
        <v>176</v>
      </c>
      <c r="AS29" s="4" t="s">
        <v>80</v>
      </c>
      <c r="AT29" s="8" t="s">
        <v>78</v>
      </c>
      <c r="AU29" s="10" t="s">
        <v>78</v>
      </c>
      <c r="AV29" s="9" t="s">
        <v>78</v>
      </c>
      <c r="AW29" s="9" t="s">
        <v>78</v>
      </c>
      <c r="AX29" s="9" t="s">
        <v>81</v>
      </c>
      <c r="AY29" s="9" t="s">
        <v>82</v>
      </c>
      <c r="AZ29" s="11" t="str">
        <f t="shared" si="29"/>
        <v>Er</v>
      </c>
      <c r="BA29" s="7" t="str">
        <f t="shared" si="6"/>
        <v>Wer posiert auf dem Plakat?</v>
      </c>
      <c r="BB29" t="str">
        <f t="shared" si="7"/>
        <v>Was tat Sascha?</v>
      </c>
      <c r="BC29" s="7" t="str">
        <f t="shared" si="8"/>
        <v>Wo posiert Sascha?</v>
      </c>
      <c r="BD29" s="7" t="str">
        <f t="shared" si="9"/>
        <v>Was hat Sascha bekommen?</v>
      </c>
      <c r="BE29" s="1" t="s">
        <v>49</v>
      </c>
      <c r="BF29" s="7" t="str">
        <f>BD29</f>
        <v>Was hat Sascha bekommen?</v>
      </c>
      <c r="BG29" s="7">
        <v>1</v>
      </c>
      <c r="BH29" s="7">
        <f t="shared" si="10"/>
        <v>1</v>
      </c>
      <c r="BI29" s="7" t="str">
        <f t="shared" si="11"/>
        <v>Was hat Sascha bekommen?</v>
      </c>
      <c r="BJ29" s="7" t="str">
        <f>IF(BI29="NA","NA",CONCATENATE(S29," ",T29," ",W29))</f>
        <v>einen tollen Werbedeal</v>
      </c>
      <c r="BK29" s="7" t="str">
        <f t="shared" si="30"/>
        <v>einen tollen Werbedeal</v>
      </c>
      <c r="BL29" s="7" t="s">
        <v>289</v>
      </c>
      <c r="BM29" s="1">
        <v>1</v>
      </c>
      <c r="BN29" s="7" t="str">
        <f t="shared" si="13"/>
        <v>einen tollen Werbedeal</v>
      </c>
      <c r="BO29" s="7" t="str">
        <f t="shared" si="14"/>
        <v>einen guten Werbedeal</v>
      </c>
      <c r="BP29" s="7" t="str">
        <f t="shared" si="15"/>
        <v>Wo posiert Sascha?</v>
      </c>
      <c r="BQ29" s="7" t="str">
        <f t="shared" si="16"/>
        <v/>
      </c>
      <c r="BR29" s="7" t="str">
        <f t="shared" si="17"/>
        <v/>
      </c>
      <c r="BS29" s="7" t="str">
        <f t="shared" si="18"/>
        <v>Wo posiert Sascha?</v>
      </c>
      <c r="BT29" s="7" t="str">
        <f t="shared" si="19"/>
        <v>Was hat Sascha bekommen?</v>
      </c>
      <c r="BU29" s="7" t="str">
        <f t="shared" si="20"/>
        <v/>
      </c>
      <c r="BV29" s="7" t="str">
        <f t="shared" si="21"/>
        <v>Was hat Sascha bekommen?</v>
      </c>
    </row>
    <row r="30" spans="1:75" ht="14.25" customHeight="1" x14ac:dyDescent="0.35">
      <c r="A30" s="7" t="str">
        <f t="shared" si="0"/>
        <v>LNA_S29_I71_PEr</v>
      </c>
      <c r="B30" t="s">
        <v>78</v>
      </c>
      <c r="C30" t="s">
        <v>78</v>
      </c>
      <c r="D30" t="s">
        <v>78</v>
      </c>
      <c r="E30" t="s">
        <v>78</v>
      </c>
      <c r="F30" s="7">
        <v>29</v>
      </c>
      <c r="G30" s="7" t="str">
        <f t="shared" si="22"/>
        <v>Mika springt vom Beckenrand. Er möchte den schönen Bademeister beeindrucken.</v>
      </c>
      <c r="H30" s="7" t="str">
        <f t="shared" si="1"/>
        <v>Mika</v>
      </c>
      <c r="I30" s="7" t="str">
        <f t="shared" si="2"/>
        <v>Alina</v>
      </c>
      <c r="J30" s="7" t="s">
        <v>290</v>
      </c>
      <c r="M30" s="7" t="s">
        <v>291</v>
      </c>
      <c r="N30" s="7" t="s">
        <v>292</v>
      </c>
      <c r="O30" s="7" t="str">
        <f t="shared" si="23"/>
        <v>vom Beckenrand.</v>
      </c>
      <c r="P30" s="7" t="str">
        <f t="shared" si="3"/>
        <v>vom Beckenrand</v>
      </c>
      <c r="Q30" s="7" t="str">
        <f t="shared" si="24"/>
        <v>Er</v>
      </c>
      <c r="R30" s="7" t="s">
        <v>70</v>
      </c>
      <c r="S30" s="7" t="s">
        <v>147</v>
      </c>
      <c r="T30" s="7" t="s">
        <v>293</v>
      </c>
      <c r="V30" s="7" t="s">
        <v>294</v>
      </c>
      <c r="W30" s="7" t="str">
        <f t="shared" si="4"/>
        <v>Bademeister</v>
      </c>
      <c r="X30" s="7" t="str">
        <f t="shared" si="25"/>
        <v>beeindrucken.</v>
      </c>
      <c r="Y30" s="7" t="s">
        <v>295</v>
      </c>
      <c r="Z30" s="7">
        <v>71</v>
      </c>
      <c r="AA30" s="7" t="s">
        <v>296</v>
      </c>
      <c r="AB30" s="7" t="s">
        <v>109</v>
      </c>
      <c r="AC30" s="7">
        <v>3.6571428570000002</v>
      </c>
      <c r="AD30" s="7">
        <v>1.2353341330000001</v>
      </c>
      <c r="AE30" s="7">
        <v>4</v>
      </c>
      <c r="AF30" s="22" t="s">
        <v>109</v>
      </c>
      <c r="AG30" s="2" t="s">
        <v>77</v>
      </c>
      <c r="AH30" s="8" t="s">
        <v>78</v>
      </c>
      <c r="AI30" s="9">
        <v>1570000000</v>
      </c>
      <c r="AJ30" s="9" t="s">
        <v>78</v>
      </c>
      <c r="AK30" s="9" t="s">
        <v>78</v>
      </c>
      <c r="AL30" s="7">
        <v>120</v>
      </c>
      <c r="AM30" s="7" t="s">
        <v>297</v>
      </c>
      <c r="AN30" s="7" t="s">
        <v>176</v>
      </c>
      <c r="AO30" s="7">
        <v>6.7714285710000004</v>
      </c>
      <c r="AP30" s="7">
        <v>0.645605702</v>
      </c>
      <c r="AQ30" s="7">
        <v>7</v>
      </c>
      <c r="AR30" s="1" t="s">
        <v>176</v>
      </c>
      <c r="AS30" s="4" t="s">
        <v>80</v>
      </c>
      <c r="AT30" s="8" t="s">
        <v>78</v>
      </c>
      <c r="AU30" s="10" t="s">
        <v>78</v>
      </c>
      <c r="AV30" s="9" t="s">
        <v>78</v>
      </c>
      <c r="AW30" s="9" t="s">
        <v>78</v>
      </c>
      <c r="AX30" s="9" t="s">
        <v>81</v>
      </c>
      <c r="AY30" s="9" t="s">
        <v>82</v>
      </c>
      <c r="AZ30" s="11" t="str">
        <f t="shared" si="29"/>
        <v>Er</v>
      </c>
      <c r="BA30" s="7" t="str">
        <f t="shared" si="6"/>
        <v>Wer springt vom Beckenrand?</v>
      </c>
      <c r="BB30" t="str">
        <f t="shared" si="7"/>
        <v>Was tat Mika?</v>
      </c>
      <c r="BC30" s="7" t="str">
        <f t="shared" si="8"/>
        <v>Woher springt Mika?</v>
      </c>
      <c r="BD30" s="7" t="str">
        <f t="shared" si="9"/>
        <v>Wen möchte Mika beeindrucken?</v>
      </c>
      <c r="BE30" s="7" t="s">
        <v>47</v>
      </c>
      <c r="BF30" s="7" t="str">
        <f>BA30</f>
        <v>Wer springt vom Beckenrand?</v>
      </c>
      <c r="BG30" s="7">
        <v>1</v>
      </c>
      <c r="BH30" s="7">
        <f t="shared" si="10"/>
        <v>1</v>
      </c>
      <c r="BI30" s="7" t="str">
        <f t="shared" si="11"/>
        <v>Wer springt vom Beckenrand?</v>
      </c>
      <c r="BJ30" s="7" t="str">
        <f>IF(BI30="NA","NA",H30)</f>
        <v>Mika</v>
      </c>
      <c r="BK30" s="7" t="str">
        <f t="shared" si="30"/>
        <v>Mika</v>
      </c>
      <c r="BL30" s="7" t="str">
        <f>I30</f>
        <v>Alina</v>
      </c>
      <c r="BM30" s="1">
        <v>1</v>
      </c>
      <c r="BN30" s="7" t="str">
        <f t="shared" si="13"/>
        <v>Mika</v>
      </c>
      <c r="BO30" s="7" t="str">
        <f t="shared" si="14"/>
        <v>Alina</v>
      </c>
      <c r="BP30" s="7" t="str">
        <f t="shared" si="15"/>
        <v/>
      </c>
      <c r="BQ30" s="7" t="str">
        <f t="shared" si="16"/>
        <v/>
      </c>
      <c r="BR30" s="7" t="str">
        <f t="shared" si="17"/>
        <v>Woher springt Mika?</v>
      </c>
      <c r="BS30" s="7" t="str">
        <f t="shared" si="18"/>
        <v>Woher springt Mika?</v>
      </c>
      <c r="BT30" s="7" t="str">
        <f t="shared" si="19"/>
        <v/>
      </c>
      <c r="BU30" s="7" t="str">
        <f t="shared" si="20"/>
        <v>Wen möchte Mika beeindrucken?</v>
      </c>
      <c r="BV30" s="7" t="str">
        <f t="shared" si="21"/>
        <v>Wen möchte Mika beeindrucken?</v>
      </c>
    </row>
    <row r="31" spans="1:75" ht="14.25" customHeight="1" x14ac:dyDescent="0.35">
      <c r="A31" s="7" t="str">
        <f t="shared" si="0"/>
        <v>LNA_S30_I72_PEr</v>
      </c>
      <c r="B31" t="s">
        <v>78</v>
      </c>
      <c r="C31" t="s">
        <v>78</v>
      </c>
      <c r="D31" t="s">
        <v>78</v>
      </c>
      <c r="E31" t="s">
        <v>78</v>
      </c>
      <c r="F31" s="7">
        <v>30</v>
      </c>
      <c r="G31" s="7" t="str">
        <f t="shared" si="22"/>
        <v>Marlin kehrt im Stall. Er muss die aufgetragenen Sozialstunden abarbeiten.</v>
      </c>
      <c r="H31" s="7" t="str">
        <f t="shared" si="1"/>
        <v>Marlin</v>
      </c>
      <c r="I31" s="7" t="str">
        <f t="shared" si="2"/>
        <v>Lea</v>
      </c>
      <c r="J31" s="7" t="s">
        <v>298</v>
      </c>
      <c r="K31" s="7" t="s">
        <v>193</v>
      </c>
      <c r="N31" s="7" t="s">
        <v>231</v>
      </c>
      <c r="O31" s="7" t="str">
        <f t="shared" si="23"/>
        <v>im Stall.</v>
      </c>
      <c r="P31" s="7" t="str">
        <f t="shared" si="3"/>
        <v>im Stall</v>
      </c>
      <c r="Q31" s="7" t="str">
        <f t="shared" si="24"/>
        <v>Er</v>
      </c>
      <c r="R31" s="7" t="s">
        <v>146</v>
      </c>
      <c r="S31" s="7" t="s">
        <v>71</v>
      </c>
      <c r="T31" s="7" t="s">
        <v>299</v>
      </c>
      <c r="U31" s="7" t="s">
        <v>300</v>
      </c>
      <c r="W31" s="7" t="str">
        <f t="shared" si="4"/>
        <v>Sozialstunden</v>
      </c>
      <c r="X31" s="7" t="str">
        <f t="shared" si="25"/>
        <v>abarbeiten.</v>
      </c>
      <c r="Y31" s="7" t="s">
        <v>301</v>
      </c>
      <c r="Z31" s="7">
        <v>72</v>
      </c>
      <c r="AA31" s="7" t="s">
        <v>302</v>
      </c>
      <c r="AB31" s="7" t="s">
        <v>109</v>
      </c>
      <c r="AC31" s="7">
        <v>3.6571428570000002</v>
      </c>
      <c r="AD31" s="7">
        <v>1.2820676580000001</v>
      </c>
      <c r="AE31" s="7">
        <v>4</v>
      </c>
      <c r="AF31" s="22" t="s">
        <v>109</v>
      </c>
      <c r="AG31" s="2" t="s">
        <v>77</v>
      </c>
      <c r="AH31" s="8" t="s">
        <v>78</v>
      </c>
      <c r="AI31" s="9">
        <v>109000000</v>
      </c>
      <c r="AJ31" s="9" t="s">
        <v>78</v>
      </c>
      <c r="AK31" s="9" t="s">
        <v>78</v>
      </c>
      <c r="AL31" s="7">
        <v>121</v>
      </c>
      <c r="AM31" s="7" t="s">
        <v>303</v>
      </c>
      <c r="AN31" s="7" t="s">
        <v>176</v>
      </c>
      <c r="AO31" s="7">
        <v>6.7714285710000004</v>
      </c>
      <c r="AP31" s="7">
        <v>1.031438581</v>
      </c>
      <c r="AQ31" s="7">
        <v>7</v>
      </c>
      <c r="AR31" s="1" t="s">
        <v>176</v>
      </c>
      <c r="AS31" s="4" t="s">
        <v>80</v>
      </c>
      <c r="AT31" s="8" t="s">
        <v>78</v>
      </c>
      <c r="AU31" s="10" t="s">
        <v>78</v>
      </c>
      <c r="AV31" s="9" t="s">
        <v>78</v>
      </c>
      <c r="AW31" s="9" t="s">
        <v>78</v>
      </c>
      <c r="AX31" s="9" t="s">
        <v>81</v>
      </c>
      <c r="AY31" s="9" t="s">
        <v>82</v>
      </c>
      <c r="AZ31" s="11" t="str">
        <f t="shared" si="29"/>
        <v>Er</v>
      </c>
      <c r="BA31" s="7" t="str">
        <f t="shared" si="6"/>
        <v>Wer kehrt im Stall?</v>
      </c>
      <c r="BB31" t="str">
        <f t="shared" si="7"/>
        <v>Was tat Marlin?</v>
      </c>
      <c r="BC31" s="7" t="str">
        <f t="shared" si="8"/>
        <v>Wo kehrt Marlin?</v>
      </c>
      <c r="BD31" s="7" t="str">
        <f t="shared" si="9"/>
        <v>Was muss Marlin abarbeiten?</v>
      </c>
      <c r="BE31" s="7" t="s">
        <v>16</v>
      </c>
      <c r="BF31" s="7" t="str">
        <f>BB31</f>
        <v>Was tat Marlin?</v>
      </c>
      <c r="BG31" s="7">
        <v>4</v>
      </c>
      <c r="BH31" s="7">
        <f t="shared" si="10"/>
        <v>0</v>
      </c>
      <c r="BI31" s="7" t="str">
        <f t="shared" si="11"/>
        <v>NA</v>
      </c>
      <c r="BJ31" s="7" t="str">
        <f>IF(BI31="NA","NA",J31)</f>
        <v>NA</v>
      </c>
      <c r="BK31" s="7" t="str">
        <f t="shared" si="30"/>
        <v>NA</v>
      </c>
      <c r="BL31" s="7" t="s">
        <v>78</v>
      </c>
      <c r="BM31" s="1">
        <v>1</v>
      </c>
      <c r="BN31" s="7" t="str">
        <f t="shared" si="13"/>
        <v>NA</v>
      </c>
      <c r="BO31" s="7" t="str">
        <f t="shared" si="14"/>
        <v>NA</v>
      </c>
      <c r="BP31" s="7" t="str">
        <f t="shared" si="15"/>
        <v>Wo kehrt Marlin?</v>
      </c>
      <c r="BQ31" s="7" t="str">
        <f t="shared" si="16"/>
        <v/>
      </c>
      <c r="BR31" s="7" t="str">
        <f t="shared" si="17"/>
        <v/>
      </c>
      <c r="BS31" s="7" t="str">
        <f t="shared" si="18"/>
        <v>Wo kehrt Marlin?</v>
      </c>
      <c r="BT31" s="7" t="str">
        <f t="shared" si="19"/>
        <v>Was muss Marlin abarbeiten?</v>
      </c>
      <c r="BU31" s="7" t="str">
        <f t="shared" si="20"/>
        <v/>
      </c>
      <c r="BV31" s="7" t="str">
        <f t="shared" si="21"/>
        <v>Was muss Marlin abarbeiten?</v>
      </c>
    </row>
    <row r="32" spans="1:75" ht="14.25" customHeight="1" x14ac:dyDescent="0.35">
      <c r="A32" s="7" t="str">
        <f t="shared" si="0"/>
        <v>LNA_S31_I73_PSie</v>
      </c>
      <c r="B32" t="s">
        <v>78</v>
      </c>
      <c r="C32" t="s">
        <v>78</v>
      </c>
      <c r="D32" t="s">
        <v>78</v>
      </c>
      <c r="E32" t="s">
        <v>78</v>
      </c>
      <c r="F32" s="7">
        <v>31</v>
      </c>
      <c r="G32" s="7" t="str">
        <f t="shared" si="22"/>
        <v>Jona posiert am Klavier. Sie möchte das große Publikum beeindrucken.</v>
      </c>
      <c r="H32" s="7" t="str">
        <f t="shared" si="1"/>
        <v>Jona</v>
      </c>
      <c r="I32" s="7" t="str">
        <f t="shared" si="2"/>
        <v>Fabian</v>
      </c>
      <c r="J32" s="7" t="s">
        <v>283</v>
      </c>
      <c r="K32" s="7" t="s">
        <v>304</v>
      </c>
      <c r="N32" s="7" t="s">
        <v>305</v>
      </c>
      <c r="O32" s="7" t="str">
        <f t="shared" si="23"/>
        <v>am Klavier.</v>
      </c>
      <c r="P32" s="7" t="str">
        <f t="shared" si="3"/>
        <v>am Klavier</v>
      </c>
      <c r="Q32" s="7" t="str">
        <f t="shared" si="24"/>
        <v>Sie</v>
      </c>
      <c r="R32" s="7" t="s">
        <v>70</v>
      </c>
      <c r="S32" s="7" t="s">
        <v>155</v>
      </c>
      <c r="T32" s="7" t="s">
        <v>306</v>
      </c>
      <c r="V32" s="7" t="s">
        <v>307</v>
      </c>
      <c r="W32" s="7" t="str">
        <f t="shared" si="4"/>
        <v>Publikum</v>
      </c>
      <c r="X32" s="7" t="str">
        <f t="shared" si="25"/>
        <v>beeindrucken.</v>
      </c>
      <c r="Y32" s="7" t="s">
        <v>295</v>
      </c>
      <c r="Z32" s="7">
        <v>73</v>
      </c>
      <c r="AA32" s="7" t="s">
        <v>308</v>
      </c>
      <c r="AB32" s="7" t="s">
        <v>109</v>
      </c>
      <c r="AC32" s="7">
        <v>3.8</v>
      </c>
      <c r="AD32" s="7">
        <v>1.9372509330000001</v>
      </c>
      <c r="AE32" s="7">
        <v>4</v>
      </c>
      <c r="AF32" s="22" t="s">
        <v>109</v>
      </c>
      <c r="AG32" s="2" t="s">
        <v>77</v>
      </c>
      <c r="AH32" s="8" t="s">
        <v>78</v>
      </c>
      <c r="AI32" s="9">
        <v>49600000</v>
      </c>
      <c r="AJ32" s="9" t="s">
        <v>78</v>
      </c>
      <c r="AK32" s="9" t="s">
        <v>78</v>
      </c>
      <c r="AL32" s="7">
        <v>23</v>
      </c>
      <c r="AM32" s="7" t="s">
        <v>309</v>
      </c>
      <c r="AN32" s="7" t="s">
        <v>76</v>
      </c>
      <c r="AO32" s="7">
        <v>1.2571428570000001</v>
      </c>
      <c r="AP32" s="7">
        <v>0.70054000800000005</v>
      </c>
      <c r="AQ32" s="7">
        <v>1</v>
      </c>
      <c r="AR32" s="1" t="s">
        <v>76</v>
      </c>
      <c r="AS32" s="4" t="s">
        <v>80</v>
      </c>
      <c r="AT32" s="8" t="s">
        <v>78</v>
      </c>
      <c r="AU32" s="10" t="s">
        <v>78</v>
      </c>
      <c r="AV32" s="9" t="s">
        <v>78</v>
      </c>
      <c r="AW32" s="9" t="s">
        <v>78</v>
      </c>
      <c r="AX32" s="9" t="s">
        <v>81</v>
      </c>
      <c r="AY32" s="9" t="s">
        <v>82</v>
      </c>
      <c r="AZ32" s="34" t="str">
        <f t="shared" ref="AZ32:AZ41" si="31">AY32</f>
        <v>Sie</v>
      </c>
      <c r="BA32" s="7" t="str">
        <f t="shared" si="6"/>
        <v>Wer posiert am Klavier?</v>
      </c>
      <c r="BB32" t="str">
        <f t="shared" si="7"/>
        <v>Was tat Jona?</v>
      </c>
      <c r="BC32" s="7" t="str">
        <f t="shared" si="8"/>
        <v>Wo posiert Jona?</v>
      </c>
      <c r="BD32" s="7" t="str">
        <f t="shared" si="9"/>
        <v>Wen möchte Jona beeindrucken?</v>
      </c>
      <c r="BE32" s="7" t="s">
        <v>48</v>
      </c>
      <c r="BF32" s="7" t="str">
        <f>BC32</f>
        <v>Wo posiert Jona?</v>
      </c>
      <c r="BG32" s="7">
        <v>1</v>
      </c>
      <c r="BH32" s="7">
        <f t="shared" si="10"/>
        <v>1</v>
      </c>
      <c r="BI32" s="7" t="str">
        <f t="shared" si="11"/>
        <v>Wo posiert Jona?</v>
      </c>
      <c r="BJ32" s="7" t="str">
        <f>IF(BI32="NA","NA",P32)</f>
        <v>am Klavier</v>
      </c>
      <c r="BK32" s="7" t="str">
        <f t="shared" si="30"/>
        <v>am Klavier</v>
      </c>
      <c r="BL32" s="7" t="s">
        <v>310</v>
      </c>
      <c r="BM32" s="1">
        <v>1</v>
      </c>
      <c r="BN32" s="7" t="str">
        <f t="shared" si="13"/>
        <v>am Klavier</v>
      </c>
      <c r="BO32" s="7" t="str">
        <f t="shared" si="14"/>
        <v>am Flügel</v>
      </c>
      <c r="BP32" s="7" t="str">
        <f t="shared" si="15"/>
        <v>Wo posiert Jona?</v>
      </c>
      <c r="BQ32" s="7" t="str">
        <f t="shared" si="16"/>
        <v/>
      </c>
      <c r="BR32" s="7" t="str">
        <f t="shared" si="17"/>
        <v/>
      </c>
      <c r="BS32" s="7" t="str">
        <f t="shared" si="18"/>
        <v>Wo posiert Jona?</v>
      </c>
      <c r="BT32" s="7" t="str">
        <f t="shared" si="19"/>
        <v/>
      </c>
      <c r="BU32" s="7" t="str">
        <f t="shared" si="20"/>
        <v>Wen möchte Jona beeindrucken?</v>
      </c>
      <c r="BV32" s="7" t="str">
        <f t="shared" si="21"/>
        <v>Wen möchte Jona beeindrucken?</v>
      </c>
    </row>
    <row r="33" spans="1:74" ht="14.25" customHeight="1" x14ac:dyDescent="0.35">
      <c r="A33" s="7" t="str">
        <f t="shared" si="0"/>
        <v>LNA_S32_I74_PSie</v>
      </c>
      <c r="B33" t="s">
        <v>78</v>
      </c>
      <c r="C33" t="s">
        <v>78</v>
      </c>
      <c r="D33" t="s">
        <v>78</v>
      </c>
      <c r="E33" t="s">
        <v>78</v>
      </c>
      <c r="F33" s="7">
        <v>32</v>
      </c>
      <c r="G33" s="7" t="str">
        <f t="shared" si="22"/>
        <v>Quinn kommt vom Kongress. Sie hat die alljährliche Zusammenkunft genossen.</v>
      </c>
      <c r="H33" s="7" t="str">
        <f t="shared" si="1"/>
        <v>Quinn</v>
      </c>
      <c r="I33" s="7" t="str">
        <f t="shared" si="2"/>
        <v>Benjamin</v>
      </c>
      <c r="J33" s="7" t="s">
        <v>311</v>
      </c>
      <c r="M33" s="7" t="s">
        <v>291</v>
      </c>
      <c r="N33" s="7" t="s">
        <v>312</v>
      </c>
      <c r="O33" s="7" t="str">
        <f t="shared" si="23"/>
        <v>vom Kongress.</v>
      </c>
      <c r="P33" s="7" t="str">
        <f t="shared" si="3"/>
        <v>vom Kongress</v>
      </c>
      <c r="Q33" s="7" t="str">
        <f t="shared" si="24"/>
        <v>Sie</v>
      </c>
      <c r="R33" s="7" t="s">
        <v>104</v>
      </c>
      <c r="S33" s="7" t="s">
        <v>71</v>
      </c>
      <c r="T33" s="7" t="s">
        <v>313</v>
      </c>
      <c r="U33" s="7" t="s">
        <v>314</v>
      </c>
      <c r="W33" s="7" t="str">
        <f t="shared" si="4"/>
        <v>Zusammenkunft</v>
      </c>
      <c r="X33" s="7" t="str">
        <f t="shared" si="25"/>
        <v>genossen.</v>
      </c>
      <c r="Y33" s="7" t="s">
        <v>227</v>
      </c>
      <c r="Z33" s="7">
        <v>74</v>
      </c>
      <c r="AA33" s="7" t="s">
        <v>315</v>
      </c>
      <c r="AB33" s="7" t="s">
        <v>109</v>
      </c>
      <c r="AC33" s="7">
        <v>3.8285714290000001</v>
      </c>
      <c r="AD33" s="7">
        <v>1.5993696239999999</v>
      </c>
      <c r="AE33" s="7">
        <v>4</v>
      </c>
      <c r="AF33" s="22" t="s">
        <v>109</v>
      </c>
      <c r="AG33" s="2" t="s">
        <v>77</v>
      </c>
      <c r="AH33" s="8" t="s">
        <v>78</v>
      </c>
      <c r="AI33" s="9">
        <v>2290000000</v>
      </c>
      <c r="AJ33" s="9" t="s">
        <v>78</v>
      </c>
      <c r="AK33" s="9" t="s">
        <v>78</v>
      </c>
      <c r="AL33" s="7">
        <v>24</v>
      </c>
      <c r="AM33" s="7" t="s">
        <v>316</v>
      </c>
      <c r="AN33" s="7" t="s">
        <v>76</v>
      </c>
      <c r="AO33" s="7">
        <v>1.2571428570000001</v>
      </c>
      <c r="AP33" s="7">
        <v>0.91853006400000003</v>
      </c>
      <c r="AQ33" s="7">
        <v>1</v>
      </c>
      <c r="AR33" s="1" t="s">
        <v>76</v>
      </c>
      <c r="AS33" s="4" t="s">
        <v>80</v>
      </c>
      <c r="AT33" s="8" t="s">
        <v>78</v>
      </c>
      <c r="AU33" s="10" t="s">
        <v>78</v>
      </c>
      <c r="AV33" s="9" t="s">
        <v>78</v>
      </c>
      <c r="AW33" s="9" t="s">
        <v>78</v>
      </c>
      <c r="AX33" s="9" t="s">
        <v>81</v>
      </c>
      <c r="AY33" s="9" t="s">
        <v>82</v>
      </c>
      <c r="AZ33" s="34" t="str">
        <f t="shared" si="31"/>
        <v>Sie</v>
      </c>
      <c r="BA33" s="7" t="str">
        <f t="shared" si="6"/>
        <v>Wer kommt vom Kongress?</v>
      </c>
      <c r="BB33" t="str">
        <f t="shared" si="7"/>
        <v>Was tat Quinn?</v>
      </c>
      <c r="BC33" s="7" t="str">
        <f t="shared" si="8"/>
        <v>Woher kommt Quinn?</v>
      </c>
      <c r="BD33" s="7" t="str">
        <f t="shared" si="9"/>
        <v>Was hat Quinn genossen?</v>
      </c>
      <c r="BE33" s="1" t="s">
        <v>49</v>
      </c>
      <c r="BF33" s="7" t="str">
        <f>BD33</f>
        <v>Was hat Quinn genossen?</v>
      </c>
      <c r="BG33" s="7">
        <v>3</v>
      </c>
      <c r="BH33" s="7">
        <f t="shared" si="10"/>
        <v>0</v>
      </c>
      <c r="BI33" s="7" t="str">
        <f t="shared" si="11"/>
        <v>NA</v>
      </c>
      <c r="BJ33" s="7" t="str">
        <f>IF(BI33="NA","NA",CONCATENATE(S33," ",T33," ",W33))</f>
        <v>NA</v>
      </c>
      <c r="BK33" s="7" t="str">
        <f t="shared" si="30"/>
        <v>NA</v>
      </c>
      <c r="BL33" s="7" t="s">
        <v>78</v>
      </c>
      <c r="BM33" s="1">
        <v>1</v>
      </c>
      <c r="BN33" s="7" t="str">
        <f t="shared" si="13"/>
        <v>NA</v>
      </c>
      <c r="BO33" s="7" t="str">
        <f t="shared" si="14"/>
        <v>NA</v>
      </c>
      <c r="BP33" s="7" t="str">
        <f t="shared" si="15"/>
        <v/>
      </c>
      <c r="BQ33" s="7" t="str">
        <f t="shared" si="16"/>
        <v/>
      </c>
      <c r="BR33" s="7" t="str">
        <f t="shared" si="17"/>
        <v>Woher kommt Quinn?</v>
      </c>
      <c r="BS33" s="7" t="str">
        <f t="shared" si="18"/>
        <v>Woher kommt Quinn?</v>
      </c>
      <c r="BT33" s="7" t="str">
        <f t="shared" si="19"/>
        <v>Was hat Quinn genossen?</v>
      </c>
      <c r="BU33" s="7" t="str">
        <f t="shared" si="20"/>
        <v/>
      </c>
      <c r="BV33" s="7" t="str">
        <f t="shared" si="21"/>
        <v>Was hat Quinn genossen?</v>
      </c>
    </row>
    <row r="34" spans="1:74" ht="14.25" customHeight="1" x14ac:dyDescent="0.35">
      <c r="A34" s="7" t="str">
        <f t="shared" si="0"/>
        <v>LNA_S33_I75_PSie</v>
      </c>
      <c r="B34" t="s">
        <v>78</v>
      </c>
      <c r="C34" t="s">
        <v>78</v>
      </c>
      <c r="D34" t="s">
        <v>78</v>
      </c>
      <c r="E34" t="s">
        <v>78</v>
      </c>
      <c r="F34" s="7">
        <v>33</v>
      </c>
      <c r="G34" s="7" t="str">
        <f t="shared" si="22"/>
        <v>Charlie tanzt auf der Veranstaltung. Sie hat eine freundliche Tanzgruppe gefunden.</v>
      </c>
      <c r="H34" s="7" t="str">
        <f t="shared" si="1"/>
        <v>Charlie</v>
      </c>
      <c r="I34" s="7" t="str">
        <f t="shared" si="2"/>
        <v>Hans</v>
      </c>
      <c r="J34" s="7" t="s">
        <v>317</v>
      </c>
      <c r="K34" s="7" t="s">
        <v>244</v>
      </c>
      <c r="N34" s="7" t="s">
        <v>318</v>
      </c>
      <c r="O34" s="7" t="str">
        <f t="shared" si="23"/>
        <v>auf der Veranstaltung.</v>
      </c>
      <c r="P34" s="7" t="str">
        <f t="shared" si="3"/>
        <v>auf der Veranstaltung</v>
      </c>
      <c r="Q34" s="7" t="str">
        <f t="shared" si="24"/>
        <v>Sie</v>
      </c>
      <c r="R34" s="7" t="s">
        <v>104</v>
      </c>
      <c r="S34" s="7" t="s">
        <v>179</v>
      </c>
      <c r="T34" s="7" t="s">
        <v>319</v>
      </c>
      <c r="V34" s="7" t="s">
        <v>320</v>
      </c>
      <c r="W34" s="7" t="str">
        <f t="shared" si="4"/>
        <v>Tanzgruppe</v>
      </c>
      <c r="X34" s="7" t="str">
        <f t="shared" si="25"/>
        <v>gefunden.</v>
      </c>
      <c r="Y34" s="7" t="s">
        <v>205</v>
      </c>
      <c r="Z34" s="7">
        <v>75</v>
      </c>
      <c r="AA34" s="7" t="s">
        <v>321</v>
      </c>
      <c r="AB34" s="7" t="s">
        <v>109</v>
      </c>
      <c r="AC34" s="7">
        <v>3.9714285710000001</v>
      </c>
      <c r="AD34" s="7">
        <v>1.3169866290000001</v>
      </c>
      <c r="AE34" s="7">
        <v>4</v>
      </c>
      <c r="AF34" s="22" t="s">
        <v>109</v>
      </c>
      <c r="AG34" s="2" t="s">
        <v>77</v>
      </c>
      <c r="AH34" s="9">
        <v>163</v>
      </c>
      <c r="AI34" s="9">
        <v>2680000000</v>
      </c>
      <c r="AJ34" s="9" t="s">
        <v>78</v>
      </c>
      <c r="AK34" s="9" t="s">
        <v>78</v>
      </c>
      <c r="AL34" s="7">
        <v>25</v>
      </c>
      <c r="AM34" s="7" t="s">
        <v>322</v>
      </c>
      <c r="AN34" s="7" t="s">
        <v>76</v>
      </c>
      <c r="AO34" s="7">
        <v>1.2571428570000001</v>
      </c>
      <c r="AP34" s="7">
        <v>1.038745203</v>
      </c>
      <c r="AQ34" s="7">
        <v>1</v>
      </c>
      <c r="AR34" s="1" t="s">
        <v>76</v>
      </c>
      <c r="AS34" s="4" t="s">
        <v>80</v>
      </c>
      <c r="AT34" s="8" t="s">
        <v>78</v>
      </c>
      <c r="AU34" s="10" t="s">
        <v>78</v>
      </c>
      <c r="AV34" s="9" t="s">
        <v>78</v>
      </c>
      <c r="AW34" s="9" t="s">
        <v>78</v>
      </c>
      <c r="AX34" s="9" t="s">
        <v>81</v>
      </c>
      <c r="AY34" s="9" t="s">
        <v>82</v>
      </c>
      <c r="AZ34" s="34" t="str">
        <f t="shared" si="31"/>
        <v>Sie</v>
      </c>
      <c r="BA34" s="7" t="str">
        <f t="shared" ref="BA34:BA65" si="32">CONCATENATE("Wer"," ",J34," ",P34,"?")</f>
        <v>Wer tanzt auf der Veranstaltung?</v>
      </c>
      <c r="BB34" t="str">
        <f t="shared" ref="BB34:BB62" si="33">IF(AK34="NA",CONCATENATE($BB$1," ","tat", " ",AA34,"?"),CONCATENATE($BB$1," ","tat", " ",AK34," ",AA34,"?"))</f>
        <v>Was tat Charlie?</v>
      </c>
      <c r="BC34" s="7" t="str">
        <f t="shared" si="8"/>
        <v>Wo tanzt Charlie?</v>
      </c>
      <c r="BD34" s="7" t="str">
        <f t="shared" si="9"/>
        <v>Wen hat Charlie gefunden?</v>
      </c>
      <c r="BE34" s="7" t="s">
        <v>47</v>
      </c>
      <c r="BF34" s="7" t="str">
        <f>BA34</f>
        <v>Wer tanzt auf der Veranstaltung?</v>
      </c>
      <c r="BG34" s="7">
        <v>2</v>
      </c>
      <c r="BH34" s="7">
        <f t="shared" si="10"/>
        <v>0</v>
      </c>
      <c r="BI34" s="7" t="str">
        <f t="shared" si="11"/>
        <v>NA</v>
      </c>
      <c r="BJ34" s="7" t="str">
        <f>IF(BI34="NA","NA",H34)</f>
        <v>NA</v>
      </c>
      <c r="BK34" s="7" t="str">
        <f t="shared" si="30"/>
        <v>NA</v>
      </c>
      <c r="BL34" s="7" t="s">
        <v>78</v>
      </c>
      <c r="BM34" s="1">
        <v>0</v>
      </c>
      <c r="BN34" s="7" t="str">
        <f t="shared" ref="BN34:BN65" si="34">IF(BM34=1,BK34,BL34)</f>
        <v>NA</v>
      </c>
      <c r="BO34" s="7" t="str">
        <f t="shared" ref="BO34:BO66" si="35">IF(BM34=0,BK34,BL34)</f>
        <v>NA</v>
      </c>
      <c r="BP34" s="7" t="str">
        <f t="shared" ref="BP34:BP65" si="36">IF(AK34="NA",IF(K34="","",CONCATENATE(K$1," ",J34," ",H34,"?")),IF(K34="","",CONCATENATE(K$1," ",J34," ",AK34," ",AA34,"?")))</f>
        <v>Wo tanzt Charlie?</v>
      </c>
      <c r="BQ34" s="7" t="str">
        <f t="shared" ref="BQ34:BQ65" si="37">IF(AK34="NA",IF(L34="","",CONCATENATE(L$1," ",J34," ",H34,"?")),IF(L34="","",CONCATENATE(L$1," ",J34," ",AK34," ",AA34,"?")))</f>
        <v/>
      </c>
      <c r="BR34" s="7" t="str">
        <f t="shared" ref="BR34:BR65" si="38">IF(AK34="NA",IF(M34="","",CONCATENATE(M$1," ",J34," ",H34,"?")),IF(M34="","",CONCATENATE(M$1," ",J34," ",AK34," ",AA34,"?")))</f>
        <v/>
      </c>
      <c r="BS34" s="7" t="str">
        <f t="shared" si="18"/>
        <v>Wo tanzt Charlie?</v>
      </c>
      <c r="BT34" s="7" t="str">
        <f t="shared" ref="BT34:BT65" si="39">IF(AK34="NA",IF(U34="","",CONCATENATE(U$1," ",R34," ",H34," ",Y34,"?")),IF(U34="","",CONCATENATE(U$1," ",R34," ",AK34," ",AA34," ",Y34,"?")))</f>
        <v/>
      </c>
      <c r="BU34" s="7" t="str">
        <f t="shared" ref="BU34:BU65" si="40">IF(AK34="NA",IF(V34="","",CONCATENATE(V$1," ",R34," ",H34," ",Y34,"?")),IF(V34="","",CONCATENATE(V$1," ",R34," ",AK34," ",AA34," ",Y34,"?")))</f>
        <v>Wen hat Charlie gefunden?</v>
      </c>
      <c r="BV34" s="7" t="str">
        <f t="shared" si="21"/>
        <v>Wen hat Charlie gefunden?</v>
      </c>
    </row>
    <row r="35" spans="1:74" ht="14.25" customHeight="1" x14ac:dyDescent="0.35">
      <c r="A35" s="7" t="str">
        <f t="shared" si="0"/>
        <v>LNA_S34_I76_PSie</v>
      </c>
      <c r="B35" t="s">
        <v>78</v>
      </c>
      <c r="C35" t="s">
        <v>78</v>
      </c>
      <c r="D35" t="s">
        <v>78</v>
      </c>
      <c r="E35" t="s">
        <v>78</v>
      </c>
      <c r="F35" s="7">
        <v>34</v>
      </c>
      <c r="G35" s="7" t="str">
        <f t="shared" si="22"/>
        <v>Marian schwimmt im Zoo. Sie möchte den jungen Orca retten.</v>
      </c>
      <c r="H35" s="7" t="str">
        <f t="shared" si="1"/>
        <v>Marian</v>
      </c>
      <c r="I35" s="7" t="str">
        <f t="shared" si="2"/>
        <v>Philipp</v>
      </c>
      <c r="J35" s="7" t="s">
        <v>264</v>
      </c>
      <c r="K35" s="7" t="s">
        <v>193</v>
      </c>
      <c r="N35" s="7" t="s">
        <v>323</v>
      </c>
      <c r="O35" s="7" t="str">
        <f t="shared" si="23"/>
        <v>im Zoo.</v>
      </c>
      <c r="P35" s="7" t="str">
        <f t="shared" si="3"/>
        <v>im Zoo</v>
      </c>
      <c r="Q35" s="7" t="str">
        <f t="shared" si="24"/>
        <v>Sie</v>
      </c>
      <c r="R35" s="7" t="s">
        <v>70</v>
      </c>
      <c r="S35" s="7" t="s">
        <v>147</v>
      </c>
      <c r="T35" s="7" t="s">
        <v>324</v>
      </c>
      <c r="V35" s="7" t="s">
        <v>325</v>
      </c>
      <c r="W35" s="7" t="str">
        <f t="shared" si="4"/>
        <v>Orca</v>
      </c>
      <c r="X35" s="7" t="str">
        <f t="shared" si="25"/>
        <v>retten.</v>
      </c>
      <c r="Y35" s="7" t="s">
        <v>326</v>
      </c>
      <c r="Z35" s="7">
        <v>76</v>
      </c>
      <c r="AA35" s="7" t="s">
        <v>327</v>
      </c>
      <c r="AB35" s="7" t="s">
        <v>109</v>
      </c>
      <c r="AC35" s="7">
        <v>4.0571428569999997</v>
      </c>
      <c r="AD35" s="7">
        <v>2.0138178130000002</v>
      </c>
      <c r="AE35" s="7">
        <v>4</v>
      </c>
      <c r="AF35" s="22" t="s">
        <v>109</v>
      </c>
      <c r="AG35" s="2" t="s">
        <v>77</v>
      </c>
      <c r="AH35" s="8" t="s">
        <v>78</v>
      </c>
      <c r="AI35" s="14" t="s">
        <v>328</v>
      </c>
      <c r="AJ35" s="9" t="s">
        <v>78</v>
      </c>
      <c r="AK35" s="9" t="s">
        <v>78</v>
      </c>
      <c r="AL35" s="7">
        <v>26</v>
      </c>
      <c r="AM35" s="7" t="s">
        <v>329</v>
      </c>
      <c r="AN35" s="7" t="s">
        <v>76</v>
      </c>
      <c r="AO35" s="7">
        <v>1.2571428570000001</v>
      </c>
      <c r="AP35" s="7">
        <v>1.0666841739999999</v>
      </c>
      <c r="AQ35" s="7">
        <v>1</v>
      </c>
      <c r="AR35" s="1" t="s">
        <v>76</v>
      </c>
      <c r="AS35" s="4" t="s">
        <v>80</v>
      </c>
      <c r="AT35" s="8" t="s">
        <v>78</v>
      </c>
      <c r="AU35" s="10" t="s">
        <v>78</v>
      </c>
      <c r="AV35" s="9" t="s">
        <v>78</v>
      </c>
      <c r="AW35" s="9" t="s">
        <v>78</v>
      </c>
      <c r="AX35" s="9" t="s">
        <v>81</v>
      </c>
      <c r="AY35" s="9" t="s">
        <v>82</v>
      </c>
      <c r="AZ35" s="34" t="str">
        <f t="shared" si="31"/>
        <v>Sie</v>
      </c>
      <c r="BA35" s="7" t="str">
        <f t="shared" si="32"/>
        <v>Wer schwimmt im Zoo?</v>
      </c>
      <c r="BB35" t="str">
        <f t="shared" si="33"/>
        <v>Was tat Marian?</v>
      </c>
      <c r="BC35" s="7" t="str">
        <f t="shared" si="8"/>
        <v>Wo schwimmt Marian?</v>
      </c>
      <c r="BD35" s="7" t="str">
        <f t="shared" si="9"/>
        <v>Wen möchte Marian retten?</v>
      </c>
      <c r="BE35" s="7" t="s">
        <v>16</v>
      </c>
      <c r="BF35" s="7" t="str">
        <f>BB35</f>
        <v>Was tat Marian?</v>
      </c>
      <c r="BG35" s="7">
        <v>3</v>
      </c>
      <c r="BH35" s="7">
        <f t="shared" si="10"/>
        <v>0</v>
      </c>
      <c r="BI35" s="7" t="str">
        <f t="shared" si="11"/>
        <v>NA</v>
      </c>
      <c r="BJ35" s="7" t="str">
        <f>IF(BI35="NA","NA",J35)</f>
        <v>NA</v>
      </c>
      <c r="BK35" s="7" t="str">
        <f t="shared" si="30"/>
        <v>NA</v>
      </c>
      <c r="BL35" s="7" t="s">
        <v>78</v>
      </c>
      <c r="BM35" s="1">
        <v>0</v>
      </c>
      <c r="BN35" s="7" t="str">
        <f t="shared" si="34"/>
        <v>NA</v>
      </c>
      <c r="BO35" s="7" t="str">
        <f t="shared" si="35"/>
        <v>NA</v>
      </c>
      <c r="BP35" s="7" t="str">
        <f t="shared" si="36"/>
        <v>Wo schwimmt Marian?</v>
      </c>
      <c r="BQ35" s="7" t="str">
        <f t="shared" si="37"/>
        <v/>
      </c>
      <c r="BR35" s="7" t="str">
        <f t="shared" si="38"/>
        <v/>
      </c>
      <c r="BS35" s="7" t="str">
        <f t="shared" si="18"/>
        <v>Wo schwimmt Marian?</v>
      </c>
      <c r="BT35" s="7" t="str">
        <f t="shared" si="39"/>
        <v/>
      </c>
      <c r="BU35" s="7" t="str">
        <f t="shared" si="40"/>
        <v>Wen möchte Marian retten?</v>
      </c>
      <c r="BV35" s="7" t="str">
        <f t="shared" si="21"/>
        <v>Wen möchte Marian retten?</v>
      </c>
    </row>
    <row r="36" spans="1:74" ht="14.25" customHeight="1" x14ac:dyDescent="0.35">
      <c r="A36" s="7" t="str">
        <f t="shared" si="0"/>
        <v>LNA_S35_I77_PSie</v>
      </c>
      <c r="B36" t="s">
        <v>78</v>
      </c>
      <c r="C36" t="s">
        <v>78</v>
      </c>
      <c r="D36" t="s">
        <v>78</v>
      </c>
      <c r="E36" t="s">
        <v>78</v>
      </c>
      <c r="F36" s="7">
        <v>35</v>
      </c>
      <c r="G36" s="7" t="str">
        <f t="shared" si="22"/>
        <v>Jamie liegt vor dem Fernseher. Sie hat ein neues Trainingsprogram angefangen.</v>
      </c>
      <c r="H36" s="7" t="str">
        <f t="shared" si="1"/>
        <v>Jamie</v>
      </c>
      <c r="I36" s="7" t="str">
        <f t="shared" si="2"/>
        <v>Daniel</v>
      </c>
      <c r="J36" s="7" t="s">
        <v>208</v>
      </c>
      <c r="K36" s="7" t="s">
        <v>330</v>
      </c>
      <c r="N36" s="7" t="s">
        <v>331</v>
      </c>
      <c r="O36" s="7" t="str">
        <f t="shared" si="23"/>
        <v>vor dem Fernseher.</v>
      </c>
      <c r="P36" s="7" t="str">
        <f t="shared" si="3"/>
        <v>vor dem Fernseher</v>
      </c>
      <c r="Q36" s="7" t="str">
        <f t="shared" si="24"/>
        <v>Sie</v>
      </c>
      <c r="R36" s="7" t="s">
        <v>104</v>
      </c>
      <c r="S36" s="7" t="s">
        <v>137</v>
      </c>
      <c r="T36" s="7" t="s">
        <v>332</v>
      </c>
      <c r="U36" s="7" t="s">
        <v>333</v>
      </c>
      <c r="W36" s="7" t="str">
        <f t="shared" si="4"/>
        <v>Trainingsprogram</v>
      </c>
      <c r="X36" s="7" t="str">
        <f t="shared" si="25"/>
        <v>angefangen.</v>
      </c>
      <c r="Y36" s="7" t="s">
        <v>334</v>
      </c>
      <c r="Z36" s="7">
        <v>77</v>
      </c>
      <c r="AA36" s="7" t="s">
        <v>335</v>
      </c>
      <c r="AB36" s="7" t="s">
        <v>109</v>
      </c>
      <c r="AC36" s="7">
        <v>4.1142857140000002</v>
      </c>
      <c r="AD36" s="7">
        <v>1.0224373579999999</v>
      </c>
      <c r="AE36" s="7">
        <v>4</v>
      </c>
      <c r="AF36" s="22" t="s">
        <v>109</v>
      </c>
      <c r="AG36" s="2" t="s">
        <v>77</v>
      </c>
      <c r="AH36" s="8" t="s">
        <v>78</v>
      </c>
      <c r="AI36" s="9">
        <v>2900000000</v>
      </c>
      <c r="AJ36" s="9" t="s">
        <v>78</v>
      </c>
      <c r="AK36" s="9" t="s">
        <v>78</v>
      </c>
      <c r="AL36" s="7">
        <v>27</v>
      </c>
      <c r="AM36" s="7" t="s">
        <v>336</v>
      </c>
      <c r="AN36" s="7" t="s">
        <v>76</v>
      </c>
      <c r="AO36" s="7">
        <v>1.2857142859999999</v>
      </c>
      <c r="AP36" s="7">
        <v>0.62173517</v>
      </c>
      <c r="AQ36" s="7">
        <v>1</v>
      </c>
      <c r="AR36" s="1" t="s">
        <v>76</v>
      </c>
      <c r="AS36" s="4" t="s">
        <v>80</v>
      </c>
      <c r="AT36" s="8" t="s">
        <v>78</v>
      </c>
      <c r="AU36" s="10" t="s">
        <v>78</v>
      </c>
      <c r="AV36" s="9" t="s">
        <v>78</v>
      </c>
      <c r="AW36" s="9" t="s">
        <v>78</v>
      </c>
      <c r="AX36" s="9" t="s">
        <v>81</v>
      </c>
      <c r="AY36" s="9" t="s">
        <v>82</v>
      </c>
      <c r="AZ36" s="34" t="str">
        <f t="shared" si="31"/>
        <v>Sie</v>
      </c>
      <c r="BA36" s="7" t="str">
        <f t="shared" si="32"/>
        <v>Wer liegt vor dem Fernseher?</v>
      </c>
      <c r="BB36" t="str">
        <f t="shared" si="33"/>
        <v>Was tat Jamie?</v>
      </c>
      <c r="BC36" s="7" t="str">
        <f t="shared" si="8"/>
        <v>Wo liegt Jamie?</v>
      </c>
      <c r="BD36" s="7" t="str">
        <f t="shared" si="9"/>
        <v>Was hat Jamie angefangen?</v>
      </c>
      <c r="BE36" s="7" t="s">
        <v>48</v>
      </c>
      <c r="BF36" s="7" t="str">
        <f>BC36</f>
        <v>Wo liegt Jamie?</v>
      </c>
      <c r="BG36" s="7">
        <v>1</v>
      </c>
      <c r="BH36" s="7">
        <f t="shared" si="10"/>
        <v>1</v>
      </c>
      <c r="BI36" s="7" t="str">
        <f t="shared" si="11"/>
        <v>Wo liegt Jamie?</v>
      </c>
      <c r="BJ36" s="7" t="str">
        <f>IF(BI36="NA","NA",P36)</f>
        <v>vor dem Fernseher</v>
      </c>
      <c r="BK36" s="7" t="str">
        <f t="shared" si="30"/>
        <v>vor dem Fernseher</v>
      </c>
      <c r="BL36" s="7" t="s">
        <v>337</v>
      </c>
      <c r="BM36" s="1">
        <v>1</v>
      </c>
      <c r="BN36" s="7" t="str">
        <f t="shared" si="34"/>
        <v>vor dem Fernseher</v>
      </c>
      <c r="BO36" s="7" t="str">
        <f t="shared" si="35"/>
        <v>neben dem Fernseher</v>
      </c>
      <c r="BP36" s="7" t="str">
        <f t="shared" si="36"/>
        <v>Wo liegt Jamie?</v>
      </c>
      <c r="BQ36" s="7" t="str">
        <f t="shared" si="37"/>
        <v/>
      </c>
      <c r="BR36" s="7" t="str">
        <f t="shared" si="38"/>
        <v/>
      </c>
      <c r="BS36" s="7" t="str">
        <f t="shared" si="18"/>
        <v>Wo liegt Jamie?</v>
      </c>
      <c r="BT36" s="7" t="str">
        <f t="shared" si="39"/>
        <v>Was hat Jamie angefangen?</v>
      </c>
      <c r="BU36" s="7" t="str">
        <f t="shared" si="40"/>
        <v/>
      </c>
      <c r="BV36" s="7" t="str">
        <f t="shared" si="21"/>
        <v>Was hat Jamie angefangen?</v>
      </c>
    </row>
    <row r="37" spans="1:74" ht="14.25" customHeight="1" x14ac:dyDescent="0.35">
      <c r="A37" s="7" t="str">
        <f t="shared" si="0"/>
        <v>LNA_S36_I78_PSie</v>
      </c>
      <c r="B37" t="s">
        <v>78</v>
      </c>
      <c r="C37" t="s">
        <v>78</v>
      </c>
      <c r="D37" t="s">
        <v>78</v>
      </c>
      <c r="E37" t="s">
        <v>78</v>
      </c>
      <c r="F37" s="7">
        <v>36</v>
      </c>
      <c r="G37" s="7" t="str">
        <f t="shared" si="22"/>
        <v>Maxime tüftelt am Schließfach. Sie hat die wichtige Zahlenkombination vergessen.</v>
      </c>
      <c r="H37" s="7" t="str">
        <f t="shared" si="1"/>
        <v>Maxime</v>
      </c>
      <c r="I37" s="7" t="str">
        <f t="shared" si="2"/>
        <v>Michael</v>
      </c>
      <c r="J37" s="7" t="s">
        <v>338</v>
      </c>
      <c r="K37" s="7" t="s">
        <v>304</v>
      </c>
      <c r="N37" s="7" t="s">
        <v>339</v>
      </c>
      <c r="O37" s="7" t="str">
        <f t="shared" si="23"/>
        <v>am Schließfach.</v>
      </c>
      <c r="P37" s="7" t="str">
        <f t="shared" si="3"/>
        <v>am Schließfach</v>
      </c>
      <c r="Q37" s="7" t="str">
        <f t="shared" si="24"/>
        <v>Sie</v>
      </c>
      <c r="R37" s="7" t="s">
        <v>104</v>
      </c>
      <c r="S37" s="7" t="s">
        <v>71</v>
      </c>
      <c r="T37" s="7" t="s">
        <v>340</v>
      </c>
      <c r="U37" s="7" t="s">
        <v>341</v>
      </c>
      <c r="W37" s="7" t="str">
        <f t="shared" si="4"/>
        <v>Zahlenkombination</v>
      </c>
      <c r="X37" s="7" t="str">
        <f t="shared" si="25"/>
        <v>vergessen.</v>
      </c>
      <c r="Y37" s="7" t="s">
        <v>123</v>
      </c>
      <c r="Z37" s="7">
        <v>78</v>
      </c>
      <c r="AA37" s="7" t="s">
        <v>342</v>
      </c>
      <c r="AB37" s="7" t="s">
        <v>109</v>
      </c>
      <c r="AC37" s="7">
        <v>4.2285714289999996</v>
      </c>
      <c r="AD37" s="7">
        <v>1.6818357319999999</v>
      </c>
      <c r="AE37" s="7">
        <v>4</v>
      </c>
      <c r="AF37" s="22" t="s">
        <v>109</v>
      </c>
      <c r="AG37" s="2" t="s">
        <v>77</v>
      </c>
      <c r="AH37" s="8" t="s">
        <v>78</v>
      </c>
      <c r="AI37" s="9">
        <v>753000000</v>
      </c>
      <c r="AJ37" s="9" t="s">
        <v>78</v>
      </c>
      <c r="AK37" s="9" t="s">
        <v>78</v>
      </c>
      <c r="AL37" s="7">
        <v>28</v>
      </c>
      <c r="AM37" s="7" t="s">
        <v>343</v>
      </c>
      <c r="AN37" s="7" t="s">
        <v>76</v>
      </c>
      <c r="AO37" s="7">
        <v>1.3142857139999999</v>
      </c>
      <c r="AP37" s="7">
        <v>0.67612340400000004</v>
      </c>
      <c r="AQ37" s="7">
        <v>1</v>
      </c>
      <c r="AR37" s="1" t="s">
        <v>76</v>
      </c>
      <c r="AS37" s="4" t="s">
        <v>80</v>
      </c>
      <c r="AT37" s="8" t="s">
        <v>78</v>
      </c>
      <c r="AU37" s="10" t="s">
        <v>78</v>
      </c>
      <c r="AV37" s="9" t="s">
        <v>78</v>
      </c>
      <c r="AW37" s="9" t="s">
        <v>78</v>
      </c>
      <c r="AX37" s="9" t="s">
        <v>81</v>
      </c>
      <c r="AY37" s="9" t="s">
        <v>82</v>
      </c>
      <c r="AZ37" s="34" t="str">
        <f>AY37</f>
        <v>Sie</v>
      </c>
      <c r="BA37" s="7" t="str">
        <f t="shared" si="32"/>
        <v>Wer tüftelt am Schließfach?</v>
      </c>
      <c r="BB37" t="str">
        <f t="shared" si="33"/>
        <v>Was tat Maxime?</v>
      </c>
      <c r="BC37" s="7" t="str">
        <f t="shared" si="8"/>
        <v>Wo tüftelt Maxime?</v>
      </c>
      <c r="BD37" s="7" t="str">
        <f t="shared" si="9"/>
        <v>Was hat Maxime vergessen?</v>
      </c>
      <c r="BE37" s="1" t="s">
        <v>49</v>
      </c>
      <c r="BF37" s="7" t="str">
        <f>BD37</f>
        <v>Was hat Maxime vergessen?</v>
      </c>
      <c r="BG37" s="7">
        <v>2</v>
      </c>
      <c r="BH37" s="7">
        <f t="shared" si="10"/>
        <v>0</v>
      </c>
      <c r="BI37" s="7" t="str">
        <f t="shared" si="11"/>
        <v>NA</v>
      </c>
      <c r="BJ37" s="7" t="str">
        <f>IF(BI37="NA","NA",CONCATENATE(S37," ",T37," ",W37))</f>
        <v>NA</v>
      </c>
      <c r="BK37" s="7" t="str">
        <f t="shared" si="30"/>
        <v>NA</v>
      </c>
      <c r="BL37" s="7" t="s">
        <v>78</v>
      </c>
      <c r="BM37" s="1">
        <v>0</v>
      </c>
      <c r="BN37" s="7" t="str">
        <f t="shared" si="34"/>
        <v>NA</v>
      </c>
      <c r="BO37" s="7" t="str">
        <f t="shared" si="35"/>
        <v>NA</v>
      </c>
      <c r="BP37" s="7" t="str">
        <f t="shared" si="36"/>
        <v>Wo tüftelt Maxime?</v>
      </c>
      <c r="BQ37" s="7" t="str">
        <f t="shared" si="37"/>
        <v/>
      </c>
      <c r="BR37" s="7" t="str">
        <f t="shared" si="38"/>
        <v/>
      </c>
      <c r="BS37" s="7" t="str">
        <f t="shared" si="18"/>
        <v>Wo tüftelt Maxime?</v>
      </c>
      <c r="BT37" s="7" t="str">
        <f t="shared" si="39"/>
        <v>Was hat Maxime vergessen?</v>
      </c>
      <c r="BU37" s="7" t="str">
        <f t="shared" si="40"/>
        <v/>
      </c>
      <c r="BV37" s="7" t="str">
        <f t="shared" si="21"/>
        <v>Was hat Maxime vergessen?</v>
      </c>
    </row>
    <row r="38" spans="1:74" ht="14.25" customHeight="1" x14ac:dyDescent="0.35">
      <c r="A38" s="7" t="str">
        <f t="shared" si="0"/>
        <v>LNA_S37_I79_PSie</v>
      </c>
      <c r="B38" t="s">
        <v>78</v>
      </c>
      <c r="C38" t="s">
        <v>78</v>
      </c>
      <c r="D38" t="s">
        <v>78</v>
      </c>
      <c r="E38" t="s">
        <v>78</v>
      </c>
      <c r="F38" s="7">
        <v>37</v>
      </c>
      <c r="G38" s="7" t="str">
        <f t="shared" si="22"/>
        <v>Romy joggt zum PKW. Sie hat einen wichtigen Termin vergessen.</v>
      </c>
      <c r="H38" s="7" t="str">
        <f t="shared" si="1"/>
        <v>Romy</v>
      </c>
      <c r="I38" s="7" t="str">
        <f t="shared" si="2"/>
        <v>Timo</v>
      </c>
      <c r="J38" s="7" t="s">
        <v>237</v>
      </c>
      <c r="L38" s="7" t="s">
        <v>185</v>
      </c>
      <c r="N38" s="7" t="s">
        <v>344</v>
      </c>
      <c r="O38" s="7" t="str">
        <f t="shared" si="23"/>
        <v>zum PKW.</v>
      </c>
      <c r="P38" s="7" t="str">
        <f t="shared" si="3"/>
        <v>zum PKW</v>
      </c>
      <c r="Q38" s="7" t="str">
        <f t="shared" si="24"/>
        <v>Sie</v>
      </c>
      <c r="R38" s="7" t="s">
        <v>104</v>
      </c>
      <c r="S38" s="7" t="s">
        <v>87</v>
      </c>
      <c r="T38" s="7" t="s">
        <v>345</v>
      </c>
      <c r="U38" s="7" t="s">
        <v>346</v>
      </c>
      <c r="W38" s="7" t="str">
        <f t="shared" si="4"/>
        <v>Termin</v>
      </c>
      <c r="X38" s="7" t="str">
        <f t="shared" si="25"/>
        <v>vergessen.</v>
      </c>
      <c r="Y38" s="7" t="s">
        <v>123</v>
      </c>
      <c r="Z38" s="7">
        <v>79</v>
      </c>
      <c r="AA38" s="7" t="s">
        <v>347</v>
      </c>
      <c r="AB38" s="7" t="s">
        <v>176</v>
      </c>
      <c r="AC38" s="7">
        <v>4.7142857139999998</v>
      </c>
      <c r="AD38" s="7">
        <v>1.600945099</v>
      </c>
      <c r="AE38" s="7">
        <v>4</v>
      </c>
      <c r="AF38" s="22" t="s">
        <v>109</v>
      </c>
      <c r="AG38" s="2" t="s">
        <v>77</v>
      </c>
      <c r="AH38" s="8" t="s">
        <v>78</v>
      </c>
      <c r="AI38" s="9">
        <v>60300000</v>
      </c>
      <c r="AJ38" s="9" t="s">
        <v>78</v>
      </c>
      <c r="AK38" s="9" t="s">
        <v>78</v>
      </c>
      <c r="AL38" s="7">
        <v>29</v>
      </c>
      <c r="AM38" s="7" t="s">
        <v>348</v>
      </c>
      <c r="AN38" s="7" t="s">
        <v>76</v>
      </c>
      <c r="AO38" s="7">
        <v>1.342857143</v>
      </c>
      <c r="AP38" s="7">
        <v>0.76477052099999998</v>
      </c>
      <c r="AQ38" s="7">
        <v>1</v>
      </c>
      <c r="AR38" s="1" t="s">
        <v>76</v>
      </c>
      <c r="AS38" s="4" t="s">
        <v>80</v>
      </c>
      <c r="AT38" s="8" t="s">
        <v>78</v>
      </c>
      <c r="AU38" s="10" t="s">
        <v>78</v>
      </c>
      <c r="AV38" s="9" t="s">
        <v>78</v>
      </c>
      <c r="AW38" s="9" t="s">
        <v>78</v>
      </c>
      <c r="AX38" s="9" t="s">
        <v>81</v>
      </c>
      <c r="AY38" s="9" t="s">
        <v>82</v>
      </c>
      <c r="AZ38" s="34" t="str">
        <f t="shared" si="31"/>
        <v>Sie</v>
      </c>
      <c r="BA38" s="7" t="str">
        <f t="shared" si="32"/>
        <v>Wer joggt zum PKW?</v>
      </c>
      <c r="BB38" t="str">
        <f t="shared" si="33"/>
        <v>Was tat Romy?</v>
      </c>
      <c r="BC38" s="7" t="str">
        <f t="shared" si="8"/>
        <v>Wohin joggt Romy?</v>
      </c>
      <c r="BD38" s="7" t="str">
        <f t="shared" si="9"/>
        <v>Was hat Romy vergessen?</v>
      </c>
      <c r="BE38" s="7" t="s">
        <v>47</v>
      </c>
      <c r="BF38" s="7" t="str">
        <f>BA38</f>
        <v>Wer joggt zum PKW?</v>
      </c>
      <c r="BG38" s="7">
        <v>2</v>
      </c>
      <c r="BH38" s="7">
        <f t="shared" si="10"/>
        <v>0</v>
      </c>
      <c r="BI38" s="7" t="str">
        <f t="shared" si="11"/>
        <v>NA</v>
      </c>
      <c r="BJ38" s="7" t="str">
        <f>IF(BI38="NA","NA",H38)</f>
        <v>NA</v>
      </c>
      <c r="BK38" s="7" t="str">
        <f t="shared" si="30"/>
        <v>NA</v>
      </c>
      <c r="BL38" s="7" t="s">
        <v>78</v>
      </c>
      <c r="BM38" s="1">
        <v>0</v>
      </c>
      <c r="BN38" s="7" t="str">
        <f t="shared" si="34"/>
        <v>NA</v>
      </c>
      <c r="BO38" s="7" t="str">
        <f t="shared" si="35"/>
        <v>NA</v>
      </c>
      <c r="BP38" s="7" t="str">
        <f t="shared" si="36"/>
        <v/>
      </c>
      <c r="BQ38" s="7" t="str">
        <f t="shared" si="37"/>
        <v>Wohin joggt Romy?</v>
      </c>
      <c r="BR38" s="7" t="str">
        <f t="shared" si="38"/>
        <v/>
      </c>
      <c r="BS38" s="7" t="str">
        <f t="shared" si="18"/>
        <v>Wohin joggt Romy?</v>
      </c>
      <c r="BT38" s="7" t="str">
        <f t="shared" si="39"/>
        <v>Was hat Romy vergessen?</v>
      </c>
      <c r="BU38" s="7" t="str">
        <f t="shared" si="40"/>
        <v/>
      </c>
      <c r="BV38" s="7" t="str">
        <f t="shared" si="21"/>
        <v>Was hat Romy vergessen?</v>
      </c>
    </row>
    <row r="39" spans="1:74" ht="14.25" customHeight="1" x14ac:dyDescent="0.35">
      <c r="A39" s="7" t="str">
        <f t="shared" si="0"/>
        <v>LNA_S38_I80_PSie</v>
      </c>
      <c r="B39" t="s">
        <v>78</v>
      </c>
      <c r="C39" t="s">
        <v>78</v>
      </c>
      <c r="D39" t="s">
        <v>78</v>
      </c>
      <c r="E39" t="s">
        <v>78</v>
      </c>
      <c r="F39" s="7">
        <v>38</v>
      </c>
      <c r="G39" s="7" t="str">
        <f t="shared" si="22"/>
        <v>Kim schwimmt zum Boot. Sie möchte die einsame Insel verlassen.</v>
      </c>
      <c r="H39" s="7" t="str">
        <f t="shared" si="1"/>
        <v>Kim</v>
      </c>
      <c r="I39" s="7" t="str">
        <f t="shared" si="2"/>
        <v>Karl</v>
      </c>
      <c r="J39" s="7" t="s">
        <v>264</v>
      </c>
      <c r="K39" s="7" t="s">
        <v>185</v>
      </c>
      <c r="N39" s="7" t="s">
        <v>349</v>
      </c>
      <c r="O39" s="7" t="str">
        <f t="shared" si="23"/>
        <v>zum Boot.</v>
      </c>
      <c r="P39" s="7" t="str">
        <f t="shared" si="3"/>
        <v>zum Boot</v>
      </c>
      <c r="Q39" s="7" t="str">
        <f t="shared" si="24"/>
        <v>Sie</v>
      </c>
      <c r="R39" s="7" t="s">
        <v>70</v>
      </c>
      <c r="S39" s="7" t="s">
        <v>71</v>
      </c>
      <c r="T39" s="7" t="s">
        <v>350</v>
      </c>
      <c r="U39" s="7" t="s">
        <v>351</v>
      </c>
      <c r="W39" s="7" t="str">
        <f t="shared" si="4"/>
        <v>Insel</v>
      </c>
      <c r="X39" s="7" t="str">
        <f t="shared" si="25"/>
        <v>verlassen.</v>
      </c>
      <c r="Y39" s="7" t="s">
        <v>352</v>
      </c>
      <c r="Z39" s="7">
        <v>80</v>
      </c>
      <c r="AA39" s="7" t="s">
        <v>353</v>
      </c>
      <c r="AB39" s="7" t="s">
        <v>109</v>
      </c>
      <c r="AC39" s="7">
        <v>4.7428571430000002</v>
      </c>
      <c r="AD39" s="7">
        <v>1.038745203</v>
      </c>
      <c r="AE39" s="7">
        <v>4</v>
      </c>
      <c r="AF39" s="22" t="s">
        <v>109</v>
      </c>
      <c r="AG39" s="2" t="s">
        <v>77</v>
      </c>
      <c r="AH39" s="8" t="s">
        <v>78</v>
      </c>
      <c r="AI39" s="9">
        <v>5070000000</v>
      </c>
      <c r="AJ39" s="9" t="s">
        <v>78</v>
      </c>
      <c r="AK39" s="9" t="s">
        <v>78</v>
      </c>
      <c r="AL39" s="7">
        <v>30</v>
      </c>
      <c r="AM39" s="7" t="s">
        <v>354</v>
      </c>
      <c r="AN39" s="7" t="s">
        <v>76</v>
      </c>
      <c r="AO39" s="7">
        <v>1.342857143</v>
      </c>
      <c r="AP39" s="7">
        <v>1.1099246700000001</v>
      </c>
      <c r="AQ39" s="7">
        <v>1</v>
      </c>
      <c r="AR39" s="1" t="s">
        <v>76</v>
      </c>
      <c r="AS39" s="4" t="s">
        <v>80</v>
      </c>
      <c r="AT39" s="8" t="s">
        <v>78</v>
      </c>
      <c r="AU39" s="10" t="s">
        <v>78</v>
      </c>
      <c r="AV39" s="9" t="s">
        <v>78</v>
      </c>
      <c r="AW39" s="9" t="s">
        <v>78</v>
      </c>
      <c r="AX39" s="9" t="s">
        <v>81</v>
      </c>
      <c r="AY39" s="9" t="s">
        <v>82</v>
      </c>
      <c r="AZ39" s="34" t="str">
        <f t="shared" si="31"/>
        <v>Sie</v>
      </c>
      <c r="BA39" s="7" t="str">
        <f t="shared" si="32"/>
        <v>Wer schwimmt zum Boot?</v>
      </c>
      <c r="BB39" t="str">
        <f t="shared" si="33"/>
        <v>Was tat Kim?</v>
      </c>
      <c r="BC39" s="7" t="str">
        <f t="shared" si="8"/>
        <v>Wo schwimmt Kim?</v>
      </c>
      <c r="BD39" s="7" t="str">
        <f t="shared" si="9"/>
        <v>Was möchte Kim verlassen?</v>
      </c>
      <c r="BE39" s="7" t="s">
        <v>16</v>
      </c>
      <c r="BF39" s="7" t="str">
        <f>BB39</f>
        <v>Was tat Kim?</v>
      </c>
      <c r="BG39" s="7">
        <v>4</v>
      </c>
      <c r="BH39" s="7">
        <f t="shared" si="10"/>
        <v>0</v>
      </c>
      <c r="BI39" s="7" t="str">
        <f t="shared" si="11"/>
        <v>NA</v>
      </c>
      <c r="BJ39" s="7" t="str">
        <f>IF(BI39="NA","NA",J39)</f>
        <v>NA</v>
      </c>
      <c r="BK39" s="7" t="str">
        <f t="shared" si="30"/>
        <v>NA</v>
      </c>
      <c r="BL39" s="7" t="s">
        <v>78</v>
      </c>
      <c r="BM39" s="1">
        <v>0</v>
      </c>
      <c r="BN39" s="7" t="str">
        <f t="shared" si="34"/>
        <v>NA</v>
      </c>
      <c r="BO39" s="7" t="str">
        <f t="shared" si="35"/>
        <v>NA</v>
      </c>
      <c r="BP39" s="7" t="str">
        <f t="shared" si="36"/>
        <v>Wo schwimmt Kim?</v>
      </c>
      <c r="BQ39" s="7" t="str">
        <f t="shared" si="37"/>
        <v/>
      </c>
      <c r="BR39" s="7" t="str">
        <f t="shared" si="38"/>
        <v/>
      </c>
      <c r="BS39" s="7" t="str">
        <f t="shared" si="18"/>
        <v>Wo schwimmt Kim?</v>
      </c>
      <c r="BT39" s="7" t="str">
        <f t="shared" si="39"/>
        <v>Was möchte Kim verlassen?</v>
      </c>
      <c r="BU39" s="7" t="str">
        <f t="shared" si="40"/>
        <v/>
      </c>
      <c r="BV39" s="7" t="str">
        <f t="shared" si="21"/>
        <v>Was möchte Kim verlassen?</v>
      </c>
    </row>
    <row r="40" spans="1:74" ht="14.25" customHeight="1" x14ac:dyDescent="0.35">
      <c r="A40" s="7" t="str">
        <f t="shared" si="0"/>
        <v>LNA_S39_I81_PSie</v>
      </c>
      <c r="B40" t="s">
        <v>78</v>
      </c>
      <c r="C40" t="s">
        <v>78</v>
      </c>
      <c r="D40" t="s">
        <v>78</v>
      </c>
      <c r="E40" t="s">
        <v>78</v>
      </c>
      <c r="F40" s="7">
        <v>39</v>
      </c>
      <c r="G40" s="7" t="str">
        <f t="shared" si="22"/>
        <v>Sidney stolpert aus der Kneipe. Sie hat das neue Craftbier genossen.</v>
      </c>
      <c r="H40" s="7" t="str">
        <f t="shared" si="1"/>
        <v>Sidney</v>
      </c>
      <c r="I40" s="7" t="str">
        <f t="shared" si="2"/>
        <v>Adrian</v>
      </c>
      <c r="J40" s="7" t="s">
        <v>355</v>
      </c>
      <c r="M40" s="7" t="s">
        <v>144</v>
      </c>
      <c r="N40" s="1" t="s">
        <v>356</v>
      </c>
      <c r="O40" s="7" t="str">
        <f t="shared" si="23"/>
        <v>aus der Kneipe.</v>
      </c>
      <c r="P40" s="7" t="str">
        <f t="shared" si="3"/>
        <v>aus der Kneipe</v>
      </c>
      <c r="Q40" s="7" t="str">
        <f t="shared" si="24"/>
        <v>Sie</v>
      </c>
      <c r="R40" s="7" t="s">
        <v>104</v>
      </c>
      <c r="S40" s="7" t="s">
        <v>155</v>
      </c>
      <c r="T40" s="7" t="s">
        <v>357</v>
      </c>
      <c r="U40" s="7" t="s">
        <v>358</v>
      </c>
      <c r="W40" s="7" t="str">
        <f t="shared" si="4"/>
        <v>Craftbier</v>
      </c>
      <c r="X40" s="7" t="str">
        <f t="shared" si="25"/>
        <v>genossen.</v>
      </c>
      <c r="Y40" s="7" t="s">
        <v>227</v>
      </c>
      <c r="Z40" s="7">
        <v>81</v>
      </c>
      <c r="AA40" s="7" t="s">
        <v>359</v>
      </c>
      <c r="AB40" s="7" t="s">
        <v>109</v>
      </c>
      <c r="AC40" s="7">
        <v>4.7428571430000002</v>
      </c>
      <c r="AD40" s="7">
        <v>1.421326165</v>
      </c>
      <c r="AE40" s="7">
        <v>4</v>
      </c>
      <c r="AF40" s="22" t="s">
        <v>109</v>
      </c>
      <c r="AG40" s="2" t="s">
        <v>77</v>
      </c>
      <c r="AH40" s="8" t="s">
        <v>78</v>
      </c>
      <c r="AI40" s="9">
        <v>1940000000</v>
      </c>
      <c r="AJ40" s="9" t="s">
        <v>78</v>
      </c>
      <c r="AK40" s="9" t="s">
        <v>78</v>
      </c>
      <c r="AL40" s="7">
        <v>31</v>
      </c>
      <c r="AM40" s="7" t="s">
        <v>360</v>
      </c>
      <c r="AN40" s="7" t="s">
        <v>76</v>
      </c>
      <c r="AO40" s="7">
        <v>1.371428571</v>
      </c>
      <c r="AP40" s="7">
        <v>0.73106345900000003</v>
      </c>
      <c r="AQ40" s="7">
        <v>1</v>
      </c>
      <c r="AR40" s="1" t="s">
        <v>76</v>
      </c>
      <c r="AS40" s="4" t="s">
        <v>80</v>
      </c>
      <c r="AT40" s="8" t="s">
        <v>78</v>
      </c>
      <c r="AU40" s="10" t="s">
        <v>78</v>
      </c>
      <c r="AV40" s="9" t="s">
        <v>78</v>
      </c>
      <c r="AW40" s="9" t="s">
        <v>78</v>
      </c>
      <c r="AX40" s="9" t="s">
        <v>81</v>
      </c>
      <c r="AY40" s="9" t="s">
        <v>82</v>
      </c>
      <c r="AZ40" s="34" t="str">
        <f t="shared" si="31"/>
        <v>Sie</v>
      </c>
      <c r="BA40" s="7" t="str">
        <f t="shared" si="32"/>
        <v>Wer stolpert aus der Kneipe?</v>
      </c>
      <c r="BB40" t="str">
        <f t="shared" si="33"/>
        <v>Was tat Sidney?</v>
      </c>
      <c r="BC40" s="7" t="str">
        <f t="shared" si="8"/>
        <v>Woher stolpert Sidney?</v>
      </c>
      <c r="BD40" s="7" t="str">
        <f t="shared" si="9"/>
        <v>Was hat Sidney genossen?</v>
      </c>
      <c r="BE40" s="7" t="s">
        <v>48</v>
      </c>
      <c r="BF40" s="7" t="str">
        <f>BC40</f>
        <v>Woher stolpert Sidney?</v>
      </c>
      <c r="BG40" s="7">
        <v>1</v>
      </c>
      <c r="BH40" s="7">
        <f t="shared" si="10"/>
        <v>1</v>
      </c>
      <c r="BI40" s="7" t="str">
        <f t="shared" si="11"/>
        <v>Woher stolpert Sidney?</v>
      </c>
      <c r="BJ40" s="7" t="str">
        <f>IF(BI40="NA","NA",P40)</f>
        <v>aus der Kneipe</v>
      </c>
      <c r="BK40" s="7" t="str">
        <f t="shared" si="30"/>
        <v>aus der Kneipe</v>
      </c>
      <c r="BL40" s="7" t="s">
        <v>361</v>
      </c>
      <c r="BM40" s="1">
        <v>1</v>
      </c>
      <c r="BN40" s="7" t="str">
        <f t="shared" si="34"/>
        <v>aus der Kneipe</v>
      </c>
      <c r="BO40" s="7" t="str">
        <f t="shared" si="35"/>
        <v>aus der Bar</v>
      </c>
      <c r="BP40" s="7" t="str">
        <f t="shared" si="36"/>
        <v/>
      </c>
      <c r="BQ40" s="7" t="str">
        <f t="shared" si="37"/>
        <v/>
      </c>
      <c r="BR40" s="7" t="str">
        <f t="shared" si="38"/>
        <v>Woher stolpert Sidney?</v>
      </c>
      <c r="BS40" s="7" t="str">
        <f t="shared" si="18"/>
        <v>Woher stolpert Sidney?</v>
      </c>
      <c r="BT40" s="7" t="str">
        <f t="shared" si="39"/>
        <v>Was hat Sidney genossen?</v>
      </c>
      <c r="BU40" s="7" t="str">
        <f t="shared" si="40"/>
        <v/>
      </c>
      <c r="BV40" s="7" t="str">
        <f t="shared" si="21"/>
        <v>Was hat Sidney genossen?</v>
      </c>
    </row>
    <row r="41" spans="1:74" ht="14.25" customHeight="1" x14ac:dyDescent="0.35">
      <c r="A41" s="7" t="str">
        <f t="shared" si="0"/>
        <v>LNA_S40_I82_PSie</v>
      </c>
      <c r="B41" t="s">
        <v>78</v>
      </c>
      <c r="C41" t="s">
        <v>78</v>
      </c>
      <c r="D41" t="s">
        <v>78</v>
      </c>
      <c r="E41" t="s">
        <v>78</v>
      </c>
      <c r="F41" s="7">
        <v>40</v>
      </c>
      <c r="G41" s="7" t="str">
        <f t="shared" si="22"/>
        <v>Elia klettert in der Kletterhalle. Sie möchte einen sexy Sommerbody bekommen.</v>
      </c>
      <c r="H41" s="7" t="str">
        <f t="shared" si="1"/>
        <v>Elia</v>
      </c>
      <c r="I41" s="7" t="str">
        <f t="shared" si="2"/>
        <v>Benno</v>
      </c>
      <c r="J41" s="7" t="s">
        <v>362</v>
      </c>
      <c r="K41" s="7" t="s">
        <v>84</v>
      </c>
      <c r="N41" s="7" t="s">
        <v>363</v>
      </c>
      <c r="O41" s="7" t="str">
        <f t="shared" si="23"/>
        <v>in der Kletterhalle.</v>
      </c>
      <c r="P41" s="7" t="str">
        <f t="shared" si="3"/>
        <v>in der Kletterhalle</v>
      </c>
      <c r="Q41" s="7" t="str">
        <f t="shared" si="24"/>
        <v>Sie</v>
      </c>
      <c r="R41" s="7" t="s">
        <v>70</v>
      </c>
      <c r="S41" s="7" t="s">
        <v>87</v>
      </c>
      <c r="T41" s="7" t="s">
        <v>364</v>
      </c>
      <c r="U41" s="7" t="s">
        <v>365</v>
      </c>
      <c r="W41" s="7" t="str">
        <f t="shared" si="4"/>
        <v>Sommerbody</v>
      </c>
      <c r="X41" s="7" t="str">
        <f t="shared" si="25"/>
        <v>bekommen.</v>
      </c>
      <c r="Y41" s="7" t="s">
        <v>150</v>
      </c>
      <c r="Z41" s="7">
        <v>82</v>
      </c>
      <c r="AA41" s="7" t="s">
        <v>366</v>
      </c>
      <c r="AB41" s="7" t="s">
        <v>109</v>
      </c>
      <c r="AC41" s="7">
        <v>4.7428571430000002</v>
      </c>
      <c r="AD41" s="7">
        <v>1.66879416</v>
      </c>
      <c r="AE41" s="7">
        <v>4</v>
      </c>
      <c r="AF41" s="22" t="s">
        <v>109</v>
      </c>
      <c r="AG41" s="2" t="s">
        <v>77</v>
      </c>
      <c r="AH41" s="9">
        <v>51</v>
      </c>
      <c r="AI41" s="9">
        <v>118000000</v>
      </c>
      <c r="AJ41" s="9" t="s">
        <v>78</v>
      </c>
      <c r="AK41" s="9" t="s">
        <v>78</v>
      </c>
      <c r="AL41" s="7">
        <v>32</v>
      </c>
      <c r="AM41" s="7" t="s">
        <v>367</v>
      </c>
      <c r="AN41" s="7" t="s">
        <v>76</v>
      </c>
      <c r="AO41" s="7">
        <v>1.4</v>
      </c>
      <c r="AP41" s="7">
        <v>0.69451633599999996</v>
      </c>
      <c r="AQ41" s="7">
        <v>1</v>
      </c>
      <c r="AR41" s="1" t="s">
        <v>76</v>
      </c>
      <c r="AS41" s="4" t="s">
        <v>80</v>
      </c>
      <c r="AT41" s="8" t="s">
        <v>78</v>
      </c>
      <c r="AU41" s="10" t="s">
        <v>78</v>
      </c>
      <c r="AV41" s="9" t="s">
        <v>78</v>
      </c>
      <c r="AW41" s="9" t="s">
        <v>78</v>
      </c>
      <c r="AX41" s="9" t="s">
        <v>81</v>
      </c>
      <c r="AY41" s="9" t="s">
        <v>82</v>
      </c>
      <c r="AZ41" s="34" t="str">
        <f t="shared" si="31"/>
        <v>Sie</v>
      </c>
      <c r="BA41" s="7" t="str">
        <f t="shared" si="32"/>
        <v>Wer klettert in der Kletterhalle?</v>
      </c>
      <c r="BB41" t="str">
        <f t="shared" si="33"/>
        <v>Was tat Elia?</v>
      </c>
      <c r="BC41" s="7" t="str">
        <f t="shared" si="8"/>
        <v>Wo klettert Elia?</v>
      </c>
      <c r="BD41" s="7" t="str">
        <f t="shared" si="9"/>
        <v>Was möchte Elia bekommen?</v>
      </c>
      <c r="BE41" s="1" t="s">
        <v>49</v>
      </c>
      <c r="BF41" s="7" t="str">
        <f>BD41</f>
        <v>Was möchte Elia bekommen?</v>
      </c>
      <c r="BG41" s="7">
        <v>1</v>
      </c>
      <c r="BH41" s="7">
        <f t="shared" si="10"/>
        <v>1</v>
      </c>
      <c r="BI41" s="7" t="str">
        <f t="shared" si="11"/>
        <v>Was möchte Elia bekommen?</v>
      </c>
      <c r="BJ41" s="7" t="str">
        <f>IF(BI41="NA","NA",CONCATENATE(S41," ",T41," ",W41))</f>
        <v>einen sexy Sommerbody</v>
      </c>
      <c r="BK41" s="7" t="str">
        <f t="shared" si="30"/>
        <v>einen sexy Sommerbody</v>
      </c>
      <c r="BL41" s="7" t="s">
        <v>368</v>
      </c>
      <c r="BM41" s="1">
        <v>1</v>
      </c>
      <c r="BN41" s="7" t="str">
        <f t="shared" si="34"/>
        <v>einen sexy Sommerbody</v>
      </c>
      <c r="BO41" s="7" t="str">
        <f t="shared" si="35"/>
        <v>den sexy Sommerbody</v>
      </c>
      <c r="BP41" s="7" t="str">
        <f t="shared" si="36"/>
        <v>Wo klettert Elia?</v>
      </c>
      <c r="BQ41" s="7" t="str">
        <f t="shared" si="37"/>
        <v/>
      </c>
      <c r="BR41" s="7" t="str">
        <f t="shared" si="38"/>
        <v/>
      </c>
      <c r="BS41" s="7" t="str">
        <f t="shared" si="18"/>
        <v>Wo klettert Elia?</v>
      </c>
      <c r="BT41" s="7" t="str">
        <f t="shared" si="39"/>
        <v>Was möchte Elia bekommen?</v>
      </c>
      <c r="BU41" s="7" t="str">
        <f t="shared" si="40"/>
        <v/>
      </c>
      <c r="BV41" s="7" t="str">
        <f t="shared" si="21"/>
        <v>Was möchte Elia bekommen?</v>
      </c>
    </row>
    <row r="42" spans="1:74" ht="14.25" customHeight="1" x14ac:dyDescent="0.35">
      <c r="A42" s="7" t="str">
        <f t="shared" si="0"/>
        <v>LNA_S41_I124_PEr</v>
      </c>
      <c r="B42" t="s">
        <v>78</v>
      </c>
      <c r="C42" t="s">
        <v>78</v>
      </c>
      <c r="D42" t="s">
        <v>78</v>
      </c>
      <c r="E42" t="s">
        <v>78</v>
      </c>
      <c r="F42" s="7">
        <v>41</v>
      </c>
      <c r="G42" s="7" t="str">
        <f t="shared" si="22"/>
        <v>Antonia rennt zum Briefkasten. Er hat den hübschen Postboten gesehen.</v>
      </c>
      <c r="H42" s="7" t="str">
        <f t="shared" si="1"/>
        <v>Antonia</v>
      </c>
      <c r="I42" s="7" t="str">
        <f t="shared" si="2"/>
        <v>Linus</v>
      </c>
      <c r="J42" s="7" t="s">
        <v>369</v>
      </c>
      <c r="K42" s="7" t="s">
        <v>185</v>
      </c>
      <c r="N42" s="7" t="s">
        <v>370</v>
      </c>
      <c r="O42" s="7" t="str">
        <f t="shared" si="23"/>
        <v>zum Briefkasten.</v>
      </c>
      <c r="P42" s="7" t="str">
        <f t="shared" si="3"/>
        <v>zum Briefkasten</v>
      </c>
      <c r="Q42" s="7" t="str">
        <f t="shared" si="24"/>
        <v>Er</v>
      </c>
      <c r="R42" s="7" t="s">
        <v>104</v>
      </c>
      <c r="S42" s="7" t="s">
        <v>147</v>
      </c>
      <c r="T42" s="7" t="s">
        <v>371</v>
      </c>
      <c r="V42" s="7" t="s">
        <v>372</v>
      </c>
      <c r="W42" s="7" t="str">
        <f t="shared" si="4"/>
        <v>Postboten</v>
      </c>
      <c r="X42" s="7" t="str">
        <f t="shared" si="25"/>
        <v>gesehen.</v>
      </c>
      <c r="Y42" s="7" t="s">
        <v>182</v>
      </c>
      <c r="Z42" s="7">
        <v>124</v>
      </c>
      <c r="AA42" s="7" t="s">
        <v>373</v>
      </c>
      <c r="AB42" s="7" t="s">
        <v>176</v>
      </c>
      <c r="AC42" s="7">
        <v>6.8285714290000001</v>
      </c>
      <c r="AD42" s="7">
        <v>0.38238526</v>
      </c>
      <c r="AE42" s="7">
        <v>7</v>
      </c>
      <c r="AF42" s="23" t="s">
        <v>176</v>
      </c>
      <c r="AG42" s="2" t="s">
        <v>77</v>
      </c>
      <c r="AH42" s="9">
        <v>58</v>
      </c>
      <c r="AI42" s="9">
        <v>1310000000</v>
      </c>
      <c r="AJ42" s="9" t="s">
        <v>78</v>
      </c>
      <c r="AK42" s="9" t="s">
        <v>78</v>
      </c>
      <c r="AL42" s="7">
        <v>43</v>
      </c>
      <c r="AM42" s="7" t="s">
        <v>374</v>
      </c>
      <c r="AN42" s="7" t="s">
        <v>76</v>
      </c>
      <c r="AO42" s="7">
        <v>1.571428571</v>
      </c>
      <c r="AP42" s="7">
        <v>0.88403201600000003</v>
      </c>
      <c r="AQ42" s="7">
        <v>1</v>
      </c>
      <c r="AR42" s="1" t="s">
        <v>76</v>
      </c>
      <c r="AS42" s="4" t="s">
        <v>80</v>
      </c>
      <c r="AT42" s="8" t="s">
        <v>78</v>
      </c>
      <c r="AU42" s="10" t="s">
        <v>78</v>
      </c>
      <c r="AV42" s="9" t="s">
        <v>78</v>
      </c>
      <c r="AW42" s="9" t="s">
        <v>78</v>
      </c>
      <c r="AX42" s="9" t="s">
        <v>81</v>
      </c>
      <c r="AY42" s="9" t="s">
        <v>82</v>
      </c>
      <c r="AZ42" s="11" t="str">
        <f t="shared" ref="AZ42:AZ51" si="41">AX42</f>
        <v>Er</v>
      </c>
      <c r="BA42" s="7" t="str">
        <f t="shared" si="32"/>
        <v>Wer rennt zum Briefkasten?</v>
      </c>
      <c r="BB42" t="str">
        <f t="shared" si="33"/>
        <v>Was tat Antonia?</v>
      </c>
      <c r="BC42" s="7" t="str">
        <f t="shared" si="8"/>
        <v>Wo rennt Antonia?</v>
      </c>
      <c r="BD42" s="7" t="str">
        <f t="shared" si="9"/>
        <v>Wen hat Antonia gesehen?</v>
      </c>
      <c r="BE42" s="7" t="s">
        <v>47</v>
      </c>
      <c r="BF42" s="7" t="str">
        <f>BA42</f>
        <v>Wer rennt zum Briefkasten?</v>
      </c>
      <c r="BG42" s="7">
        <v>3</v>
      </c>
      <c r="BH42" s="7">
        <f t="shared" si="10"/>
        <v>0</v>
      </c>
      <c r="BI42" s="7" t="str">
        <f t="shared" si="11"/>
        <v>NA</v>
      </c>
      <c r="BJ42" s="7" t="str">
        <f>IF(BI42="NA","NA",H42)</f>
        <v>NA</v>
      </c>
      <c r="BK42" s="7" t="str">
        <f t="shared" si="30"/>
        <v>NA</v>
      </c>
      <c r="BL42" s="7" t="s">
        <v>78</v>
      </c>
      <c r="BM42" s="1">
        <v>0</v>
      </c>
      <c r="BN42" s="7" t="str">
        <f t="shared" si="34"/>
        <v>NA</v>
      </c>
      <c r="BO42" s="7" t="str">
        <f t="shared" si="35"/>
        <v>NA</v>
      </c>
      <c r="BP42" s="7" t="str">
        <f t="shared" si="36"/>
        <v>Wo rennt Antonia?</v>
      </c>
      <c r="BQ42" s="7" t="str">
        <f t="shared" si="37"/>
        <v/>
      </c>
      <c r="BR42" s="7" t="str">
        <f t="shared" si="38"/>
        <v/>
      </c>
      <c r="BS42" s="7" t="str">
        <f t="shared" si="18"/>
        <v>Wo rennt Antonia?</v>
      </c>
      <c r="BT42" s="7" t="str">
        <f t="shared" si="39"/>
        <v/>
      </c>
      <c r="BU42" s="7" t="str">
        <f t="shared" si="40"/>
        <v>Wen hat Antonia gesehen?</v>
      </c>
      <c r="BV42" s="7" t="str">
        <f t="shared" si="21"/>
        <v>Wen hat Antonia gesehen?</v>
      </c>
    </row>
    <row r="43" spans="1:74" ht="14.25" customHeight="1" x14ac:dyDescent="0.35">
      <c r="A43" s="7" t="str">
        <f t="shared" si="0"/>
        <v>LNA_S42_I125_PEr</v>
      </c>
      <c r="B43" t="s">
        <v>78</v>
      </c>
      <c r="C43" t="s">
        <v>78</v>
      </c>
      <c r="D43" t="s">
        <v>78</v>
      </c>
      <c r="E43" t="s">
        <v>78</v>
      </c>
      <c r="F43" s="7">
        <v>42</v>
      </c>
      <c r="G43" s="7" t="str">
        <f t="shared" si="22"/>
        <v>Marie springt in den Pool. Er hat ein ertrinkendes Kind gesichtet.</v>
      </c>
      <c r="H43" s="7" t="str">
        <f t="shared" si="1"/>
        <v>Marie</v>
      </c>
      <c r="I43" s="7" t="str">
        <f t="shared" si="2"/>
        <v>Emil</v>
      </c>
      <c r="J43" s="7" t="s">
        <v>290</v>
      </c>
      <c r="L43" s="7" t="s">
        <v>375</v>
      </c>
      <c r="N43" s="7" t="s">
        <v>376</v>
      </c>
      <c r="O43" s="7" t="str">
        <f t="shared" si="23"/>
        <v>in den Pool.</v>
      </c>
      <c r="P43" s="7" t="str">
        <f t="shared" si="3"/>
        <v>in den Pool</v>
      </c>
      <c r="Q43" s="7" t="str">
        <f t="shared" si="24"/>
        <v>Er</v>
      </c>
      <c r="R43" s="7" t="s">
        <v>104</v>
      </c>
      <c r="S43" s="7" t="s">
        <v>137</v>
      </c>
      <c r="T43" s="7" t="s">
        <v>377</v>
      </c>
      <c r="V43" s="7" t="s">
        <v>378</v>
      </c>
      <c r="W43" s="7" t="str">
        <f t="shared" si="4"/>
        <v>Kind</v>
      </c>
      <c r="X43" s="7" t="str">
        <f t="shared" si="25"/>
        <v>gesichtet.</v>
      </c>
      <c r="Y43" s="7" t="s">
        <v>379</v>
      </c>
      <c r="Z43" s="7">
        <v>125</v>
      </c>
      <c r="AA43" s="7" t="s">
        <v>380</v>
      </c>
      <c r="AB43" s="7" t="s">
        <v>176</v>
      </c>
      <c r="AC43" s="7">
        <v>6.8285714290000001</v>
      </c>
      <c r="AD43" s="7">
        <v>0.38238526</v>
      </c>
      <c r="AE43" s="7">
        <v>7</v>
      </c>
      <c r="AF43" s="23" t="s">
        <v>176</v>
      </c>
      <c r="AG43" s="2" t="s">
        <v>77</v>
      </c>
      <c r="AH43" s="8" t="s">
        <v>78</v>
      </c>
      <c r="AI43" s="9">
        <v>4810000000</v>
      </c>
      <c r="AJ43" s="9" t="s">
        <v>78</v>
      </c>
      <c r="AK43" s="9" t="s">
        <v>78</v>
      </c>
      <c r="AL43" s="7">
        <v>44</v>
      </c>
      <c r="AM43" s="7" t="s">
        <v>381</v>
      </c>
      <c r="AN43" s="7" t="s">
        <v>76</v>
      </c>
      <c r="AO43" s="7">
        <v>1.628571429</v>
      </c>
      <c r="AP43" s="7">
        <v>1.2387307139999999</v>
      </c>
      <c r="AQ43" s="7">
        <v>1</v>
      </c>
      <c r="AR43" s="1" t="s">
        <v>76</v>
      </c>
      <c r="AS43" s="4" t="s">
        <v>80</v>
      </c>
      <c r="AT43" s="8" t="s">
        <v>78</v>
      </c>
      <c r="AU43" s="10" t="s">
        <v>78</v>
      </c>
      <c r="AV43" s="9" t="s">
        <v>78</v>
      </c>
      <c r="AW43" s="9" t="s">
        <v>78</v>
      </c>
      <c r="AX43" s="9" t="s">
        <v>81</v>
      </c>
      <c r="AY43" s="9" t="s">
        <v>82</v>
      </c>
      <c r="AZ43" s="11" t="str">
        <f t="shared" si="41"/>
        <v>Er</v>
      </c>
      <c r="BA43" s="7" t="str">
        <f t="shared" si="32"/>
        <v>Wer springt in den Pool?</v>
      </c>
      <c r="BB43" t="str">
        <f t="shared" si="33"/>
        <v>Was tat Marie?</v>
      </c>
      <c r="BC43" s="7" t="str">
        <f t="shared" si="8"/>
        <v>Wohin springt Marie?</v>
      </c>
      <c r="BD43" s="7" t="str">
        <f t="shared" si="9"/>
        <v>Wen hat Marie gesichtet?</v>
      </c>
      <c r="BE43" s="7" t="s">
        <v>16</v>
      </c>
      <c r="BF43" s="7" t="str">
        <f>BB43</f>
        <v>Was tat Marie?</v>
      </c>
      <c r="BG43" s="7">
        <v>3</v>
      </c>
      <c r="BH43" s="7">
        <f t="shared" si="10"/>
        <v>0</v>
      </c>
      <c r="BI43" s="7" t="str">
        <f t="shared" si="11"/>
        <v>NA</v>
      </c>
      <c r="BJ43" s="7" t="str">
        <f>IF(BI43="NA","NA",J43)</f>
        <v>NA</v>
      </c>
      <c r="BK43" s="7" t="str">
        <f t="shared" si="30"/>
        <v>NA</v>
      </c>
      <c r="BL43" s="7" t="s">
        <v>78</v>
      </c>
      <c r="BM43" s="1">
        <v>1</v>
      </c>
      <c r="BN43" s="7" t="str">
        <f t="shared" si="34"/>
        <v>NA</v>
      </c>
      <c r="BO43" s="7" t="str">
        <f t="shared" si="35"/>
        <v>NA</v>
      </c>
      <c r="BP43" s="7" t="str">
        <f t="shared" si="36"/>
        <v/>
      </c>
      <c r="BQ43" s="7" t="str">
        <f t="shared" si="37"/>
        <v>Wohin springt Marie?</v>
      </c>
      <c r="BR43" s="7" t="str">
        <f t="shared" si="38"/>
        <v/>
      </c>
      <c r="BS43" s="7" t="str">
        <f t="shared" si="18"/>
        <v>Wohin springt Marie?</v>
      </c>
      <c r="BT43" s="7" t="str">
        <f t="shared" si="39"/>
        <v/>
      </c>
      <c r="BU43" s="7" t="str">
        <f t="shared" si="40"/>
        <v>Wen hat Marie gesichtet?</v>
      </c>
      <c r="BV43" s="7" t="str">
        <f t="shared" si="21"/>
        <v>Wen hat Marie gesichtet?</v>
      </c>
    </row>
    <row r="44" spans="1:74" ht="14.25" customHeight="1" x14ac:dyDescent="0.35">
      <c r="A44" s="7" t="str">
        <f t="shared" si="0"/>
        <v>LNA_S43_I126_PEr</v>
      </c>
      <c r="B44" t="s">
        <v>78</v>
      </c>
      <c r="C44" t="s">
        <v>78</v>
      </c>
      <c r="D44" t="s">
        <v>78</v>
      </c>
      <c r="E44" t="s">
        <v>78</v>
      </c>
      <c r="F44" s="7">
        <v>43</v>
      </c>
      <c r="G44" s="7" t="str">
        <f t="shared" si="22"/>
        <v>Fiona kommt aus der Kita. Er hat die beiden Zwillinge dabei.</v>
      </c>
      <c r="H44" s="7" t="str">
        <f t="shared" si="1"/>
        <v>Fiona</v>
      </c>
      <c r="I44" s="7" t="str">
        <f t="shared" si="2"/>
        <v>Kilian</v>
      </c>
      <c r="J44" s="7" t="s">
        <v>311</v>
      </c>
      <c r="M44" s="7" t="s">
        <v>144</v>
      </c>
      <c r="N44" s="7" t="s">
        <v>382</v>
      </c>
      <c r="O44" s="7" t="str">
        <f t="shared" si="23"/>
        <v>aus der Kita.</v>
      </c>
      <c r="P44" s="7" t="str">
        <f t="shared" si="3"/>
        <v>aus der Kita</v>
      </c>
      <c r="Q44" s="7" t="str">
        <f t="shared" si="24"/>
        <v>Er</v>
      </c>
      <c r="R44" s="7" t="s">
        <v>104</v>
      </c>
      <c r="S44" s="7" t="s">
        <v>71</v>
      </c>
      <c r="T44" s="7" t="s">
        <v>383</v>
      </c>
      <c r="V44" s="7" t="s">
        <v>384</v>
      </c>
      <c r="W44" s="7" t="str">
        <f t="shared" si="4"/>
        <v>Zwillinge</v>
      </c>
      <c r="X44" s="7" t="str">
        <f t="shared" si="25"/>
        <v>dabei.</v>
      </c>
      <c r="Y44" s="7" t="s">
        <v>385</v>
      </c>
      <c r="Z44" s="7">
        <v>126</v>
      </c>
      <c r="AA44" s="7" t="s">
        <v>386</v>
      </c>
      <c r="AB44" s="7" t="s">
        <v>176</v>
      </c>
      <c r="AC44" s="7">
        <v>6.8285714290000001</v>
      </c>
      <c r="AD44" s="7">
        <v>0.45281565400000001</v>
      </c>
      <c r="AE44" s="7">
        <v>7</v>
      </c>
      <c r="AF44" s="23" t="s">
        <v>176</v>
      </c>
      <c r="AG44" s="2" t="s">
        <v>77</v>
      </c>
      <c r="AH44" s="8" t="s">
        <v>78</v>
      </c>
      <c r="AI44" s="9">
        <v>1800000000</v>
      </c>
      <c r="AJ44" s="9" t="s">
        <v>78</v>
      </c>
      <c r="AK44" s="9" t="s">
        <v>78</v>
      </c>
      <c r="AL44" s="7">
        <v>45</v>
      </c>
      <c r="AM44" s="7" t="s">
        <v>387</v>
      </c>
      <c r="AN44" s="7" t="s">
        <v>76</v>
      </c>
      <c r="AO44" s="7">
        <v>1.657142857</v>
      </c>
      <c r="AP44" s="7">
        <v>0.96840855299999995</v>
      </c>
      <c r="AQ44" s="7">
        <v>1</v>
      </c>
      <c r="AR44" s="1" t="s">
        <v>76</v>
      </c>
      <c r="AS44" s="4" t="s">
        <v>80</v>
      </c>
      <c r="AT44" s="8" t="s">
        <v>78</v>
      </c>
      <c r="AU44" s="10" t="s">
        <v>78</v>
      </c>
      <c r="AV44" s="9" t="s">
        <v>78</v>
      </c>
      <c r="AW44" s="9" t="s">
        <v>78</v>
      </c>
      <c r="AX44" s="9" t="s">
        <v>81</v>
      </c>
      <c r="AY44" s="9" t="s">
        <v>82</v>
      </c>
      <c r="AZ44" s="11" t="str">
        <f t="shared" si="41"/>
        <v>Er</v>
      </c>
      <c r="BA44" s="7" t="str">
        <f t="shared" si="32"/>
        <v>Wer kommt aus der Kita?</v>
      </c>
      <c r="BB44" t="str">
        <f t="shared" si="33"/>
        <v>Was tat Fiona?</v>
      </c>
      <c r="BC44" s="7" t="str">
        <f t="shared" si="8"/>
        <v>Woher kommt Fiona?</v>
      </c>
      <c r="BD44" s="7" t="str">
        <f t="shared" si="9"/>
        <v>Wen hat Fiona dabei?</v>
      </c>
      <c r="BE44" s="7" t="s">
        <v>48</v>
      </c>
      <c r="BF44" s="7" t="str">
        <f>BC44</f>
        <v>Woher kommt Fiona?</v>
      </c>
      <c r="BG44" s="7">
        <v>1</v>
      </c>
      <c r="BH44" s="7">
        <f t="shared" si="10"/>
        <v>1</v>
      </c>
      <c r="BI44" s="7" t="str">
        <f t="shared" si="11"/>
        <v>Woher kommt Fiona?</v>
      </c>
      <c r="BJ44" s="7" t="str">
        <f>IF(BI44="NA","NA",P44)</f>
        <v>aus der Kita</v>
      </c>
      <c r="BK44" s="7" t="str">
        <f t="shared" si="30"/>
        <v>aus der Kita</v>
      </c>
      <c r="BL44" s="7" t="s">
        <v>388</v>
      </c>
      <c r="BM44" s="1">
        <v>1</v>
      </c>
      <c r="BN44" s="7" t="str">
        <f t="shared" si="34"/>
        <v>aus der Kita</v>
      </c>
      <c r="BO44" s="7" t="str">
        <f t="shared" si="35"/>
        <v>aus der Schule</v>
      </c>
      <c r="BP44" s="7" t="str">
        <f t="shared" si="36"/>
        <v/>
      </c>
      <c r="BQ44" s="7" t="str">
        <f t="shared" si="37"/>
        <v/>
      </c>
      <c r="BR44" s="7" t="str">
        <f t="shared" si="38"/>
        <v>Woher kommt Fiona?</v>
      </c>
      <c r="BS44" s="7" t="str">
        <f t="shared" si="18"/>
        <v>Woher kommt Fiona?</v>
      </c>
      <c r="BT44" s="7" t="str">
        <f t="shared" si="39"/>
        <v/>
      </c>
      <c r="BU44" s="7" t="str">
        <f t="shared" si="40"/>
        <v>Wen hat Fiona dabei?</v>
      </c>
      <c r="BV44" s="7" t="str">
        <f t="shared" si="21"/>
        <v>Wen hat Fiona dabei?</v>
      </c>
    </row>
    <row r="45" spans="1:74" ht="14.25" customHeight="1" x14ac:dyDescent="0.35">
      <c r="A45" s="7" t="str">
        <f t="shared" si="0"/>
        <v>LNA_S44_I127_PEr</v>
      </c>
      <c r="B45" t="s">
        <v>78</v>
      </c>
      <c r="C45" t="s">
        <v>78</v>
      </c>
      <c r="D45" t="s">
        <v>78</v>
      </c>
      <c r="E45" t="s">
        <v>78</v>
      </c>
      <c r="F45" s="7">
        <v>44</v>
      </c>
      <c r="G45" s="7" t="str">
        <f t="shared" si="22"/>
        <v>Hanna faulenzt im Sessel. Er hat einen harten Arbeitstag gehabt.</v>
      </c>
      <c r="H45" s="7" t="str">
        <f t="shared" si="1"/>
        <v>Hanna</v>
      </c>
      <c r="I45" s="7" t="str">
        <f t="shared" si="2"/>
        <v>Mats</v>
      </c>
      <c r="J45" s="7" t="s">
        <v>389</v>
      </c>
      <c r="K45" s="7" t="s">
        <v>193</v>
      </c>
      <c r="N45" s="7" t="s">
        <v>390</v>
      </c>
      <c r="O45" s="7" t="str">
        <f t="shared" si="23"/>
        <v>im Sessel.</v>
      </c>
      <c r="P45" s="7" t="str">
        <f t="shared" si="3"/>
        <v>im Sessel</v>
      </c>
      <c r="Q45" s="7" t="str">
        <f t="shared" si="24"/>
        <v>Er</v>
      </c>
      <c r="R45" s="7" t="s">
        <v>104</v>
      </c>
      <c r="S45" s="7" t="s">
        <v>87</v>
      </c>
      <c r="T45" s="7" t="s">
        <v>391</v>
      </c>
      <c r="U45" s="7" t="s">
        <v>392</v>
      </c>
      <c r="W45" s="7" t="str">
        <f t="shared" si="4"/>
        <v>Arbeitstag</v>
      </c>
      <c r="X45" s="7" t="str">
        <f t="shared" si="25"/>
        <v>gehabt.</v>
      </c>
      <c r="Y45" s="7" t="s">
        <v>106</v>
      </c>
      <c r="Z45" s="7">
        <v>127</v>
      </c>
      <c r="AA45" s="7" t="s">
        <v>393</v>
      </c>
      <c r="AB45" s="7" t="s">
        <v>176</v>
      </c>
      <c r="AC45" s="7">
        <v>6.8285714290000001</v>
      </c>
      <c r="AD45" s="7">
        <v>0.45281565400000001</v>
      </c>
      <c r="AE45" s="7">
        <v>7</v>
      </c>
      <c r="AF45" s="23" t="s">
        <v>176</v>
      </c>
      <c r="AG45" s="2" t="s">
        <v>77</v>
      </c>
      <c r="AH45" s="8" t="s">
        <v>78</v>
      </c>
      <c r="AI45" s="9">
        <v>2090000000</v>
      </c>
      <c r="AJ45" s="9" t="s">
        <v>78</v>
      </c>
      <c r="AK45" s="9" t="s">
        <v>78</v>
      </c>
      <c r="AL45" s="7">
        <v>46</v>
      </c>
      <c r="AM45" s="7" t="s">
        <v>394</v>
      </c>
      <c r="AN45" s="7" t="s">
        <v>76</v>
      </c>
      <c r="AO45" s="7">
        <v>1.657142857</v>
      </c>
      <c r="AP45" s="7">
        <v>1.0273568930000001</v>
      </c>
      <c r="AQ45" s="7">
        <v>1</v>
      </c>
      <c r="AR45" s="1" t="s">
        <v>76</v>
      </c>
      <c r="AS45" s="4" t="s">
        <v>80</v>
      </c>
      <c r="AT45" s="8" t="s">
        <v>78</v>
      </c>
      <c r="AU45" s="10" t="s">
        <v>78</v>
      </c>
      <c r="AV45" s="9" t="s">
        <v>78</v>
      </c>
      <c r="AW45" s="9" t="s">
        <v>78</v>
      </c>
      <c r="AX45" s="9" t="s">
        <v>81</v>
      </c>
      <c r="AY45" s="9" t="s">
        <v>82</v>
      </c>
      <c r="AZ45" s="11" t="str">
        <f t="shared" si="41"/>
        <v>Er</v>
      </c>
      <c r="BA45" s="7" t="str">
        <f t="shared" si="32"/>
        <v>Wer faulenzt im Sessel?</v>
      </c>
      <c r="BB45" t="str">
        <f t="shared" si="33"/>
        <v>Was tat Hanna?</v>
      </c>
      <c r="BC45" s="7" t="str">
        <f t="shared" si="8"/>
        <v>Wo faulenzt Hanna?</v>
      </c>
      <c r="BD45" s="7" t="str">
        <f t="shared" si="9"/>
        <v>Was hat Hanna gehabt?</v>
      </c>
      <c r="BE45" s="1" t="s">
        <v>49</v>
      </c>
      <c r="BF45" s="7" t="str">
        <f>BD45</f>
        <v>Was hat Hanna gehabt?</v>
      </c>
      <c r="BG45" s="7">
        <v>2</v>
      </c>
      <c r="BH45" s="7">
        <f t="shared" si="10"/>
        <v>0</v>
      </c>
      <c r="BI45" s="7" t="str">
        <f t="shared" si="11"/>
        <v>NA</v>
      </c>
      <c r="BJ45" s="7" t="str">
        <f>IF(BI45="NA","NA",CONCATENATE(S45," ",T45," ",W45))</f>
        <v>NA</v>
      </c>
      <c r="BK45" s="7" t="str">
        <f t="shared" si="30"/>
        <v>NA</v>
      </c>
      <c r="BL45" s="7" t="s">
        <v>78</v>
      </c>
      <c r="BM45" s="1">
        <v>1</v>
      </c>
      <c r="BN45" s="7" t="str">
        <f t="shared" si="34"/>
        <v>NA</v>
      </c>
      <c r="BO45" s="7" t="str">
        <f t="shared" si="35"/>
        <v>NA</v>
      </c>
      <c r="BP45" s="7" t="str">
        <f t="shared" si="36"/>
        <v>Wo faulenzt Hanna?</v>
      </c>
      <c r="BQ45" s="7" t="str">
        <f t="shared" si="37"/>
        <v/>
      </c>
      <c r="BR45" s="7" t="str">
        <f t="shared" si="38"/>
        <v/>
      </c>
      <c r="BS45" s="7" t="str">
        <f t="shared" si="18"/>
        <v>Wo faulenzt Hanna?</v>
      </c>
      <c r="BT45" s="7" t="str">
        <f t="shared" si="39"/>
        <v>Was hat Hanna gehabt?</v>
      </c>
      <c r="BU45" s="7" t="str">
        <f t="shared" si="40"/>
        <v/>
      </c>
      <c r="BV45" s="7" t="str">
        <f t="shared" si="21"/>
        <v>Was hat Hanna gehabt?</v>
      </c>
    </row>
    <row r="46" spans="1:74" ht="14.25" customHeight="1" x14ac:dyDescent="0.35">
      <c r="A46" s="7" t="str">
        <f t="shared" si="0"/>
        <v>LNA_S45_I128_PEr</v>
      </c>
      <c r="B46" t="s">
        <v>78</v>
      </c>
      <c r="C46" t="s">
        <v>78</v>
      </c>
      <c r="D46" t="s">
        <v>78</v>
      </c>
      <c r="E46" t="s">
        <v>78</v>
      </c>
      <c r="F46" s="7">
        <v>45</v>
      </c>
      <c r="G46" s="7" t="str">
        <f t="shared" si="22"/>
        <v>Julia erwacht am Bahnhof. Er ist mit dem Nachtzug gefahren.</v>
      </c>
      <c r="H46" s="7" t="str">
        <f t="shared" si="1"/>
        <v>Julia</v>
      </c>
      <c r="I46" s="7" t="str">
        <f t="shared" si="2"/>
        <v>Damian</v>
      </c>
      <c r="J46" s="7" t="s">
        <v>221</v>
      </c>
      <c r="K46" s="7" t="s">
        <v>304</v>
      </c>
      <c r="N46" s="7" t="s">
        <v>395</v>
      </c>
      <c r="O46" s="7" t="str">
        <f t="shared" si="23"/>
        <v>am Bahnhof.</v>
      </c>
      <c r="P46" s="7" t="str">
        <f t="shared" si="3"/>
        <v>am Bahnhof</v>
      </c>
      <c r="Q46" s="7" t="str">
        <f t="shared" si="24"/>
        <v>Er</v>
      </c>
      <c r="R46" s="7" t="s">
        <v>396</v>
      </c>
      <c r="S46" s="7" t="s">
        <v>171</v>
      </c>
      <c r="T46" s="7" t="s">
        <v>397</v>
      </c>
      <c r="U46" s="7" t="s">
        <v>398</v>
      </c>
      <c r="W46" s="7" t="str">
        <f t="shared" si="4"/>
        <v>Nachtzug</v>
      </c>
      <c r="X46" s="7" t="str">
        <f t="shared" si="25"/>
        <v>gefahren.</v>
      </c>
      <c r="Y46" s="7" t="s">
        <v>399</v>
      </c>
      <c r="Z46" s="7">
        <v>128</v>
      </c>
      <c r="AA46" s="7" t="s">
        <v>400</v>
      </c>
      <c r="AB46" s="7" t="s">
        <v>176</v>
      </c>
      <c r="AC46" s="7">
        <v>6.8285714290000001</v>
      </c>
      <c r="AD46" s="7">
        <v>0.45281565400000001</v>
      </c>
      <c r="AE46" s="7">
        <v>7</v>
      </c>
      <c r="AF46" s="23" t="s">
        <v>176</v>
      </c>
      <c r="AG46" s="2" t="s">
        <v>77</v>
      </c>
      <c r="AH46" s="8" t="s">
        <v>78</v>
      </c>
      <c r="AI46" s="9">
        <v>4040000000</v>
      </c>
      <c r="AJ46" s="9" t="s">
        <v>78</v>
      </c>
      <c r="AK46" s="9" t="s">
        <v>78</v>
      </c>
      <c r="AL46" s="7">
        <v>47</v>
      </c>
      <c r="AM46" s="7" t="s">
        <v>401</v>
      </c>
      <c r="AN46" s="7" t="s">
        <v>76</v>
      </c>
      <c r="AO46" s="7">
        <v>1.7428571429999999</v>
      </c>
      <c r="AP46" s="7">
        <v>0.91853006400000003</v>
      </c>
      <c r="AQ46" s="7">
        <v>1</v>
      </c>
      <c r="AR46" s="1" t="s">
        <v>76</v>
      </c>
      <c r="AS46" s="4" t="s">
        <v>80</v>
      </c>
      <c r="AT46" s="8" t="s">
        <v>78</v>
      </c>
      <c r="AU46" s="10" t="s">
        <v>78</v>
      </c>
      <c r="AV46" s="9" t="s">
        <v>78</v>
      </c>
      <c r="AW46" s="9" t="s">
        <v>78</v>
      </c>
      <c r="AX46" s="9" t="s">
        <v>81</v>
      </c>
      <c r="AY46" s="9" t="s">
        <v>82</v>
      </c>
      <c r="AZ46" s="11" t="str">
        <f t="shared" si="41"/>
        <v>Er</v>
      </c>
      <c r="BA46" s="7" t="str">
        <f t="shared" si="32"/>
        <v>Wer erwacht am Bahnhof?</v>
      </c>
      <c r="BB46" t="str">
        <f t="shared" si="33"/>
        <v>Was tat Julia?</v>
      </c>
      <c r="BC46" s="7" t="str">
        <f t="shared" si="8"/>
        <v>Wo erwacht Julia?</v>
      </c>
      <c r="BD46" s="7" t="str">
        <f t="shared" si="9"/>
        <v>Was ist Julia gefahren?</v>
      </c>
      <c r="BE46" s="7" t="s">
        <v>47</v>
      </c>
      <c r="BF46" s="7" t="str">
        <f>BA46</f>
        <v>Wer erwacht am Bahnhof?</v>
      </c>
      <c r="BG46" s="7">
        <v>2</v>
      </c>
      <c r="BH46" s="7">
        <f t="shared" si="10"/>
        <v>0</v>
      </c>
      <c r="BI46" s="7" t="str">
        <f t="shared" si="11"/>
        <v>NA</v>
      </c>
      <c r="BJ46" s="7" t="str">
        <f>IF(BI46="NA","NA",H46)</f>
        <v>NA</v>
      </c>
      <c r="BK46" s="7" t="str">
        <f t="shared" si="30"/>
        <v>NA</v>
      </c>
      <c r="BL46" s="7" t="s">
        <v>78</v>
      </c>
      <c r="BM46" s="1">
        <v>1</v>
      </c>
      <c r="BN46" s="7" t="str">
        <f t="shared" si="34"/>
        <v>NA</v>
      </c>
      <c r="BO46" s="7" t="str">
        <f t="shared" si="35"/>
        <v>NA</v>
      </c>
      <c r="BP46" s="7" t="str">
        <f t="shared" si="36"/>
        <v>Wo erwacht Julia?</v>
      </c>
      <c r="BQ46" s="7" t="str">
        <f t="shared" si="37"/>
        <v/>
      </c>
      <c r="BR46" s="7" t="str">
        <f t="shared" si="38"/>
        <v/>
      </c>
      <c r="BS46" s="7" t="str">
        <f t="shared" si="18"/>
        <v>Wo erwacht Julia?</v>
      </c>
      <c r="BT46" s="7" t="str">
        <f t="shared" si="39"/>
        <v>Was ist Julia gefahren?</v>
      </c>
      <c r="BU46" s="7" t="str">
        <f t="shared" si="40"/>
        <v/>
      </c>
      <c r="BV46" s="7" t="str">
        <f t="shared" si="21"/>
        <v>Was ist Julia gefahren?</v>
      </c>
    </row>
    <row r="47" spans="1:74" ht="14.25" customHeight="1" x14ac:dyDescent="0.35">
      <c r="A47" s="7" t="str">
        <f t="shared" si="0"/>
        <v>LNA_S46_I129_PEr</v>
      </c>
      <c r="B47" t="s">
        <v>78</v>
      </c>
      <c r="C47" t="s">
        <v>78</v>
      </c>
      <c r="D47" t="s">
        <v>78</v>
      </c>
      <c r="E47" t="s">
        <v>78</v>
      </c>
      <c r="F47" s="7">
        <v>46</v>
      </c>
      <c r="G47" s="7" t="str">
        <f t="shared" si="22"/>
        <v>Frieda kommt von der Toilette. Er hat die aktuelle Zeitung ausgelesen.</v>
      </c>
      <c r="H47" s="7" t="str">
        <f t="shared" si="1"/>
        <v>Frieda</v>
      </c>
      <c r="I47" s="7" t="str">
        <f t="shared" si="2"/>
        <v>Marlon</v>
      </c>
      <c r="J47" s="7" t="s">
        <v>311</v>
      </c>
      <c r="M47" s="7" t="s">
        <v>222</v>
      </c>
      <c r="N47" s="7" t="s">
        <v>402</v>
      </c>
      <c r="O47" s="7" t="str">
        <f t="shared" si="23"/>
        <v>von der Toilette.</v>
      </c>
      <c r="P47" s="7" t="str">
        <f t="shared" si="3"/>
        <v>von der Toilette</v>
      </c>
      <c r="Q47" s="7" t="str">
        <f t="shared" si="24"/>
        <v>Er</v>
      </c>
      <c r="R47" s="7" t="s">
        <v>104</v>
      </c>
      <c r="S47" s="7" t="s">
        <v>71</v>
      </c>
      <c r="T47" s="7" t="s">
        <v>403</v>
      </c>
      <c r="U47" s="7" t="s">
        <v>404</v>
      </c>
      <c r="W47" s="7" t="str">
        <f t="shared" si="4"/>
        <v>Zeitung</v>
      </c>
      <c r="X47" s="7" t="str">
        <f t="shared" si="25"/>
        <v>ausgelesen.</v>
      </c>
      <c r="Y47" s="7" t="s">
        <v>405</v>
      </c>
      <c r="Z47" s="7">
        <v>129</v>
      </c>
      <c r="AA47" s="7" t="s">
        <v>406</v>
      </c>
      <c r="AB47" s="7" t="s">
        <v>176</v>
      </c>
      <c r="AC47" s="7">
        <v>6.8285714290000001</v>
      </c>
      <c r="AD47" s="7">
        <v>0.51367844600000001</v>
      </c>
      <c r="AE47" s="7">
        <v>7</v>
      </c>
      <c r="AF47" s="23" t="s">
        <v>176</v>
      </c>
      <c r="AG47" s="2" t="s">
        <v>77</v>
      </c>
      <c r="AH47" s="1"/>
      <c r="AI47" s="14">
        <v>36900000</v>
      </c>
      <c r="AJ47" s="9" t="s">
        <v>78</v>
      </c>
      <c r="AK47" s="9" t="s">
        <v>78</v>
      </c>
      <c r="AL47" s="7">
        <v>48</v>
      </c>
      <c r="AM47" s="7" t="s">
        <v>407</v>
      </c>
      <c r="AN47" s="7" t="s">
        <v>76</v>
      </c>
      <c r="AO47" s="7">
        <v>1.7428571429999999</v>
      </c>
      <c r="AP47" s="7">
        <v>1.093909802</v>
      </c>
      <c r="AQ47" s="7">
        <v>1</v>
      </c>
      <c r="AR47" s="1" t="s">
        <v>76</v>
      </c>
      <c r="AS47" s="4" t="s">
        <v>80</v>
      </c>
      <c r="AT47" s="8" t="s">
        <v>78</v>
      </c>
      <c r="AU47" s="10" t="s">
        <v>78</v>
      </c>
      <c r="AV47" s="9" t="s">
        <v>78</v>
      </c>
      <c r="AW47" s="9" t="s">
        <v>78</v>
      </c>
      <c r="AX47" s="9" t="s">
        <v>81</v>
      </c>
      <c r="AY47" s="9" t="s">
        <v>82</v>
      </c>
      <c r="AZ47" s="11" t="str">
        <f t="shared" si="41"/>
        <v>Er</v>
      </c>
      <c r="BA47" s="7" t="str">
        <f t="shared" si="32"/>
        <v>Wer kommt von der Toilette?</v>
      </c>
      <c r="BB47" t="str">
        <f t="shared" si="33"/>
        <v>Was tat Frieda?</v>
      </c>
      <c r="BC47" s="7" t="str">
        <f t="shared" si="8"/>
        <v>Woher kommt Frieda?</v>
      </c>
      <c r="BD47" s="7" t="str">
        <f t="shared" si="9"/>
        <v>Was hat Frieda ausgelesen?</v>
      </c>
      <c r="BE47" s="7" t="s">
        <v>16</v>
      </c>
      <c r="BF47" s="7" t="str">
        <f>BB47</f>
        <v>Was tat Frieda?</v>
      </c>
      <c r="BG47" s="7">
        <v>1</v>
      </c>
      <c r="BH47" s="7">
        <f t="shared" si="10"/>
        <v>1</v>
      </c>
      <c r="BI47" s="7" t="str">
        <f t="shared" si="11"/>
        <v>Was tat Frieda?</v>
      </c>
      <c r="BJ47" s="7" t="str">
        <f>IF(BI47="NA","NA",J47)</f>
        <v>kommt</v>
      </c>
      <c r="BK47" s="7" t="s">
        <v>1109</v>
      </c>
      <c r="BL47" s="7" t="s">
        <v>1110</v>
      </c>
      <c r="BM47" s="1">
        <v>1</v>
      </c>
      <c r="BN47" s="7" t="str">
        <f t="shared" si="34"/>
        <v>von der Toilette kommen</v>
      </c>
      <c r="BO47" s="7" t="str">
        <f t="shared" si="35"/>
        <v>auf die Toilette gehen</v>
      </c>
      <c r="BP47" s="7" t="str">
        <f t="shared" si="36"/>
        <v/>
      </c>
      <c r="BQ47" s="7" t="str">
        <f t="shared" si="37"/>
        <v/>
      </c>
      <c r="BR47" s="7" t="str">
        <f t="shared" si="38"/>
        <v>Woher kommt Frieda?</v>
      </c>
      <c r="BS47" s="7" t="str">
        <f t="shared" si="18"/>
        <v>Woher kommt Frieda?</v>
      </c>
      <c r="BT47" s="7" t="str">
        <f t="shared" si="39"/>
        <v>Was hat Frieda ausgelesen?</v>
      </c>
      <c r="BU47" s="7" t="str">
        <f t="shared" si="40"/>
        <v/>
      </c>
      <c r="BV47" s="7" t="str">
        <f t="shared" si="21"/>
        <v>Was hat Frieda ausgelesen?</v>
      </c>
    </row>
    <row r="48" spans="1:74" ht="14.25" customHeight="1" x14ac:dyDescent="0.35">
      <c r="A48" s="7" t="str">
        <f t="shared" si="0"/>
        <v>LNA_S47_I130_PEr</v>
      </c>
      <c r="B48" t="s">
        <v>78</v>
      </c>
      <c r="C48" t="s">
        <v>78</v>
      </c>
      <c r="D48" t="s">
        <v>78</v>
      </c>
      <c r="E48" t="s">
        <v>78</v>
      </c>
      <c r="F48" s="7">
        <v>47</v>
      </c>
      <c r="G48" s="7" t="str">
        <f t="shared" si="22"/>
        <v>Emilia klettert vom Balkon. Er hat die teure Vase zerdeppert.</v>
      </c>
      <c r="H48" s="7" t="str">
        <f t="shared" si="1"/>
        <v>Emilia</v>
      </c>
      <c r="I48" s="7" t="str">
        <f t="shared" si="2"/>
        <v>Noah</v>
      </c>
      <c r="J48" s="7" t="s">
        <v>362</v>
      </c>
      <c r="M48" s="7" t="s">
        <v>291</v>
      </c>
      <c r="N48" s="7" t="s">
        <v>410</v>
      </c>
      <c r="O48" s="7" t="str">
        <f t="shared" si="23"/>
        <v>vom Balkon.</v>
      </c>
      <c r="P48" s="7" t="str">
        <f t="shared" si="3"/>
        <v>vom Balkon</v>
      </c>
      <c r="Q48" s="7" t="str">
        <f t="shared" si="24"/>
        <v>Er</v>
      </c>
      <c r="R48" s="7" t="s">
        <v>104</v>
      </c>
      <c r="S48" s="7" t="s">
        <v>71</v>
      </c>
      <c r="T48" s="7" t="s">
        <v>411</v>
      </c>
      <c r="U48" s="7" t="s">
        <v>412</v>
      </c>
      <c r="W48" s="7" t="str">
        <f t="shared" si="4"/>
        <v>Vase</v>
      </c>
      <c r="X48" s="7" t="str">
        <f t="shared" si="25"/>
        <v>zerdeppert.</v>
      </c>
      <c r="Y48" s="7" t="s">
        <v>413</v>
      </c>
      <c r="Z48" s="7">
        <v>130</v>
      </c>
      <c r="AA48" s="7" t="s">
        <v>414</v>
      </c>
      <c r="AB48" s="7" t="s">
        <v>176</v>
      </c>
      <c r="AC48" s="7">
        <v>6.8571428570000004</v>
      </c>
      <c r="AD48" s="7">
        <v>0.35503580099999998</v>
      </c>
      <c r="AE48" s="7">
        <v>7</v>
      </c>
      <c r="AF48" s="23" t="s">
        <v>176</v>
      </c>
      <c r="AG48" s="2" t="s">
        <v>77</v>
      </c>
      <c r="AH48" s="8" t="s">
        <v>78</v>
      </c>
      <c r="AI48" s="9">
        <v>1940000000</v>
      </c>
      <c r="AJ48" s="9" t="s">
        <v>78</v>
      </c>
      <c r="AK48" s="9" t="s">
        <v>78</v>
      </c>
      <c r="AL48" s="7">
        <v>49</v>
      </c>
      <c r="AM48" s="7" t="s">
        <v>415</v>
      </c>
      <c r="AN48" s="7" t="s">
        <v>109</v>
      </c>
      <c r="AO48" s="7">
        <v>1.8571428569999999</v>
      </c>
      <c r="AP48" s="7">
        <v>1.115211854</v>
      </c>
      <c r="AQ48" s="7">
        <v>1</v>
      </c>
      <c r="AR48" s="1" t="s">
        <v>76</v>
      </c>
      <c r="AS48" s="4" t="s">
        <v>80</v>
      </c>
      <c r="AT48" s="8" t="s">
        <v>78</v>
      </c>
      <c r="AU48" s="10" t="s">
        <v>78</v>
      </c>
      <c r="AV48" s="9" t="s">
        <v>78</v>
      </c>
      <c r="AW48" s="9" t="s">
        <v>78</v>
      </c>
      <c r="AX48" s="9" t="s">
        <v>81</v>
      </c>
      <c r="AY48" s="9" t="s">
        <v>82</v>
      </c>
      <c r="AZ48" s="11" t="str">
        <f t="shared" si="41"/>
        <v>Er</v>
      </c>
      <c r="BA48" s="7" t="str">
        <f t="shared" si="32"/>
        <v>Wer klettert vom Balkon?</v>
      </c>
      <c r="BB48" t="str">
        <f t="shared" si="33"/>
        <v>Was tat Emilia?</v>
      </c>
      <c r="BC48" s="7" t="str">
        <f t="shared" si="8"/>
        <v>Woher klettert Emilia?</v>
      </c>
      <c r="BD48" s="7" t="str">
        <f t="shared" si="9"/>
        <v>Was hat Emilia zerdeppert?</v>
      </c>
      <c r="BE48" s="7" t="s">
        <v>48</v>
      </c>
      <c r="BF48" s="7" t="str">
        <f>BC48</f>
        <v>Woher klettert Emilia?</v>
      </c>
      <c r="BG48" s="7">
        <v>2</v>
      </c>
      <c r="BH48" s="7">
        <f t="shared" si="10"/>
        <v>0</v>
      </c>
      <c r="BI48" s="7" t="str">
        <f t="shared" si="11"/>
        <v>NA</v>
      </c>
      <c r="BJ48" s="7" t="str">
        <f>IF(BI48="NA","NA",P48)</f>
        <v>NA</v>
      </c>
      <c r="BK48" s="7" t="str">
        <f t="shared" ref="BK48:BK54" si="42">BJ48</f>
        <v>NA</v>
      </c>
      <c r="BL48" s="7" t="s">
        <v>78</v>
      </c>
      <c r="BM48" s="1">
        <v>0</v>
      </c>
      <c r="BN48" s="7" t="str">
        <f t="shared" si="34"/>
        <v>NA</v>
      </c>
      <c r="BO48" s="7" t="str">
        <f t="shared" si="35"/>
        <v>NA</v>
      </c>
      <c r="BP48" s="7" t="str">
        <f t="shared" si="36"/>
        <v/>
      </c>
      <c r="BQ48" s="7" t="str">
        <f t="shared" si="37"/>
        <v/>
      </c>
      <c r="BR48" s="7" t="str">
        <f t="shared" si="38"/>
        <v>Woher klettert Emilia?</v>
      </c>
      <c r="BS48" s="7" t="str">
        <f t="shared" si="18"/>
        <v>Woher klettert Emilia?</v>
      </c>
      <c r="BT48" s="7" t="str">
        <f t="shared" si="39"/>
        <v>Was hat Emilia zerdeppert?</v>
      </c>
      <c r="BU48" s="7" t="str">
        <f t="shared" si="40"/>
        <v/>
      </c>
      <c r="BV48" s="7" t="str">
        <f t="shared" si="21"/>
        <v>Was hat Emilia zerdeppert?</v>
      </c>
    </row>
    <row r="49" spans="1:74" ht="14.25" customHeight="1" x14ac:dyDescent="0.35">
      <c r="A49" s="7" t="str">
        <f t="shared" si="0"/>
        <v>LNA_S48_I131_PEr</v>
      </c>
      <c r="B49" t="s">
        <v>78</v>
      </c>
      <c r="C49" t="s">
        <v>78</v>
      </c>
      <c r="D49" t="s">
        <v>78</v>
      </c>
      <c r="E49" t="s">
        <v>78</v>
      </c>
      <c r="F49" s="7">
        <v>48</v>
      </c>
      <c r="G49" s="7" t="str">
        <f t="shared" si="22"/>
        <v>Lina schläft im Betrieb. Er möchte das große Projekt beenden.</v>
      </c>
      <c r="H49" s="7" t="str">
        <f t="shared" si="1"/>
        <v>Lina</v>
      </c>
      <c r="I49" s="7" t="str">
        <f t="shared" si="2"/>
        <v>Gabriel</v>
      </c>
      <c r="J49" s="7" t="s">
        <v>416</v>
      </c>
      <c r="K49" s="7" t="s">
        <v>193</v>
      </c>
      <c r="N49" s="7" t="s">
        <v>417</v>
      </c>
      <c r="O49" s="7" t="str">
        <f t="shared" si="23"/>
        <v>im Betrieb.</v>
      </c>
      <c r="P49" s="7" t="str">
        <f t="shared" si="3"/>
        <v>im Betrieb</v>
      </c>
      <c r="Q49" s="7" t="str">
        <f t="shared" si="24"/>
        <v>Er</v>
      </c>
      <c r="R49" s="7" t="s">
        <v>70</v>
      </c>
      <c r="S49" s="7" t="s">
        <v>155</v>
      </c>
      <c r="T49" s="7" t="s">
        <v>306</v>
      </c>
      <c r="U49" s="7" t="s">
        <v>418</v>
      </c>
      <c r="W49" s="7" t="str">
        <f t="shared" si="4"/>
        <v>Projekt</v>
      </c>
      <c r="X49" s="7" t="str">
        <f t="shared" si="25"/>
        <v>beenden.</v>
      </c>
      <c r="Y49" s="7" t="s">
        <v>419</v>
      </c>
      <c r="Z49" s="7">
        <v>131</v>
      </c>
      <c r="AA49" s="7" t="s">
        <v>420</v>
      </c>
      <c r="AB49" s="7" t="s">
        <v>176</v>
      </c>
      <c r="AC49" s="7">
        <v>6.8571428570000004</v>
      </c>
      <c r="AD49" s="7">
        <v>0.35503580099999998</v>
      </c>
      <c r="AE49" s="7">
        <v>7</v>
      </c>
      <c r="AF49" s="23" t="s">
        <v>176</v>
      </c>
      <c r="AG49" s="2" t="s">
        <v>77</v>
      </c>
      <c r="AH49" s="8" t="s">
        <v>78</v>
      </c>
      <c r="AI49" s="9">
        <v>2320000000</v>
      </c>
      <c r="AJ49" s="9" t="s">
        <v>78</v>
      </c>
      <c r="AK49" s="9" t="s">
        <v>78</v>
      </c>
      <c r="AL49" s="7">
        <v>50</v>
      </c>
      <c r="AM49" s="7" t="s">
        <v>421</v>
      </c>
      <c r="AN49" s="7" t="s">
        <v>76</v>
      </c>
      <c r="AO49" s="7">
        <v>1.8571428569999999</v>
      </c>
      <c r="AP49" s="7">
        <v>1.3750477459999999</v>
      </c>
      <c r="AQ49" s="7">
        <v>1</v>
      </c>
      <c r="AR49" s="1" t="s">
        <v>76</v>
      </c>
      <c r="AS49" s="4" t="s">
        <v>80</v>
      </c>
      <c r="AT49" s="8" t="s">
        <v>78</v>
      </c>
      <c r="AU49" s="10" t="s">
        <v>78</v>
      </c>
      <c r="AV49" s="9" t="s">
        <v>78</v>
      </c>
      <c r="AW49" s="9" t="s">
        <v>78</v>
      </c>
      <c r="AX49" s="9" t="s">
        <v>81</v>
      </c>
      <c r="AY49" s="9" t="s">
        <v>82</v>
      </c>
      <c r="AZ49" s="11" t="str">
        <f t="shared" si="41"/>
        <v>Er</v>
      </c>
      <c r="BA49" s="7" t="str">
        <f t="shared" si="32"/>
        <v>Wer schläft im Betrieb?</v>
      </c>
      <c r="BB49" t="str">
        <f t="shared" si="33"/>
        <v>Was tat Lina?</v>
      </c>
      <c r="BC49" s="7" t="str">
        <f t="shared" si="8"/>
        <v>Wo schläft Lina?</v>
      </c>
      <c r="BD49" s="7" t="str">
        <f t="shared" si="9"/>
        <v>Was möchte Lina beenden?</v>
      </c>
      <c r="BE49" s="1" t="s">
        <v>49</v>
      </c>
      <c r="BF49" s="7" t="str">
        <f>BD49</f>
        <v>Was möchte Lina beenden?</v>
      </c>
      <c r="BG49" s="7">
        <v>2</v>
      </c>
      <c r="BH49" s="7">
        <f t="shared" si="10"/>
        <v>0</v>
      </c>
      <c r="BI49" s="7" t="str">
        <f t="shared" si="11"/>
        <v>NA</v>
      </c>
      <c r="BJ49" s="7" t="str">
        <f>IF(BI49="NA","NA",CONCATENATE(S49," ",T49," ",W49))</f>
        <v>NA</v>
      </c>
      <c r="BK49" s="7" t="str">
        <f t="shared" si="42"/>
        <v>NA</v>
      </c>
      <c r="BL49" s="7" t="s">
        <v>78</v>
      </c>
      <c r="BM49" s="1">
        <v>0</v>
      </c>
      <c r="BN49" s="7" t="str">
        <f t="shared" si="34"/>
        <v>NA</v>
      </c>
      <c r="BO49" s="7" t="str">
        <f t="shared" si="35"/>
        <v>NA</v>
      </c>
      <c r="BP49" s="7" t="str">
        <f t="shared" si="36"/>
        <v>Wo schläft Lina?</v>
      </c>
      <c r="BQ49" s="7" t="str">
        <f t="shared" si="37"/>
        <v/>
      </c>
      <c r="BR49" s="7" t="str">
        <f t="shared" si="38"/>
        <v/>
      </c>
      <c r="BS49" s="7" t="str">
        <f t="shared" si="18"/>
        <v>Wo schläft Lina?</v>
      </c>
      <c r="BT49" s="7" t="str">
        <f t="shared" si="39"/>
        <v>Was möchte Lina beenden?</v>
      </c>
      <c r="BU49" s="7" t="str">
        <f t="shared" si="40"/>
        <v/>
      </c>
      <c r="BV49" s="7" t="str">
        <f t="shared" si="21"/>
        <v>Was möchte Lina beenden?</v>
      </c>
    </row>
    <row r="50" spans="1:74" ht="14.25" customHeight="1" x14ac:dyDescent="0.35">
      <c r="A50" s="7" t="str">
        <f t="shared" si="0"/>
        <v>LNA_S49_I132_PEr</v>
      </c>
      <c r="B50" t="s">
        <v>78</v>
      </c>
      <c r="C50" t="s">
        <v>78</v>
      </c>
      <c r="D50" t="s">
        <v>78</v>
      </c>
      <c r="E50" t="s">
        <v>78</v>
      </c>
      <c r="F50" s="7">
        <v>49</v>
      </c>
      <c r="G50" s="7" t="str">
        <f t="shared" si="22"/>
        <v>Carla eilt auf das Amt. Er hatte eine essenzielle Anlage vergessen.</v>
      </c>
      <c r="H50" s="7" t="str">
        <f t="shared" si="1"/>
        <v>Carla</v>
      </c>
      <c r="I50" s="7" t="str">
        <f t="shared" si="2"/>
        <v>Dylan</v>
      </c>
      <c r="J50" s="7" t="s">
        <v>422</v>
      </c>
      <c r="L50" s="7" t="s">
        <v>423</v>
      </c>
      <c r="N50" s="7" t="s">
        <v>424</v>
      </c>
      <c r="O50" s="7" t="str">
        <f t="shared" si="23"/>
        <v>auf das Amt.</v>
      </c>
      <c r="P50" s="7" t="str">
        <f t="shared" ref="P50:P113" si="43">CONCATENATE(K50,L50,M50," ",N50)</f>
        <v>auf das Amt</v>
      </c>
      <c r="Q50" s="7" t="str">
        <f t="shared" si="24"/>
        <v>Er</v>
      </c>
      <c r="R50" s="7" t="s">
        <v>224</v>
      </c>
      <c r="S50" s="7" t="s">
        <v>179</v>
      </c>
      <c r="T50" s="7" t="s">
        <v>425</v>
      </c>
      <c r="U50" s="7" t="s">
        <v>426</v>
      </c>
      <c r="W50" s="7" t="str">
        <f t="shared" si="4"/>
        <v>Anlage</v>
      </c>
      <c r="X50" s="7" t="str">
        <f t="shared" si="25"/>
        <v>vergessen.</v>
      </c>
      <c r="Y50" s="7" t="s">
        <v>123</v>
      </c>
      <c r="Z50" s="7">
        <v>132</v>
      </c>
      <c r="AA50" s="7" t="s">
        <v>427</v>
      </c>
      <c r="AB50" s="7" t="s">
        <v>176</v>
      </c>
      <c r="AC50" s="7">
        <v>6.8571428570000004</v>
      </c>
      <c r="AD50" s="7">
        <v>0.42996970800000001</v>
      </c>
      <c r="AE50" s="7">
        <v>7</v>
      </c>
      <c r="AF50" s="23" t="s">
        <v>176</v>
      </c>
      <c r="AG50" s="2" t="s">
        <v>77</v>
      </c>
      <c r="AH50" s="9">
        <v>153</v>
      </c>
      <c r="AI50" s="9">
        <v>2590000000</v>
      </c>
      <c r="AJ50" s="9" t="s">
        <v>78</v>
      </c>
      <c r="AK50" s="9" t="s">
        <v>78</v>
      </c>
      <c r="AL50" s="7">
        <v>51</v>
      </c>
      <c r="AM50" s="7" t="s">
        <v>428</v>
      </c>
      <c r="AN50" s="7" t="s">
        <v>109</v>
      </c>
      <c r="AO50" s="7">
        <v>1.9714285709999999</v>
      </c>
      <c r="AP50" s="7">
        <v>1.224401758</v>
      </c>
      <c r="AQ50" s="7">
        <v>1</v>
      </c>
      <c r="AR50" s="1" t="s">
        <v>76</v>
      </c>
      <c r="AS50" s="4" t="s">
        <v>80</v>
      </c>
      <c r="AT50" s="8" t="s">
        <v>78</v>
      </c>
      <c r="AU50" s="10" t="s">
        <v>78</v>
      </c>
      <c r="AV50" s="9" t="s">
        <v>78</v>
      </c>
      <c r="AW50" s="9" t="s">
        <v>78</v>
      </c>
      <c r="AX50" s="9" t="s">
        <v>81</v>
      </c>
      <c r="AY50" s="9" t="s">
        <v>82</v>
      </c>
      <c r="AZ50" s="11" t="str">
        <f t="shared" si="41"/>
        <v>Er</v>
      </c>
      <c r="BA50" s="7" t="str">
        <f t="shared" si="32"/>
        <v>Wer eilt auf das Amt?</v>
      </c>
      <c r="BB50" t="str">
        <f t="shared" si="33"/>
        <v>Was tat Carla?</v>
      </c>
      <c r="BC50" s="7" t="str">
        <f t="shared" si="8"/>
        <v>Wohin eilt Carla?</v>
      </c>
      <c r="BD50" s="7" t="str">
        <f t="shared" si="9"/>
        <v>Was hatte Carla vergessen?</v>
      </c>
      <c r="BE50" s="7" t="s">
        <v>47</v>
      </c>
      <c r="BF50" s="7" t="str">
        <f>BA50</f>
        <v>Wer eilt auf das Amt?</v>
      </c>
      <c r="BG50" s="7">
        <v>1</v>
      </c>
      <c r="BH50" s="7">
        <f t="shared" si="10"/>
        <v>1</v>
      </c>
      <c r="BI50" s="7" t="str">
        <f t="shared" si="11"/>
        <v>Wer eilt auf das Amt?</v>
      </c>
      <c r="BJ50" s="7" t="str">
        <f>IF(BI50="NA","NA",H50)</f>
        <v>Carla</v>
      </c>
      <c r="BK50" s="7" t="str">
        <f t="shared" si="42"/>
        <v>Carla</v>
      </c>
      <c r="BL50" s="7" t="str">
        <f>I50</f>
        <v>Dylan</v>
      </c>
      <c r="BM50" s="1">
        <v>1</v>
      </c>
      <c r="BN50" s="7" t="str">
        <f t="shared" si="34"/>
        <v>Carla</v>
      </c>
      <c r="BO50" s="7" t="str">
        <f t="shared" si="35"/>
        <v>Dylan</v>
      </c>
      <c r="BP50" s="7" t="str">
        <f t="shared" si="36"/>
        <v/>
      </c>
      <c r="BQ50" s="7" t="str">
        <f t="shared" si="37"/>
        <v>Wohin eilt Carla?</v>
      </c>
      <c r="BR50" s="7" t="str">
        <f t="shared" si="38"/>
        <v/>
      </c>
      <c r="BS50" s="7" t="str">
        <f t="shared" si="18"/>
        <v>Wohin eilt Carla?</v>
      </c>
      <c r="BT50" s="7" t="str">
        <f t="shared" si="39"/>
        <v>Was hatte Carla vergessen?</v>
      </c>
      <c r="BU50" s="7" t="str">
        <f t="shared" si="40"/>
        <v/>
      </c>
      <c r="BV50" s="7" t="str">
        <f t="shared" si="21"/>
        <v>Was hatte Carla vergessen?</v>
      </c>
    </row>
    <row r="51" spans="1:74" ht="14.25" customHeight="1" x14ac:dyDescent="0.35">
      <c r="A51" s="7" t="str">
        <f t="shared" si="0"/>
        <v>LNA_S50_I133_PEr</v>
      </c>
      <c r="B51" t="s">
        <v>78</v>
      </c>
      <c r="C51" t="s">
        <v>78</v>
      </c>
      <c r="D51" t="s">
        <v>78</v>
      </c>
      <c r="E51" t="s">
        <v>78</v>
      </c>
      <c r="F51" s="7">
        <v>50</v>
      </c>
      <c r="G51" s="7" t="str">
        <f t="shared" si="22"/>
        <v>Martha schleicht ins Haus. Er möchte die schlafenden Nachbarn nicht wecken.</v>
      </c>
      <c r="H51" s="7" t="str">
        <f t="shared" si="1"/>
        <v>Martha</v>
      </c>
      <c r="I51" s="7" t="str">
        <f t="shared" si="2"/>
        <v>Kai</v>
      </c>
      <c r="J51" s="7" t="s">
        <v>429</v>
      </c>
      <c r="L51" s="7" t="s">
        <v>68</v>
      </c>
      <c r="N51" s="7" t="s">
        <v>430</v>
      </c>
      <c r="O51" s="7" t="str">
        <f t="shared" si="23"/>
        <v>ins Haus.</v>
      </c>
      <c r="P51" s="7" t="str">
        <f t="shared" si="43"/>
        <v>ins Haus</v>
      </c>
      <c r="Q51" s="7" t="str">
        <f t="shared" si="24"/>
        <v>Er</v>
      </c>
      <c r="R51" s="7" t="s">
        <v>70</v>
      </c>
      <c r="S51" s="7" t="s">
        <v>71</v>
      </c>
      <c r="T51" s="7" t="s">
        <v>431</v>
      </c>
      <c r="V51" s="7" t="s">
        <v>432</v>
      </c>
      <c r="W51" s="7" t="str">
        <f t="shared" si="4"/>
        <v>Nachbarn</v>
      </c>
      <c r="X51" s="7" t="str">
        <f t="shared" si="25"/>
        <v>nicht wecken.</v>
      </c>
      <c r="Y51" s="7" t="s">
        <v>433</v>
      </c>
      <c r="Z51" s="7">
        <v>133</v>
      </c>
      <c r="AA51" s="7" t="s">
        <v>434</v>
      </c>
      <c r="AB51" s="7" t="s">
        <v>176</v>
      </c>
      <c r="AC51" s="7">
        <v>6.8571428570000004</v>
      </c>
      <c r="AD51" s="7">
        <v>0.42996970800000001</v>
      </c>
      <c r="AE51" s="7">
        <v>7</v>
      </c>
      <c r="AF51" s="23" t="s">
        <v>176</v>
      </c>
      <c r="AG51" s="2" t="s">
        <v>77</v>
      </c>
      <c r="AH51" s="8" t="s">
        <v>78</v>
      </c>
      <c r="AI51" s="9">
        <v>2400000000</v>
      </c>
      <c r="AJ51" s="9" t="s">
        <v>78</v>
      </c>
      <c r="AK51" s="9" t="s">
        <v>78</v>
      </c>
      <c r="AL51" s="7">
        <v>52</v>
      </c>
      <c r="AM51" s="7" t="s">
        <v>435</v>
      </c>
      <c r="AN51" s="7" t="s">
        <v>109</v>
      </c>
      <c r="AO51" s="7">
        <v>2.1428571430000001</v>
      </c>
      <c r="AP51" s="7">
        <v>1.4580982199999999</v>
      </c>
      <c r="AQ51" s="7">
        <v>1</v>
      </c>
      <c r="AR51" s="1" t="s">
        <v>109</v>
      </c>
      <c r="AS51" s="4" t="s">
        <v>80</v>
      </c>
      <c r="AT51" s="8" t="s">
        <v>78</v>
      </c>
      <c r="AU51" s="10" t="s">
        <v>78</v>
      </c>
      <c r="AV51" s="9" t="s">
        <v>78</v>
      </c>
      <c r="AW51" s="9" t="s">
        <v>78</v>
      </c>
      <c r="AX51" s="9" t="s">
        <v>81</v>
      </c>
      <c r="AY51" s="9" t="s">
        <v>82</v>
      </c>
      <c r="AZ51" s="11" t="str">
        <f t="shared" si="41"/>
        <v>Er</v>
      </c>
      <c r="BA51" s="7" t="str">
        <f t="shared" si="32"/>
        <v>Wer schleicht ins Haus?</v>
      </c>
      <c r="BB51" t="str">
        <f t="shared" si="33"/>
        <v>Was tat Martha?</v>
      </c>
      <c r="BC51" s="7" t="str">
        <f t="shared" si="8"/>
        <v>Wohin schleicht Martha?</v>
      </c>
      <c r="BD51" s="7" t="str">
        <f t="shared" si="9"/>
        <v>Wen möchte Martha nicht wecken?</v>
      </c>
      <c r="BE51" s="7" t="s">
        <v>16</v>
      </c>
      <c r="BF51" s="7" t="str">
        <f>BB51</f>
        <v>Was tat Martha?</v>
      </c>
      <c r="BG51" s="7">
        <v>3</v>
      </c>
      <c r="BH51" s="7">
        <f t="shared" si="10"/>
        <v>0</v>
      </c>
      <c r="BI51" s="7" t="str">
        <f t="shared" si="11"/>
        <v>NA</v>
      </c>
      <c r="BJ51" s="7" t="str">
        <f>IF(BI51="NA","NA",J51)</f>
        <v>NA</v>
      </c>
      <c r="BK51" s="7" t="str">
        <f t="shared" si="42"/>
        <v>NA</v>
      </c>
      <c r="BL51" s="7" t="s">
        <v>78</v>
      </c>
      <c r="BM51" s="1">
        <v>0</v>
      </c>
      <c r="BN51" s="7" t="str">
        <f t="shared" si="34"/>
        <v>NA</v>
      </c>
      <c r="BO51" s="7" t="str">
        <f t="shared" si="35"/>
        <v>NA</v>
      </c>
      <c r="BP51" s="7" t="str">
        <f t="shared" si="36"/>
        <v/>
      </c>
      <c r="BQ51" s="7" t="str">
        <f t="shared" si="37"/>
        <v>Wohin schleicht Martha?</v>
      </c>
      <c r="BR51" s="7" t="str">
        <f t="shared" si="38"/>
        <v/>
      </c>
      <c r="BS51" s="7" t="str">
        <f t="shared" si="18"/>
        <v>Wohin schleicht Martha?</v>
      </c>
      <c r="BT51" s="7" t="str">
        <f t="shared" si="39"/>
        <v/>
      </c>
      <c r="BU51" s="7" t="str">
        <f t="shared" si="40"/>
        <v>Wen möchte Martha nicht wecken?</v>
      </c>
      <c r="BV51" s="7" t="str">
        <f t="shared" si="21"/>
        <v>Wen möchte Martha nicht wecken?</v>
      </c>
    </row>
    <row r="52" spans="1:74" ht="14.25" customHeight="1" x14ac:dyDescent="0.35">
      <c r="A52" s="7" t="str">
        <f t="shared" si="0"/>
        <v>LNA_S51_I134_PSie</v>
      </c>
      <c r="B52" t="s">
        <v>78</v>
      </c>
      <c r="C52" t="s">
        <v>78</v>
      </c>
      <c r="D52" t="s">
        <v>78</v>
      </c>
      <c r="E52" t="s">
        <v>78</v>
      </c>
      <c r="F52" s="7">
        <v>51</v>
      </c>
      <c r="G52" s="7" t="str">
        <f t="shared" si="22"/>
        <v>Lena stolpert in die Bar. Sie hat die erste Anzahlung erhalten.</v>
      </c>
      <c r="H52" s="7" t="str">
        <f t="shared" si="1"/>
        <v>Lena</v>
      </c>
      <c r="I52" s="7" t="str">
        <f t="shared" si="2"/>
        <v>Merle</v>
      </c>
      <c r="J52" s="7" t="s">
        <v>355</v>
      </c>
      <c r="L52" s="7" t="s">
        <v>111</v>
      </c>
      <c r="N52" s="7" t="s">
        <v>436</v>
      </c>
      <c r="O52" s="7" t="str">
        <f t="shared" si="23"/>
        <v>in die Bar.</v>
      </c>
      <c r="P52" s="7" t="str">
        <f t="shared" si="43"/>
        <v>in die Bar</v>
      </c>
      <c r="Q52" s="7" t="str">
        <f t="shared" si="24"/>
        <v>Sie</v>
      </c>
      <c r="R52" s="7" t="s">
        <v>104</v>
      </c>
      <c r="S52" s="7" t="s">
        <v>71</v>
      </c>
      <c r="T52" s="7" t="s">
        <v>437</v>
      </c>
      <c r="U52" s="7" t="s">
        <v>438</v>
      </c>
      <c r="W52" s="7" t="str">
        <f t="shared" si="4"/>
        <v>Anzahlung</v>
      </c>
      <c r="X52" s="7" t="str">
        <f t="shared" si="25"/>
        <v>erhalten.</v>
      </c>
      <c r="Y52" s="7" t="s">
        <v>439</v>
      </c>
      <c r="Z52" s="7">
        <v>134</v>
      </c>
      <c r="AA52" s="7" t="s">
        <v>440</v>
      </c>
      <c r="AB52" s="7" t="s">
        <v>176</v>
      </c>
      <c r="AC52" s="7">
        <v>6.8857142859999998</v>
      </c>
      <c r="AD52" s="7">
        <v>0.322802851</v>
      </c>
      <c r="AE52" s="7">
        <v>7</v>
      </c>
      <c r="AF52" s="23" t="s">
        <v>176</v>
      </c>
      <c r="AG52" s="2" t="s">
        <v>77</v>
      </c>
      <c r="AH52" s="8" t="s">
        <v>78</v>
      </c>
      <c r="AI52" s="9">
        <v>2250000000</v>
      </c>
      <c r="AJ52" s="9" t="s">
        <v>78</v>
      </c>
      <c r="AK52" s="9" t="s">
        <v>78</v>
      </c>
      <c r="AL52" s="7">
        <v>102</v>
      </c>
      <c r="AM52" s="7" t="s">
        <v>441</v>
      </c>
      <c r="AN52" s="7" t="s">
        <v>109</v>
      </c>
      <c r="AO52" s="7">
        <v>6.542857143</v>
      </c>
      <c r="AP52" s="7">
        <v>0.78000215500000003</v>
      </c>
      <c r="AQ52" s="7">
        <v>7</v>
      </c>
      <c r="AR52" s="1" t="s">
        <v>176</v>
      </c>
      <c r="AS52" s="4" t="s">
        <v>80</v>
      </c>
      <c r="AT52" s="8" t="s">
        <v>78</v>
      </c>
      <c r="AU52" s="10" t="s">
        <v>78</v>
      </c>
      <c r="AV52" s="9" t="s">
        <v>78</v>
      </c>
      <c r="AW52" s="9" t="s">
        <v>78</v>
      </c>
      <c r="AX52" s="9" t="s">
        <v>81</v>
      </c>
      <c r="AY52" s="9" t="s">
        <v>82</v>
      </c>
      <c r="AZ52" s="34" t="str">
        <f t="shared" ref="AZ52:AZ61" si="44">AY52</f>
        <v>Sie</v>
      </c>
      <c r="BA52" s="7" t="str">
        <f t="shared" si="32"/>
        <v>Wer stolpert in die Bar?</v>
      </c>
      <c r="BB52" t="str">
        <f t="shared" si="33"/>
        <v>Was tat Lena?</v>
      </c>
      <c r="BC52" s="7" t="str">
        <f t="shared" si="8"/>
        <v>Wohin stolpert Lena?</v>
      </c>
      <c r="BD52" s="7" t="str">
        <f t="shared" si="9"/>
        <v>Was hat Lena erhalten?</v>
      </c>
      <c r="BE52" s="7" t="s">
        <v>48</v>
      </c>
      <c r="BF52" s="7" t="str">
        <f>BC52</f>
        <v>Wohin stolpert Lena?</v>
      </c>
      <c r="BG52" s="7">
        <v>1</v>
      </c>
      <c r="BH52" s="7">
        <f t="shared" si="10"/>
        <v>1</v>
      </c>
      <c r="BI52" s="7" t="str">
        <f t="shared" si="11"/>
        <v>Wohin stolpert Lena?</v>
      </c>
      <c r="BJ52" s="7" t="str">
        <f>IF(BI52="NA","NA",P52)</f>
        <v>in die Bar</v>
      </c>
      <c r="BK52" s="7" t="str">
        <f t="shared" si="42"/>
        <v>in die Bar</v>
      </c>
      <c r="BL52" s="7" t="s">
        <v>442</v>
      </c>
      <c r="BM52" s="1">
        <v>1</v>
      </c>
      <c r="BN52" s="7" t="str">
        <f t="shared" si="34"/>
        <v>in die Bar</v>
      </c>
      <c r="BO52" s="7" t="str">
        <f t="shared" si="35"/>
        <v>in die Kneipe</v>
      </c>
      <c r="BP52" s="7" t="str">
        <f t="shared" si="36"/>
        <v/>
      </c>
      <c r="BQ52" s="7" t="str">
        <f t="shared" si="37"/>
        <v>Wohin stolpert Lena?</v>
      </c>
      <c r="BR52" s="7" t="str">
        <f t="shared" si="38"/>
        <v/>
      </c>
      <c r="BS52" s="7" t="str">
        <f t="shared" si="18"/>
        <v>Wohin stolpert Lena?</v>
      </c>
      <c r="BT52" s="7" t="str">
        <f t="shared" si="39"/>
        <v>Was hat Lena erhalten?</v>
      </c>
      <c r="BU52" s="7" t="str">
        <f t="shared" si="40"/>
        <v/>
      </c>
      <c r="BV52" s="7" t="str">
        <f t="shared" si="21"/>
        <v>Was hat Lena erhalten?</v>
      </c>
    </row>
    <row r="53" spans="1:74" ht="14.25" customHeight="1" x14ac:dyDescent="0.35">
      <c r="A53" s="7" t="str">
        <f t="shared" si="0"/>
        <v>LNA_S52_I135_PSie</v>
      </c>
      <c r="B53" t="s">
        <v>78</v>
      </c>
      <c r="C53" t="s">
        <v>78</v>
      </c>
      <c r="D53" t="s">
        <v>78</v>
      </c>
      <c r="E53" t="s">
        <v>78</v>
      </c>
      <c r="F53" s="7">
        <v>52</v>
      </c>
      <c r="G53" s="7" t="str">
        <f t="shared" si="22"/>
        <v>Leonie flüchtet von der Baustelle. Sie hat ein wichtiges Warnschild übersehen.</v>
      </c>
      <c r="H53" s="7" t="str">
        <f t="shared" si="1"/>
        <v>Leonie</v>
      </c>
      <c r="I53" s="7" t="str">
        <f t="shared" si="2"/>
        <v>Lotte</v>
      </c>
      <c r="J53" s="7" t="s">
        <v>161</v>
      </c>
      <c r="M53" s="7" t="s">
        <v>222</v>
      </c>
      <c r="N53" s="7" t="s">
        <v>443</v>
      </c>
      <c r="O53" s="7" t="str">
        <f t="shared" si="23"/>
        <v>von der Baustelle.</v>
      </c>
      <c r="P53" s="7" t="str">
        <f t="shared" si="43"/>
        <v>von der Baustelle</v>
      </c>
      <c r="Q53" s="7" t="str">
        <f t="shared" si="24"/>
        <v>Sie</v>
      </c>
      <c r="R53" s="7" t="s">
        <v>104</v>
      </c>
      <c r="S53" s="7" t="s">
        <v>137</v>
      </c>
      <c r="T53" s="7" t="s">
        <v>444</v>
      </c>
      <c r="U53" s="7" t="s">
        <v>445</v>
      </c>
      <c r="W53" s="7" t="str">
        <f t="shared" si="4"/>
        <v>Warnschild</v>
      </c>
      <c r="X53" s="7" t="str">
        <f t="shared" si="25"/>
        <v>übersehen.</v>
      </c>
      <c r="Y53" s="7" t="s">
        <v>248</v>
      </c>
      <c r="Z53" s="7">
        <v>135</v>
      </c>
      <c r="AA53" s="7" t="s">
        <v>446</v>
      </c>
      <c r="AB53" s="7" t="s">
        <v>176</v>
      </c>
      <c r="AC53" s="7">
        <v>6.8857142859999998</v>
      </c>
      <c r="AD53" s="7">
        <v>0.322802851</v>
      </c>
      <c r="AE53" s="7">
        <v>7</v>
      </c>
      <c r="AF53" s="23" t="s">
        <v>176</v>
      </c>
      <c r="AG53" s="2" t="s">
        <v>77</v>
      </c>
      <c r="AH53" s="8" t="s">
        <v>78</v>
      </c>
      <c r="AI53" s="9">
        <v>48000000</v>
      </c>
      <c r="AJ53" s="9" t="s">
        <v>78</v>
      </c>
      <c r="AK53" s="9" t="s">
        <v>78</v>
      </c>
      <c r="AL53" s="7">
        <v>103</v>
      </c>
      <c r="AM53" s="7" t="s">
        <v>447</v>
      </c>
      <c r="AN53" s="7" t="s">
        <v>176</v>
      </c>
      <c r="AO53" s="7">
        <v>6.542857143</v>
      </c>
      <c r="AP53" s="7">
        <v>0.81683957500000004</v>
      </c>
      <c r="AQ53" s="7">
        <v>7</v>
      </c>
      <c r="AR53" s="1" t="s">
        <v>176</v>
      </c>
      <c r="AS53" s="4" t="s">
        <v>80</v>
      </c>
      <c r="AT53" s="8" t="s">
        <v>78</v>
      </c>
      <c r="AU53" s="10" t="s">
        <v>78</v>
      </c>
      <c r="AV53" s="9" t="s">
        <v>78</v>
      </c>
      <c r="AW53" s="9" t="s">
        <v>78</v>
      </c>
      <c r="AX53" s="9" t="s">
        <v>81</v>
      </c>
      <c r="AY53" s="9" t="s">
        <v>82</v>
      </c>
      <c r="AZ53" s="34" t="str">
        <f t="shared" si="44"/>
        <v>Sie</v>
      </c>
      <c r="BA53" s="7" t="str">
        <f t="shared" si="32"/>
        <v>Wer flüchtet von der Baustelle?</v>
      </c>
      <c r="BB53" t="str">
        <f t="shared" si="33"/>
        <v>Was tat Leonie?</v>
      </c>
      <c r="BC53" s="7" t="str">
        <f t="shared" si="8"/>
        <v>Woher flüchtet Leonie?</v>
      </c>
      <c r="BD53" s="7" t="str">
        <f t="shared" si="9"/>
        <v>Was hat Leonie übersehen?</v>
      </c>
      <c r="BE53" s="1" t="s">
        <v>49</v>
      </c>
      <c r="BF53" s="7" t="str">
        <f>BD53</f>
        <v>Was hat Leonie übersehen?</v>
      </c>
      <c r="BG53" s="7">
        <v>2</v>
      </c>
      <c r="BH53" s="7">
        <f t="shared" si="10"/>
        <v>0</v>
      </c>
      <c r="BI53" s="7" t="str">
        <f t="shared" si="11"/>
        <v>NA</v>
      </c>
      <c r="BJ53" s="7" t="str">
        <f>IF(BI53="NA","NA",CONCATENATE(S53," ",T53," ",W53))</f>
        <v>NA</v>
      </c>
      <c r="BK53" s="7" t="str">
        <f t="shared" si="42"/>
        <v>NA</v>
      </c>
      <c r="BL53" s="7" t="s">
        <v>78</v>
      </c>
      <c r="BM53" s="1">
        <v>0</v>
      </c>
      <c r="BN53" s="7" t="str">
        <f t="shared" si="34"/>
        <v>NA</v>
      </c>
      <c r="BO53" s="7" t="str">
        <f t="shared" si="35"/>
        <v>NA</v>
      </c>
      <c r="BP53" s="7" t="str">
        <f t="shared" si="36"/>
        <v/>
      </c>
      <c r="BQ53" s="7" t="str">
        <f t="shared" si="37"/>
        <v/>
      </c>
      <c r="BR53" s="7" t="str">
        <f t="shared" si="38"/>
        <v>Woher flüchtet Leonie?</v>
      </c>
      <c r="BS53" s="7" t="str">
        <f t="shared" si="18"/>
        <v>Woher flüchtet Leonie?</v>
      </c>
      <c r="BT53" s="7" t="str">
        <f t="shared" si="39"/>
        <v>Was hat Leonie übersehen?</v>
      </c>
      <c r="BU53" s="7" t="str">
        <f t="shared" si="40"/>
        <v/>
      </c>
      <c r="BV53" s="7" t="str">
        <f t="shared" si="21"/>
        <v>Was hat Leonie übersehen?</v>
      </c>
    </row>
    <row r="54" spans="1:74" ht="14.25" customHeight="1" x14ac:dyDescent="0.35">
      <c r="A54" s="7" t="str">
        <f t="shared" si="0"/>
        <v>LNA_S53_I136_PSie</v>
      </c>
      <c r="B54" t="s">
        <v>78</v>
      </c>
      <c r="C54" t="s">
        <v>78</v>
      </c>
      <c r="D54" t="s">
        <v>78</v>
      </c>
      <c r="E54" t="s">
        <v>78</v>
      </c>
      <c r="F54" s="7">
        <v>53</v>
      </c>
      <c r="G54" s="7" t="str">
        <f t="shared" si="22"/>
        <v>Mia kommt vom Kiosk. Sie hat ein leckeres Snickers gekauft.</v>
      </c>
      <c r="H54" s="7" t="str">
        <f t="shared" si="1"/>
        <v>Mia</v>
      </c>
      <c r="I54" s="7" t="str">
        <f t="shared" si="2"/>
        <v>Yvonne</v>
      </c>
      <c r="J54" s="7" t="s">
        <v>311</v>
      </c>
      <c r="M54" s="7" t="s">
        <v>291</v>
      </c>
      <c r="N54" s="7" t="s">
        <v>448</v>
      </c>
      <c r="O54" s="7" t="str">
        <f t="shared" si="23"/>
        <v>vom Kiosk.</v>
      </c>
      <c r="P54" s="7" t="str">
        <f t="shared" si="43"/>
        <v>vom Kiosk</v>
      </c>
      <c r="Q54" s="7" t="str">
        <f t="shared" si="24"/>
        <v>Sie</v>
      </c>
      <c r="R54" s="7" t="s">
        <v>104</v>
      </c>
      <c r="S54" s="7" t="s">
        <v>137</v>
      </c>
      <c r="T54" s="7" t="s">
        <v>449</v>
      </c>
      <c r="U54" s="7" t="s">
        <v>450</v>
      </c>
      <c r="W54" s="7" t="str">
        <f t="shared" si="4"/>
        <v>Snickers</v>
      </c>
      <c r="X54" s="7" t="str">
        <f t="shared" si="25"/>
        <v>gekauft.</v>
      </c>
      <c r="Y54" s="7" t="s">
        <v>451</v>
      </c>
      <c r="Z54" s="7">
        <v>136</v>
      </c>
      <c r="AA54" s="7" t="s">
        <v>452</v>
      </c>
      <c r="AB54" s="7" t="s">
        <v>176</v>
      </c>
      <c r="AC54" s="7">
        <v>6.8857142859999998</v>
      </c>
      <c r="AD54" s="7">
        <v>0.322802851</v>
      </c>
      <c r="AE54" s="7">
        <v>7</v>
      </c>
      <c r="AF54" s="23" t="s">
        <v>176</v>
      </c>
      <c r="AG54" s="2" t="s">
        <v>77</v>
      </c>
      <c r="AH54" s="8" t="s">
        <v>78</v>
      </c>
      <c r="AI54" s="9">
        <v>3100000000</v>
      </c>
      <c r="AJ54" s="9" t="s">
        <v>78</v>
      </c>
      <c r="AK54" s="9" t="s">
        <v>78</v>
      </c>
      <c r="AL54" s="7">
        <v>104</v>
      </c>
      <c r="AM54" s="7" t="s">
        <v>453</v>
      </c>
      <c r="AN54" s="7" t="s">
        <v>176</v>
      </c>
      <c r="AO54" s="7">
        <v>6.542857143</v>
      </c>
      <c r="AP54" s="7">
        <v>0.85208592299999997</v>
      </c>
      <c r="AQ54" s="7">
        <v>7</v>
      </c>
      <c r="AR54" s="1" t="s">
        <v>176</v>
      </c>
      <c r="AS54" s="4" t="s">
        <v>80</v>
      </c>
      <c r="AT54" s="8" t="s">
        <v>78</v>
      </c>
      <c r="AU54" s="10" t="s">
        <v>78</v>
      </c>
      <c r="AV54" s="9" t="s">
        <v>78</v>
      </c>
      <c r="AW54" s="9" t="s">
        <v>78</v>
      </c>
      <c r="AX54" s="9" t="s">
        <v>81</v>
      </c>
      <c r="AY54" s="9" t="s">
        <v>82</v>
      </c>
      <c r="AZ54" s="34" t="str">
        <f t="shared" si="44"/>
        <v>Sie</v>
      </c>
      <c r="BA54" s="7" t="str">
        <f t="shared" si="32"/>
        <v>Wer kommt vom Kiosk?</v>
      </c>
      <c r="BB54" t="str">
        <f t="shared" si="33"/>
        <v>Was tat Mia?</v>
      </c>
      <c r="BC54" s="7" t="str">
        <f t="shared" si="8"/>
        <v>Woher kommt Mia?</v>
      </c>
      <c r="BD54" s="7" t="str">
        <f t="shared" si="9"/>
        <v>Was hat Mia gekauft?</v>
      </c>
      <c r="BE54" s="7" t="s">
        <v>47</v>
      </c>
      <c r="BF54" s="7" t="str">
        <f>BA54</f>
        <v>Wer kommt vom Kiosk?</v>
      </c>
      <c r="BG54" s="7">
        <v>3</v>
      </c>
      <c r="BH54" s="7">
        <f t="shared" si="10"/>
        <v>0</v>
      </c>
      <c r="BI54" s="7" t="str">
        <f t="shared" si="11"/>
        <v>NA</v>
      </c>
      <c r="BJ54" s="7" t="str">
        <f>IF(BI54="NA","NA",H54)</f>
        <v>NA</v>
      </c>
      <c r="BK54" s="7" t="str">
        <f t="shared" si="42"/>
        <v>NA</v>
      </c>
      <c r="BL54" s="7" t="s">
        <v>78</v>
      </c>
      <c r="BM54" s="1">
        <v>1</v>
      </c>
      <c r="BN54" s="7" t="str">
        <f t="shared" si="34"/>
        <v>NA</v>
      </c>
      <c r="BO54" s="7" t="str">
        <f t="shared" si="35"/>
        <v>NA</v>
      </c>
      <c r="BP54" s="7" t="str">
        <f t="shared" si="36"/>
        <v/>
      </c>
      <c r="BQ54" s="7" t="str">
        <f t="shared" si="37"/>
        <v/>
      </c>
      <c r="BR54" s="7" t="str">
        <f t="shared" si="38"/>
        <v>Woher kommt Mia?</v>
      </c>
      <c r="BS54" s="7" t="str">
        <f t="shared" si="18"/>
        <v>Woher kommt Mia?</v>
      </c>
      <c r="BT54" s="7" t="str">
        <f t="shared" si="39"/>
        <v>Was hat Mia gekauft?</v>
      </c>
      <c r="BU54" s="7" t="str">
        <f t="shared" si="40"/>
        <v/>
      </c>
      <c r="BV54" s="7" t="str">
        <f t="shared" si="21"/>
        <v>Was hat Mia gekauft?</v>
      </c>
    </row>
    <row r="55" spans="1:74" s="68" customFormat="1" ht="14.25" customHeight="1" x14ac:dyDescent="0.35">
      <c r="A55" s="67" t="str">
        <f t="shared" si="0"/>
        <v>LNA_S54_I137_PSie</v>
      </c>
      <c r="B55" s="68" t="s">
        <v>78</v>
      </c>
      <c r="C55" s="68" t="s">
        <v>78</v>
      </c>
      <c r="D55" s="68" t="s">
        <v>78</v>
      </c>
      <c r="E55" s="68" t="s">
        <v>78</v>
      </c>
      <c r="F55" s="67">
        <v>54</v>
      </c>
      <c r="G55" s="67" t="str">
        <f t="shared" si="22"/>
        <v>Rosa marschiert aus dem Rathaus. Sie hat das goldene Buch beschmutzt.</v>
      </c>
      <c r="H55" s="7" t="str">
        <f t="shared" si="1"/>
        <v>Rosa</v>
      </c>
      <c r="I55" s="7" t="str">
        <f t="shared" si="2"/>
        <v>Ida</v>
      </c>
      <c r="J55" t="s">
        <v>1104</v>
      </c>
      <c r="K55"/>
      <c r="L55"/>
      <c r="M55" s="7" t="s">
        <v>102</v>
      </c>
      <c r="N55" s="7" t="s">
        <v>455</v>
      </c>
      <c r="O55" s="7" t="str">
        <f t="shared" si="23"/>
        <v>aus dem Rathaus.</v>
      </c>
      <c r="P55" s="7" t="str">
        <f t="shared" si="43"/>
        <v>aus dem Rathaus</v>
      </c>
      <c r="Q55" s="7" t="str">
        <f t="shared" si="24"/>
        <v>Sie</v>
      </c>
      <c r="R55" s="7" t="s">
        <v>104</v>
      </c>
      <c r="S55" s="7" t="s">
        <v>155</v>
      </c>
      <c r="T55" s="7" t="s">
        <v>456</v>
      </c>
      <c r="U55" s="7" t="s">
        <v>457</v>
      </c>
      <c r="V55"/>
      <c r="W55" s="7" t="str">
        <f t="shared" si="4"/>
        <v>Buch</v>
      </c>
      <c r="X55" s="7" t="str">
        <f t="shared" si="25"/>
        <v>beschmutzt.</v>
      </c>
      <c r="Y55" s="7" t="s">
        <v>458</v>
      </c>
      <c r="Z55" s="7">
        <v>137</v>
      </c>
      <c r="AA55" s="7" t="s">
        <v>459</v>
      </c>
      <c r="AB55" s="7" t="s">
        <v>176</v>
      </c>
      <c r="AC55" s="7">
        <v>6.8857142859999998</v>
      </c>
      <c r="AD55" s="7">
        <v>0.40376380499999998</v>
      </c>
      <c r="AE55" s="7">
        <v>7</v>
      </c>
      <c r="AF55" s="23" t="s">
        <v>176</v>
      </c>
      <c r="AG55" s="2" t="s">
        <v>77</v>
      </c>
      <c r="AH55" s="8" t="s">
        <v>78</v>
      </c>
      <c r="AI55" s="9">
        <v>4220000000</v>
      </c>
      <c r="AJ55" s="9" t="s">
        <v>78</v>
      </c>
      <c r="AK55" s="9" t="s">
        <v>78</v>
      </c>
      <c r="AL55" s="7">
        <v>105</v>
      </c>
      <c r="AM55" s="7" t="s">
        <v>460</v>
      </c>
      <c r="AN55" s="7" t="s">
        <v>176</v>
      </c>
      <c r="AO55" s="7">
        <v>6.5714285710000002</v>
      </c>
      <c r="AP55" s="7">
        <v>0.73906595600000002</v>
      </c>
      <c r="AQ55" s="7">
        <v>7</v>
      </c>
      <c r="AR55" s="1" t="s">
        <v>176</v>
      </c>
      <c r="AS55" s="4" t="s">
        <v>80</v>
      </c>
      <c r="AT55" s="8" t="s">
        <v>78</v>
      </c>
      <c r="AU55" s="10" t="s">
        <v>78</v>
      </c>
      <c r="AV55" s="9" t="s">
        <v>78</v>
      </c>
      <c r="AW55" s="9" t="s">
        <v>78</v>
      </c>
      <c r="AX55" s="9" t="s">
        <v>81</v>
      </c>
      <c r="AY55" s="9" t="s">
        <v>82</v>
      </c>
      <c r="AZ55" s="34" t="str">
        <f t="shared" si="44"/>
        <v>Sie</v>
      </c>
      <c r="BA55" s="7" t="str">
        <f t="shared" si="32"/>
        <v>Wer marschiert aus dem Rathaus?</v>
      </c>
      <c r="BB55" t="str">
        <f t="shared" si="33"/>
        <v>Was tat Rosa?</v>
      </c>
      <c r="BC55" s="7" t="str">
        <f t="shared" si="8"/>
        <v>Woher marschiert Rosa?</v>
      </c>
      <c r="BD55" s="7" t="str">
        <f t="shared" si="9"/>
        <v>Was hat Rosa beschmutzt?</v>
      </c>
      <c r="BE55" s="7" t="s">
        <v>16</v>
      </c>
      <c r="BF55" s="7" t="str">
        <f>BB55</f>
        <v>Was tat Rosa?</v>
      </c>
      <c r="BG55" s="7">
        <v>1</v>
      </c>
      <c r="BH55" s="7">
        <f t="shared" si="10"/>
        <v>1</v>
      </c>
      <c r="BI55" s="67" t="str">
        <f>IF(BG55=1,BF55,"NA")</f>
        <v>Was tat Rosa?</v>
      </c>
      <c r="BJ55" s="7" t="str">
        <f>IF(BI55="NA","NA",J55)</f>
        <v>marschiert</v>
      </c>
      <c r="BK55" s="67" t="s">
        <v>1111</v>
      </c>
      <c r="BL55" s="67" t="s">
        <v>1112</v>
      </c>
      <c r="BM55" s="36">
        <v>0</v>
      </c>
      <c r="BN55" s="67" t="str">
        <f t="shared" si="34"/>
        <v>aus dem Rathaus spazieren</v>
      </c>
      <c r="BO55" s="67" t="str">
        <f t="shared" si="35"/>
        <v>aus dem Rathaus marschieren</v>
      </c>
      <c r="BP55" s="67" t="str">
        <f t="shared" si="36"/>
        <v/>
      </c>
      <c r="BQ55" s="67" t="str">
        <f t="shared" si="37"/>
        <v/>
      </c>
      <c r="BR55" s="67" t="str">
        <f t="shared" si="38"/>
        <v>Woher marschiert Rosa?</v>
      </c>
      <c r="BS55" s="67" t="str">
        <f t="shared" si="18"/>
        <v>Woher marschiert Rosa?</v>
      </c>
      <c r="BT55" s="67" t="str">
        <f t="shared" si="39"/>
        <v>Was hat Rosa beschmutzt?</v>
      </c>
      <c r="BU55" s="67" t="str">
        <f t="shared" si="40"/>
        <v/>
      </c>
      <c r="BV55" s="67" t="str">
        <f t="shared" si="21"/>
        <v>Was hat Rosa beschmutzt?</v>
      </c>
    </row>
    <row r="56" spans="1:74" ht="14.25" customHeight="1" x14ac:dyDescent="0.35">
      <c r="A56" s="7" t="str">
        <f t="shared" si="0"/>
        <v>LNA_S55_I138_PSie</v>
      </c>
      <c r="B56" t="s">
        <v>78</v>
      </c>
      <c r="C56" t="s">
        <v>78</v>
      </c>
      <c r="D56" t="s">
        <v>78</v>
      </c>
      <c r="E56" t="s">
        <v>78</v>
      </c>
      <c r="F56" s="7">
        <v>55</v>
      </c>
      <c r="G56" s="7" t="str">
        <f t="shared" si="22"/>
        <v>Anna sitzt beim Abendessen. Sie muss die immergleichen Diskussionen ertragen.</v>
      </c>
      <c r="H56" s="7" t="str">
        <f t="shared" si="1"/>
        <v>Anna</v>
      </c>
      <c r="I56" s="7" t="str">
        <f t="shared" si="2"/>
        <v>Josephine</v>
      </c>
      <c r="J56" s="7" t="s">
        <v>461</v>
      </c>
      <c r="K56" s="7" t="s">
        <v>462</v>
      </c>
      <c r="N56" s="7" t="s">
        <v>463</v>
      </c>
      <c r="O56" s="7" t="str">
        <f t="shared" si="23"/>
        <v>beim Abendessen.</v>
      </c>
      <c r="P56" s="7" t="str">
        <f t="shared" si="43"/>
        <v>beim Abendessen</v>
      </c>
      <c r="Q56" s="7" t="str">
        <f t="shared" si="24"/>
        <v>Sie</v>
      </c>
      <c r="R56" s="7" t="s">
        <v>146</v>
      </c>
      <c r="S56" s="7" t="s">
        <v>71</v>
      </c>
      <c r="T56" s="7" t="s">
        <v>464</v>
      </c>
      <c r="U56" s="7" t="s">
        <v>465</v>
      </c>
      <c r="W56" s="7" t="str">
        <f t="shared" si="4"/>
        <v>Diskussionen</v>
      </c>
      <c r="X56" s="7" t="str">
        <f t="shared" si="25"/>
        <v>ertragen.</v>
      </c>
      <c r="Y56" s="7" t="s">
        <v>466</v>
      </c>
      <c r="Z56" s="7">
        <v>138</v>
      </c>
      <c r="AA56" s="7" t="s">
        <v>467</v>
      </c>
      <c r="AB56" s="7" t="s">
        <v>176</v>
      </c>
      <c r="AC56" s="7">
        <v>6.914285714</v>
      </c>
      <c r="AD56" s="7">
        <v>0.28402864100000003</v>
      </c>
      <c r="AE56" s="7">
        <v>7</v>
      </c>
      <c r="AF56" s="23" t="s">
        <v>176</v>
      </c>
      <c r="AG56" s="2" t="s">
        <v>77</v>
      </c>
      <c r="AH56" s="9">
        <v>3187</v>
      </c>
      <c r="AI56" s="9">
        <v>4380000000</v>
      </c>
      <c r="AJ56" s="9" t="s">
        <v>78</v>
      </c>
      <c r="AK56" s="9" t="s">
        <v>78</v>
      </c>
      <c r="AL56" s="7">
        <v>106</v>
      </c>
      <c r="AM56" s="7" t="s">
        <v>468</v>
      </c>
      <c r="AN56" s="7" t="s">
        <v>176</v>
      </c>
      <c r="AO56" s="7">
        <v>6.5714285710000002</v>
      </c>
      <c r="AP56" s="7">
        <v>1.1449560560000001</v>
      </c>
      <c r="AQ56" s="7">
        <v>7</v>
      </c>
      <c r="AR56" s="1" t="s">
        <v>176</v>
      </c>
      <c r="AS56" s="4" t="s">
        <v>80</v>
      </c>
      <c r="AT56" s="8" t="s">
        <v>78</v>
      </c>
      <c r="AU56" s="10" t="s">
        <v>78</v>
      </c>
      <c r="AV56" s="9" t="s">
        <v>78</v>
      </c>
      <c r="AW56" s="9" t="s">
        <v>78</v>
      </c>
      <c r="AX56" s="9" t="s">
        <v>81</v>
      </c>
      <c r="AY56" s="9" t="s">
        <v>82</v>
      </c>
      <c r="AZ56" s="34" t="str">
        <f t="shared" si="44"/>
        <v>Sie</v>
      </c>
      <c r="BA56" s="7" t="str">
        <f t="shared" si="32"/>
        <v>Wer sitzt beim Abendessen?</v>
      </c>
      <c r="BB56" t="str">
        <f t="shared" si="33"/>
        <v>Was tat Anna?</v>
      </c>
      <c r="BC56" s="7" t="str">
        <f t="shared" si="8"/>
        <v>Wo sitzt Anna?</v>
      </c>
      <c r="BD56" s="7" t="str">
        <f t="shared" si="9"/>
        <v>Was muss Anna ertragen?</v>
      </c>
      <c r="BE56" s="7" t="s">
        <v>48</v>
      </c>
      <c r="BF56" s="7" t="str">
        <f>BC56</f>
        <v>Wo sitzt Anna?</v>
      </c>
      <c r="BG56" s="7">
        <v>4</v>
      </c>
      <c r="BH56" s="7">
        <f t="shared" si="10"/>
        <v>0</v>
      </c>
      <c r="BI56" s="7" t="str">
        <f t="shared" si="11"/>
        <v>NA</v>
      </c>
      <c r="BJ56" s="7" t="str">
        <f>IF(BI56="NA","NA",P56)</f>
        <v>NA</v>
      </c>
      <c r="BK56" s="7" t="str">
        <f t="shared" ref="BK56:BK66" si="45">BJ56</f>
        <v>NA</v>
      </c>
      <c r="BL56" s="7" t="s">
        <v>78</v>
      </c>
      <c r="BM56" s="1">
        <v>1</v>
      </c>
      <c r="BN56" s="7" t="str">
        <f t="shared" si="34"/>
        <v>NA</v>
      </c>
      <c r="BO56" s="7" t="str">
        <f t="shared" si="35"/>
        <v>NA</v>
      </c>
      <c r="BP56" s="7" t="str">
        <f t="shared" si="36"/>
        <v>Wo sitzt Anna?</v>
      </c>
      <c r="BQ56" s="7" t="str">
        <f t="shared" si="37"/>
        <v/>
      </c>
      <c r="BR56" s="7" t="str">
        <f t="shared" si="38"/>
        <v/>
      </c>
      <c r="BS56" s="7" t="str">
        <f t="shared" si="18"/>
        <v>Wo sitzt Anna?</v>
      </c>
      <c r="BT56" s="7" t="str">
        <f t="shared" si="39"/>
        <v>Was muss Anna ertragen?</v>
      </c>
      <c r="BU56" s="7" t="str">
        <f t="shared" si="40"/>
        <v/>
      </c>
      <c r="BV56" s="7" t="str">
        <f t="shared" si="21"/>
        <v>Was muss Anna ertragen?</v>
      </c>
    </row>
    <row r="57" spans="1:74" ht="14.25" customHeight="1" x14ac:dyDescent="0.35">
      <c r="A57" s="7" t="str">
        <f t="shared" si="0"/>
        <v>LNA_S56_I139_PSie</v>
      </c>
      <c r="B57" t="s">
        <v>78</v>
      </c>
      <c r="C57" t="s">
        <v>78</v>
      </c>
      <c r="D57" t="s">
        <v>78</v>
      </c>
      <c r="E57" t="s">
        <v>78</v>
      </c>
      <c r="F57" s="7">
        <v>56</v>
      </c>
      <c r="G57" s="7" t="str">
        <f t="shared" si="22"/>
        <v>Clara kriecht ins Bad. Sie hat ein leckeres Bier getrunken.</v>
      </c>
      <c r="H57" s="7" t="str">
        <f t="shared" si="1"/>
        <v>Clara</v>
      </c>
      <c r="I57" s="7" t="str">
        <f t="shared" si="2"/>
        <v>Amelie</v>
      </c>
      <c r="J57" s="7" t="s">
        <v>469</v>
      </c>
      <c r="L57" s="7" t="s">
        <v>68</v>
      </c>
      <c r="N57" s="7" t="s">
        <v>470</v>
      </c>
      <c r="O57" s="7" t="str">
        <f t="shared" si="23"/>
        <v>ins Bad.</v>
      </c>
      <c r="P57" s="7" t="str">
        <f t="shared" si="43"/>
        <v>ins Bad</v>
      </c>
      <c r="Q57" s="7" t="str">
        <f t="shared" si="24"/>
        <v>Sie</v>
      </c>
      <c r="R57" s="7" t="s">
        <v>104</v>
      </c>
      <c r="S57" s="7" t="s">
        <v>137</v>
      </c>
      <c r="T57" s="7" t="s">
        <v>449</v>
      </c>
      <c r="U57" s="7" t="s">
        <v>471</v>
      </c>
      <c r="W57" s="7" t="str">
        <f t="shared" si="4"/>
        <v>Bier</v>
      </c>
      <c r="X57" s="7" t="str">
        <f t="shared" si="25"/>
        <v>getrunken.</v>
      </c>
      <c r="Y57" s="7" t="s">
        <v>472</v>
      </c>
      <c r="Z57" s="1">
        <v>139</v>
      </c>
      <c r="AA57" s="1" t="s">
        <v>473</v>
      </c>
      <c r="AB57" s="1" t="s">
        <v>176</v>
      </c>
      <c r="AC57" s="7">
        <v>6.914285714</v>
      </c>
      <c r="AD57" s="7">
        <v>0.28402864100000003</v>
      </c>
      <c r="AE57" s="7">
        <v>7</v>
      </c>
      <c r="AF57" s="23" t="s">
        <v>176</v>
      </c>
      <c r="AG57" s="2" t="s">
        <v>77</v>
      </c>
      <c r="AH57" s="9">
        <v>451</v>
      </c>
      <c r="AI57" s="9">
        <v>3310000000</v>
      </c>
      <c r="AJ57" s="9" t="s">
        <v>78</v>
      </c>
      <c r="AK57" s="9" t="s">
        <v>78</v>
      </c>
      <c r="AL57" s="7">
        <v>107</v>
      </c>
      <c r="AM57" s="7" t="s">
        <v>474</v>
      </c>
      <c r="AN57" s="7" t="s">
        <v>176</v>
      </c>
      <c r="AO57" s="7">
        <v>6.6</v>
      </c>
      <c r="AP57" s="7">
        <v>1.1167178799999999</v>
      </c>
      <c r="AQ57" s="7">
        <v>7</v>
      </c>
      <c r="AR57" s="1" t="s">
        <v>176</v>
      </c>
      <c r="AS57" s="4" t="s">
        <v>80</v>
      </c>
      <c r="AT57" s="8" t="s">
        <v>78</v>
      </c>
      <c r="AU57" s="10" t="s">
        <v>78</v>
      </c>
      <c r="AV57" s="9" t="s">
        <v>78</v>
      </c>
      <c r="AW57" s="9" t="s">
        <v>78</v>
      </c>
      <c r="AX57" s="9" t="s">
        <v>81</v>
      </c>
      <c r="AY57" s="9" t="s">
        <v>82</v>
      </c>
      <c r="AZ57" s="34" t="str">
        <f>AY57</f>
        <v>Sie</v>
      </c>
      <c r="BA57" s="7" t="str">
        <f t="shared" si="32"/>
        <v>Wer kriecht ins Bad?</v>
      </c>
      <c r="BB57" t="str">
        <f t="shared" si="33"/>
        <v>Was tat Clara?</v>
      </c>
      <c r="BC57" s="7" t="str">
        <f t="shared" si="8"/>
        <v>Wohin kriecht Clara?</v>
      </c>
      <c r="BD57" s="7" t="str">
        <f t="shared" si="9"/>
        <v>Was hat Clara getrunken?</v>
      </c>
      <c r="BE57" s="1" t="s">
        <v>49</v>
      </c>
      <c r="BF57" s="7" t="str">
        <f>BD57</f>
        <v>Was hat Clara getrunken?</v>
      </c>
      <c r="BG57" s="7">
        <v>2</v>
      </c>
      <c r="BH57" s="7">
        <f t="shared" si="10"/>
        <v>0</v>
      </c>
      <c r="BI57" s="7" t="str">
        <f t="shared" si="11"/>
        <v>NA</v>
      </c>
      <c r="BJ57" s="7" t="str">
        <f>IF(BI57="NA","NA",CONCATENATE(S57," ",T57," ",W57))</f>
        <v>NA</v>
      </c>
      <c r="BK57" s="7" t="str">
        <f t="shared" si="45"/>
        <v>NA</v>
      </c>
      <c r="BL57" s="7" t="s">
        <v>78</v>
      </c>
      <c r="BM57" s="1">
        <v>1</v>
      </c>
      <c r="BN57" s="7" t="str">
        <f t="shared" si="34"/>
        <v>NA</v>
      </c>
      <c r="BO57" s="7" t="str">
        <f t="shared" si="35"/>
        <v>NA</v>
      </c>
      <c r="BP57" s="7" t="str">
        <f t="shared" si="36"/>
        <v/>
      </c>
      <c r="BQ57" s="7" t="str">
        <f t="shared" si="37"/>
        <v>Wohin kriecht Clara?</v>
      </c>
      <c r="BR57" s="7" t="str">
        <f t="shared" si="38"/>
        <v/>
      </c>
      <c r="BS57" s="7" t="str">
        <f t="shared" si="18"/>
        <v>Wohin kriecht Clara?</v>
      </c>
      <c r="BT57" s="7" t="str">
        <f t="shared" si="39"/>
        <v>Was hat Clara getrunken?</v>
      </c>
      <c r="BU57" s="7" t="str">
        <f t="shared" si="40"/>
        <v/>
      </c>
      <c r="BV57" s="1" t="str">
        <f t="shared" si="21"/>
        <v>Was hat Clara getrunken?</v>
      </c>
    </row>
    <row r="58" spans="1:74" ht="14.25" customHeight="1" x14ac:dyDescent="0.35">
      <c r="A58" s="7" t="str">
        <f t="shared" si="0"/>
        <v>LNA_S57_I140_PSie</v>
      </c>
      <c r="B58" t="s">
        <v>78</v>
      </c>
      <c r="C58" t="s">
        <v>78</v>
      </c>
      <c r="D58" t="s">
        <v>78</v>
      </c>
      <c r="E58" t="s">
        <v>78</v>
      </c>
      <c r="F58" s="7">
        <v>57</v>
      </c>
      <c r="G58" s="7" t="str">
        <f t="shared" si="22"/>
        <v>Mathilda kommt von der Bandprobe. Sie hat ein exzellentes Solo hingelegt.</v>
      </c>
      <c r="H58" s="7" t="str">
        <f t="shared" si="1"/>
        <v>Mathilda</v>
      </c>
      <c r="I58" s="7" t="str">
        <f t="shared" si="2"/>
        <v>Carolin</v>
      </c>
      <c r="J58" s="7" t="s">
        <v>311</v>
      </c>
      <c r="M58" s="7" t="s">
        <v>222</v>
      </c>
      <c r="N58" s="7" t="s">
        <v>475</v>
      </c>
      <c r="O58" s="7" t="str">
        <f t="shared" si="23"/>
        <v>von der Bandprobe.</v>
      </c>
      <c r="P58" s="7" t="str">
        <f t="shared" si="43"/>
        <v>von der Bandprobe</v>
      </c>
      <c r="Q58" s="7" t="str">
        <f t="shared" si="24"/>
        <v>Sie</v>
      </c>
      <c r="R58" s="7" t="s">
        <v>104</v>
      </c>
      <c r="S58" s="7" t="s">
        <v>137</v>
      </c>
      <c r="T58" s="7" t="s">
        <v>476</v>
      </c>
      <c r="U58" s="7" t="s">
        <v>477</v>
      </c>
      <c r="W58" s="7" t="str">
        <f t="shared" si="4"/>
        <v>Solo</v>
      </c>
      <c r="X58" s="7" t="str">
        <f t="shared" si="25"/>
        <v>hingelegt.</v>
      </c>
      <c r="Y58" s="7" t="s">
        <v>478</v>
      </c>
      <c r="Z58" s="1">
        <v>140</v>
      </c>
      <c r="AA58" s="1" t="s">
        <v>479</v>
      </c>
      <c r="AB58" s="1" t="s">
        <v>176</v>
      </c>
      <c r="AC58" s="7">
        <v>6.914285714</v>
      </c>
      <c r="AD58" s="7">
        <v>0.28402864100000003</v>
      </c>
      <c r="AE58" s="7">
        <v>7</v>
      </c>
      <c r="AF58" s="23" t="s">
        <v>176</v>
      </c>
      <c r="AG58" s="2" t="s">
        <v>77</v>
      </c>
      <c r="AH58" s="8" t="s">
        <v>78</v>
      </c>
      <c r="AI58" s="9">
        <v>17000000</v>
      </c>
      <c r="AJ58" s="9" t="s">
        <v>78</v>
      </c>
      <c r="AK58" s="9" t="s">
        <v>78</v>
      </c>
      <c r="AL58" s="7">
        <v>108</v>
      </c>
      <c r="AM58" s="7" t="s">
        <v>480</v>
      </c>
      <c r="AN58" s="7" t="s">
        <v>176</v>
      </c>
      <c r="AO58" s="7">
        <v>6.628571429</v>
      </c>
      <c r="AP58" s="7">
        <v>0.77024496799999997</v>
      </c>
      <c r="AQ58" s="7">
        <v>7</v>
      </c>
      <c r="AR58" s="1" t="s">
        <v>176</v>
      </c>
      <c r="AS58" s="4" t="s">
        <v>80</v>
      </c>
      <c r="AT58" s="8" t="s">
        <v>78</v>
      </c>
      <c r="AU58" s="10" t="s">
        <v>78</v>
      </c>
      <c r="AV58" s="9" t="s">
        <v>78</v>
      </c>
      <c r="AW58" s="9" t="s">
        <v>78</v>
      </c>
      <c r="AX58" s="9" t="s">
        <v>81</v>
      </c>
      <c r="AY58" s="9" t="s">
        <v>82</v>
      </c>
      <c r="AZ58" s="34" t="str">
        <f t="shared" si="44"/>
        <v>Sie</v>
      </c>
      <c r="BA58" s="7" t="str">
        <f t="shared" si="32"/>
        <v>Wer kommt von der Bandprobe?</v>
      </c>
      <c r="BB58" t="str">
        <f t="shared" si="33"/>
        <v>Was tat Mathilda?</v>
      </c>
      <c r="BC58" s="7" t="str">
        <f t="shared" si="8"/>
        <v>Woher kommt Mathilda?</v>
      </c>
      <c r="BD58" s="7" t="str">
        <f t="shared" si="9"/>
        <v>Was hat Mathilda hingelegt?</v>
      </c>
      <c r="BE58" s="7" t="s">
        <v>47</v>
      </c>
      <c r="BF58" s="7" t="str">
        <f>BA58</f>
        <v>Wer kommt von der Bandprobe?</v>
      </c>
      <c r="BG58" s="7">
        <v>3</v>
      </c>
      <c r="BH58" s="7">
        <f t="shared" si="10"/>
        <v>0</v>
      </c>
      <c r="BI58" s="7" t="str">
        <f t="shared" si="11"/>
        <v>NA</v>
      </c>
      <c r="BJ58" s="7" t="str">
        <f>IF(BI58="NA","NA",H58)</f>
        <v>NA</v>
      </c>
      <c r="BK58" s="7" t="str">
        <f t="shared" si="45"/>
        <v>NA</v>
      </c>
      <c r="BL58" s="7" t="s">
        <v>78</v>
      </c>
      <c r="BM58" s="1">
        <v>0</v>
      </c>
      <c r="BN58" s="7" t="str">
        <f t="shared" si="34"/>
        <v>NA</v>
      </c>
      <c r="BO58" s="7" t="str">
        <f t="shared" si="35"/>
        <v>NA</v>
      </c>
      <c r="BP58" s="7" t="str">
        <f t="shared" si="36"/>
        <v/>
      </c>
      <c r="BQ58" s="7" t="str">
        <f t="shared" si="37"/>
        <v/>
      </c>
      <c r="BR58" s="7" t="str">
        <f t="shared" si="38"/>
        <v>Woher kommt Mathilda?</v>
      </c>
      <c r="BS58" s="7" t="str">
        <f t="shared" si="18"/>
        <v>Woher kommt Mathilda?</v>
      </c>
      <c r="BT58" s="7" t="str">
        <f t="shared" si="39"/>
        <v>Was hat Mathilda hingelegt?</v>
      </c>
      <c r="BU58" s="7" t="str">
        <f t="shared" si="40"/>
        <v/>
      </c>
      <c r="BV58" s="1" t="str">
        <f t="shared" si="21"/>
        <v>Was hat Mathilda hingelegt?</v>
      </c>
    </row>
    <row r="59" spans="1:74" ht="14.25" customHeight="1" x14ac:dyDescent="0.35">
      <c r="A59" s="7" t="str">
        <f t="shared" si="0"/>
        <v>LNA_S58_I141_PSie</v>
      </c>
      <c r="B59" t="s">
        <v>78</v>
      </c>
      <c r="C59" t="s">
        <v>78</v>
      </c>
      <c r="D59" t="s">
        <v>78</v>
      </c>
      <c r="E59" t="s">
        <v>78</v>
      </c>
      <c r="F59" s="7">
        <v>58</v>
      </c>
      <c r="G59" s="7" t="str">
        <f t="shared" si="22"/>
        <v>Sophia kommt vom Klo. Sie hat die wertvolle Arbeitszeit abgesessen.</v>
      </c>
      <c r="H59" s="7" t="str">
        <f t="shared" si="1"/>
        <v>Sophia</v>
      </c>
      <c r="I59" s="7" t="str">
        <f t="shared" si="2"/>
        <v>Henriette</v>
      </c>
      <c r="J59" s="7" t="s">
        <v>311</v>
      </c>
      <c r="M59" s="7" t="s">
        <v>291</v>
      </c>
      <c r="N59" s="7" t="s">
        <v>481</v>
      </c>
      <c r="O59" s="7" t="str">
        <f t="shared" si="23"/>
        <v>vom Klo.</v>
      </c>
      <c r="P59" s="7" t="str">
        <f t="shared" si="43"/>
        <v>vom Klo</v>
      </c>
      <c r="Q59" s="7" t="str">
        <f t="shared" si="24"/>
        <v>Sie</v>
      </c>
      <c r="R59" s="7" t="s">
        <v>104</v>
      </c>
      <c r="S59" s="7" t="s">
        <v>71</v>
      </c>
      <c r="T59" s="7" t="s">
        <v>482</v>
      </c>
      <c r="U59" s="7" t="s">
        <v>483</v>
      </c>
      <c r="W59" s="7" t="str">
        <f t="shared" si="4"/>
        <v>Arbeitszeit</v>
      </c>
      <c r="X59" s="7" t="str">
        <f t="shared" si="25"/>
        <v>abgesessen.</v>
      </c>
      <c r="Y59" s="7" t="s">
        <v>484</v>
      </c>
      <c r="Z59" s="1">
        <v>141</v>
      </c>
      <c r="AA59" s="1" t="s">
        <v>485</v>
      </c>
      <c r="AB59" s="1" t="s">
        <v>176</v>
      </c>
      <c r="AC59" s="7">
        <v>6.914285714</v>
      </c>
      <c r="AD59" s="7">
        <v>0.28402864100000003</v>
      </c>
      <c r="AE59" s="7">
        <v>7</v>
      </c>
      <c r="AF59" s="23" t="s">
        <v>176</v>
      </c>
      <c r="AG59" s="2" t="s">
        <v>77</v>
      </c>
      <c r="AH59" s="8" t="s">
        <v>78</v>
      </c>
      <c r="AI59" s="9">
        <v>2230000000</v>
      </c>
      <c r="AJ59" s="9" t="s">
        <v>78</v>
      </c>
      <c r="AK59" s="9" t="s">
        <v>78</v>
      </c>
      <c r="AL59" s="7">
        <v>109</v>
      </c>
      <c r="AM59" s="7" t="s">
        <v>486</v>
      </c>
      <c r="AN59" s="7" t="s">
        <v>176</v>
      </c>
      <c r="AO59" s="7">
        <v>6.6571428570000002</v>
      </c>
      <c r="AP59" s="7">
        <v>0.80230759600000001</v>
      </c>
      <c r="AQ59" s="7">
        <v>7</v>
      </c>
      <c r="AR59" s="1" t="s">
        <v>176</v>
      </c>
      <c r="AS59" s="4" t="s">
        <v>80</v>
      </c>
      <c r="AT59" s="8" t="s">
        <v>78</v>
      </c>
      <c r="AU59" s="10" t="s">
        <v>78</v>
      </c>
      <c r="AV59" s="9" t="s">
        <v>78</v>
      </c>
      <c r="AW59" s="9" t="s">
        <v>78</v>
      </c>
      <c r="AX59" s="9" t="s">
        <v>81</v>
      </c>
      <c r="AY59" s="9" t="s">
        <v>82</v>
      </c>
      <c r="AZ59" s="34" t="str">
        <f t="shared" si="44"/>
        <v>Sie</v>
      </c>
      <c r="BA59" s="7" t="str">
        <f t="shared" si="32"/>
        <v>Wer kommt vom Klo?</v>
      </c>
      <c r="BB59" t="str">
        <f t="shared" si="33"/>
        <v>Was tat Sophia?</v>
      </c>
      <c r="BC59" s="7" t="str">
        <f t="shared" si="8"/>
        <v>Woher kommt Sophia?</v>
      </c>
      <c r="BD59" s="7" t="str">
        <f t="shared" si="9"/>
        <v>Was hat Sophia abgesessen?</v>
      </c>
      <c r="BE59" s="7" t="s">
        <v>16</v>
      </c>
      <c r="BF59" s="7" t="str">
        <f>BB59</f>
        <v>Was tat Sophia?</v>
      </c>
      <c r="BG59" s="7">
        <v>2</v>
      </c>
      <c r="BH59" s="7">
        <f t="shared" si="10"/>
        <v>0</v>
      </c>
      <c r="BI59" s="7" t="str">
        <f t="shared" si="11"/>
        <v>NA</v>
      </c>
      <c r="BJ59" s="7" t="str">
        <f>IF(BI59="NA","NA",J59)</f>
        <v>NA</v>
      </c>
      <c r="BK59" s="7" t="str">
        <f t="shared" si="45"/>
        <v>NA</v>
      </c>
      <c r="BL59" s="7" t="s">
        <v>78</v>
      </c>
      <c r="BM59" s="1">
        <v>0</v>
      </c>
      <c r="BN59" s="7" t="str">
        <f t="shared" si="34"/>
        <v>NA</v>
      </c>
      <c r="BO59" s="7" t="str">
        <f t="shared" si="35"/>
        <v>NA</v>
      </c>
      <c r="BP59" s="7" t="str">
        <f t="shared" si="36"/>
        <v/>
      </c>
      <c r="BQ59" s="7" t="str">
        <f t="shared" si="37"/>
        <v/>
      </c>
      <c r="BR59" s="7" t="str">
        <f t="shared" si="38"/>
        <v>Woher kommt Sophia?</v>
      </c>
      <c r="BS59" s="7" t="str">
        <f t="shared" si="18"/>
        <v>Woher kommt Sophia?</v>
      </c>
      <c r="BT59" s="7" t="str">
        <f t="shared" si="39"/>
        <v>Was hat Sophia abgesessen?</v>
      </c>
      <c r="BU59" s="7" t="str">
        <f t="shared" si="40"/>
        <v/>
      </c>
      <c r="BV59" s="1" t="str">
        <f t="shared" si="21"/>
        <v>Was hat Sophia abgesessen?</v>
      </c>
    </row>
    <row r="60" spans="1:74" ht="14.25" customHeight="1" x14ac:dyDescent="0.35">
      <c r="A60" s="7" t="str">
        <f t="shared" si="0"/>
        <v>LNA_S59_I142_PSie</v>
      </c>
      <c r="B60" t="s">
        <v>78</v>
      </c>
      <c r="C60" t="s">
        <v>78</v>
      </c>
      <c r="D60" t="s">
        <v>78</v>
      </c>
      <c r="E60" t="s">
        <v>78</v>
      </c>
      <c r="F60" s="7">
        <v>59</v>
      </c>
      <c r="G60" s="7" t="str">
        <f t="shared" si="22"/>
        <v>Johanna zeichnet in der Vorstadt. Sie hat ein schönes Model gefunden.</v>
      </c>
      <c r="H60" s="7" t="str">
        <f t="shared" si="1"/>
        <v>Johanna</v>
      </c>
      <c r="I60" s="7" t="str">
        <f t="shared" si="2"/>
        <v>Ella</v>
      </c>
      <c r="J60" s="7" t="s">
        <v>487</v>
      </c>
      <c r="K60" s="7" t="s">
        <v>84</v>
      </c>
      <c r="N60" s="7" t="s">
        <v>488</v>
      </c>
      <c r="O60" s="7" t="str">
        <f t="shared" si="23"/>
        <v>in der Vorstadt.</v>
      </c>
      <c r="P60" s="7" t="str">
        <f t="shared" si="43"/>
        <v>in der Vorstadt</v>
      </c>
      <c r="Q60" s="7" t="str">
        <f t="shared" si="24"/>
        <v>Sie</v>
      </c>
      <c r="R60" s="7" t="s">
        <v>104</v>
      </c>
      <c r="S60" s="7" t="s">
        <v>137</v>
      </c>
      <c r="T60" s="7" t="s">
        <v>489</v>
      </c>
      <c r="V60" s="7" t="s">
        <v>490</v>
      </c>
      <c r="W60" s="7" t="str">
        <f t="shared" si="4"/>
        <v>Model</v>
      </c>
      <c r="X60" s="7" t="str">
        <f t="shared" si="25"/>
        <v>gefunden.</v>
      </c>
      <c r="Y60" s="7" t="s">
        <v>205</v>
      </c>
      <c r="Z60" s="1">
        <v>142</v>
      </c>
      <c r="AA60" s="1" t="s">
        <v>491</v>
      </c>
      <c r="AB60" s="1" t="s">
        <v>176</v>
      </c>
      <c r="AC60" s="7">
        <v>6.9428571430000003</v>
      </c>
      <c r="AD60" s="7">
        <v>0.23550410799999999</v>
      </c>
      <c r="AE60" s="7">
        <v>7</v>
      </c>
      <c r="AF60" s="23" t="s">
        <v>176</v>
      </c>
      <c r="AG60" s="2" t="s">
        <v>77</v>
      </c>
      <c r="AH60" s="8" t="s">
        <v>78</v>
      </c>
      <c r="AI60" s="9">
        <v>1470000000</v>
      </c>
      <c r="AJ60" s="9" t="s">
        <v>78</v>
      </c>
      <c r="AK60" s="9" t="s">
        <v>78</v>
      </c>
      <c r="AL60" s="7">
        <v>110</v>
      </c>
      <c r="AM60" s="7" t="s">
        <v>492</v>
      </c>
      <c r="AN60" s="7" t="s">
        <v>176</v>
      </c>
      <c r="AO60" s="7">
        <v>6.6571428570000002</v>
      </c>
      <c r="AP60" s="7">
        <v>0.96840855299999995</v>
      </c>
      <c r="AQ60" s="7">
        <v>7</v>
      </c>
      <c r="AR60" s="1" t="s">
        <v>176</v>
      </c>
      <c r="AS60" s="4" t="s">
        <v>80</v>
      </c>
      <c r="AT60" s="8" t="s">
        <v>78</v>
      </c>
      <c r="AU60" s="10" t="s">
        <v>78</v>
      </c>
      <c r="AV60" s="9" t="s">
        <v>78</v>
      </c>
      <c r="AW60" s="9" t="s">
        <v>78</v>
      </c>
      <c r="AX60" s="9" t="s">
        <v>81</v>
      </c>
      <c r="AY60" s="9" t="s">
        <v>82</v>
      </c>
      <c r="AZ60" s="34" t="str">
        <f t="shared" si="44"/>
        <v>Sie</v>
      </c>
      <c r="BA60" s="7" t="str">
        <f t="shared" si="32"/>
        <v>Wer zeichnet in der Vorstadt?</v>
      </c>
      <c r="BB60" t="str">
        <f t="shared" si="33"/>
        <v>Was tat Johanna?</v>
      </c>
      <c r="BC60" s="7" t="str">
        <f t="shared" si="8"/>
        <v>Wo zeichnet Johanna?</v>
      </c>
      <c r="BD60" s="7" t="str">
        <f t="shared" si="9"/>
        <v>Wen hat Johanna gefunden?</v>
      </c>
      <c r="BE60" s="7" t="s">
        <v>48</v>
      </c>
      <c r="BF60" s="7" t="str">
        <f>BC60</f>
        <v>Wo zeichnet Johanna?</v>
      </c>
      <c r="BG60" s="7">
        <v>1</v>
      </c>
      <c r="BH60" s="7">
        <f t="shared" si="10"/>
        <v>1</v>
      </c>
      <c r="BI60" s="7" t="str">
        <f t="shared" si="11"/>
        <v>Wo zeichnet Johanna?</v>
      </c>
      <c r="BJ60" s="7" t="str">
        <f>IF(BI60="NA","NA",P60)</f>
        <v>in der Vorstadt</v>
      </c>
      <c r="BK60" s="7" t="str">
        <f t="shared" si="45"/>
        <v>in der Vorstadt</v>
      </c>
      <c r="BL60" s="7" t="s">
        <v>493</v>
      </c>
      <c r="BM60" s="1">
        <v>1</v>
      </c>
      <c r="BN60" s="7" t="str">
        <f t="shared" si="34"/>
        <v>in der Vorstadt</v>
      </c>
      <c r="BO60" s="7" t="str">
        <f t="shared" si="35"/>
        <v>in der Innenstadt</v>
      </c>
      <c r="BP60" s="7" t="str">
        <f t="shared" si="36"/>
        <v>Wo zeichnet Johanna?</v>
      </c>
      <c r="BQ60" s="7" t="str">
        <f t="shared" si="37"/>
        <v/>
      </c>
      <c r="BR60" s="7" t="str">
        <f t="shared" si="38"/>
        <v/>
      </c>
      <c r="BS60" s="7" t="str">
        <f t="shared" si="18"/>
        <v>Wo zeichnet Johanna?</v>
      </c>
      <c r="BT60" s="7" t="str">
        <f t="shared" si="39"/>
        <v/>
      </c>
      <c r="BU60" s="7" t="str">
        <f t="shared" si="40"/>
        <v>Wen hat Johanna gefunden?</v>
      </c>
      <c r="BV60" s="1" t="str">
        <f t="shared" si="21"/>
        <v>Wen hat Johanna gefunden?</v>
      </c>
    </row>
    <row r="61" spans="1:74" ht="14.25" customHeight="1" x14ac:dyDescent="0.35">
      <c r="A61" s="7" t="str">
        <f t="shared" si="0"/>
        <v>LNA_S60_I143_PSie</v>
      </c>
      <c r="B61" t="s">
        <v>78</v>
      </c>
      <c r="C61" t="s">
        <v>78</v>
      </c>
      <c r="D61" t="s">
        <v>78</v>
      </c>
      <c r="E61" t="s">
        <v>78</v>
      </c>
      <c r="F61" s="7">
        <v>60</v>
      </c>
      <c r="G61" s="7" t="str">
        <f t="shared" si="22"/>
        <v>Katharina steigt von der Tribüne. Sie hat einen ehrenvollen Orden erhalten.</v>
      </c>
      <c r="H61" s="7" t="str">
        <f t="shared" si="1"/>
        <v>Katharina</v>
      </c>
      <c r="I61" s="7" t="str">
        <f t="shared" si="2"/>
        <v>Elisabeth</v>
      </c>
      <c r="J61" s="7" t="s">
        <v>153</v>
      </c>
      <c r="M61" s="7" t="s">
        <v>222</v>
      </c>
      <c r="N61" s="7" t="s">
        <v>494</v>
      </c>
      <c r="O61" s="7" t="str">
        <f t="shared" si="23"/>
        <v>von der Tribüne.</v>
      </c>
      <c r="P61" s="7" t="str">
        <f t="shared" si="43"/>
        <v>von der Tribüne</v>
      </c>
      <c r="Q61" s="7" t="str">
        <f t="shared" si="24"/>
        <v>Sie</v>
      </c>
      <c r="R61" s="7" t="s">
        <v>104</v>
      </c>
      <c r="S61" s="7" t="s">
        <v>87</v>
      </c>
      <c r="T61" s="7" t="s">
        <v>495</v>
      </c>
      <c r="U61" s="7" t="s">
        <v>496</v>
      </c>
      <c r="W61" s="7" t="str">
        <f t="shared" si="4"/>
        <v>Orden</v>
      </c>
      <c r="X61" s="7" t="str">
        <f t="shared" si="25"/>
        <v>erhalten.</v>
      </c>
      <c r="Y61" s="7" t="s">
        <v>439</v>
      </c>
      <c r="Z61" s="1">
        <v>143</v>
      </c>
      <c r="AA61" s="1" t="s">
        <v>497</v>
      </c>
      <c r="AB61" s="1" t="s">
        <v>176</v>
      </c>
      <c r="AC61" s="7">
        <v>6.9428571430000003</v>
      </c>
      <c r="AD61" s="7">
        <v>0.23550410799999999</v>
      </c>
      <c r="AE61" s="7">
        <v>7</v>
      </c>
      <c r="AF61" s="23" t="s">
        <v>176</v>
      </c>
      <c r="AG61" s="2" t="s">
        <v>77</v>
      </c>
      <c r="AH61" s="8" t="s">
        <v>78</v>
      </c>
      <c r="AI61" s="9">
        <v>124000000</v>
      </c>
      <c r="AJ61" s="9" t="s">
        <v>78</v>
      </c>
      <c r="AK61" s="9" t="s">
        <v>78</v>
      </c>
      <c r="AL61" s="7">
        <v>111</v>
      </c>
      <c r="AM61" s="7" t="s">
        <v>498</v>
      </c>
      <c r="AN61" s="7" t="s">
        <v>176</v>
      </c>
      <c r="AO61" s="7">
        <v>6.6571428570000002</v>
      </c>
      <c r="AP61" s="7">
        <v>1.0831016769999999</v>
      </c>
      <c r="AQ61" s="7">
        <v>7</v>
      </c>
      <c r="AR61" s="1" t="s">
        <v>176</v>
      </c>
      <c r="AS61" s="4" t="s">
        <v>80</v>
      </c>
      <c r="AT61" s="8" t="s">
        <v>78</v>
      </c>
      <c r="AU61" s="10" t="s">
        <v>78</v>
      </c>
      <c r="AV61" s="9" t="s">
        <v>78</v>
      </c>
      <c r="AW61" s="9" t="s">
        <v>78</v>
      </c>
      <c r="AX61" s="9" t="s">
        <v>81</v>
      </c>
      <c r="AY61" s="9" t="s">
        <v>82</v>
      </c>
      <c r="AZ61" s="34" t="str">
        <f t="shared" si="44"/>
        <v>Sie</v>
      </c>
      <c r="BA61" s="7" t="str">
        <f t="shared" si="32"/>
        <v>Wer steigt von der Tribüne?</v>
      </c>
      <c r="BB61" t="str">
        <f t="shared" si="33"/>
        <v>Was tat Katharina?</v>
      </c>
      <c r="BC61" s="7" t="str">
        <f t="shared" si="8"/>
        <v>Woher steigt Katharina?</v>
      </c>
      <c r="BD61" s="7" t="str">
        <f t="shared" si="9"/>
        <v>Was hat Katharina erhalten?</v>
      </c>
      <c r="BE61" s="1" t="s">
        <v>49</v>
      </c>
      <c r="BF61" s="7" t="str">
        <f>BD61</f>
        <v>Was hat Katharina erhalten?</v>
      </c>
      <c r="BG61" s="7">
        <v>2</v>
      </c>
      <c r="BH61" s="7">
        <f t="shared" si="10"/>
        <v>0</v>
      </c>
      <c r="BI61" s="7" t="str">
        <f t="shared" si="11"/>
        <v>NA</v>
      </c>
      <c r="BJ61" s="7" t="str">
        <f>IF(BI61="NA","NA",CONCATENATE(S61," ",T61," ",W61))</f>
        <v>NA</v>
      </c>
      <c r="BK61" s="7" t="str">
        <f t="shared" si="45"/>
        <v>NA</v>
      </c>
      <c r="BL61" s="7" t="s">
        <v>78</v>
      </c>
      <c r="BM61" s="1">
        <v>0</v>
      </c>
      <c r="BN61" s="7" t="str">
        <f t="shared" si="34"/>
        <v>NA</v>
      </c>
      <c r="BO61" s="7" t="str">
        <f t="shared" si="35"/>
        <v>NA</v>
      </c>
      <c r="BP61" s="7" t="str">
        <f t="shared" si="36"/>
        <v/>
      </c>
      <c r="BQ61" s="7" t="str">
        <f t="shared" si="37"/>
        <v/>
      </c>
      <c r="BR61" s="7" t="str">
        <f t="shared" si="38"/>
        <v>Woher steigt Katharina?</v>
      </c>
      <c r="BS61" s="7" t="str">
        <f t="shared" si="18"/>
        <v>Woher steigt Katharina?</v>
      </c>
      <c r="BT61" s="7" t="str">
        <f t="shared" si="39"/>
        <v>Was hat Katharina erhalten?</v>
      </c>
      <c r="BU61" s="7" t="str">
        <f t="shared" si="40"/>
        <v/>
      </c>
      <c r="BV61" s="1" t="str">
        <f t="shared" si="21"/>
        <v>Was hat Katharina erhalten?</v>
      </c>
    </row>
    <row r="62" spans="1:74" ht="14.25" customHeight="1" x14ac:dyDescent="0.35">
      <c r="A62" s="7" t="str">
        <f t="shared" si="0"/>
        <v>LNA_S61_I144_PEr</v>
      </c>
      <c r="B62" t="s">
        <v>78</v>
      </c>
      <c r="C62" t="s">
        <v>78</v>
      </c>
      <c r="D62" t="s">
        <v>78</v>
      </c>
      <c r="E62" t="s">
        <v>78</v>
      </c>
      <c r="F62" s="7">
        <v>61</v>
      </c>
      <c r="G62" s="7" t="str">
        <f t="shared" si="22"/>
        <v>Die Kellnerin fliegt auf die Malediven. Er hat einen schönen Freundschaft gebucht.</v>
      </c>
      <c r="H62" s="7" t="str">
        <f t="shared" si="1"/>
        <v>Die Kellnerin</v>
      </c>
      <c r="I62" s="7" t="str">
        <f t="shared" si="2"/>
        <v>Der Kellner</v>
      </c>
      <c r="J62" s="7" t="s">
        <v>454</v>
      </c>
      <c r="L62" s="7" t="s">
        <v>94</v>
      </c>
      <c r="N62" s="7" t="s">
        <v>499</v>
      </c>
      <c r="O62" s="7" t="str">
        <f t="shared" si="23"/>
        <v>auf die Malediven.</v>
      </c>
      <c r="P62" s="7" t="str">
        <f t="shared" si="43"/>
        <v>auf die Malediven</v>
      </c>
      <c r="Q62" s="7" t="str">
        <f t="shared" si="24"/>
        <v>Er</v>
      </c>
      <c r="R62" s="7" t="s">
        <v>104</v>
      </c>
      <c r="S62" s="7" t="s">
        <v>87</v>
      </c>
      <c r="T62" s="7" t="s">
        <v>293</v>
      </c>
      <c r="U62" s="7" t="s">
        <v>196</v>
      </c>
      <c r="W62" s="7" t="str">
        <f t="shared" si="4"/>
        <v>Freundschaft</v>
      </c>
      <c r="X62" s="7" t="str">
        <f t="shared" si="25"/>
        <v>gebucht.</v>
      </c>
      <c r="Y62" s="7" t="s">
        <v>501</v>
      </c>
      <c r="Z62" s="7">
        <v>144</v>
      </c>
      <c r="AA62" s="7" t="s">
        <v>502</v>
      </c>
      <c r="AB62" s="7" t="s">
        <v>78</v>
      </c>
      <c r="AC62" s="7">
        <v>1.375</v>
      </c>
      <c r="AD62" s="7" t="s">
        <v>78</v>
      </c>
      <c r="AE62" s="7" t="s">
        <v>78</v>
      </c>
      <c r="AF62" s="7" t="s">
        <v>176</v>
      </c>
      <c r="AG62" s="5" t="s">
        <v>503</v>
      </c>
      <c r="AH62" s="7" t="s">
        <v>78</v>
      </c>
      <c r="AI62" s="7" t="s">
        <v>78</v>
      </c>
      <c r="AJ62" s="1" t="s">
        <v>504</v>
      </c>
      <c r="AK62" s="1" t="s">
        <v>71</v>
      </c>
      <c r="AL62" s="7">
        <v>1</v>
      </c>
      <c r="AM62" s="7" t="s">
        <v>505</v>
      </c>
      <c r="AN62" s="7" t="s">
        <v>78</v>
      </c>
      <c r="AO62" s="7" t="s">
        <v>78</v>
      </c>
      <c r="AP62" s="7" t="s">
        <v>78</v>
      </c>
      <c r="AQ62" s="7" t="s">
        <v>78</v>
      </c>
      <c r="AR62" s="7" t="s">
        <v>78</v>
      </c>
      <c r="AS62" s="4" t="s">
        <v>80</v>
      </c>
      <c r="AT62" s="7" t="s">
        <v>78</v>
      </c>
      <c r="AU62" s="7" t="s">
        <v>78</v>
      </c>
      <c r="AV62" s="1" t="s">
        <v>506</v>
      </c>
      <c r="AW62" s="1" t="s">
        <v>507</v>
      </c>
      <c r="AX62" s="9" t="s">
        <v>81</v>
      </c>
      <c r="AY62" s="9" t="s">
        <v>82</v>
      </c>
      <c r="AZ62" s="11" t="str">
        <f t="shared" ref="AZ62:AZ71" si="46">AX62</f>
        <v>Er</v>
      </c>
      <c r="BA62" s="7" t="str">
        <f t="shared" si="32"/>
        <v>Wer fliegt auf die Malediven?</v>
      </c>
      <c r="BB62" t="str">
        <f t="shared" si="33"/>
        <v>Was tat die Kellnerin?</v>
      </c>
      <c r="BC62" s="7" t="str">
        <f>BS62</f>
        <v>Wohin fliegt die Kellnerin?</v>
      </c>
      <c r="BD62" s="7" t="str">
        <f t="shared" si="9"/>
        <v>Was hat die Kellnerin gebucht?</v>
      </c>
      <c r="BE62" s="7" t="s">
        <v>47</v>
      </c>
      <c r="BF62" s="7" t="str">
        <f>BA62</f>
        <v>Wer fliegt auf die Malediven?</v>
      </c>
      <c r="BG62" s="7">
        <v>4</v>
      </c>
      <c r="BH62" s="7">
        <f t="shared" si="10"/>
        <v>0</v>
      </c>
      <c r="BI62" s="7" t="str">
        <f t="shared" si="11"/>
        <v>NA</v>
      </c>
      <c r="BJ62" s="7" t="str">
        <f>IF(BI62="NA","NA",H62)</f>
        <v>NA</v>
      </c>
      <c r="BK62" s="7" t="str">
        <f t="shared" si="45"/>
        <v>NA</v>
      </c>
      <c r="BL62" s="7" t="s">
        <v>78</v>
      </c>
      <c r="BM62" s="1">
        <v>0</v>
      </c>
      <c r="BN62" s="7" t="str">
        <f t="shared" si="34"/>
        <v>NA</v>
      </c>
      <c r="BO62" s="7" t="str">
        <f t="shared" si="35"/>
        <v>NA</v>
      </c>
      <c r="BP62" s="7" t="str">
        <f t="shared" si="36"/>
        <v/>
      </c>
      <c r="BQ62" s="7" t="str">
        <f t="shared" si="37"/>
        <v>Wohin fliegt die Kellnerin?</v>
      </c>
      <c r="BR62" s="7" t="str">
        <f>IF(AK62="NA",IF(M62="","",CONCATENATE(M$1," ",J62," ",H62,"?")),IF(M62="","",CONCATENATE(M$1," ",J62," ",AK62," ",AA62,"?")))</f>
        <v/>
      </c>
      <c r="BS62" s="7" t="str">
        <f>CONCATENATE(BP62,BQ62,BR62)</f>
        <v>Wohin fliegt die Kellnerin?</v>
      </c>
      <c r="BT62" s="7" t="str">
        <f t="shared" si="39"/>
        <v>Was hat die Kellnerin gebucht?</v>
      </c>
      <c r="BU62" s="7" t="str">
        <f t="shared" si="40"/>
        <v/>
      </c>
      <c r="BV62" s="1" t="str">
        <f t="shared" si="21"/>
        <v>Was hat die Kellnerin gebucht?</v>
      </c>
    </row>
    <row r="63" spans="1:74" ht="14.25" customHeight="1" x14ac:dyDescent="0.35">
      <c r="A63" s="7" t="str">
        <f t="shared" si="0"/>
        <v>LNA_S62_I145_PEr</v>
      </c>
      <c r="B63" t="s">
        <v>78</v>
      </c>
      <c r="C63" t="s">
        <v>78</v>
      </c>
      <c r="D63" t="s">
        <v>78</v>
      </c>
      <c r="E63" t="s">
        <v>78</v>
      </c>
      <c r="F63" s="7">
        <v>62</v>
      </c>
      <c r="G63" s="7" t="str">
        <f t="shared" si="22"/>
        <v>Die Stabturnerin kniet in der Moschee. Er wird das übliche Gebet halten.</v>
      </c>
      <c r="H63" s="7" t="str">
        <f t="shared" si="1"/>
        <v>Die Stabturnerin</v>
      </c>
      <c r="I63" s="7" t="str">
        <f t="shared" si="2"/>
        <v>Der Stabturner</v>
      </c>
      <c r="J63" s="7" t="s">
        <v>508</v>
      </c>
      <c r="K63" s="7" t="s">
        <v>84</v>
      </c>
      <c r="N63" s="7" t="s">
        <v>509</v>
      </c>
      <c r="O63" s="7" t="str">
        <f t="shared" si="23"/>
        <v>in der Moschee.</v>
      </c>
      <c r="P63" s="7" t="str">
        <f t="shared" si="43"/>
        <v>in der Moschee</v>
      </c>
      <c r="Q63" s="7" t="str">
        <f t="shared" si="24"/>
        <v>Er</v>
      </c>
      <c r="R63" s="7" t="s">
        <v>510</v>
      </c>
      <c r="S63" s="7" t="s">
        <v>155</v>
      </c>
      <c r="T63" s="7" t="s">
        <v>511</v>
      </c>
      <c r="U63" s="7" t="s">
        <v>512</v>
      </c>
      <c r="W63" s="7" t="str">
        <f t="shared" si="4"/>
        <v>Gebet</v>
      </c>
      <c r="X63" s="7" t="str">
        <f t="shared" si="25"/>
        <v>halten.</v>
      </c>
      <c r="Y63" s="7" t="s">
        <v>513</v>
      </c>
      <c r="Z63" s="7">
        <v>145</v>
      </c>
      <c r="AA63" s="1" t="s">
        <v>514</v>
      </c>
      <c r="AB63" s="1" t="s">
        <v>78</v>
      </c>
      <c r="AC63" s="1">
        <v>1.4</v>
      </c>
      <c r="AD63" s="7" t="s">
        <v>78</v>
      </c>
      <c r="AE63" s="7" t="s">
        <v>78</v>
      </c>
      <c r="AF63" s="7" t="s">
        <v>176</v>
      </c>
      <c r="AG63" s="5" t="s">
        <v>503</v>
      </c>
      <c r="AH63" s="7" t="s">
        <v>78</v>
      </c>
      <c r="AI63" s="7" t="s">
        <v>78</v>
      </c>
      <c r="AJ63" s="1" t="s">
        <v>504</v>
      </c>
      <c r="AK63" s="1" t="s">
        <v>71</v>
      </c>
      <c r="AL63" s="7">
        <v>2</v>
      </c>
      <c r="AM63" s="7" t="s">
        <v>515</v>
      </c>
      <c r="AN63" s="1" t="s">
        <v>78</v>
      </c>
      <c r="AO63" s="7" t="s">
        <v>78</v>
      </c>
      <c r="AP63" s="7" t="s">
        <v>78</v>
      </c>
      <c r="AQ63" s="7" t="s">
        <v>78</v>
      </c>
      <c r="AR63" s="7" t="s">
        <v>78</v>
      </c>
      <c r="AS63" s="4" t="s">
        <v>80</v>
      </c>
      <c r="AT63" s="7" t="s">
        <v>78</v>
      </c>
      <c r="AU63" s="7" t="s">
        <v>78</v>
      </c>
      <c r="AV63" s="1" t="s">
        <v>506</v>
      </c>
      <c r="AW63" s="1" t="s">
        <v>507</v>
      </c>
      <c r="AX63" s="9" t="s">
        <v>81</v>
      </c>
      <c r="AY63" s="9" t="s">
        <v>82</v>
      </c>
      <c r="AZ63" s="11" t="str">
        <f t="shared" si="46"/>
        <v>Er</v>
      </c>
      <c r="BA63" s="7" t="str">
        <f t="shared" si="32"/>
        <v>Wer kniet in der Moschee?</v>
      </c>
      <c r="BB63" t="str">
        <f t="shared" ref="BB63:BB126" si="47">IF(AK63="NA",CONCATENATE($BB$1," ","tat", " ",AA63,"?"),CONCATENATE($BB$1," ","tat", " ",AK63," ",AA63,"?"))</f>
        <v>Was tat die Stabturnerin?</v>
      </c>
      <c r="BC63" s="7" t="str">
        <f t="shared" si="8"/>
        <v>Wo kniet die Stabturnerin?</v>
      </c>
      <c r="BD63" s="7" t="str">
        <f t="shared" si="9"/>
        <v>Was wird die Stabturnerin halten?</v>
      </c>
      <c r="BE63" s="7" t="s">
        <v>16</v>
      </c>
      <c r="BF63" s="7" t="str">
        <f>BB63</f>
        <v>Was tat die Stabturnerin?</v>
      </c>
      <c r="BG63" s="7">
        <v>3</v>
      </c>
      <c r="BH63" s="7">
        <f t="shared" si="10"/>
        <v>0</v>
      </c>
      <c r="BI63" s="7" t="str">
        <f t="shared" si="11"/>
        <v>NA</v>
      </c>
      <c r="BJ63" s="7" t="str">
        <f>IF(BI63="NA","NA",J63)</f>
        <v>NA</v>
      </c>
      <c r="BK63" s="7" t="str">
        <f t="shared" si="45"/>
        <v>NA</v>
      </c>
      <c r="BL63" s="7" t="s">
        <v>78</v>
      </c>
      <c r="BM63" s="1">
        <v>0</v>
      </c>
      <c r="BN63" s="7" t="str">
        <f t="shared" si="34"/>
        <v>NA</v>
      </c>
      <c r="BO63" s="7" t="str">
        <f t="shared" si="35"/>
        <v>NA</v>
      </c>
      <c r="BP63" s="7" t="str">
        <f t="shared" si="36"/>
        <v>Wo kniet die Stabturnerin?</v>
      </c>
      <c r="BQ63" s="7" t="str">
        <f t="shared" si="37"/>
        <v/>
      </c>
      <c r="BR63" s="7" t="str">
        <f t="shared" si="38"/>
        <v/>
      </c>
      <c r="BS63" s="7" t="str">
        <f t="shared" si="18"/>
        <v>Wo kniet die Stabturnerin?</v>
      </c>
      <c r="BT63" s="7" t="str">
        <f t="shared" si="39"/>
        <v>Was wird die Stabturnerin halten?</v>
      </c>
      <c r="BU63" s="7" t="str">
        <f t="shared" si="40"/>
        <v/>
      </c>
      <c r="BV63" s="1" t="str">
        <f t="shared" si="21"/>
        <v>Was wird die Stabturnerin halten?</v>
      </c>
    </row>
    <row r="64" spans="1:74" ht="14.25" customHeight="1" x14ac:dyDescent="0.35">
      <c r="A64" s="7" t="str">
        <f t="shared" si="0"/>
        <v>LNA_S63_I146_PEr</v>
      </c>
      <c r="B64" t="s">
        <v>78</v>
      </c>
      <c r="C64" t="s">
        <v>78</v>
      </c>
      <c r="D64" t="s">
        <v>78</v>
      </c>
      <c r="E64" t="s">
        <v>78</v>
      </c>
      <c r="F64" s="7">
        <v>63</v>
      </c>
      <c r="G64" s="7" t="str">
        <f t="shared" si="22"/>
        <v>Die Balletttänzerin reist ins Bistum. Er hat den edlen Bischof vermisst.</v>
      </c>
      <c r="H64" s="7" t="str">
        <f t="shared" si="1"/>
        <v>Die Balletttänzerin</v>
      </c>
      <c r="I64" s="7" t="str">
        <f t="shared" si="2"/>
        <v>Der Balletttänzer</v>
      </c>
      <c r="J64" s="7" t="s">
        <v>110</v>
      </c>
      <c r="L64" s="7" t="s">
        <v>68</v>
      </c>
      <c r="N64" s="7" t="s">
        <v>516</v>
      </c>
      <c r="O64" s="7" t="str">
        <f t="shared" si="23"/>
        <v>ins Bistum.</v>
      </c>
      <c r="P64" s="7" t="str">
        <f t="shared" si="43"/>
        <v>ins Bistum</v>
      </c>
      <c r="Q64" s="7" t="str">
        <f t="shared" si="24"/>
        <v>Er</v>
      </c>
      <c r="R64" s="7" t="s">
        <v>104</v>
      </c>
      <c r="S64" s="7" t="s">
        <v>147</v>
      </c>
      <c r="T64" s="7" t="s">
        <v>517</v>
      </c>
      <c r="V64" s="7" t="s">
        <v>518</v>
      </c>
      <c r="W64" s="7" t="str">
        <f t="shared" si="4"/>
        <v>Bischof</v>
      </c>
      <c r="X64" s="7" t="str">
        <f t="shared" si="25"/>
        <v>vermisst.</v>
      </c>
      <c r="Y64" s="7" t="s">
        <v>519</v>
      </c>
      <c r="Z64" s="7">
        <v>146</v>
      </c>
      <c r="AA64" s="7" t="s">
        <v>520</v>
      </c>
      <c r="AB64" s="7" t="s">
        <v>78</v>
      </c>
      <c r="AC64" s="7">
        <v>1.5249999999999999</v>
      </c>
      <c r="AD64" s="7" t="s">
        <v>78</v>
      </c>
      <c r="AE64" s="7" t="s">
        <v>78</v>
      </c>
      <c r="AF64" s="7" t="s">
        <v>176</v>
      </c>
      <c r="AG64" s="5" t="s">
        <v>503</v>
      </c>
      <c r="AH64" s="7" t="s">
        <v>78</v>
      </c>
      <c r="AI64" s="7" t="s">
        <v>78</v>
      </c>
      <c r="AJ64" s="1" t="s">
        <v>504</v>
      </c>
      <c r="AK64" s="1" t="s">
        <v>71</v>
      </c>
      <c r="AL64" s="7">
        <v>3</v>
      </c>
      <c r="AM64" s="7" t="s">
        <v>521</v>
      </c>
      <c r="AN64" s="7" t="s">
        <v>78</v>
      </c>
      <c r="AO64" s="7" t="s">
        <v>78</v>
      </c>
      <c r="AP64" s="7" t="s">
        <v>78</v>
      </c>
      <c r="AQ64" s="7" t="s">
        <v>78</v>
      </c>
      <c r="AR64" s="7" t="s">
        <v>78</v>
      </c>
      <c r="AS64" s="4" t="s">
        <v>80</v>
      </c>
      <c r="AT64" s="7" t="s">
        <v>78</v>
      </c>
      <c r="AU64" s="7" t="s">
        <v>78</v>
      </c>
      <c r="AV64" s="1" t="s">
        <v>506</v>
      </c>
      <c r="AW64" s="1" t="s">
        <v>507</v>
      </c>
      <c r="AX64" s="9" t="s">
        <v>81</v>
      </c>
      <c r="AY64" s="9" t="s">
        <v>82</v>
      </c>
      <c r="AZ64" s="11" t="str">
        <f t="shared" si="46"/>
        <v>Er</v>
      </c>
      <c r="BA64" s="7" t="str">
        <f t="shared" si="32"/>
        <v>Wer reist ins Bistum?</v>
      </c>
      <c r="BB64" t="str">
        <f t="shared" si="47"/>
        <v>Was tat die Balletttänzerin?</v>
      </c>
      <c r="BC64" s="7" t="str">
        <f t="shared" si="8"/>
        <v>Wohin reist die Balletttänzerin?</v>
      </c>
      <c r="BD64" s="7" t="str">
        <f t="shared" si="9"/>
        <v>Wen hat die Balletttänzerin vermisst?</v>
      </c>
      <c r="BE64" s="7" t="s">
        <v>48</v>
      </c>
      <c r="BF64" s="7" t="str">
        <f>BC64</f>
        <v>Wohin reist die Balletttänzerin?</v>
      </c>
      <c r="BG64" s="7">
        <v>3</v>
      </c>
      <c r="BH64" s="7">
        <f t="shared" si="10"/>
        <v>0</v>
      </c>
      <c r="BI64" s="7" t="str">
        <f t="shared" si="11"/>
        <v>NA</v>
      </c>
      <c r="BJ64" s="7" t="str">
        <f>IF(BI64="NA","NA",P64)</f>
        <v>NA</v>
      </c>
      <c r="BK64" s="7" t="str">
        <f t="shared" si="45"/>
        <v>NA</v>
      </c>
      <c r="BL64" s="7" t="s">
        <v>78</v>
      </c>
      <c r="BM64" s="1">
        <v>0</v>
      </c>
      <c r="BN64" s="7" t="str">
        <f t="shared" si="34"/>
        <v>NA</v>
      </c>
      <c r="BO64" s="7" t="str">
        <f t="shared" si="35"/>
        <v>NA</v>
      </c>
      <c r="BP64" s="7" t="str">
        <f t="shared" si="36"/>
        <v/>
      </c>
      <c r="BQ64" s="7" t="str">
        <f t="shared" si="37"/>
        <v>Wohin reist die Balletttänzerin?</v>
      </c>
      <c r="BR64" s="7" t="str">
        <f t="shared" si="38"/>
        <v/>
      </c>
      <c r="BS64" s="7" t="str">
        <f t="shared" si="18"/>
        <v>Wohin reist die Balletttänzerin?</v>
      </c>
      <c r="BT64" s="7" t="str">
        <f t="shared" si="39"/>
        <v/>
      </c>
      <c r="BU64" s="7" t="str">
        <f t="shared" si="40"/>
        <v>Wen hat die Balletttänzerin vermisst?</v>
      </c>
      <c r="BV64" s="1" t="str">
        <f t="shared" si="21"/>
        <v>Wen hat die Balletttänzerin vermisst?</v>
      </c>
    </row>
    <row r="65" spans="1:74" ht="14.25" customHeight="1" x14ac:dyDescent="0.35">
      <c r="A65" s="7" t="str">
        <f t="shared" si="0"/>
        <v>LNA_S64_I147_PEr</v>
      </c>
      <c r="B65" t="s">
        <v>78</v>
      </c>
      <c r="C65" t="s">
        <v>78</v>
      </c>
      <c r="D65" t="s">
        <v>78</v>
      </c>
      <c r="E65" t="s">
        <v>78</v>
      </c>
      <c r="F65" s="7">
        <v>64</v>
      </c>
      <c r="G65" s="7" t="str">
        <f t="shared" si="22"/>
        <v>Die Flugbegleiterin renoviert in der Garage. Er möchte die neuen Werkzeuge testen.</v>
      </c>
      <c r="H65" s="7" t="str">
        <f t="shared" si="1"/>
        <v>Die Flugbegleiterin</v>
      </c>
      <c r="I65" s="7" t="str">
        <f t="shared" si="2"/>
        <v>Der Flugbegleiter</v>
      </c>
      <c r="J65" s="7" t="s">
        <v>522</v>
      </c>
      <c r="K65" s="65" t="s">
        <v>84</v>
      </c>
      <c r="N65" s="65" t="s">
        <v>1099</v>
      </c>
      <c r="O65" s="7" t="str">
        <f t="shared" si="23"/>
        <v>in der Garage.</v>
      </c>
      <c r="P65" s="7" t="str">
        <f t="shared" si="43"/>
        <v>in der Garage</v>
      </c>
      <c r="Q65" s="7" t="str">
        <f t="shared" si="24"/>
        <v>Er</v>
      </c>
      <c r="R65" s="7" t="s">
        <v>70</v>
      </c>
      <c r="S65" s="7" t="s">
        <v>71</v>
      </c>
      <c r="T65" s="7" t="s">
        <v>203</v>
      </c>
      <c r="U65" s="7" t="s">
        <v>523</v>
      </c>
      <c r="W65" s="7" t="str">
        <f t="shared" si="4"/>
        <v>Werkzeuge</v>
      </c>
      <c r="X65" s="7" t="str">
        <f t="shared" si="25"/>
        <v>testen.</v>
      </c>
      <c r="Y65" s="7" t="s">
        <v>524</v>
      </c>
      <c r="Z65" s="7">
        <v>147</v>
      </c>
      <c r="AA65" s="7" t="s">
        <v>525</v>
      </c>
      <c r="AB65" s="7" t="s">
        <v>78</v>
      </c>
      <c r="AC65" s="7">
        <v>1.675</v>
      </c>
      <c r="AD65" s="7" t="s">
        <v>78</v>
      </c>
      <c r="AE65" s="7" t="s">
        <v>78</v>
      </c>
      <c r="AF65" s="7" t="s">
        <v>176</v>
      </c>
      <c r="AG65" s="5" t="s">
        <v>503</v>
      </c>
      <c r="AH65" s="7" t="s">
        <v>78</v>
      </c>
      <c r="AI65" s="7" t="s">
        <v>78</v>
      </c>
      <c r="AJ65" s="1" t="s">
        <v>504</v>
      </c>
      <c r="AK65" s="1" t="s">
        <v>71</v>
      </c>
      <c r="AL65" s="7">
        <v>4</v>
      </c>
      <c r="AM65" s="7" t="s">
        <v>526</v>
      </c>
      <c r="AN65" s="7" t="s">
        <v>78</v>
      </c>
      <c r="AO65" s="7" t="s">
        <v>78</v>
      </c>
      <c r="AP65" s="7" t="s">
        <v>78</v>
      </c>
      <c r="AQ65" s="7" t="s">
        <v>78</v>
      </c>
      <c r="AR65" s="7" t="s">
        <v>78</v>
      </c>
      <c r="AS65" s="4" t="s">
        <v>80</v>
      </c>
      <c r="AT65" s="7" t="s">
        <v>78</v>
      </c>
      <c r="AU65" s="7" t="s">
        <v>78</v>
      </c>
      <c r="AV65" s="1" t="s">
        <v>506</v>
      </c>
      <c r="AW65" s="1" t="s">
        <v>507</v>
      </c>
      <c r="AX65" s="9" t="s">
        <v>81</v>
      </c>
      <c r="AY65" s="9" t="s">
        <v>82</v>
      </c>
      <c r="AZ65" s="11" t="str">
        <f t="shared" si="46"/>
        <v>Er</v>
      </c>
      <c r="BA65" s="7" t="str">
        <f t="shared" si="32"/>
        <v>Wer renoviert in der Garage?</v>
      </c>
      <c r="BB65" t="str">
        <f t="shared" si="47"/>
        <v>Was tat die Flugbegleiterin?</v>
      </c>
      <c r="BC65" s="7" t="str">
        <f t="shared" si="8"/>
        <v>Wo renoviert die Flugbegleiterin?</v>
      </c>
      <c r="BD65" s="7" t="str">
        <f t="shared" si="9"/>
        <v>Was möchte die Flugbegleiterin testen?</v>
      </c>
      <c r="BE65" s="1" t="s">
        <v>49</v>
      </c>
      <c r="BF65" s="7" t="str">
        <f>BD65</f>
        <v>Was möchte die Flugbegleiterin testen?</v>
      </c>
      <c r="BG65" s="7">
        <v>4</v>
      </c>
      <c r="BH65" s="7">
        <f t="shared" si="10"/>
        <v>0</v>
      </c>
      <c r="BI65" s="7" t="str">
        <f t="shared" si="11"/>
        <v>NA</v>
      </c>
      <c r="BJ65" s="7" t="str">
        <f>IF(BI65="NA","NA",CONCATENATE(S65," ",T65," ",W65))</f>
        <v>NA</v>
      </c>
      <c r="BK65" s="7" t="str">
        <f t="shared" si="45"/>
        <v>NA</v>
      </c>
      <c r="BL65" s="7" t="s">
        <v>78</v>
      </c>
      <c r="BM65" s="1">
        <v>1</v>
      </c>
      <c r="BN65" s="7" t="str">
        <f t="shared" si="34"/>
        <v>NA</v>
      </c>
      <c r="BO65" s="7" t="str">
        <f t="shared" si="35"/>
        <v>NA</v>
      </c>
      <c r="BP65" s="7" t="str">
        <f t="shared" si="36"/>
        <v>Wo renoviert die Flugbegleiterin?</v>
      </c>
      <c r="BQ65" s="7" t="str">
        <f t="shared" si="37"/>
        <v/>
      </c>
      <c r="BR65" s="7" t="str">
        <f t="shared" si="38"/>
        <v/>
      </c>
      <c r="BS65" s="7" t="str">
        <f t="shared" si="18"/>
        <v>Wo renoviert die Flugbegleiterin?</v>
      </c>
      <c r="BT65" s="7" t="str">
        <f t="shared" si="39"/>
        <v>Was möchte die Flugbegleiterin testen?</v>
      </c>
      <c r="BU65" s="7" t="str">
        <f t="shared" si="40"/>
        <v/>
      </c>
      <c r="BV65" s="1" t="str">
        <f t="shared" si="21"/>
        <v>Was möchte die Flugbegleiterin testen?</v>
      </c>
    </row>
    <row r="66" spans="1:74" ht="14.25" customHeight="1" x14ac:dyDescent="0.35">
      <c r="A66" s="7" t="str">
        <f t="shared" ref="A66:A129" si="48">CONCATENATE("L",B66,"_S",F66,"_I",Z66,"_P",AZ66)</f>
        <v>LNA_S65_I148_PEr</v>
      </c>
      <c r="B66" t="s">
        <v>78</v>
      </c>
      <c r="C66" t="s">
        <v>78</v>
      </c>
      <c r="D66" t="s">
        <v>78</v>
      </c>
      <c r="E66" t="s">
        <v>78</v>
      </c>
      <c r="F66" s="7">
        <v>65</v>
      </c>
      <c r="G66" s="7" t="str">
        <f t="shared" si="22"/>
        <v>Die Stepptänzerin faulenzt im Café. Er hat einen stätischen Netzausfall erlitten.</v>
      </c>
      <c r="H66" s="7" t="str">
        <f t="shared" si="1"/>
        <v>Die Stepptänzerin</v>
      </c>
      <c r="I66" s="7" t="str">
        <f t="shared" si="2"/>
        <v>Der Stepptänzer</v>
      </c>
      <c r="J66" s="7" t="s">
        <v>389</v>
      </c>
      <c r="K66" s="7" t="s">
        <v>193</v>
      </c>
      <c r="N66" s="7" t="s">
        <v>527</v>
      </c>
      <c r="O66" s="7" t="str">
        <f t="shared" si="23"/>
        <v>im Café.</v>
      </c>
      <c r="P66" s="7" t="str">
        <f t="shared" si="43"/>
        <v>im Café</v>
      </c>
      <c r="Q66" s="7" t="str">
        <f t="shared" si="24"/>
        <v>Er</v>
      </c>
      <c r="R66" s="7" t="s">
        <v>104</v>
      </c>
      <c r="S66" s="7" t="s">
        <v>87</v>
      </c>
      <c r="T66" s="7" t="s">
        <v>528</v>
      </c>
      <c r="U66" s="7" t="s">
        <v>529</v>
      </c>
      <c r="W66" s="7" t="str">
        <f t="shared" si="4"/>
        <v>Netzausfall</v>
      </c>
      <c r="X66" s="7" t="str">
        <f t="shared" si="25"/>
        <v>erlitten.</v>
      </c>
      <c r="Y66" s="7" t="s">
        <v>212</v>
      </c>
      <c r="Z66" s="7">
        <v>148</v>
      </c>
      <c r="AA66" s="7" t="s">
        <v>530</v>
      </c>
      <c r="AB66" s="7" t="s">
        <v>78</v>
      </c>
      <c r="AC66" s="7">
        <v>1.7</v>
      </c>
      <c r="AD66" s="7" t="s">
        <v>78</v>
      </c>
      <c r="AE66" s="7" t="s">
        <v>78</v>
      </c>
      <c r="AF66" s="7" t="s">
        <v>176</v>
      </c>
      <c r="AG66" s="5" t="s">
        <v>503</v>
      </c>
      <c r="AH66" s="7" t="s">
        <v>78</v>
      </c>
      <c r="AI66" s="7" t="s">
        <v>78</v>
      </c>
      <c r="AJ66" s="1" t="s">
        <v>504</v>
      </c>
      <c r="AK66" s="1" t="s">
        <v>71</v>
      </c>
      <c r="AL66" s="7">
        <v>5</v>
      </c>
      <c r="AM66" s="7" t="s">
        <v>531</v>
      </c>
      <c r="AN66" s="7" t="s">
        <v>78</v>
      </c>
      <c r="AO66" s="7" t="s">
        <v>78</v>
      </c>
      <c r="AP66" s="7" t="s">
        <v>78</v>
      </c>
      <c r="AQ66" s="7" t="s">
        <v>78</v>
      </c>
      <c r="AR66" s="7" t="s">
        <v>78</v>
      </c>
      <c r="AS66" s="4" t="s">
        <v>80</v>
      </c>
      <c r="AT66" s="7" t="s">
        <v>78</v>
      </c>
      <c r="AU66" s="7" t="s">
        <v>78</v>
      </c>
      <c r="AV66" s="1" t="s">
        <v>506</v>
      </c>
      <c r="AW66" s="1" t="s">
        <v>507</v>
      </c>
      <c r="AX66" s="9" t="s">
        <v>81</v>
      </c>
      <c r="AY66" s="9" t="s">
        <v>82</v>
      </c>
      <c r="AZ66" s="11" t="str">
        <f t="shared" si="46"/>
        <v>Er</v>
      </c>
      <c r="BA66" s="7" t="str">
        <f t="shared" ref="BA66:BA97" si="49">CONCATENATE("Wer"," ",J66," ",P66,"?")</f>
        <v>Wer faulenzt im Café?</v>
      </c>
      <c r="BB66" t="str">
        <f t="shared" si="47"/>
        <v>Was tat die Stepptänzerin?</v>
      </c>
      <c r="BC66" s="7" t="str">
        <f t="shared" si="8"/>
        <v>Wo faulenzt die Stepptänzerin?</v>
      </c>
      <c r="BD66" s="7" t="str">
        <f t="shared" si="9"/>
        <v>Was hat die Stepptänzerin erlitten?</v>
      </c>
      <c r="BE66" s="7" t="s">
        <v>47</v>
      </c>
      <c r="BF66" s="7" t="str">
        <f>BA66</f>
        <v>Wer faulenzt im Café?</v>
      </c>
      <c r="BG66" s="7">
        <v>1</v>
      </c>
      <c r="BH66" s="7">
        <f t="shared" si="10"/>
        <v>1</v>
      </c>
      <c r="BI66" s="7" t="str">
        <f t="shared" si="11"/>
        <v>Wer faulenzt im Café?</v>
      </c>
      <c r="BJ66" s="7" t="str">
        <f>IF(BI66="NA","NA",H66)</f>
        <v>Die Stepptänzerin</v>
      </c>
      <c r="BK66" s="7" t="str">
        <f t="shared" si="45"/>
        <v>Die Stepptänzerin</v>
      </c>
      <c r="BL66" s="7" t="str">
        <f>I66</f>
        <v>Der Stepptänzer</v>
      </c>
      <c r="BM66" s="1">
        <v>1</v>
      </c>
      <c r="BN66" s="7" t="str">
        <f t="shared" ref="BN66" si="50">IF(BM66=1,BK66,BL66)</f>
        <v>Die Stepptänzerin</v>
      </c>
      <c r="BO66" s="7" t="str">
        <f t="shared" si="35"/>
        <v>Der Stepptänzer</v>
      </c>
      <c r="BP66" s="7" t="str">
        <f t="shared" ref="BP66:BP97" si="51">IF(AK66="NA",IF(K66="","",CONCATENATE(K$1," ",J66," ",H66,"?")),IF(K66="","",CONCATENATE(K$1," ",J66," ",AK66," ",AA66,"?")))</f>
        <v>Wo faulenzt die Stepptänzerin?</v>
      </c>
      <c r="BQ66" s="7" t="str">
        <f t="shared" ref="BQ66:BQ97" si="52">IF(AK66="NA",IF(L66="","",CONCATENATE(L$1," ",J66," ",H66,"?")),IF(L66="","",CONCATENATE(L$1," ",J66," ",AK66," ",AA66,"?")))</f>
        <v/>
      </c>
      <c r="BR66" s="7" t="str">
        <f t="shared" ref="BR66:BR97" si="53">IF(AK66="NA",IF(M66="","",CONCATENATE(M$1," ",J66," ",H66,"?")),IF(M66="","",CONCATENATE(M$1," ",J66," ",AK66," ",AA66,"?")))</f>
        <v/>
      </c>
      <c r="BS66" s="7" t="str">
        <f t="shared" si="18"/>
        <v>Wo faulenzt die Stepptänzerin?</v>
      </c>
      <c r="BT66" s="7" t="str">
        <f t="shared" ref="BT66:BT97" si="54">IF(AK66="NA",IF(U66="","",CONCATENATE(U$1," ",R66," ",H66," ",Y66,"?")),IF(U66="","",CONCATENATE(U$1," ",R66," ",AK66," ",AA66," ",Y66,"?")))</f>
        <v>Was hat die Stepptänzerin erlitten?</v>
      </c>
      <c r="BU66" s="7" t="str">
        <f t="shared" ref="BU66:BU97" si="55">IF(AK66="NA",IF(V66="","",CONCATENATE(V$1," ",R66," ",H66," ",Y66,"?")),IF(V66="","",CONCATENATE(V$1," ",R66," ",AK66," ",AA66," ",Y66,"?")))</f>
        <v/>
      </c>
      <c r="BV66" s="1" t="str">
        <f t="shared" si="21"/>
        <v>Was hat die Stepptänzerin erlitten?</v>
      </c>
    </row>
    <row r="67" spans="1:74" ht="14.25" customHeight="1" x14ac:dyDescent="0.35">
      <c r="A67" s="7" t="str">
        <f t="shared" si="48"/>
        <v>LNA_S66_I149_PEr</v>
      </c>
      <c r="B67" t="s">
        <v>78</v>
      </c>
      <c r="C67" t="s">
        <v>78</v>
      </c>
      <c r="D67" t="s">
        <v>78</v>
      </c>
      <c r="E67" t="s">
        <v>78</v>
      </c>
      <c r="F67" s="7">
        <v>66</v>
      </c>
      <c r="G67" s="7" t="str">
        <f t="shared" ref="G67:G130" si="56">CONCATENATE(H67," ",J67," ",O67," ",Q67," ",R67," ",S67," ",T67," ",W67," ",X67)</f>
        <v>Die Cheerleaderin liegt in der Gasse. Er hat die falsche Person angestarrt.</v>
      </c>
      <c r="H67" s="7" t="str">
        <f t="shared" si="1"/>
        <v>Die Cheerleaderin</v>
      </c>
      <c r="I67" s="7" t="str">
        <f t="shared" si="2"/>
        <v>Der Cheerleader</v>
      </c>
      <c r="J67" s="1" t="s">
        <v>208</v>
      </c>
      <c r="K67" s="7" t="s">
        <v>84</v>
      </c>
      <c r="N67" s="7" t="s">
        <v>532</v>
      </c>
      <c r="O67" s="7" t="str">
        <f t="shared" ref="O67:O130" si="57">CONCATENATE(K67,L67,M67," ",N67,".")</f>
        <v>in der Gasse.</v>
      </c>
      <c r="P67" s="7" t="str">
        <f t="shared" si="43"/>
        <v>in der Gasse</v>
      </c>
      <c r="Q67" s="7" t="str">
        <f t="shared" ref="Q67:Q130" si="58">AZ67</f>
        <v>Er</v>
      </c>
      <c r="R67" s="7" t="s">
        <v>104</v>
      </c>
      <c r="S67" s="7" t="s">
        <v>71</v>
      </c>
      <c r="T67" s="7" t="s">
        <v>533</v>
      </c>
      <c r="V67" s="7" t="s">
        <v>534</v>
      </c>
      <c r="W67" s="7" t="str">
        <f t="shared" si="4"/>
        <v>Person</v>
      </c>
      <c r="X67" s="7" t="str">
        <f t="shared" ref="X67:X130" si="59">CONCATENATE(Y67,".")</f>
        <v>angestarrt.</v>
      </c>
      <c r="Y67" s="7" t="s">
        <v>535</v>
      </c>
      <c r="Z67" s="7">
        <v>149</v>
      </c>
      <c r="AA67" s="7" t="s">
        <v>536</v>
      </c>
      <c r="AB67" s="7" t="s">
        <v>78</v>
      </c>
      <c r="AC67" s="7">
        <v>1.875</v>
      </c>
      <c r="AD67" s="7" t="s">
        <v>78</v>
      </c>
      <c r="AE67" s="7" t="s">
        <v>78</v>
      </c>
      <c r="AF67" s="7" t="s">
        <v>176</v>
      </c>
      <c r="AG67" s="5" t="s">
        <v>503</v>
      </c>
      <c r="AH67" s="7" t="s">
        <v>78</v>
      </c>
      <c r="AI67" s="7" t="s">
        <v>78</v>
      </c>
      <c r="AJ67" s="1" t="s">
        <v>504</v>
      </c>
      <c r="AK67" s="1" t="s">
        <v>71</v>
      </c>
      <c r="AL67" s="7">
        <v>6</v>
      </c>
      <c r="AM67" s="7" t="s">
        <v>537</v>
      </c>
      <c r="AN67" s="7" t="s">
        <v>78</v>
      </c>
      <c r="AO67" s="7" t="s">
        <v>78</v>
      </c>
      <c r="AP67" s="7" t="s">
        <v>78</v>
      </c>
      <c r="AQ67" s="7" t="s">
        <v>78</v>
      </c>
      <c r="AR67" s="7" t="s">
        <v>78</v>
      </c>
      <c r="AS67" s="4" t="s">
        <v>80</v>
      </c>
      <c r="AT67" s="7" t="s">
        <v>78</v>
      </c>
      <c r="AU67" s="7" t="s">
        <v>78</v>
      </c>
      <c r="AV67" s="1" t="s">
        <v>506</v>
      </c>
      <c r="AW67" s="1" t="s">
        <v>507</v>
      </c>
      <c r="AX67" s="9" t="s">
        <v>81</v>
      </c>
      <c r="AY67" s="9" t="s">
        <v>82</v>
      </c>
      <c r="AZ67" s="11" t="str">
        <f t="shared" si="46"/>
        <v>Er</v>
      </c>
      <c r="BA67" s="7" t="str">
        <f t="shared" si="49"/>
        <v>Wer liegt in der Gasse?</v>
      </c>
      <c r="BB67" t="str">
        <f t="shared" si="47"/>
        <v>Was tat die Cheerleaderin?</v>
      </c>
      <c r="BC67" s="7" t="str">
        <f t="shared" si="8"/>
        <v>Wo liegt die Cheerleaderin?</v>
      </c>
      <c r="BD67" s="7" t="str">
        <f t="shared" si="9"/>
        <v>Wen hat die Cheerleaderin angestarrt?</v>
      </c>
      <c r="BE67" s="7" t="s">
        <v>16</v>
      </c>
      <c r="BF67" s="7" t="str">
        <f>BB67</f>
        <v>Was tat die Cheerleaderin?</v>
      </c>
      <c r="BG67" s="7">
        <v>1</v>
      </c>
      <c r="BH67" s="7">
        <f t="shared" si="10"/>
        <v>1</v>
      </c>
      <c r="BI67" s="7" t="str">
        <f t="shared" si="11"/>
        <v>Was tat die Cheerleaderin?</v>
      </c>
      <c r="BJ67" s="7" t="str">
        <f>IF(BI67="NA","NA",J67)</f>
        <v>liegt</v>
      </c>
      <c r="BK67" s="7" t="s">
        <v>1113</v>
      </c>
      <c r="BL67" s="7" t="s">
        <v>1114</v>
      </c>
      <c r="BM67" s="1">
        <v>1</v>
      </c>
      <c r="BN67" s="7" t="str">
        <f>IF(BM67=1,list1!BK70,list1!BL70)</f>
        <v>auf der Kundgebung</v>
      </c>
      <c r="BO67" s="7" t="str">
        <f>IF(BM67=0,list1!BK70,list1!BL70)</f>
        <v>auf der Demonstration</v>
      </c>
      <c r="BP67" s="7" t="str">
        <f t="shared" si="51"/>
        <v>Wo liegt die Cheerleaderin?</v>
      </c>
      <c r="BQ67" s="7" t="str">
        <f t="shared" si="52"/>
        <v/>
      </c>
      <c r="BR67" s="7" t="str">
        <f t="shared" si="53"/>
        <v/>
      </c>
      <c r="BS67" s="7" t="str">
        <f t="shared" si="18"/>
        <v>Wo liegt die Cheerleaderin?</v>
      </c>
      <c r="BT67" s="7" t="str">
        <f t="shared" si="54"/>
        <v/>
      </c>
      <c r="BU67" s="7" t="str">
        <f t="shared" si="55"/>
        <v>Wen hat die Cheerleaderin angestarrt?</v>
      </c>
      <c r="BV67" s="1" t="str">
        <f t="shared" si="21"/>
        <v>Wen hat die Cheerleaderin angestarrt?</v>
      </c>
    </row>
    <row r="68" spans="1:74" ht="14.25" customHeight="1" x14ac:dyDescent="0.35">
      <c r="A68" s="7" t="str">
        <f t="shared" si="48"/>
        <v>LNA_S67_I150_PEr</v>
      </c>
      <c r="B68" t="s">
        <v>78</v>
      </c>
      <c r="C68" t="s">
        <v>78</v>
      </c>
      <c r="D68" t="s">
        <v>78</v>
      </c>
      <c r="E68" t="s">
        <v>78</v>
      </c>
      <c r="F68" s="7">
        <v>67</v>
      </c>
      <c r="G68" s="7" t="str">
        <f t="shared" si="56"/>
        <v>Die Babysitterin steigt auf das Skateboard. Er möchte die junge Nachbarin beeindrucken.</v>
      </c>
      <c r="H68" s="7" t="str">
        <f t="shared" si="1"/>
        <v>Die Babysitterin</v>
      </c>
      <c r="I68" s="7" t="str">
        <f t="shared" si="2"/>
        <v>Der Babysitter</v>
      </c>
      <c r="J68" s="7" t="s">
        <v>153</v>
      </c>
      <c r="L68" s="7" t="s">
        <v>423</v>
      </c>
      <c r="N68" s="7" t="s">
        <v>538</v>
      </c>
      <c r="O68" s="7" t="str">
        <f t="shared" si="57"/>
        <v>auf das Skateboard.</v>
      </c>
      <c r="P68" s="7" t="str">
        <f t="shared" si="43"/>
        <v>auf das Skateboard</v>
      </c>
      <c r="Q68" s="7" t="str">
        <f t="shared" si="58"/>
        <v>Er</v>
      </c>
      <c r="R68" s="7" t="s">
        <v>70</v>
      </c>
      <c r="S68" s="7" t="s">
        <v>71</v>
      </c>
      <c r="T68" s="7" t="s">
        <v>539</v>
      </c>
      <c r="V68" s="7" t="s">
        <v>540</v>
      </c>
      <c r="W68" s="7" t="str">
        <f t="shared" si="4"/>
        <v>Nachbarin</v>
      </c>
      <c r="X68" s="7" t="str">
        <f t="shared" si="59"/>
        <v>beeindrucken.</v>
      </c>
      <c r="Y68" s="7" t="s">
        <v>295</v>
      </c>
      <c r="Z68" s="7">
        <v>150</v>
      </c>
      <c r="AA68" s="7" t="s">
        <v>541</v>
      </c>
      <c r="AB68" s="7" t="s">
        <v>78</v>
      </c>
      <c r="AC68" s="7">
        <v>1.9</v>
      </c>
      <c r="AD68" s="7" t="s">
        <v>78</v>
      </c>
      <c r="AE68" s="7" t="s">
        <v>78</v>
      </c>
      <c r="AF68" s="7" t="s">
        <v>176</v>
      </c>
      <c r="AG68" s="5" t="s">
        <v>503</v>
      </c>
      <c r="AH68" s="7" t="s">
        <v>78</v>
      </c>
      <c r="AI68" s="7" t="s">
        <v>78</v>
      </c>
      <c r="AJ68" s="1" t="s">
        <v>504</v>
      </c>
      <c r="AK68" s="1" t="s">
        <v>71</v>
      </c>
      <c r="AL68" s="7">
        <v>7</v>
      </c>
      <c r="AM68" s="7" t="s">
        <v>542</v>
      </c>
      <c r="AN68" s="7" t="s">
        <v>78</v>
      </c>
      <c r="AO68" s="7" t="s">
        <v>78</v>
      </c>
      <c r="AP68" s="7" t="s">
        <v>78</v>
      </c>
      <c r="AQ68" s="7" t="s">
        <v>78</v>
      </c>
      <c r="AR68" s="7" t="s">
        <v>78</v>
      </c>
      <c r="AS68" s="4" t="s">
        <v>80</v>
      </c>
      <c r="AT68" s="7" t="s">
        <v>78</v>
      </c>
      <c r="AU68" s="7" t="s">
        <v>78</v>
      </c>
      <c r="AV68" s="1" t="s">
        <v>506</v>
      </c>
      <c r="AW68" s="1" t="s">
        <v>507</v>
      </c>
      <c r="AX68" s="9" t="s">
        <v>81</v>
      </c>
      <c r="AY68" s="9" t="s">
        <v>82</v>
      </c>
      <c r="AZ68" s="11" t="str">
        <f t="shared" si="46"/>
        <v>Er</v>
      </c>
      <c r="BA68" s="7" t="str">
        <f t="shared" si="49"/>
        <v>Wer steigt auf das Skateboard?</v>
      </c>
      <c r="BB68" t="str">
        <f t="shared" si="47"/>
        <v>Was tat die Babysitterin?</v>
      </c>
      <c r="BC68" s="7" t="str">
        <f t="shared" si="8"/>
        <v>Wohin steigt die Babysitterin?</v>
      </c>
      <c r="BD68" s="7" t="str">
        <f t="shared" si="9"/>
        <v>Wen möchte die Babysitterin beeindrucken?</v>
      </c>
      <c r="BE68" s="7" t="s">
        <v>48</v>
      </c>
      <c r="BF68" s="7" t="str">
        <f>BC68</f>
        <v>Wohin steigt die Babysitterin?</v>
      </c>
      <c r="BG68" s="7">
        <v>2</v>
      </c>
      <c r="BH68" s="7">
        <f t="shared" si="10"/>
        <v>0</v>
      </c>
      <c r="BI68" s="7" t="str">
        <f t="shared" si="11"/>
        <v>NA</v>
      </c>
      <c r="BJ68" s="7" t="str">
        <f>IF(BI68="NA","NA",P68)</f>
        <v>NA</v>
      </c>
      <c r="BK68" s="7" t="str">
        <f t="shared" ref="BK68:BK86" si="60">BJ68</f>
        <v>NA</v>
      </c>
      <c r="BL68" s="7" t="s">
        <v>78</v>
      </c>
      <c r="BM68" s="1">
        <v>1</v>
      </c>
      <c r="BN68" s="7" t="str">
        <f t="shared" ref="BN68:BN99" si="61">IF(BM68=1,BK68,BL68)</f>
        <v>NA</v>
      </c>
      <c r="BO68" s="7" t="str">
        <f t="shared" ref="BO68:BO99" si="62">IF(BM68=0,BK68,BL68)</f>
        <v>NA</v>
      </c>
      <c r="BP68" s="7" t="str">
        <f t="shared" si="51"/>
        <v/>
      </c>
      <c r="BQ68" s="7" t="str">
        <f t="shared" si="52"/>
        <v>Wohin steigt die Babysitterin?</v>
      </c>
      <c r="BR68" s="7" t="str">
        <f t="shared" si="53"/>
        <v/>
      </c>
      <c r="BS68" s="7" t="str">
        <f t="shared" si="18"/>
        <v>Wohin steigt die Babysitterin?</v>
      </c>
      <c r="BT68" s="7" t="str">
        <f t="shared" si="54"/>
        <v/>
      </c>
      <c r="BU68" s="7" t="str">
        <f t="shared" si="55"/>
        <v>Wen möchte die Babysitterin beeindrucken?</v>
      </c>
      <c r="BV68" s="1" t="str">
        <f t="shared" si="21"/>
        <v>Wen möchte die Babysitterin beeindrucken?</v>
      </c>
    </row>
    <row r="69" spans="1:74" ht="14.25" customHeight="1" x14ac:dyDescent="0.35">
      <c r="A69" s="7" t="str">
        <f t="shared" si="48"/>
        <v>LNA_S68_I151_PEr</v>
      </c>
      <c r="B69" t="s">
        <v>78</v>
      </c>
      <c r="C69" t="s">
        <v>78</v>
      </c>
      <c r="D69" t="s">
        <v>78</v>
      </c>
      <c r="E69" t="s">
        <v>78</v>
      </c>
      <c r="F69" s="7">
        <v>68</v>
      </c>
      <c r="G69" s="7" t="str">
        <f t="shared" si="56"/>
        <v>Die Flugbegleiterin strickt auf der Karnevalssitzung. Er hat die immergleichen Witze satt.</v>
      </c>
      <c r="H69" s="7" t="str">
        <f t="shared" si="1"/>
        <v>Die Flugbegleiterin</v>
      </c>
      <c r="I69" s="7" t="str">
        <f t="shared" si="2"/>
        <v>Der Flugbegleiter</v>
      </c>
      <c r="J69" s="7" t="s">
        <v>192</v>
      </c>
      <c r="K69" s="7" t="s">
        <v>244</v>
      </c>
      <c r="N69" s="7" t="s">
        <v>543</v>
      </c>
      <c r="O69" s="7" t="str">
        <f t="shared" si="57"/>
        <v>auf der Karnevalssitzung.</v>
      </c>
      <c r="P69" s="7" t="str">
        <f t="shared" si="43"/>
        <v>auf der Karnevalssitzung</v>
      </c>
      <c r="Q69" s="7" t="str">
        <f t="shared" si="58"/>
        <v>Er</v>
      </c>
      <c r="R69" s="7" t="s">
        <v>104</v>
      </c>
      <c r="S69" s="7" t="s">
        <v>71</v>
      </c>
      <c r="T69" s="7" t="s">
        <v>464</v>
      </c>
      <c r="U69" s="7" t="s">
        <v>544</v>
      </c>
      <c r="W69" s="7" t="str">
        <f t="shared" si="4"/>
        <v>Witze</v>
      </c>
      <c r="X69" s="7" t="str">
        <f t="shared" si="59"/>
        <v>satt.</v>
      </c>
      <c r="Y69" s="7" t="s">
        <v>545</v>
      </c>
      <c r="Z69" s="7">
        <v>151</v>
      </c>
      <c r="AA69" s="7" t="s">
        <v>525</v>
      </c>
      <c r="AB69" s="7" t="s">
        <v>78</v>
      </c>
      <c r="AC69" s="7">
        <v>2.0249999999999999</v>
      </c>
      <c r="AD69" s="7" t="s">
        <v>78</v>
      </c>
      <c r="AE69" s="7" t="s">
        <v>78</v>
      </c>
      <c r="AF69" s="7" t="s">
        <v>176</v>
      </c>
      <c r="AG69" s="5" t="s">
        <v>503</v>
      </c>
      <c r="AH69" s="7" t="s">
        <v>78</v>
      </c>
      <c r="AI69" s="7" t="s">
        <v>78</v>
      </c>
      <c r="AJ69" s="1" t="s">
        <v>504</v>
      </c>
      <c r="AK69" s="1" t="s">
        <v>71</v>
      </c>
      <c r="AL69" s="7">
        <v>8</v>
      </c>
      <c r="AM69" s="7" t="s">
        <v>526</v>
      </c>
      <c r="AN69" s="7" t="s">
        <v>78</v>
      </c>
      <c r="AO69" s="7" t="s">
        <v>78</v>
      </c>
      <c r="AP69" s="7" t="s">
        <v>78</v>
      </c>
      <c r="AQ69" s="7" t="s">
        <v>78</v>
      </c>
      <c r="AR69" s="7" t="s">
        <v>78</v>
      </c>
      <c r="AS69" s="4" t="s">
        <v>80</v>
      </c>
      <c r="AT69" s="7" t="s">
        <v>78</v>
      </c>
      <c r="AU69" s="7" t="s">
        <v>78</v>
      </c>
      <c r="AV69" s="1" t="s">
        <v>506</v>
      </c>
      <c r="AW69" s="1" t="s">
        <v>507</v>
      </c>
      <c r="AX69" s="9" t="s">
        <v>81</v>
      </c>
      <c r="AY69" s="9" t="s">
        <v>82</v>
      </c>
      <c r="AZ69" s="11" t="str">
        <f t="shared" si="46"/>
        <v>Er</v>
      </c>
      <c r="BA69" s="7" t="str">
        <f t="shared" si="49"/>
        <v>Wer strickt auf der Karnevalssitzung?</v>
      </c>
      <c r="BB69" t="str">
        <f t="shared" si="47"/>
        <v>Was tat die Flugbegleiterin?</v>
      </c>
      <c r="BC69" s="7" t="str">
        <f t="shared" si="8"/>
        <v>Wo strickt die Flugbegleiterin?</v>
      </c>
      <c r="BD69" s="7" t="str">
        <f t="shared" si="9"/>
        <v>Was hat die Flugbegleiterin satt?</v>
      </c>
      <c r="BE69" s="1" t="s">
        <v>49</v>
      </c>
      <c r="BF69" s="7" t="str">
        <f>BD69</f>
        <v>Was hat die Flugbegleiterin satt?</v>
      </c>
      <c r="BG69" s="7">
        <v>4</v>
      </c>
      <c r="BH69" s="7">
        <f t="shared" si="10"/>
        <v>0</v>
      </c>
      <c r="BI69" s="7" t="str">
        <f t="shared" si="11"/>
        <v>NA</v>
      </c>
      <c r="BJ69" s="7" t="str">
        <f>IF(BI69="NA","NA",CONCATENATE(S69," ",T69," ",W69))</f>
        <v>NA</v>
      </c>
      <c r="BK69" s="7" t="str">
        <f t="shared" si="60"/>
        <v>NA</v>
      </c>
      <c r="BL69" s="7" t="s">
        <v>78</v>
      </c>
      <c r="BM69" s="1">
        <v>1</v>
      </c>
      <c r="BN69" s="7" t="str">
        <f t="shared" si="61"/>
        <v>NA</v>
      </c>
      <c r="BO69" s="7" t="str">
        <f t="shared" si="62"/>
        <v>NA</v>
      </c>
      <c r="BP69" s="7" t="str">
        <f t="shared" si="51"/>
        <v>Wo strickt die Flugbegleiterin?</v>
      </c>
      <c r="BQ69" s="7" t="str">
        <f t="shared" si="52"/>
        <v/>
      </c>
      <c r="BR69" s="7" t="str">
        <f t="shared" si="53"/>
        <v/>
      </c>
      <c r="BS69" s="7" t="str">
        <f t="shared" si="18"/>
        <v>Wo strickt die Flugbegleiterin?</v>
      </c>
      <c r="BT69" s="7" t="str">
        <f t="shared" si="54"/>
        <v>Was hat die Flugbegleiterin satt?</v>
      </c>
      <c r="BU69" s="7" t="str">
        <f t="shared" si="55"/>
        <v/>
      </c>
      <c r="BV69" s="1" t="str">
        <f t="shared" si="21"/>
        <v>Was hat die Flugbegleiterin satt?</v>
      </c>
    </row>
    <row r="70" spans="1:74" ht="14.25" customHeight="1" x14ac:dyDescent="0.35">
      <c r="A70" s="7" t="str">
        <f t="shared" si="48"/>
        <v>LNA_S69_I152_PEr</v>
      </c>
      <c r="B70" t="s">
        <v>78</v>
      </c>
      <c r="C70" t="s">
        <v>78</v>
      </c>
      <c r="D70" t="s">
        <v>78</v>
      </c>
      <c r="E70" t="s">
        <v>78</v>
      </c>
      <c r="F70" s="7">
        <v>69</v>
      </c>
      <c r="G70" s="7" t="str">
        <f t="shared" si="56"/>
        <v>Die Haushälterin schleicht zum Deutschkurs. Er hat nur wenig Spaß am Lernen.</v>
      </c>
      <c r="H70" s="7" t="str">
        <f t="shared" si="1"/>
        <v>Die Haushälterin</v>
      </c>
      <c r="I70" s="7" t="str">
        <f t="shared" si="2"/>
        <v>Der Haushälter</v>
      </c>
      <c r="J70" s="7" t="s">
        <v>429</v>
      </c>
      <c r="L70" s="7" t="s">
        <v>185</v>
      </c>
      <c r="N70" s="7" t="s">
        <v>546</v>
      </c>
      <c r="O70" s="7" t="str">
        <f t="shared" si="57"/>
        <v>zum Deutschkurs.</v>
      </c>
      <c r="P70" s="7" t="str">
        <f t="shared" si="43"/>
        <v>zum Deutschkurs</v>
      </c>
      <c r="Q70" s="7" t="str">
        <f t="shared" si="58"/>
        <v>Er</v>
      </c>
      <c r="R70" s="7" t="s">
        <v>104</v>
      </c>
      <c r="S70" s="7" t="s">
        <v>547</v>
      </c>
      <c r="T70" s="7" t="s">
        <v>548</v>
      </c>
      <c r="U70" s="7" t="s">
        <v>549</v>
      </c>
      <c r="W70" s="7" t="str">
        <f t="shared" si="4"/>
        <v>Spaß</v>
      </c>
      <c r="X70" s="7" t="str">
        <f t="shared" si="59"/>
        <v>am Lernen.</v>
      </c>
      <c r="Y70" s="7" t="s">
        <v>550</v>
      </c>
      <c r="Z70" s="7">
        <v>152</v>
      </c>
      <c r="AA70" s="7" t="s">
        <v>551</v>
      </c>
      <c r="AB70" s="7" t="s">
        <v>78</v>
      </c>
      <c r="AC70" s="7">
        <v>2.0750000000000002</v>
      </c>
      <c r="AD70" s="7" t="s">
        <v>78</v>
      </c>
      <c r="AE70" s="7" t="s">
        <v>78</v>
      </c>
      <c r="AF70" s="7" t="s">
        <v>176</v>
      </c>
      <c r="AG70" s="5" t="s">
        <v>503</v>
      </c>
      <c r="AH70" s="7" t="s">
        <v>78</v>
      </c>
      <c r="AI70" s="7" t="s">
        <v>78</v>
      </c>
      <c r="AJ70" s="1" t="s">
        <v>504</v>
      </c>
      <c r="AK70" s="1" t="s">
        <v>71</v>
      </c>
      <c r="AL70" s="7">
        <v>9</v>
      </c>
      <c r="AM70" s="7" t="s">
        <v>552</v>
      </c>
      <c r="AN70" s="7" t="s">
        <v>78</v>
      </c>
      <c r="AO70" s="7" t="s">
        <v>78</v>
      </c>
      <c r="AP70" s="7" t="s">
        <v>78</v>
      </c>
      <c r="AQ70" s="7" t="s">
        <v>78</v>
      </c>
      <c r="AR70" s="7" t="s">
        <v>78</v>
      </c>
      <c r="AS70" s="4" t="s">
        <v>80</v>
      </c>
      <c r="AT70" s="7" t="s">
        <v>78</v>
      </c>
      <c r="AU70" s="7" t="s">
        <v>78</v>
      </c>
      <c r="AV70" s="1" t="s">
        <v>506</v>
      </c>
      <c r="AW70" s="1" t="s">
        <v>507</v>
      </c>
      <c r="AX70" s="9" t="s">
        <v>81</v>
      </c>
      <c r="AY70" s="9" t="s">
        <v>82</v>
      </c>
      <c r="AZ70" s="11" t="str">
        <f t="shared" si="46"/>
        <v>Er</v>
      </c>
      <c r="BA70" s="7" t="str">
        <f t="shared" si="49"/>
        <v>Wer schleicht zum Deutschkurs?</v>
      </c>
      <c r="BB70" t="str">
        <f t="shared" si="47"/>
        <v>Was tat die Haushälterin?</v>
      </c>
      <c r="BC70" s="7" t="str">
        <f t="shared" si="8"/>
        <v>Wohin schleicht die Haushälterin?</v>
      </c>
      <c r="BD70" s="7" t="str">
        <f t="shared" si="9"/>
        <v>Was hat die Haushälterin am Lernen?</v>
      </c>
      <c r="BE70" s="7" t="s">
        <v>47</v>
      </c>
      <c r="BF70" s="7" t="str">
        <f>BA70</f>
        <v>Wer schleicht zum Deutschkurs?</v>
      </c>
      <c r="BG70" s="7">
        <v>2</v>
      </c>
      <c r="BH70" s="7">
        <f t="shared" si="10"/>
        <v>0</v>
      </c>
      <c r="BI70" s="7" t="str">
        <f t="shared" si="11"/>
        <v>NA</v>
      </c>
      <c r="BJ70" s="7" t="str">
        <f>IF(BI70="NA","NA",H70)</f>
        <v>NA</v>
      </c>
      <c r="BK70" s="7" t="str">
        <f t="shared" si="60"/>
        <v>NA</v>
      </c>
      <c r="BL70" s="7" t="s">
        <v>78</v>
      </c>
      <c r="BM70" s="1">
        <v>0</v>
      </c>
      <c r="BN70" s="7" t="str">
        <f t="shared" si="61"/>
        <v>NA</v>
      </c>
      <c r="BO70" s="7" t="str">
        <f t="shared" si="62"/>
        <v>NA</v>
      </c>
      <c r="BP70" s="7" t="str">
        <f t="shared" si="51"/>
        <v/>
      </c>
      <c r="BQ70" s="7" t="str">
        <f t="shared" si="52"/>
        <v>Wohin schleicht die Haushälterin?</v>
      </c>
      <c r="BR70" s="7" t="str">
        <f t="shared" si="53"/>
        <v/>
      </c>
      <c r="BS70" s="7" t="str">
        <f t="shared" si="18"/>
        <v>Wohin schleicht die Haushälterin?</v>
      </c>
      <c r="BT70" s="7" t="str">
        <f t="shared" si="54"/>
        <v>Was hat die Haushälterin am Lernen?</v>
      </c>
      <c r="BU70" s="7" t="str">
        <f t="shared" si="55"/>
        <v/>
      </c>
      <c r="BV70" s="1" t="str">
        <f t="shared" si="21"/>
        <v>Was hat die Haushälterin am Lernen?</v>
      </c>
    </row>
    <row r="71" spans="1:74" ht="14.25" customHeight="1" x14ac:dyDescent="0.35">
      <c r="A71" s="7" t="str">
        <f t="shared" si="48"/>
        <v>LNA_S70_I153_PEr</v>
      </c>
      <c r="B71" t="s">
        <v>78</v>
      </c>
      <c r="C71" t="s">
        <v>78</v>
      </c>
      <c r="D71" t="s">
        <v>78</v>
      </c>
      <c r="E71" t="s">
        <v>78</v>
      </c>
      <c r="F71" s="7">
        <v>70</v>
      </c>
      <c r="G71" s="7" t="str">
        <f t="shared" si="56"/>
        <v>Die Tanzlehrerin fällt von der Leiter. Er hat die oberste Stufe verfehlt.</v>
      </c>
      <c r="H71" s="7" t="str">
        <f t="shared" si="1"/>
        <v>Die Tanzlehrerin</v>
      </c>
      <c r="I71" s="7" t="str">
        <f t="shared" si="2"/>
        <v>Der Tanzlehrer</v>
      </c>
      <c r="J71" s="7" t="s">
        <v>101</v>
      </c>
      <c r="M71" s="7" t="s">
        <v>222</v>
      </c>
      <c r="N71" s="7" t="s">
        <v>553</v>
      </c>
      <c r="O71" s="7" t="str">
        <f t="shared" si="57"/>
        <v>von der Leiter.</v>
      </c>
      <c r="P71" s="7" t="str">
        <f t="shared" si="43"/>
        <v>von der Leiter</v>
      </c>
      <c r="Q71" s="7" t="str">
        <f t="shared" si="58"/>
        <v>Er</v>
      </c>
      <c r="R71" s="7" t="s">
        <v>104</v>
      </c>
      <c r="S71" s="7" t="s">
        <v>71</v>
      </c>
      <c r="T71" s="7" t="s">
        <v>554</v>
      </c>
      <c r="U71" s="7" t="s">
        <v>555</v>
      </c>
      <c r="W71" s="7" t="str">
        <f t="shared" si="4"/>
        <v>Stufe</v>
      </c>
      <c r="X71" s="7" t="str">
        <f t="shared" si="59"/>
        <v>verfehlt.</v>
      </c>
      <c r="Y71" s="7" t="s">
        <v>556</v>
      </c>
      <c r="Z71" s="7">
        <v>153</v>
      </c>
      <c r="AA71" s="7" t="s">
        <v>557</v>
      </c>
      <c r="AB71" s="7" t="s">
        <v>78</v>
      </c>
      <c r="AC71" s="7">
        <v>2.15</v>
      </c>
      <c r="AD71" s="7" t="s">
        <v>78</v>
      </c>
      <c r="AE71" s="7" t="s">
        <v>78</v>
      </c>
      <c r="AF71" s="7" t="s">
        <v>176</v>
      </c>
      <c r="AG71" s="5" t="s">
        <v>503</v>
      </c>
      <c r="AH71" s="7" t="s">
        <v>78</v>
      </c>
      <c r="AI71" s="7" t="s">
        <v>78</v>
      </c>
      <c r="AJ71" s="1" t="s">
        <v>504</v>
      </c>
      <c r="AK71" s="1" t="s">
        <v>71</v>
      </c>
      <c r="AL71" s="7">
        <v>10</v>
      </c>
      <c r="AM71" s="7" t="s">
        <v>558</v>
      </c>
      <c r="AN71" s="7" t="s">
        <v>78</v>
      </c>
      <c r="AO71" s="7" t="s">
        <v>78</v>
      </c>
      <c r="AP71" s="7" t="s">
        <v>78</v>
      </c>
      <c r="AQ71" s="7" t="s">
        <v>78</v>
      </c>
      <c r="AR71" s="7" t="s">
        <v>78</v>
      </c>
      <c r="AS71" s="4" t="s">
        <v>80</v>
      </c>
      <c r="AT71" s="7" t="s">
        <v>78</v>
      </c>
      <c r="AU71" s="7" t="s">
        <v>78</v>
      </c>
      <c r="AV71" s="1" t="s">
        <v>506</v>
      </c>
      <c r="AW71" s="1" t="s">
        <v>507</v>
      </c>
      <c r="AX71" s="9" t="s">
        <v>81</v>
      </c>
      <c r="AY71" s="9" t="s">
        <v>82</v>
      </c>
      <c r="AZ71" s="11" t="str">
        <f t="shared" si="46"/>
        <v>Er</v>
      </c>
      <c r="BA71" s="7" t="str">
        <f t="shared" si="49"/>
        <v>Wer fällt von der Leiter?</v>
      </c>
      <c r="BB71" t="str">
        <f t="shared" si="47"/>
        <v>Was tat die Tanzlehrerin?</v>
      </c>
      <c r="BC71" s="7" t="str">
        <f t="shared" si="8"/>
        <v>Woher fällt die Tanzlehrerin?</v>
      </c>
      <c r="BD71" s="7" t="str">
        <f t="shared" si="9"/>
        <v>Was hat die Tanzlehrerin verfehlt?</v>
      </c>
      <c r="BE71" s="7" t="s">
        <v>16</v>
      </c>
      <c r="BF71" s="7" t="str">
        <f>BB71</f>
        <v>Was tat die Tanzlehrerin?</v>
      </c>
      <c r="BG71" s="7">
        <v>3</v>
      </c>
      <c r="BH71" s="7">
        <f t="shared" si="10"/>
        <v>0</v>
      </c>
      <c r="BI71" s="7" t="str">
        <f t="shared" si="11"/>
        <v>NA</v>
      </c>
      <c r="BJ71" s="7" t="str">
        <f>IF(BI71="NA","NA",J71)</f>
        <v>NA</v>
      </c>
      <c r="BK71" s="7" t="str">
        <f t="shared" si="60"/>
        <v>NA</v>
      </c>
      <c r="BL71" s="7" t="s">
        <v>78</v>
      </c>
      <c r="BM71" s="1">
        <v>0</v>
      </c>
      <c r="BN71" s="7" t="str">
        <f t="shared" si="61"/>
        <v>NA</v>
      </c>
      <c r="BO71" s="7" t="str">
        <f t="shared" si="62"/>
        <v>NA</v>
      </c>
      <c r="BP71" s="7" t="str">
        <f t="shared" si="51"/>
        <v/>
      </c>
      <c r="BQ71" s="7" t="str">
        <f t="shared" si="52"/>
        <v/>
      </c>
      <c r="BR71" s="7" t="str">
        <f t="shared" si="53"/>
        <v>Woher fällt die Tanzlehrerin?</v>
      </c>
      <c r="BS71" s="7" t="str">
        <f t="shared" si="18"/>
        <v>Woher fällt die Tanzlehrerin?</v>
      </c>
      <c r="BT71" s="7" t="str">
        <f t="shared" si="54"/>
        <v>Was hat die Tanzlehrerin verfehlt?</v>
      </c>
      <c r="BU71" s="7" t="str">
        <f t="shared" si="55"/>
        <v/>
      </c>
      <c r="BV71" s="7" t="str">
        <f t="shared" si="21"/>
        <v>Was hat die Tanzlehrerin verfehlt?</v>
      </c>
    </row>
    <row r="72" spans="1:74" ht="14.25" customHeight="1" x14ac:dyDescent="0.35">
      <c r="A72" s="7" t="str">
        <f t="shared" si="48"/>
        <v>LNA_S71_I154_PSie</v>
      </c>
      <c r="B72" t="s">
        <v>78</v>
      </c>
      <c r="C72" t="s">
        <v>78</v>
      </c>
      <c r="D72" t="s">
        <v>78</v>
      </c>
      <c r="E72" t="s">
        <v>78</v>
      </c>
      <c r="F72" s="7">
        <v>71</v>
      </c>
      <c r="G72" s="7" t="str">
        <f t="shared" si="56"/>
        <v>Die Eiskunstläuferin schläft auf der Arbeit. Sie muss die lange Nacht überstehen.</v>
      </c>
      <c r="H72" s="7" t="str">
        <f t="shared" si="1"/>
        <v>Die Eiskunstläuferin</v>
      </c>
      <c r="I72" s="7" t="str">
        <f t="shared" si="2"/>
        <v>Der Eiskunstläufer</v>
      </c>
      <c r="J72" s="7" t="s">
        <v>416</v>
      </c>
      <c r="K72" s="7" t="s">
        <v>244</v>
      </c>
      <c r="N72" s="7" t="s">
        <v>559</v>
      </c>
      <c r="O72" s="7" t="str">
        <f t="shared" si="57"/>
        <v>auf der Arbeit.</v>
      </c>
      <c r="P72" s="7" t="str">
        <f t="shared" si="43"/>
        <v>auf der Arbeit</v>
      </c>
      <c r="Q72" s="7" t="str">
        <f t="shared" si="58"/>
        <v>Sie</v>
      </c>
      <c r="R72" s="7" t="s">
        <v>146</v>
      </c>
      <c r="S72" s="7" t="s">
        <v>71</v>
      </c>
      <c r="T72" s="7" t="s">
        <v>560</v>
      </c>
      <c r="U72" s="7" t="s">
        <v>561</v>
      </c>
      <c r="W72" s="7" t="str">
        <f t="shared" si="4"/>
        <v>Nacht</v>
      </c>
      <c r="X72" s="7" t="str">
        <f t="shared" si="59"/>
        <v>überstehen.</v>
      </c>
      <c r="Y72" s="7" t="s">
        <v>562</v>
      </c>
      <c r="Z72" s="7">
        <v>154</v>
      </c>
      <c r="AA72" s="7" t="s">
        <v>563</v>
      </c>
      <c r="AB72" s="7" t="s">
        <v>78</v>
      </c>
      <c r="AC72" s="7">
        <v>2.2000000000000002</v>
      </c>
      <c r="AD72" s="7" t="s">
        <v>78</v>
      </c>
      <c r="AE72" s="7" t="s">
        <v>78</v>
      </c>
      <c r="AF72" s="7" t="s">
        <v>176</v>
      </c>
      <c r="AG72" s="5" t="s">
        <v>503</v>
      </c>
      <c r="AH72" s="7" t="s">
        <v>78</v>
      </c>
      <c r="AI72" s="7" t="s">
        <v>78</v>
      </c>
      <c r="AJ72" s="1" t="s">
        <v>504</v>
      </c>
      <c r="AK72" s="1" t="s">
        <v>71</v>
      </c>
      <c r="AL72" s="7">
        <v>11</v>
      </c>
      <c r="AM72" s="7" t="s">
        <v>564</v>
      </c>
      <c r="AN72" s="7" t="s">
        <v>78</v>
      </c>
      <c r="AO72" s="7" t="s">
        <v>78</v>
      </c>
      <c r="AP72" s="7" t="s">
        <v>78</v>
      </c>
      <c r="AQ72" s="7" t="s">
        <v>78</v>
      </c>
      <c r="AR72" s="7" t="s">
        <v>78</v>
      </c>
      <c r="AS72" s="4" t="s">
        <v>80</v>
      </c>
      <c r="AT72" s="7" t="s">
        <v>78</v>
      </c>
      <c r="AU72" s="7" t="s">
        <v>78</v>
      </c>
      <c r="AV72" s="1" t="s">
        <v>506</v>
      </c>
      <c r="AW72" s="1" t="s">
        <v>507</v>
      </c>
      <c r="AX72" s="9" t="s">
        <v>81</v>
      </c>
      <c r="AY72" s="9" t="s">
        <v>82</v>
      </c>
      <c r="AZ72" s="34" t="str">
        <f t="shared" ref="AZ72:AZ81" si="63">AY72</f>
        <v>Sie</v>
      </c>
      <c r="BA72" s="7" t="str">
        <f t="shared" si="49"/>
        <v>Wer schläft auf der Arbeit?</v>
      </c>
      <c r="BB72" t="str">
        <f t="shared" si="47"/>
        <v>Was tat die Eiskunstläuferin?</v>
      </c>
      <c r="BC72" s="7" t="str">
        <f t="shared" si="8"/>
        <v>Wo schläft die Eiskunstläuferin?</v>
      </c>
      <c r="BD72" s="7" t="str">
        <f t="shared" si="9"/>
        <v>Was muss die Eiskunstläuferin überstehen?</v>
      </c>
      <c r="BE72" s="7" t="s">
        <v>48</v>
      </c>
      <c r="BF72" s="7" t="str">
        <f>BC72</f>
        <v>Wo schläft die Eiskunstläuferin?</v>
      </c>
      <c r="BG72" s="7">
        <v>1</v>
      </c>
      <c r="BH72" s="7">
        <f t="shared" si="10"/>
        <v>1</v>
      </c>
      <c r="BI72" s="7" t="str">
        <f t="shared" si="11"/>
        <v>Wo schläft die Eiskunstläuferin?</v>
      </c>
      <c r="BJ72" s="7" t="str">
        <f>IF(BI72="NA","NA",P72)</f>
        <v>auf der Arbeit</v>
      </c>
      <c r="BK72" s="7" t="str">
        <f t="shared" si="60"/>
        <v>auf der Arbeit</v>
      </c>
      <c r="BL72" s="7" t="s">
        <v>565</v>
      </c>
      <c r="BM72" s="1">
        <v>0</v>
      </c>
      <c r="BN72" s="7" t="str">
        <f t="shared" si="61"/>
        <v>auf dem Sofa</v>
      </c>
      <c r="BO72" s="7" t="str">
        <f t="shared" si="62"/>
        <v>auf der Arbeit</v>
      </c>
      <c r="BP72" s="7" t="str">
        <f t="shared" si="51"/>
        <v>Wo schläft die Eiskunstläuferin?</v>
      </c>
      <c r="BQ72" s="7" t="str">
        <f t="shared" si="52"/>
        <v/>
      </c>
      <c r="BR72" s="7" t="str">
        <f t="shared" si="53"/>
        <v/>
      </c>
      <c r="BS72" s="7" t="str">
        <f t="shared" si="18"/>
        <v>Wo schläft die Eiskunstläuferin?</v>
      </c>
      <c r="BT72" s="7" t="str">
        <f t="shared" si="54"/>
        <v>Was muss die Eiskunstläuferin überstehen?</v>
      </c>
      <c r="BU72" s="7" t="str">
        <f t="shared" si="55"/>
        <v/>
      </c>
      <c r="BV72" s="7" t="str">
        <f t="shared" si="21"/>
        <v>Was muss die Eiskunstläuferin überstehen?</v>
      </c>
    </row>
    <row r="73" spans="1:74" ht="14.25" customHeight="1" x14ac:dyDescent="0.35">
      <c r="A73" s="7" t="str">
        <f t="shared" si="48"/>
        <v>LNA_S72_I155_PSie</v>
      </c>
      <c r="B73" t="s">
        <v>78</v>
      </c>
      <c r="C73" t="s">
        <v>78</v>
      </c>
      <c r="D73" t="s">
        <v>78</v>
      </c>
      <c r="E73" t="s">
        <v>78</v>
      </c>
      <c r="F73" s="7">
        <v>72</v>
      </c>
      <c r="G73" s="7" t="str">
        <f t="shared" si="56"/>
        <v>Die Stripperin raucht vor dem Zeitungsstand. Sie hat die leckere Zigarette verdient.</v>
      </c>
      <c r="H73" s="7" t="str">
        <f t="shared" si="1"/>
        <v>Die Stripperin</v>
      </c>
      <c r="I73" s="7" t="str">
        <f t="shared" si="2"/>
        <v>Der Stripper</v>
      </c>
      <c r="J73" s="7" t="s">
        <v>566</v>
      </c>
      <c r="K73" s="7" t="s">
        <v>330</v>
      </c>
      <c r="N73" s="7" t="s">
        <v>567</v>
      </c>
      <c r="O73" s="7" t="str">
        <f t="shared" si="57"/>
        <v>vor dem Zeitungsstand.</v>
      </c>
      <c r="P73" s="7" t="str">
        <f t="shared" si="43"/>
        <v>vor dem Zeitungsstand</v>
      </c>
      <c r="Q73" s="7" t="str">
        <f t="shared" si="58"/>
        <v>Sie</v>
      </c>
      <c r="R73" s="7" t="s">
        <v>104</v>
      </c>
      <c r="S73" s="7" t="s">
        <v>71</v>
      </c>
      <c r="T73" s="7" t="s">
        <v>568</v>
      </c>
      <c r="U73" s="7" t="s">
        <v>569</v>
      </c>
      <c r="W73" s="7" t="str">
        <f t="shared" si="4"/>
        <v>Zigarette</v>
      </c>
      <c r="X73" s="7" t="str">
        <f t="shared" si="59"/>
        <v>verdient.</v>
      </c>
      <c r="Y73" s="7" t="s">
        <v>570</v>
      </c>
      <c r="Z73" s="7">
        <v>155</v>
      </c>
      <c r="AA73" s="7" t="s">
        <v>571</v>
      </c>
      <c r="AB73" s="7" t="s">
        <v>78</v>
      </c>
      <c r="AC73" s="7">
        <v>2.2000000000000002</v>
      </c>
      <c r="AD73" s="7" t="s">
        <v>78</v>
      </c>
      <c r="AE73" s="7" t="s">
        <v>78</v>
      </c>
      <c r="AF73" s="7" t="s">
        <v>176</v>
      </c>
      <c r="AG73" s="5" t="s">
        <v>503</v>
      </c>
      <c r="AH73" s="7" t="s">
        <v>78</v>
      </c>
      <c r="AI73" s="7" t="s">
        <v>78</v>
      </c>
      <c r="AJ73" s="1" t="s">
        <v>504</v>
      </c>
      <c r="AK73" s="1" t="s">
        <v>71</v>
      </c>
      <c r="AL73" s="7">
        <v>12</v>
      </c>
      <c r="AM73" s="7" t="s">
        <v>572</v>
      </c>
      <c r="AN73" s="7" t="s">
        <v>78</v>
      </c>
      <c r="AO73" s="7" t="s">
        <v>78</v>
      </c>
      <c r="AP73" s="7" t="s">
        <v>78</v>
      </c>
      <c r="AQ73" s="7" t="s">
        <v>78</v>
      </c>
      <c r="AR73" s="7" t="s">
        <v>78</v>
      </c>
      <c r="AS73" s="4" t="s">
        <v>80</v>
      </c>
      <c r="AT73" s="7" t="s">
        <v>78</v>
      </c>
      <c r="AU73" s="7" t="s">
        <v>78</v>
      </c>
      <c r="AV73" s="1" t="s">
        <v>506</v>
      </c>
      <c r="AW73" s="1" t="s">
        <v>507</v>
      </c>
      <c r="AX73" s="9" t="s">
        <v>81</v>
      </c>
      <c r="AY73" s="9" t="s">
        <v>82</v>
      </c>
      <c r="AZ73" s="34" t="str">
        <f t="shared" si="63"/>
        <v>Sie</v>
      </c>
      <c r="BA73" s="7" t="str">
        <f t="shared" si="49"/>
        <v>Wer raucht vor dem Zeitungsstand?</v>
      </c>
      <c r="BB73" t="str">
        <f t="shared" si="47"/>
        <v>Was tat die Stripperin?</v>
      </c>
      <c r="BC73" s="7" t="str">
        <f t="shared" si="8"/>
        <v>Wo raucht die Stripperin?</v>
      </c>
      <c r="BD73" s="7" t="str">
        <f t="shared" si="9"/>
        <v>Was hat die Stripperin verdient?</v>
      </c>
      <c r="BE73" s="1" t="s">
        <v>49</v>
      </c>
      <c r="BF73" s="7" t="str">
        <f>BD73</f>
        <v>Was hat die Stripperin verdient?</v>
      </c>
      <c r="BG73" s="7">
        <v>1</v>
      </c>
      <c r="BH73" s="7">
        <f t="shared" si="10"/>
        <v>1</v>
      </c>
      <c r="BI73" s="7" t="str">
        <f t="shared" si="11"/>
        <v>Was hat die Stripperin verdient?</v>
      </c>
      <c r="BJ73" s="7" t="str">
        <f>IF(BI73="NA","NA",CONCATENATE(S73," ",T73," ",W73))</f>
        <v>die leckere Zigarette</v>
      </c>
      <c r="BK73" s="7" t="str">
        <f t="shared" si="60"/>
        <v>die leckere Zigarette</v>
      </c>
      <c r="BL73" s="7" t="s">
        <v>573</v>
      </c>
      <c r="BM73" s="1">
        <v>1</v>
      </c>
      <c r="BN73" s="7" t="str">
        <f t="shared" si="61"/>
        <v>die leckere Zigarette</v>
      </c>
      <c r="BO73" s="7" t="str">
        <f t="shared" si="62"/>
        <v>die leckere Kippe</v>
      </c>
      <c r="BP73" s="7" t="str">
        <f t="shared" si="51"/>
        <v>Wo raucht die Stripperin?</v>
      </c>
      <c r="BQ73" s="7" t="str">
        <f t="shared" si="52"/>
        <v/>
      </c>
      <c r="BR73" s="7" t="str">
        <f t="shared" si="53"/>
        <v/>
      </c>
      <c r="BS73" s="7" t="str">
        <f t="shared" si="18"/>
        <v>Wo raucht die Stripperin?</v>
      </c>
      <c r="BT73" s="7" t="str">
        <f t="shared" si="54"/>
        <v>Was hat die Stripperin verdient?</v>
      </c>
      <c r="BU73" s="7" t="str">
        <f t="shared" si="55"/>
        <v/>
      </c>
      <c r="BV73" s="7" t="str">
        <f t="shared" si="21"/>
        <v>Was hat die Stripperin verdient?</v>
      </c>
    </row>
    <row r="74" spans="1:74" ht="14.25" customHeight="1" x14ac:dyDescent="0.35">
      <c r="A74" s="7" t="str">
        <f t="shared" si="48"/>
        <v>LNA_S73_I156_PSie</v>
      </c>
      <c r="B74" t="s">
        <v>78</v>
      </c>
      <c r="C74" t="s">
        <v>78</v>
      </c>
      <c r="D74" t="s">
        <v>78</v>
      </c>
      <c r="E74" t="s">
        <v>78</v>
      </c>
      <c r="F74" s="7">
        <v>73</v>
      </c>
      <c r="G74" s="7" t="str">
        <f t="shared" si="56"/>
        <v>Die Grundschullehrerin steigt auf den Tisch. Sie hat ein großes Maß geleert.</v>
      </c>
      <c r="H74" s="7" t="str">
        <f t="shared" si="1"/>
        <v>Die Grundschullehrerin</v>
      </c>
      <c r="I74" s="7" t="str">
        <f t="shared" si="2"/>
        <v>Der Grundschullehrer</v>
      </c>
      <c r="J74" s="7" t="s">
        <v>153</v>
      </c>
      <c r="L74" s="7" t="s">
        <v>119</v>
      </c>
      <c r="N74" s="7" t="s">
        <v>574</v>
      </c>
      <c r="O74" s="7" t="str">
        <f t="shared" si="57"/>
        <v>auf den Tisch.</v>
      </c>
      <c r="P74" s="7" t="str">
        <f t="shared" si="43"/>
        <v>auf den Tisch</v>
      </c>
      <c r="Q74" s="7" t="str">
        <f t="shared" si="58"/>
        <v>Sie</v>
      </c>
      <c r="R74" s="7" t="s">
        <v>104</v>
      </c>
      <c r="S74" s="7" t="s">
        <v>137</v>
      </c>
      <c r="T74" s="7" t="s">
        <v>575</v>
      </c>
      <c r="U74" s="7" t="s">
        <v>576</v>
      </c>
      <c r="W74" s="7" t="str">
        <f t="shared" si="4"/>
        <v>Maß</v>
      </c>
      <c r="X74" s="7" t="str">
        <f t="shared" si="59"/>
        <v>geleert.</v>
      </c>
      <c r="Y74" s="7" t="s">
        <v>1102</v>
      </c>
      <c r="Z74" s="7">
        <v>156</v>
      </c>
      <c r="AA74" s="7" t="s">
        <v>577</v>
      </c>
      <c r="AB74" s="7" t="s">
        <v>78</v>
      </c>
      <c r="AC74" s="7">
        <v>2.25</v>
      </c>
      <c r="AD74" s="7" t="s">
        <v>78</v>
      </c>
      <c r="AE74" s="7" t="s">
        <v>78</v>
      </c>
      <c r="AF74" s="7" t="s">
        <v>176</v>
      </c>
      <c r="AG74" s="5" t="s">
        <v>503</v>
      </c>
      <c r="AH74" s="7" t="s">
        <v>78</v>
      </c>
      <c r="AI74" s="7" t="s">
        <v>78</v>
      </c>
      <c r="AJ74" s="1" t="s">
        <v>504</v>
      </c>
      <c r="AK74" s="1" t="s">
        <v>71</v>
      </c>
      <c r="AL74" s="7">
        <v>13</v>
      </c>
      <c r="AM74" s="7" t="s">
        <v>578</v>
      </c>
      <c r="AN74" s="7" t="s">
        <v>78</v>
      </c>
      <c r="AO74" s="7" t="s">
        <v>78</v>
      </c>
      <c r="AP74" s="7" t="s">
        <v>78</v>
      </c>
      <c r="AQ74" s="7" t="s">
        <v>78</v>
      </c>
      <c r="AR74" s="7" t="s">
        <v>78</v>
      </c>
      <c r="AS74" s="4" t="s">
        <v>80</v>
      </c>
      <c r="AT74" s="7" t="s">
        <v>78</v>
      </c>
      <c r="AU74" s="7" t="s">
        <v>78</v>
      </c>
      <c r="AV74" s="1" t="s">
        <v>506</v>
      </c>
      <c r="AW74" s="1" t="s">
        <v>507</v>
      </c>
      <c r="AX74" s="9" t="s">
        <v>81</v>
      </c>
      <c r="AY74" s="9" t="s">
        <v>82</v>
      </c>
      <c r="AZ74" s="34" t="str">
        <f t="shared" si="63"/>
        <v>Sie</v>
      </c>
      <c r="BA74" s="7" t="str">
        <f t="shared" si="49"/>
        <v>Wer steigt auf den Tisch?</v>
      </c>
      <c r="BB74" t="str">
        <f t="shared" si="47"/>
        <v>Was tat die Grundschullehrerin?</v>
      </c>
      <c r="BC74" s="7" t="str">
        <f t="shared" si="8"/>
        <v>Wohin steigt die Grundschullehrerin?</v>
      </c>
      <c r="BD74" s="7" t="str">
        <f t="shared" si="9"/>
        <v>Was hat die Grundschullehrerin geleert?</v>
      </c>
      <c r="BE74" s="7" t="s">
        <v>47</v>
      </c>
      <c r="BF74" s="7" t="str">
        <f>BA74</f>
        <v>Wer steigt auf den Tisch?</v>
      </c>
      <c r="BG74" s="7">
        <v>4</v>
      </c>
      <c r="BH74" s="7">
        <f t="shared" si="10"/>
        <v>0</v>
      </c>
      <c r="BI74" s="7" t="str">
        <f t="shared" si="11"/>
        <v>NA</v>
      </c>
      <c r="BJ74" s="7" t="str">
        <f>IF(BI74="NA","NA",H74)</f>
        <v>NA</v>
      </c>
      <c r="BK74" s="7" t="str">
        <f t="shared" si="60"/>
        <v>NA</v>
      </c>
      <c r="BL74" s="7" t="s">
        <v>78</v>
      </c>
      <c r="BM74" s="1">
        <v>0</v>
      </c>
      <c r="BN74" s="7" t="str">
        <f t="shared" si="61"/>
        <v>NA</v>
      </c>
      <c r="BO74" s="7" t="str">
        <f t="shared" si="62"/>
        <v>NA</v>
      </c>
      <c r="BP74" s="7" t="str">
        <f t="shared" si="51"/>
        <v/>
      </c>
      <c r="BQ74" s="7" t="str">
        <f t="shared" si="52"/>
        <v>Wohin steigt die Grundschullehrerin?</v>
      </c>
      <c r="BR74" s="7" t="str">
        <f t="shared" si="53"/>
        <v/>
      </c>
      <c r="BS74" s="7" t="str">
        <f t="shared" si="18"/>
        <v>Wohin steigt die Grundschullehrerin?</v>
      </c>
      <c r="BT74" s="7" t="str">
        <f t="shared" si="54"/>
        <v>Was hat die Grundschullehrerin geleert?</v>
      </c>
      <c r="BU74" s="7" t="str">
        <f t="shared" si="55"/>
        <v/>
      </c>
      <c r="BV74" s="7" t="str">
        <f t="shared" si="21"/>
        <v>Was hat die Grundschullehrerin geleert?</v>
      </c>
    </row>
    <row r="75" spans="1:74" ht="14.25" customHeight="1" x14ac:dyDescent="0.35">
      <c r="A75" s="7" t="str">
        <f t="shared" si="48"/>
        <v>LNA_S74_I157_PSie</v>
      </c>
      <c r="B75" t="s">
        <v>78</v>
      </c>
      <c r="C75" t="s">
        <v>78</v>
      </c>
      <c r="D75" t="s">
        <v>78</v>
      </c>
      <c r="E75" t="s">
        <v>78</v>
      </c>
      <c r="F75" s="7">
        <v>74</v>
      </c>
      <c r="G75" s="7" t="str">
        <f t="shared" si="56"/>
        <v>Die Bibliothekarin landet auf der Titelseite. Sie hat eine schlimme Tat begangen.</v>
      </c>
      <c r="H75" s="7" t="str">
        <f t="shared" si="1"/>
        <v>Die Bibliothekarin</v>
      </c>
      <c r="I75" s="7" t="str">
        <f t="shared" si="2"/>
        <v>Der Bibliothekar</v>
      </c>
      <c r="J75" s="7" t="s">
        <v>277</v>
      </c>
      <c r="L75" s="7" t="s">
        <v>244</v>
      </c>
      <c r="N75" s="7" t="s">
        <v>579</v>
      </c>
      <c r="O75" s="7" t="str">
        <f t="shared" si="57"/>
        <v>auf der Titelseite.</v>
      </c>
      <c r="P75" s="7" t="str">
        <f t="shared" si="43"/>
        <v>auf der Titelseite</v>
      </c>
      <c r="Q75" s="7" t="str">
        <f t="shared" si="58"/>
        <v>Sie</v>
      </c>
      <c r="R75" s="7" t="s">
        <v>104</v>
      </c>
      <c r="S75" s="7" t="s">
        <v>179</v>
      </c>
      <c r="T75" s="7" t="s">
        <v>1073</v>
      </c>
      <c r="U75" s="7" t="s">
        <v>1100</v>
      </c>
      <c r="W75" s="7" t="str">
        <f t="shared" si="4"/>
        <v>Tat</v>
      </c>
      <c r="X75" s="7" t="str">
        <f t="shared" si="59"/>
        <v>begangen.</v>
      </c>
      <c r="Y75" s="7" t="s">
        <v>1101</v>
      </c>
      <c r="Z75" s="7">
        <v>157</v>
      </c>
      <c r="AA75" s="7" t="s">
        <v>580</v>
      </c>
      <c r="AB75" s="7" t="s">
        <v>78</v>
      </c>
      <c r="AC75" s="7">
        <v>2.3250000000000002</v>
      </c>
      <c r="AD75" s="7" t="s">
        <v>78</v>
      </c>
      <c r="AE75" s="7" t="s">
        <v>78</v>
      </c>
      <c r="AF75" s="7" t="s">
        <v>176</v>
      </c>
      <c r="AG75" s="5" t="s">
        <v>503</v>
      </c>
      <c r="AH75" s="7" t="s">
        <v>78</v>
      </c>
      <c r="AI75" s="7" t="s">
        <v>78</v>
      </c>
      <c r="AJ75" s="1" t="s">
        <v>504</v>
      </c>
      <c r="AK75" s="1" t="s">
        <v>71</v>
      </c>
      <c r="AL75" s="7">
        <v>14</v>
      </c>
      <c r="AM75" s="7" t="s">
        <v>581</v>
      </c>
      <c r="AN75" s="7" t="s">
        <v>78</v>
      </c>
      <c r="AO75" s="7" t="s">
        <v>78</v>
      </c>
      <c r="AP75" s="7" t="s">
        <v>78</v>
      </c>
      <c r="AQ75" s="7" t="s">
        <v>78</v>
      </c>
      <c r="AR75" s="7" t="s">
        <v>78</v>
      </c>
      <c r="AS75" s="4" t="s">
        <v>80</v>
      </c>
      <c r="AT75" s="7" t="s">
        <v>78</v>
      </c>
      <c r="AU75" s="7" t="s">
        <v>78</v>
      </c>
      <c r="AV75" s="1" t="s">
        <v>506</v>
      </c>
      <c r="AW75" s="1" t="s">
        <v>507</v>
      </c>
      <c r="AX75" s="9" t="s">
        <v>81</v>
      </c>
      <c r="AY75" s="9" t="s">
        <v>82</v>
      </c>
      <c r="AZ75" s="34" t="str">
        <f t="shared" si="63"/>
        <v>Sie</v>
      </c>
      <c r="BA75" s="7" t="str">
        <f t="shared" si="49"/>
        <v>Wer landet auf der Titelseite?</v>
      </c>
      <c r="BB75" t="str">
        <f t="shared" si="47"/>
        <v>Was tat die Bibliothekarin?</v>
      </c>
      <c r="BC75" s="7" t="str">
        <f t="shared" si="8"/>
        <v>Wohin landet die Bibliothekarin?</v>
      </c>
      <c r="BD75" s="7" t="str">
        <f t="shared" si="9"/>
        <v>Was hat die Bibliothekarin begangen?</v>
      </c>
      <c r="BE75" s="7" t="s">
        <v>16</v>
      </c>
      <c r="BF75" s="7" t="str">
        <f>BB75</f>
        <v>Was tat die Bibliothekarin?</v>
      </c>
      <c r="BG75" s="7">
        <v>4</v>
      </c>
      <c r="BH75" s="7">
        <f t="shared" si="10"/>
        <v>0</v>
      </c>
      <c r="BI75" s="7" t="str">
        <f t="shared" si="11"/>
        <v>NA</v>
      </c>
      <c r="BJ75" s="7" t="str">
        <f>IF(BI75="NA","NA",J75)</f>
        <v>NA</v>
      </c>
      <c r="BK75" s="7" t="str">
        <f t="shared" si="60"/>
        <v>NA</v>
      </c>
      <c r="BL75" s="7" t="s">
        <v>78</v>
      </c>
      <c r="BM75" s="1">
        <v>0</v>
      </c>
      <c r="BN75" s="7" t="str">
        <f t="shared" si="61"/>
        <v>NA</v>
      </c>
      <c r="BO75" s="7" t="str">
        <f t="shared" si="62"/>
        <v>NA</v>
      </c>
      <c r="BP75" s="7" t="str">
        <f t="shared" si="51"/>
        <v/>
      </c>
      <c r="BQ75" s="7" t="str">
        <f t="shared" si="52"/>
        <v>Wohin landet die Bibliothekarin?</v>
      </c>
      <c r="BR75" s="7" t="str">
        <f t="shared" si="53"/>
        <v/>
      </c>
      <c r="BS75" s="7" t="str">
        <f t="shared" si="18"/>
        <v>Wohin landet die Bibliothekarin?</v>
      </c>
      <c r="BT75" s="7" t="str">
        <f t="shared" si="54"/>
        <v>Was hat die Bibliothekarin begangen?</v>
      </c>
      <c r="BU75" s="7" t="str">
        <f t="shared" si="55"/>
        <v/>
      </c>
      <c r="BV75" s="7" t="str">
        <f t="shared" si="21"/>
        <v>Was hat die Bibliothekarin begangen?</v>
      </c>
    </row>
    <row r="76" spans="1:74" ht="14.25" customHeight="1" x14ac:dyDescent="0.35">
      <c r="A76" s="7" t="str">
        <f t="shared" si="48"/>
        <v>LNA_S75_I158_PSie</v>
      </c>
      <c r="B76" t="s">
        <v>78</v>
      </c>
      <c r="C76" t="s">
        <v>78</v>
      </c>
      <c r="D76" t="s">
        <v>78</v>
      </c>
      <c r="E76" t="s">
        <v>78</v>
      </c>
      <c r="F76" s="7">
        <v>75</v>
      </c>
      <c r="G76" s="7" t="str">
        <f t="shared" si="56"/>
        <v>Die Tänzerin tüftelt am Fahrrad. Sie hat einen großen Bolzenschneider gekauft.</v>
      </c>
      <c r="H76" s="7" t="str">
        <f t="shared" si="1"/>
        <v>Die Tänzerin</v>
      </c>
      <c r="I76" s="7" t="str">
        <f t="shared" si="2"/>
        <v>Der Tänzer</v>
      </c>
      <c r="J76" s="7" t="s">
        <v>338</v>
      </c>
      <c r="K76" s="7" t="s">
        <v>304</v>
      </c>
      <c r="N76" s="7" t="s">
        <v>582</v>
      </c>
      <c r="O76" s="7" t="str">
        <f t="shared" si="57"/>
        <v>am Fahrrad.</v>
      </c>
      <c r="P76" s="7" t="str">
        <f t="shared" si="43"/>
        <v>am Fahrrad</v>
      </c>
      <c r="Q76" s="7" t="str">
        <f t="shared" si="58"/>
        <v>Sie</v>
      </c>
      <c r="R76" s="7" t="s">
        <v>104</v>
      </c>
      <c r="S76" s="7" t="s">
        <v>87</v>
      </c>
      <c r="T76" s="7" t="s">
        <v>583</v>
      </c>
      <c r="U76" s="7" t="s">
        <v>584</v>
      </c>
      <c r="W76" s="7" t="str">
        <f t="shared" si="4"/>
        <v>Bolzenschneider</v>
      </c>
      <c r="X76" s="7" t="str">
        <f t="shared" si="59"/>
        <v>gekauft.</v>
      </c>
      <c r="Y76" s="7" t="s">
        <v>451</v>
      </c>
      <c r="Z76" s="7">
        <v>158</v>
      </c>
      <c r="AA76" s="7" t="s">
        <v>585</v>
      </c>
      <c r="AB76" s="7" t="s">
        <v>78</v>
      </c>
      <c r="AC76" s="7">
        <v>2.4500000000000002</v>
      </c>
      <c r="AD76" s="7" t="s">
        <v>78</v>
      </c>
      <c r="AE76" s="7" t="s">
        <v>78</v>
      </c>
      <c r="AF76" s="7" t="s">
        <v>176</v>
      </c>
      <c r="AG76" s="5" t="s">
        <v>503</v>
      </c>
      <c r="AH76" s="7" t="s">
        <v>78</v>
      </c>
      <c r="AI76" s="7" t="s">
        <v>78</v>
      </c>
      <c r="AJ76" s="1" t="s">
        <v>504</v>
      </c>
      <c r="AK76" s="1" t="s">
        <v>71</v>
      </c>
      <c r="AL76" s="7">
        <v>15</v>
      </c>
      <c r="AM76" s="7" t="s">
        <v>586</v>
      </c>
      <c r="AN76" s="7" t="s">
        <v>78</v>
      </c>
      <c r="AO76" s="7" t="s">
        <v>78</v>
      </c>
      <c r="AP76" s="7" t="s">
        <v>78</v>
      </c>
      <c r="AQ76" s="7" t="s">
        <v>78</v>
      </c>
      <c r="AR76" s="7" t="s">
        <v>78</v>
      </c>
      <c r="AS76" s="4" t="s">
        <v>80</v>
      </c>
      <c r="AT76" s="7" t="s">
        <v>78</v>
      </c>
      <c r="AU76" s="7" t="s">
        <v>78</v>
      </c>
      <c r="AV76" s="1" t="s">
        <v>506</v>
      </c>
      <c r="AW76" s="1" t="s">
        <v>507</v>
      </c>
      <c r="AX76" s="9" t="s">
        <v>81</v>
      </c>
      <c r="AY76" s="9" t="s">
        <v>82</v>
      </c>
      <c r="AZ76" s="34" t="str">
        <f t="shared" si="63"/>
        <v>Sie</v>
      </c>
      <c r="BA76" s="7" t="str">
        <f t="shared" si="49"/>
        <v>Wer tüftelt am Fahrrad?</v>
      </c>
      <c r="BB76" t="str">
        <f t="shared" si="47"/>
        <v>Was tat die Tänzerin?</v>
      </c>
      <c r="BC76" s="7" t="str">
        <f t="shared" si="8"/>
        <v>Wo tüftelt die Tänzerin?</v>
      </c>
      <c r="BD76" s="7" t="str">
        <f t="shared" si="9"/>
        <v>Was hat die Tänzerin gekauft?</v>
      </c>
      <c r="BE76" s="7" t="s">
        <v>48</v>
      </c>
      <c r="BF76" s="7" t="str">
        <f>BC76</f>
        <v>Wo tüftelt die Tänzerin?</v>
      </c>
      <c r="BG76" s="7">
        <v>4</v>
      </c>
      <c r="BH76" s="7">
        <f t="shared" si="10"/>
        <v>0</v>
      </c>
      <c r="BI76" s="7" t="str">
        <f t="shared" si="11"/>
        <v>NA</v>
      </c>
      <c r="BJ76" s="7" t="str">
        <f>IF(BI76="NA","NA",P76)</f>
        <v>NA</v>
      </c>
      <c r="BK76" s="7" t="str">
        <f t="shared" si="60"/>
        <v>NA</v>
      </c>
      <c r="BL76" s="7" t="s">
        <v>78</v>
      </c>
      <c r="BM76" s="1">
        <v>1</v>
      </c>
      <c r="BN76" s="7" t="str">
        <f t="shared" si="61"/>
        <v>NA</v>
      </c>
      <c r="BO76" s="7" t="str">
        <f t="shared" si="62"/>
        <v>NA</v>
      </c>
      <c r="BP76" s="7" t="str">
        <f t="shared" si="51"/>
        <v>Wo tüftelt die Tänzerin?</v>
      </c>
      <c r="BQ76" s="7" t="str">
        <f t="shared" si="52"/>
        <v/>
      </c>
      <c r="BR76" s="7" t="str">
        <f t="shared" si="53"/>
        <v/>
      </c>
      <c r="BS76" s="7" t="str">
        <f t="shared" si="18"/>
        <v>Wo tüftelt die Tänzerin?</v>
      </c>
      <c r="BT76" s="7" t="str">
        <f t="shared" si="54"/>
        <v>Was hat die Tänzerin gekauft?</v>
      </c>
      <c r="BU76" s="7" t="str">
        <f t="shared" si="55"/>
        <v/>
      </c>
      <c r="BV76" s="7" t="str">
        <f t="shared" si="21"/>
        <v>Was hat die Tänzerin gekauft?</v>
      </c>
    </row>
    <row r="77" spans="1:74" ht="14.25" customHeight="1" x14ac:dyDescent="0.35">
      <c r="A77" s="7" t="str">
        <f t="shared" si="48"/>
        <v>LNA_S76_I159_PSie</v>
      </c>
      <c r="B77" t="s">
        <v>78</v>
      </c>
      <c r="C77" t="s">
        <v>78</v>
      </c>
      <c r="D77" t="s">
        <v>78</v>
      </c>
      <c r="E77" t="s">
        <v>78</v>
      </c>
      <c r="F77" s="7">
        <v>76</v>
      </c>
      <c r="G77" s="7" t="str">
        <f t="shared" si="56"/>
        <v>Die Turnerin betet auf der Fähre. Sie hat das andauernde Schaukeln satt.</v>
      </c>
      <c r="H77" s="7" t="str">
        <f t="shared" si="1"/>
        <v>Die Turnerin</v>
      </c>
      <c r="I77" s="7" t="str">
        <f t="shared" si="2"/>
        <v>Der Turner</v>
      </c>
      <c r="J77" s="7" t="s">
        <v>587</v>
      </c>
      <c r="K77" s="7" t="s">
        <v>244</v>
      </c>
      <c r="N77" s="7" t="s">
        <v>588</v>
      </c>
      <c r="O77" s="7" t="str">
        <f t="shared" si="57"/>
        <v>auf der Fähre.</v>
      </c>
      <c r="P77" s="7" t="str">
        <f t="shared" si="43"/>
        <v>auf der Fähre</v>
      </c>
      <c r="Q77" s="7" t="str">
        <f t="shared" si="58"/>
        <v>Sie</v>
      </c>
      <c r="R77" s="7" t="s">
        <v>104</v>
      </c>
      <c r="S77" s="7" t="s">
        <v>155</v>
      </c>
      <c r="T77" s="7" t="s">
        <v>589</v>
      </c>
      <c r="U77" s="7" t="s">
        <v>590</v>
      </c>
      <c r="W77" s="7" t="str">
        <f t="shared" si="4"/>
        <v>Schaukeln</v>
      </c>
      <c r="X77" s="7" t="str">
        <f t="shared" si="59"/>
        <v>satt.</v>
      </c>
      <c r="Y77" s="7" t="s">
        <v>545</v>
      </c>
      <c r="Z77" s="7">
        <v>159</v>
      </c>
      <c r="AA77" s="7" t="s">
        <v>591</v>
      </c>
      <c r="AB77" s="7" t="s">
        <v>78</v>
      </c>
      <c r="AC77" s="7">
        <v>2.5</v>
      </c>
      <c r="AD77" s="7" t="s">
        <v>78</v>
      </c>
      <c r="AE77" s="7" t="s">
        <v>78</v>
      </c>
      <c r="AF77" s="7" t="s">
        <v>176</v>
      </c>
      <c r="AG77" s="5" t="s">
        <v>503</v>
      </c>
      <c r="AH77" s="7" t="s">
        <v>78</v>
      </c>
      <c r="AI77" s="7" t="s">
        <v>78</v>
      </c>
      <c r="AJ77" s="1" t="s">
        <v>504</v>
      </c>
      <c r="AK77" s="1" t="s">
        <v>71</v>
      </c>
      <c r="AL77" s="7">
        <v>16</v>
      </c>
      <c r="AM77" s="7" t="s">
        <v>592</v>
      </c>
      <c r="AN77" s="7" t="s">
        <v>78</v>
      </c>
      <c r="AO77" s="7" t="s">
        <v>78</v>
      </c>
      <c r="AP77" s="7" t="s">
        <v>78</v>
      </c>
      <c r="AQ77" s="7" t="s">
        <v>78</v>
      </c>
      <c r="AR77" s="7" t="s">
        <v>78</v>
      </c>
      <c r="AS77" s="4" t="s">
        <v>80</v>
      </c>
      <c r="AT77" s="7" t="s">
        <v>78</v>
      </c>
      <c r="AU77" s="7" t="s">
        <v>78</v>
      </c>
      <c r="AV77" s="1" t="s">
        <v>506</v>
      </c>
      <c r="AW77" s="1" t="s">
        <v>507</v>
      </c>
      <c r="AX77" s="9" t="s">
        <v>81</v>
      </c>
      <c r="AY77" s="9" t="s">
        <v>82</v>
      </c>
      <c r="AZ77" s="34" t="str">
        <f>AY77</f>
        <v>Sie</v>
      </c>
      <c r="BA77" s="7" t="str">
        <f t="shared" si="49"/>
        <v>Wer betet auf der Fähre?</v>
      </c>
      <c r="BB77" t="str">
        <f t="shared" si="47"/>
        <v>Was tat die Turnerin?</v>
      </c>
      <c r="BC77" s="7" t="str">
        <f t="shared" si="8"/>
        <v>Wo betet die Turnerin?</v>
      </c>
      <c r="BD77" s="7" t="str">
        <f t="shared" si="9"/>
        <v>Was hat die Turnerin satt?</v>
      </c>
      <c r="BE77" s="1" t="s">
        <v>49</v>
      </c>
      <c r="BF77" s="7" t="str">
        <f>BD77</f>
        <v>Was hat die Turnerin satt?</v>
      </c>
      <c r="BG77" s="7">
        <v>1</v>
      </c>
      <c r="BH77" s="7">
        <f t="shared" si="10"/>
        <v>1</v>
      </c>
      <c r="BI77" s="7" t="str">
        <f t="shared" si="11"/>
        <v>Was hat die Turnerin satt?</v>
      </c>
      <c r="BJ77" s="7" t="str">
        <f>IF(BI77="NA","NA",CONCATENATE(S77," ",T77," ",W77))</f>
        <v>das andauernde Schaukeln</v>
      </c>
      <c r="BK77" s="7" t="str">
        <f t="shared" si="60"/>
        <v>das andauernde Schaukeln</v>
      </c>
      <c r="BL77" s="7" t="s">
        <v>593</v>
      </c>
      <c r="BM77" s="1">
        <v>0</v>
      </c>
      <c r="BN77" s="7" t="str">
        <f t="shared" si="61"/>
        <v>das kontinuierliche Schaukeln</v>
      </c>
      <c r="BO77" s="7" t="str">
        <f t="shared" si="62"/>
        <v>das andauernde Schaukeln</v>
      </c>
      <c r="BP77" s="7" t="str">
        <f t="shared" si="51"/>
        <v>Wo betet die Turnerin?</v>
      </c>
      <c r="BQ77" s="7" t="str">
        <f t="shared" si="52"/>
        <v/>
      </c>
      <c r="BR77" s="7" t="str">
        <f t="shared" si="53"/>
        <v/>
      </c>
      <c r="BS77" s="7" t="str">
        <f t="shared" si="18"/>
        <v>Wo betet die Turnerin?</v>
      </c>
      <c r="BT77" s="7" t="str">
        <f t="shared" si="54"/>
        <v>Was hat die Turnerin satt?</v>
      </c>
      <c r="BU77" s="7" t="str">
        <f t="shared" si="55"/>
        <v/>
      </c>
      <c r="BV77" s="7" t="str">
        <f t="shared" si="21"/>
        <v>Was hat die Turnerin satt?</v>
      </c>
    </row>
    <row r="78" spans="1:74" ht="14.25" customHeight="1" x14ac:dyDescent="0.35">
      <c r="A78" s="7" t="str">
        <f t="shared" si="48"/>
        <v>LNA_S77_I160_PSie</v>
      </c>
      <c r="B78" t="s">
        <v>78</v>
      </c>
      <c r="C78" t="s">
        <v>78</v>
      </c>
      <c r="D78" t="s">
        <v>78</v>
      </c>
      <c r="E78" t="s">
        <v>78</v>
      </c>
      <c r="F78" s="7">
        <v>77</v>
      </c>
      <c r="G78" s="7" t="str">
        <f t="shared" si="56"/>
        <v>Die Ernährungsberaterin stürzt auf dem Radrennen. Sie hat einen ekstatischen Fan übersehen.</v>
      </c>
      <c r="H78" s="7" t="str">
        <f t="shared" si="1"/>
        <v>Die Ernährungsberaterin</v>
      </c>
      <c r="I78" s="7" t="str">
        <f t="shared" si="2"/>
        <v>Der Ernährungsberater</v>
      </c>
      <c r="J78" s="7" t="s">
        <v>594</v>
      </c>
      <c r="K78" s="7" t="s">
        <v>135</v>
      </c>
      <c r="N78" s="7" t="s">
        <v>595</v>
      </c>
      <c r="O78" s="7" t="str">
        <f t="shared" si="57"/>
        <v>auf dem Radrennen.</v>
      </c>
      <c r="P78" s="7" t="str">
        <f t="shared" si="43"/>
        <v>auf dem Radrennen</v>
      </c>
      <c r="Q78" s="7" t="str">
        <f t="shared" si="58"/>
        <v>Sie</v>
      </c>
      <c r="R78" s="7" t="s">
        <v>104</v>
      </c>
      <c r="S78" s="7" t="s">
        <v>87</v>
      </c>
      <c r="T78" s="7" t="s">
        <v>596</v>
      </c>
      <c r="V78" s="7" t="s">
        <v>597</v>
      </c>
      <c r="W78" s="7" t="str">
        <f t="shared" si="4"/>
        <v>Fan</v>
      </c>
      <c r="X78" s="7" t="str">
        <f t="shared" si="59"/>
        <v>übersehen.</v>
      </c>
      <c r="Y78" s="7" t="s">
        <v>248</v>
      </c>
      <c r="Z78" s="7">
        <v>160</v>
      </c>
      <c r="AA78" s="7" t="s">
        <v>598</v>
      </c>
      <c r="AB78" s="7" t="s">
        <v>78</v>
      </c>
      <c r="AC78" s="7">
        <v>2.6749999999999998</v>
      </c>
      <c r="AD78" s="7" t="s">
        <v>78</v>
      </c>
      <c r="AE78" s="7" t="s">
        <v>78</v>
      </c>
      <c r="AF78" s="7" t="s">
        <v>176</v>
      </c>
      <c r="AG78" s="5" t="s">
        <v>503</v>
      </c>
      <c r="AH78" s="7" t="s">
        <v>78</v>
      </c>
      <c r="AI78" s="7" t="s">
        <v>78</v>
      </c>
      <c r="AJ78" s="1" t="s">
        <v>504</v>
      </c>
      <c r="AK78" s="1" t="s">
        <v>71</v>
      </c>
      <c r="AL78" s="7">
        <v>17</v>
      </c>
      <c r="AM78" s="7" t="s">
        <v>599</v>
      </c>
      <c r="AN78" s="7" t="s">
        <v>78</v>
      </c>
      <c r="AO78" s="7" t="s">
        <v>78</v>
      </c>
      <c r="AP78" s="7" t="s">
        <v>78</v>
      </c>
      <c r="AQ78" s="7" t="s">
        <v>78</v>
      </c>
      <c r="AR78" s="7" t="s">
        <v>78</v>
      </c>
      <c r="AS78" s="4" t="s">
        <v>80</v>
      </c>
      <c r="AT78" s="7" t="s">
        <v>78</v>
      </c>
      <c r="AU78" s="7" t="s">
        <v>78</v>
      </c>
      <c r="AV78" s="1" t="s">
        <v>506</v>
      </c>
      <c r="AW78" s="1" t="s">
        <v>507</v>
      </c>
      <c r="AX78" s="9" t="s">
        <v>81</v>
      </c>
      <c r="AY78" s="9" t="s">
        <v>82</v>
      </c>
      <c r="AZ78" s="34" t="str">
        <f t="shared" si="63"/>
        <v>Sie</v>
      </c>
      <c r="BA78" s="7" t="str">
        <f t="shared" si="49"/>
        <v>Wer stürzt auf dem Radrennen?</v>
      </c>
      <c r="BB78" t="str">
        <f t="shared" si="47"/>
        <v>Was tat die Ernährungsberaterin?</v>
      </c>
      <c r="BC78" s="7" t="str">
        <f t="shared" si="8"/>
        <v>Wo stürzt die Ernährungsberaterin?</v>
      </c>
      <c r="BD78" s="7" t="str">
        <f t="shared" si="9"/>
        <v>Wen hat die Ernährungsberaterin übersehen?</v>
      </c>
      <c r="BE78" s="7" t="s">
        <v>47</v>
      </c>
      <c r="BF78" s="7" t="str">
        <f>BA78</f>
        <v>Wer stürzt auf dem Radrennen?</v>
      </c>
      <c r="BG78" s="7">
        <v>3</v>
      </c>
      <c r="BH78" s="7">
        <f t="shared" si="10"/>
        <v>0</v>
      </c>
      <c r="BI78" s="7" t="str">
        <f t="shared" si="11"/>
        <v>NA</v>
      </c>
      <c r="BJ78" s="7" t="str">
        <f>IF(BI78="NA","NA",H78)</f>
        <v>NA</v>
      </c>
      <c r="BK78" s="7" t="str">
        <f t="shared" si="60"/>
        <v>NA</v>
      </c>
      <c r="BL78" s="7" t="s">
        <v>78</v>
      </c>
      <c r="BM78" s="1">
        <v>0</v>
      </c>
      <c r="BN78" s="7" t="str">
        <f t="shared" si="61"/>
        <v>NA</v>
      </c>
      <c r="BO78" s="7" t="str">
        <f t="shared" si="62"/>
        <v>NA</v>
      </c>
      <c r="BP78" s="7" t="str">
        <f t="shared" si="51"/>
        <v>Wo stürzt die Ernährungsberaterin?</v>
      </c>
      <c r="BQ78" s="7" t="str">
        <f t="shared" si="52"/>
        <v/>
      </c>
      <c r="BR78" s="7" t="str">
        <f t="shared" si="53"/>
        <v/>
      </c>
      <c r="BS78" s="7" t="str">
        <f t="shared" si="18"/>
        <v>Wo stürzt die Ernährungsberaterin?</v>
      </c>
      <c r="BT78" s="7" t="str">
        <f t="shared" si="54"/>
        <v/>
      </c>
      <c r="BU78" s="7" t="str">
        <f t="shared" si="55"/>
        <v>Wen hat die Ernährungsberaterin übersehen?</v>
      </c>
      <c r="BV78" s="7" t="str">
        <f t="shared" si="21"/>
        <v>Wen hat die Ernährungsberaterin übersehen?</v>
      </c>
    </row>
    <row r="79" spans="1:74" ht="14.25" customHeight="1" x14ac:dyDescent="0.35">
      <c r="A79" s="7" t="str">
        <f t="shared" si="48"/>
        <v>LNA_S78_I161_PSie</v>
      </c>
      <c r="B79" t="s">
        <v>78</v>
      </c>
      <c r="C79" t="s">
        <v>78</v>
      </c>
      <c r="D79" t="s">
        <v>78</v>
      </c>
      <c r="E79" t="s">
        <v>78</v>
      </c>
      <c r="F79" s="7">
        <v>78</v>
      </c>
      <c r="G79" s="7" t="str">
        <f t="shared" si="56"/>
        <v>Die Kolumnistin zeichnet im Bus. Sie hat ein neues Hobby begonnen.</v>
      </c>
      <c r="H79" s="7" t="str">
        <f t="shared" si="1"/>
        <v>Die Kolumnistin</v>
      </c>
      <c r="I79" s="7" t="str">
        <f t="shared" si="2"/>
        <v>Der Kolumnist</v>
      </c>
      <c r="J79" s="7" t="s">
        <v>487</v>
      </c>
      <c r="K79" s="7" t="s">
        <v>193</v>
      </c>
      <c r="N79" s="7" t="s">
        <v>149</v>
      </c>
      <c r="O79" s="7" t="str">
        <f t="shared" si="57"/>
        <v>im Bus.</v>
      </c>
      <c r="P79" s="7" t="str">
        <f t="shared" si="43"/>
        <v>im Bus</v>
      </c>
      <c r="Q79" s="7" t="str">
        <f t="shared" si="58"/>
        <v>Sie</v>
      </c>
      <c r="R79" s="7" t="s">
        <v>104</v>
      </c>
      <c r="S79" s="7" t="s">
        <v>137</v>
      </c>
      <c r="T79" s="7" t="s">
        <v>332</v>
      </c>
      <c r="U79" s="7" t="s">
        <v>600</v>
      </c>
      <c r="W79" s="7" t="str">
        <f t="shared" si="4"/>
        <v>Hobby</v>
      </c>
      <c r="X79" s="7" t="str">
        <f t="shared" si="59"/>
        <v>begonnen.</v>
      </c>
      <c r="Y79" s="7" t="s">
        <v>601</v>
      </c>
      <c r="Z79" s="7">
        <v>161</v>
      </c>
      <c r="AA79" s="7" t="s">
        <v>602</v>
      </c>
      <c r="AB79" s="7" t="s">
        <v>78</v>
      </c>
      <c r="AC79" s="7">
        <v>2.7</v>
      </c>
      <c r="AD79" s="7" t="s">
        <v>78</v>
      </c>
      <c r="AE79" s="7" t="s">
        <v>78</v>
      </c>
      <c r="AF79" s="7" t="s">
        <v>176</v>
      </c>
      <c r="AG79" s="5" t="s">
        <v>503</v>
      </c>
      <c r="AH79" s="7" t="s">
        <v>78</v>
      </c>
      <c r="AI79" s="7" t="s">
        <v>78</v>
      </c>
      <c r="AJ79" s="1" t="s">
        <v>504</v>
      </c>
      <c r="AK79" s="1" t="s">
        <v>71</v>
      </c>
      <c r="AL79" s="7">
        <v>18</v>
      </c>
      <c r="AM79" s="7" t="s">
        <v>603</v>
      </c>
      <c r="AN79" s="7" t="s">
        <v>78</v>
      </c>
      <c r="AO79" s="7" t="s">
        <v>78</v>
      </c>
      <c r="AP79" s="7" t="s">
        <v>78</v>
      </c>
      <c r="AQ79" s="7" t="s">
        <v>78</v>
      </c>
      <c r="AR79" s="7" t="s">
        <v>78</v>
      </c>
      <c r="AS79" s="4" t="s">
        <v>80</v>
      </c>
      <c r="AT79" s="7" t="s">
        <v>78</v>
      </c>
      <c r="AU79" s="7" t="s">
        <v>78</v>
      </c>
      <c r="AV79" s="1" t="s">
        <v>506</v>
      </c>
      <c r="AW79" s="1" t="s">
        <v>507</v>
      </c>
      <c r="AX79" s="9" t="s">
        <v>81</v>
      </c>
      <c r="AY79" s="9" t="s">
        <v>82</v>
      </c>
      <c r="AZ79" s="34" t="str">
        <f t="shared" si="63"/>
        <v>Sie</v>
      </c>
      <c r="BA79" s="7" t="str">
        <f t="shared" si="49"/>
        <v>Wer zeichnet im Bus?</v>
      </c>
      <c r="BB79" t="str">
        <f t="shared" si="47"/>
        <v>Was tat die Kolumnistin?</v>
      </c>
      <c r="BC79" s="7" t="str">
        <f t="shared" si="8"/>
        <v>Wo zeichnet die Kolumnistin?</v>
      </c>
      <c r="BD79" s="7" t="str">
        <f t="shared" si="9"/>
        <v>Was hat die Kolumnistin begonnen?</v>
      </c>
      <c r="BE79" s="7" t="s">
        <v>16</v>
      </c>
      <c r="BF79" s="7" t="str">
        <f>BB79</f>
        <v>Was tat die Kolumnistin?</v>
      </c>
      <c r="BG79" s="7">
        <v>3</v>
      </c>
      <c r="BH79" s="7">
        <f t="shared" si="10"/>
        <v>0</v>
      </c>
      <c r="BI79" s="7" t="str">
        <f t="shared" si="11"/>
        <v>NA</v>
      </c>
      <c r="BJ79" s="7" t="str">
        <f>IF(BI79="NA","NA",J79)</f>
        <v>NA</v>
      </c>
      <c r="BK79" s="7" t="str">
        <f t="shared" si="60"/>
        <v>NA</v>
      </c>
      <c r="BL79" s="7" t="s">
        <v>78</v>
      </c>
      <c r="BM79" s="1">
        <v>0</v>
      </c>
      <c r="BN79" s="7" t="str">
        <f t="shared" si="61"/>
        <v>NA</v>
      </c>
      <c r="BO79" s="7" t="str">
        <f t="shared" si="62"/>
        <v>NA</v>
      </c>
      <c r="BP79" s="7" t="str">
        <f t="shared" si="51"/>
        <v>Wo zeichnet die Kolumnistin?</v>
      </c>
      <c r="BQ79" s="7" t="str">
        <f t="shared" si="52"/>
        <v/>
      </c>
      <c r="BR79" s="7" t="str">
        <f t="shared" si="53"/>
        <v/>
      </c>
      <c r="BS79" s="7" t="str">
        <f t="shared" si="18"/>
        <v>Wo zeichnet die Kolumnistin?</v>
      </c>
      <c r="BT79" s="7" t="str">
        <f t="shared" si="54"/>
        <v>Was hat die Kolumnistin begonnen?</v>
      </c>
      <c r="BU79" s="7" t="str">
        <f t="shared" si="55"/>
        <v/>
      </c>
      <c r="BV79" s="7" t="str">
        <f t="shared" si="21"/>
        <v>Was hat die Kolumnistin begonnen?</v>
      </c>
    </row>
    <row r="80" spans="1:74" ht="14.25" customHeight="1" x14ac:dyDescent="0.35">
      <c r="A80" s="7" t="str">
        <f t="shared" si="48"/>
        <v>LNA_S79_I162_PSie</v>
      </c>
      <c r="B80" t="s">
        <v>78</v>
      </c>
      <c r="C80" t="s">
        <v>78</v>
      </c>
      <c r="D80" t="s">
        <v>78</v>
      </c>
      <c r="E80" t="s">
        <v>78</v>
      </c>
      <c r="F80" s="7">
        <v>79</v>
      </c>
      <c r="G80" s="7" t="str">
        <f t="shared" si="56"/>
        <v>Die Telefonistin segelt in der Bucht. Sie hat ein gebrauchtes Boot gekauft.</v>
      </c>
      <c r="H80" s="7" t="str">
        <f t="shared" si="1"/>
        <v>Die Telefonistin</v>
      </c>
      <c r="I80" s="7" t="str">
        <f t="shared" si="2"/>
        <v>Der Telefonist</v>
      </c>
      <c r="J80" s="7" t="s">
        <v>604</v>
      </c>
      <c r="K80" s="7" t="s">
        <v>84</v>
      </c>
      <c r="N80" s="7" t="s">
        <v>605</v>
      </c>
      <c r="O80" s="7" t="str">
        <f t="shared" si="57"/>
        <v>in der Bucht.</v>
      </c>
      <c r="P80" s="7" t="str">
        <f t="shared" si="43"/>
        <v>in der Bucht</v>
      </c>
      <c r="Q80" s="7" t="str">
        <f t="shared" si="58"/>
        <v>Sie</v>
      </c>
      <c r="R80" s="7" t="s">
        <v>104</v>
      </c>
      <c r="S80" s="7" t="s">
        <v>137</v>
      </c>
      <c r="T80" s="7" t="s">
        <v>606</v>
      </c>
      <c r="U80" s="7" t="s">
        <v>349</v>
      </c>
      <c r="W80" s="7" t="str">
        <f t="shared" si="4"/>
        <v>Boot</v>
      </c>
      <c r="X80" s="7" t="str">
        <f t="shared" si="59"/>
        <v>gekauft.</v>
      </c>
      <c r="Y80" s="7" t="s">
        <v>451</v>
      </c>
      <c r="Z80" s="7">
        <v>162</v>
      </c>
      <c r="AA80" s="7" t="s">
        <v>607</v>
      </c>
      <c r="AB80" s="7" t="s">
        <v>78</v>
      </c>
      <c r="AC80" s="7">
        <v>2.7749999999999999</v>
      </c>
      <c r="AD80" s="7" t="s">
        <v>78</v>
      </c>
      <c r="AE80" s="7" t="s">
        <v>78</v>
      </c>
      <c r="AF80" s="7" t="s">
        <v>176</v>
      </c>
      <c r="AG80" s="5" t="s">
        <v>503</v>
      </c>
      <c r="AH80" s="7" t="s">
        <v>78</v>
      </c>
      <c r="AI80" s="7" t="s">
        <v>78</v>
      </c>
      <c r="AJ80" s="1" t="s">
        <v>504</v>
      </c>
      <c r="AK80" s="1" t="s">
        <v>71</v>
      </c>
      <c r="AL80" s="7">
        <v>19</v>
      </c>
      <c r="AM80" s="7" t="s">
        <v>608</v>
      </c>
      <c r="AN80" s="7" t="s">
        <v>78</v>
      </c>
      <c r="AO80" s="7" t="s">
        <v>78</v>
      </c>
      <c r="AP80" s="7" t="s">
        <v>78</v>
      </c>
      <c r="AQ80" s="7" t="s">
        <v>78</v>
      </c>
      <c r="AR80" s="7" t="s">
        <v>78</v>
      </c>
      <c r="AS80" s="4" t="s">
        <v>80</v>
      </c>
      <c r="AT80" s="7" t="s">
        <v>78</v>
      </c>
      <c r="AU80" s="7" t="s">
        <v>78</v>
      </c>
      <c r="AV80" s="1" t="s">
        <v>506</v>
      </c>
      <c r="AW80" s="1" t="s">
        <v>507</v>
      </c>
      <c r="AX80" s="9" t="s">
        <v>81</v>
      </c>
      <c r="AY80" s="9" t="s">
        <v>82</v>
      </c>
      <c r="AZ80" s="34" t="str">
        <f t="shared" si="63"/>
        <v>Sie</v>
      </c>
      <c r="BA80" s="7" t="str">
        <f t="shared" si="49"/>
        <v>Wer segelt in der Bucht?</v>
      </c>
      <c r="BB80" t="str">
        <f t="shared" si="47"/>
        <v>Was tat die Telefonistin?</v>
      </c>
      <c r="BC80" s="7" t="str">
        <f t="shared" si="8"/>
        <v>Wo segelt die Telefonistin?</v>
      </c>
      <c r="BD80" s="7" t="str">
        <f t="shared" si="9"/>
        <v>Was hat die Telefonistin gekauft?</v>
      </c>
      <c r="BE80" s="7" t="s">
        <v>48</v>
      </c>
      <c r="BF80" s="7" t="str">
        <f>BC80</f>
        <v>Wo segelt die Telefonistin?</v>
      </c>
      <c r="BG80" s="7">
        <v>1</v>
      </c>
      <c r="BH80" s="7">
        <f t="shared" si="10"/>
        <v>1</v>
      </c>
      <c r="BI80" s="7" t="str">
        <f t="shared" si="11"/>
        <v>Wo segelt die Telefonistin?</v>
      </c>
      <c r="BJ80" s="7" t="str">
        <f>IF(BI80="NA","NA",P80)</f>
        <v>in der Bucht</v>
      </c>
      <c r="BK80" s="7" t="str">
        <f t="shared" si="60"/>
        <v>in der Bucht</v>
      </c>
      <c r="BL80" s="7" t="s">
        <v>609</v>
      </c>
      <c r="BM80" s="1">
        <v>0</v>
      </c>
      <c r="BN80" s="7" t="str">
        <f t="shared" si="61"/>
        <v>in dem Hafen</v>
      </c>
      <c r="BO80" s="7" t="str">
        <f t="shared" si="62"/>
        <v>in der Bucht</v>
      </c>
      <c r="BP80" s="7" t="str">
        <f t="shared" si="51"/>
        <v>Wo segelt die Telefonistin?</v>
      </c>
      <c r="BQ80" s="7" t="str">
        <f t="shared" si="52"/>
        <v/>
      </c>
      <c r="BR80" s="7" t="str">
        <f t="shared" si="53"/>
        <v/>
      </c>
      <c r="BS80" s="7" t="str">
        <f t="shared" si="18"/>
        <v>Wo segelt die Telefonistin?</v>
      </c>
      <c r="BT80" s="7" t="str">
        <f t="shared" si="54"/>
        <v>Was hat die Telefonistin gekauft?</v>
      </c>
      <c r="BU80" s="7" t="str">
        <f t="shared" si="55"/>
        <v/>
      </c>
      <c r="BV80" s="7" t="str">
        <f t="shared" si="21"/>
        <v>Was hat die Telefonistin gekauft?</v>
      </c>
    </row>
    <row r="81" spans="1:74" ht="14.25" customHeight="1" x14ac:dyDescent="0.35">
      <c r="A81" s="7" t="str">
        <f t="shared" si="48"/>
        <v>LNA_S80_I163_PSie</v>
      </c>
      <c r="B81" t="s">
        <v>78</v>
      </c>
      <c r="C81" t="s">
        <v>78</v>
      </c>
      <c r="D81" t="s">
        <v>78</v>
      </c>
      <c r="E81" t="s">
        <v>78</v>
      </c>
      <c r="F81" s="7">
        <v>80</v>
      </c>
      <c r="G81" s="7" t="str">
        <f t="shared" si="56"/>
        <v>Die Masseurin fliegt aus der Mannschaft. Sie hat den strengen Schiedsrichter angespuckt.</v>
      </c>
      <c r="H81" s="7" t="str">
        <f t="shared" si="1"/>
        <v>Die Masseurin</v>
      </c>
      <c r="I81" s="7" t="str">
        <f t="shared" si="2"/>
        <v>Der Masseur</v>
      </c>
      <c r="J81" s="7" t="s">
        <v>454</v>
      </c>
      <c r="M81" s="7" t="s">
        <v>144</v>
      </c>
      <c r="N81" s="7" t="s">
        <v>610</v>
      </c>
      <c r="O81" s="7" t="str">
        <f t="shared" si="57"/>
        <v>aus der Mannschaft.</v>
      </c>
      <c r="P81" s="7" t="str">
        <f t="shared" si="43"/>
        <v>aus der Mannschaft</v>
      </c>
      <c r="Q81" s="7" t="str">
        <f t="shared" si="58"/>
        <v>Sie</v>
      </c>
      <c r="R81" s="7" t="s">
        <v>104</v>
      </c>
      <c r="S81" s="7" t="s">
        <v>147</v>
      </c>
      <c r="T81" s="7" t="s">
        <v>611</v>
      </c>
      <c r="V81" s="7" t="s">
        <v>612</v>
      </c>
      <c r="W81" s="7" t="str">
        <f t="shared" si="4"/>
        <v>Schiedsrichter</v>
      </c>
      <c r="X81" s="7" t="str">
        <f t="shared" si="59"/>
        <v>angespuckt.</v>
      </c>
      <c r="Y81" s="7" t="s">
        <v>613</v>
      </c>
      <c r="Z81" s="7">
        <v>163</v>
      </c>
      <c r="AA81" s="7" t="s">
        <v>614</v>
      </c>
      <c r="AB81" s="7" t="s">
        <v>78</v>
      </c>
      <c r="AC81" s="7">
        <v>2.9249999999999998</v>
      </c>
      <c r="AD81" s="7" t="s">
        <v>78</v>
      </c>
      <c r="AE81" s="7" t="s">
        <v>78</v>
      </c>
      <c r="AF81" s="7" t="s">
        <v>176</v>
      </c>
      <c r="AG81" s="5" t="s">
        <v>503</v>
      </c>
      <c r="AH81" s="7" t="s">
        <v>78</v>
      </c>
      <c r="AI81" s="7" t="s">
        <v>78</v>
      </c>
      <c r="AJ81" s="1" t="s">
        <v>504</v>
      </c>
      <c r="AK81" s="1" t="s">
        <v>71</v>
      </c>
      <c r="AL81" s="7">
        <v>20</v>
      </c>
      <c r="AM81" s="7" t="s">
        <v>615</v>
      </c>
      <c r="AN81" s="7" t="s">
        <v>78</v>
      </c>
      <c r="AO81" s="7" t="s">
        <v>78</v>
      </c>
      <c r="AP81" s="7" t="s">
        <v>78</v>
      </c>
      <c r="AQ81" s="7" t="s">
        <v>78</v>
      </c>
      <c r="AR81" s="7" t="s">
        <v>78</v>
      </c>
      <c r="AS81" s="4" t="s">
        <v>80</v>
      </c>
      <c r="AT81" s="7" t="s">
        <v>78</v>
      </c>
      <c r="AU81" s="7" t="s">
        <v>78</v>
      </c>
      <c r="AV81" s="1" t="s">
        <v>506</v>
      </c>
      <c r="AW81" s="1" t="s">
        <v>507</v>
      </c>
      <c r="AX81" s="9" t="s">
        <v>81</v>
      </c>
      <c r="AY81" s="9" t="s">
        <v>82</v>
      </c>
      <c r="AZ81" s="34" t="str">
        <f t="shared" si="63"/>
        <v>Sie</v>
      </c>
      <c r="BA81" s="7" t="str">
        <f t="shared" si="49"/>
        <v>Wer fliegt aus der Mannschaft?</v>
      </c>
      <c r="BB81" t="str">
        <f t="shared" si="47"/>
        <v>Was tat die Masseurin?</v>
      </c>
      <c r="BC81" s="7" t="str">
        <f t="shared" si="8"/>
        <v>Woher fliegt die Masseurin?</v>
      </c>
      <c r="BD81" s="7" t="str">
        <f t="shared" si="9"/>
        <v>Wen hat die Masseurin angespuckt?</v>
      </c>
      <c r="BE81" s="1" t="s">
        <v>49</v>
      </c>
      <c r="BF81" s="7" t="str">
        <f>BD81</f>
        <v>Wen hat die Masseurin angespuckt?</v>
      </c>
      <c r="BG81" s="7">
        <v>2</v>
      </c>
      <c r="BH81" s="7">
        <f t="shared" si="10"/>
        <v>0</v>
      </c>
      <c r="BI81" s="7" t="str">
        <f t="shared" si="11"/>
        <v>NA</v>
      </c>
      <c r="BJ81" s="7" t="str">
        <f>IF(BI81="NA","NA",CONCATENATE(S81," ",T81," ",W81))</f>
        <v>NA</v>
      </c>
      <c r="BK81" s="7" t="str">
        <f t="shared" si="60"/>
        <v>NA</v>
      </c>
      <c r="BL81" s="7" t="s">
        <v>78</v>
      </c>
      <c r="BM81" s="1">
        <v>1</v>
      </c>
      <c r="BN81" s="7" t="str">
        <f t="shared" si="61"/>
        <v>NA</v>
      </c>
      <c r="BO81" s="7" t="str">
        <f t="shared" si="62"/>
        <v>NA</v>
      </c>
      <c r="BP81" s="7" t="str">
        <f t="shared" si="51"/>
        <v/>
      </c>
      <c r="BQ81" s="7" t="str">
        <f t="shared" si="52"/>
        <v/>
      </c>
      <c r="BR81" s="7" t="str">
        <f t="shared" si="53"/>
        <v>Woher fliegt die Masseurin?</v>
      </c>
      <c r="BS81" s="7" t="str">
        <f t="shared" si="18"/>
        <v>Woher fliegt die Masseurin?</v>
      </c>
      <c r="BT81" s="7" t="str">
        <f t="shared" si="54"/>
        <v/>
      </c>
      <c r="BU81" s="7" t="str">
        <f t="shared" si="55"/>
        <v>Wen hat die Masseurin angespuckt?</v>
      </c>
      <c r="BV81" s="7" t="str">
        <f t="shared" si="21"/>
        <v>Wen hat die Masseurin angespuckt?</v>
      </c>
    </row>
    <row r="82" spans="1:74" ht="14.25" customHeight="1" x14ac:dyDescent="0.35">
      <c r="A82" s="7" t="str">
        <f t="shared" si="48"/>
        <v>LNA_S81_I164_PEr</v>
      </c>
      <c r="B82" t="s">
        <v>78</v>
      </c>
      <c r="C82" t="s">
        <v>78</v>
      </c>
      <c r="D82" t="s">
        <v>78</v>
      </c>
      <c r="E82" t="s">
        <v>78</v>
      </c>
      <c r="F82" s="7">
        <v>81</v>
      </c>
      <c r="G82" s="7" t="str">
        <f t="shared" si="56"/>
        <v>Die Bankkassiererin rennt in den Laden. Er hat einen gruseligen Mann gesehen.</v>
      </c>
      <c r="H82" s="7" t="str">
        <f t="shared" si="1"/>
        <v>Die Bankkassiererin</v>
      </c>
      <c r="I82" s="7" t="str">
        <f t="shared" si="2"/>
        <v>Der Bankkassierer</v>
      </c>
      <c r="J82" s="7" t="s">
        <v>369</v>
      </c>
      <c r="L82" s="7" t="s">
        <v>375</v>
      </c>
      <c r="N82" s="7" t="s">
        <v>616</v>
      </c>
      <c r="O82" s="7" t="str">
        <f t="shared" si="57"/>
        <v>in den Laden.</v>
      </c>
      <c r="P82" s="7" t="str">
        <f t="shared" si="43"/>
        <v>in den Laden</v>
      </c>
      <c r="Q82" s="7" t="str">
        <f t="shared" si="58"/>
        <v>Er</v>
      </c>
      <c r="R82" s="7" t="s">
        <v>104</v>
      </c>
      <c r="S82" s="7" t="s">
        <v>87</v>
      </c>
      <c r="T82" s="7" t="s">
        <v>617</v>
      </c>
      <c r="V82" s="7" t="s">
        <v>618</v>
      </c>
      <c r="W82" s="7" t="str">
        <f t="shared" si="4"/>
        <v>Mann</v>
      </c>
      <c r="X82" s="7" t="str">
        <f t="shared" si="59"/>
        <v>gesehen.</v>
      </c>
      <c r="Y82" s="7" t="s">
        <v>182</v>
      </c>
      <c r="Z82" s="7">
        <v>164</v>
      </c>
      <c r="AA82" s="7" t="s">
        <v>619</v>
      </c>
      <c r="AB82" s="7" t="s">
        <v>78</v>
      </c>
      <c r="AC82" s="7">
        <v>3</v>
      </c>
      <c r="AD82" s="7" t="s">
        <v>78</v>
      </c>
      <c r="AE82" s="7" t="s">
        <v>78</v>
      </c>
      <c r="AF82" s="7" t="s">
        <v>176</v>
      </c>
      <c r="AG82" s="5" t="s">
        <v>503</v>
      </c>
      <c r="AH82" s="7" t="s">
        <v>78</v>
      </c>
      <c r="AI82" s="7" t="s">
        <v>78</v>
      </c>
      <c r="AJ82" s="1" t="s">
        <v>504</v>
      </c>
      <c r="AK82" s="1" t="s">
        <v>71</v>
      </c>
      <c r="AL82" s="7">
        <v>21</v>
      </c>
      <c r="AM82" s="7" t="s">
        <v>620</v>
      </c>
      <c r="AN82" s="7" t="s">
        <v>78</v>
      </c>
      <c r="AO82" s="7" t="s">
        <v>78</v>
      </c>
      <c r="AP82" s="7" t="s">
        <v>78</v>
      </c>
      <c r="AQ82" s="7" t="s">
        <v>78</v>
      </c>
      <c r="AR82" s="7" t="s">
        <v>78</v>
      </c>
      <c r="AS82" s="4" t="s">
        <v>80</v>
      </c>
      <c r="AT82" s="7" t="s">
        <v>78</v>
      </c>
      <c r="AU82" s="7" t="s">
        <v>78</v>
      </c>
      <c r="AV82" s="1" t="s">
        <v>506</v>
      </c>
      <c r="AW82" s="1" t="s">
        <v>507</v>
      </c>
      <c r="AX82" s="9" t="s">
        <v>81</v>
      </c>
      <c r="AY82" s="9" t="s">
        <v>82</v>
      </c>
      <c r="AZ82" s="11" t="str">
        <f t="shared" ref="AZ82:AZ91" si="64">AX82</f>
        <v>Er</v>
      </c>
      <c r="BA82" s="7" t="str">
        <f t="shared" si="49"/>
        <v>Wer rennt in den Laden?</v>
      </c>
      <c r="BB82" t="str">
        <f t="shared" si="47"/>
        <v>Was tat die Bankkassiererin?</v>
      </c>
      <c r="BC82" s="7" t="str">
        <f t="shared" si="8"/>
        <v>Wohin rennt die Bankkassiererin?</v>
      </c>
      <c r="BD82" s="7" t="str">
        <f t="shared" si="9"/>
        <v>Wen hat die Bankkassiererin gesehen?</v>
      </c>
      <c r="BE82" s="7" t="s">
        <v>47</v>
      </c>
      <c r="BF82" s="7" t="str">
        <f>BA82</f>
        <v>Wer rennt in den Laden?</v>
      </c>
      <c r="BG82" s="7">
        <v>2</v>
      </c>
      <c r="BH82" s="7">
        <f t="shared" si="10"/>
        <v>0</v>
      </c>
      <c r="BI82" s="7" t="str">
        <f t="shared" si="11"/>
        <v>NA</v>
      </c>
      <c r="BJ82" s="7" t="str">
        <f>IF(BI82="NA","NA",H82)</f>
        <v>NA</v>
      </c>
      <c r="BK82" s="7" t="str">
        <f t="shared" si="60"/>
        <v>NA</v>
      </c>
      <c r="BL82" s="7" t="s">
        <v>78</v>
      </c>
      <c r="BM82" s="1">
        <v>0</v>
      </c>
      <c r="BN82" s="7" t="str">
        <f t="shared" si="61"/>
        <v>NA</v>
      </c>
      <c r="BO82" s="7" t="str">
        <f t="shared" si="62"/>
        <v>NA</v>
      </c>
      <c r="BP82" s="7" t="str">
        <f t="shared" si="51"/>
        <v/>
      </c>
      <c r="BQ82" s="7" t="str">
        <f t="shared" si="52"/>
        <v>Wohin rennt die Bankkassiererin?</v>
      </c>
      <c r="BR82" s="7" t="str">
        <f t="shared" si="53"/>
        <v/>
      </c>
      <c r="BS82" s="7" t="str">
        <f t="shared" si="18"/>
        <v>Wohin rennt die Bankkassiererin?</v>
      </c>
      <c r="BT82" s="7" t="str">
        <f t="shared" si="54"/>
        <v/>
      </c>
      <c r="BU82" s="7" t="str">
        <f t="shared" si="55"/>
        <v>Wen hat die Bankkassiererin gesehen?</v>
      </c>
      <c r="BV82" s="7" t="str">
        <f t="shared" si="21"/>
        <v>Wen hat die Bankkassiererin gesehen?</v>
      </c>
    </row>
    <row r="83" spans="1:74" ht="14.25" customHeight="1" x14ac:dyDescent="0.35">
      <c r="A83" s="7" t="str">
        <f t="shared" si="48"/>
        <v>LNA_S82_I165_PEr</v>
      </c>
      <c r="B83" t="s">
        <v>78</v>
      </c>
      <c r="C83" t="s">
        <v>78</v>
      </c>
      <c r="D83" t="s">
        <v>78</v>
      </c>
      <c r="E83" t="s">
        <v>78</v>
      </c>
      <c r="F83" s="7">
        <v>82</v>
      </c>
      <c r="G83" s="7" t="str">
        <f t="shared" si="56"/>
        <v>Die Sozialarbeiterin verzweifelt im Konsulat. Er hat den wichtigen Reisepass verlegt.</v>
      </c>
      <c r="H83" s="7" t="str">
        <f t="shared" si="1"/>
        <v>Die Sozialarbeiterin</v>
      </c>
      <c r="I83" s="7" t="str">
        <f t="shared" si="2"/>
        <v>Der Sozialarbeiter</v>
      </c>
      <c r="J83" s="7" t="s">
        <v>621</v>
      </c>
      <c r="K83" s="7" t="s">
        <v>193</v>
      </c>
      <c r="N83" s="7" t="s">
        <v>622</v>
      </c>
      <c r="O83" s="7" t="str">
        <f t="shared" si="57"/>
        <v>im Konsulat.</v>
      </c>
      <c r="P83" s="7" t="str">
        <f t="shared" si="43"/>
        <v>im Konsulat</v>
      </c>
      <c r="Q83" s="7" t="str">
        <f t="shared" si="58"/>
        <v>Er</v>
      </c>
      <c r="R83" s="7" t="s">
        <v>104</v>
      </c>
      <c r="S83" s="7" t="s">
        <v>147</v>
      </c>
      <c r="T83" s="7" t="s">
        <v>345</v>
      </c>
      <c r="U83" s="7" t="s">
        <v>623</v>
      </c>
      <c r="W83" s="7" t="str">
        <f t="shared" si="4"/>
        <v>Reisepass</v>
      </c>
      <c r="X83" s="7" t="str">
        <f t="shared" si="59"/>
        <v>verlegt.</v>
      </c>
      <c r="Y83" s="7" t="s">
        <v>624</v>
      </c>
      <c r="Z83" s="7">
        <v>165</v>
      </c>
      <c r="AA83" s="7" t="s">
        <v>625</v>
      </c>
      <c r="AB83" s="7" t="s">
        <v>78</v>
      </c>
      <c r="AC83" s="7">
        <v>3.0750000000000002</v>
      </c>
      <c r="AD83" s="7" t="s">
        <v>78</v>
      </c>
      <c r="AE83" s="7" t="s">
        <v>78</v>
      </c>
      <c r="AF83" s="7" t="s">
        <v>176</v>
      </c>
      <c r="AG83" s="5" t="s">
        <v>503</v>
      </c>
      <c r="AH83" s="7" t="s">
        <v>78</v>
      </c>
      <c r="AI83" s="7" t="s">
        <v>78</v>
      </c>
      <c r="AJ83" s="1" t="s">
        <v>504</v>
      </c>
      <c r="AK83" s="1" t="s">
        <v>71</v>
      </c>
      <c r="AL83" s="7">
        <v>22</v>
      </c>
      <c r="AM83" s="7" t="s">
        <v>626</v>
      </c>
      <c r="AN83" s="7" t="s">
        <v>78</v>
      </c>
      <c r="AO83" s="7" t="s">
        <v>78</v>
      </c>
      <c r="AP83" s="7" t="s">
        <v>78</v>
      </c>
      <c r="AQ83" s="7" t="s">
        <v>78</v>
      </c>
      <c r="AR83" s="7" t="s">
        <v>78</v>
      </c>
      <c r="AS83" s="4" t="s">
        <v>80</v>
      </c>
      <c r="AT83" s="7" t="s">
        <v>78</v>
      </c>
      <c r="AU83" s="7" t="s">
        <v>78</v>
      </c>
      <c r="AV83" s="1" t="s">
        <v>506</v>
      </c>
      <c r="AW83" s="1" t="s">
        <v>507</v>
      </c>
      <c r="AX83" s="9" t="s">
        <v>81</v>
      </c>
      <c r="AY83" s="9" t="s">
        <v>82</v>
      </c>
      <c r="AZ83" s="11" t="str">
        <f t="shared" si="64"/>
        <v>Er</v>
      </c>
      <c r="BA83" s="7" t="str">
        <f t="shared" si="49"/>
        <v>Wer verzweifelt im Konsulat?</v>
      </c>
      <c r="BB83" t="str">
        <f t="shared" si="47"/>
        <v>Was tat die Sozialarbeiterin?</v>
      </c>
      <c r="BC83" s="7" t="str">
        <f t="shared" si="8"/>
        <v>Wo verzweifelt die Sozialarbeiterin?</v>
      </c>
      <c r="BD83" s="7" t="str">
        <f t="shared" si="9"/>
        <v>Was hat die Sozialarbeiterin verlegt?</v>
      </c>
      <c r="BE83" s="7" t="s">
        <v>16</v>
      </c>
      <c r="BF83" s="7" t="str">
        <f>BB83</f>
        <v>Was tat die Sozialarbeiterin?</v>
      </c>
      <c r="BG83" s="7">
        <v>2</v>
      </c>
      <c r="BH83" s="7">
        <f t="shared" si="10"/>
        <v>0</v>
      </c>
      <c r="BI83" s="7" t="str">
        <f t="shared" si="11"/>
        <v>NA</v>
      </c>
      <c r="BJ83" s="7" t="str">
        <f>IF(BI83="NA","NA",J83)</f>
        <v>NA</v>
      </c>
      <c r="BK83" s="7" t="str">
        <f t="shared" si="60"/>
        <v>NA</v>
      </c>
      <c r="BL83" s="7" t="s">
        <v>78</v>
      </c>
      <c r="BM83" s="1">
        <v>1</v>
      </c>
      <c r="BN83" s="7" t="str">
        <f t="shared" si="61"/>
        <v>NA</v>
      </c>
      <c r="BO83" s="7" t="str">
        <f t="shared" si="62"/>
        <v>NA</v>
      </c>
      <c r="BP83" s="7" t="str">
        <f t="shared" si="51"/>
        <v>Wo verzweifelt die Sozialarbeiterin?</v>
      </c>
      <c r="BQ83" s="7" t="str">
        <f t="shared" si="52"/>
        <v/>
      </c>
      <c r="BR83" s="7" t="str">
        <f t="shared" si="53"/>
        <v/>
      </c>
      <c r="BS83" s="7" t="str">
        <f t="shared" si="18"/>
        <v>Wo verzweifelt die Sozialarbeiterin?</v>
      </c>
      <c r="BT83" s="7" t="str">
        <f t="shared" si="54"/>
        <v>Was hat die Sozialarbeiterin verlegt?</v>
      </c>
      <c r="BU83" s="7" t="str">
        <f t="shared" si="55"/>
        <v/>
      </c>
      <c r="BV83" s="7" t="str">
        <f t="shared" si="21"/>
        <v>Was hat die Sozialarbeiterin verlegt?</v>
      </c>
    </row>
    <row r="84" spans="1:74" ht="14.25" customHeight="1" x14ac:dyDescent="0.35">
      <c r="A84" s="7" t="str">
        <f t="shared" si="48"/>
        <v>LNA_S83_I166_PEr</v>
      </c>
      <c r="B84" t="s">
        <v>78</v>
      </c>
      <c r="C84" t="s">
        <v>78</v>
      </c>
      <c r="D84" t="s">
        <v>78</v>
      </c>
      <c r="E84" t="s">
        <v>78</v>
      </c>
      <c r="F84" s="7">
        <v>83</v>
      </c>
      <c r="G84" s="7" t="str">
        <f t="shared" si="56"/>
        <v>Die Reiseveranstalterin läuft zur Meisterschaft. Er hat den letzten Bus verpasst.</v>
      </c>
      <c r="H84" s="7" t="str">
        <f t="shared" si="1"/>
        <v>Die Reiseveranstalterin</v>
      </c>
      <c r="I84" s="7" t="str">
        <f t="shared" si="2"/>
        <v>Der Reiseveranstalter</v>
      </c>
      <c r="J84" s="7" t="s">
        <v>627</v>
      </c>
      <c r="L84" s="7" t="s">
        <v>127</v>
      </c>
      <c r="N84" s="7" t="s">
        <v>628</v>
      </c>
      <c r="O84" s="7" t="str">
        <f t="shared" si="57"/>
        <v>zur Meisterschaft.</v>
      </c>
      <c r="P84" s="7" t="str">
        <f t="shared" si="43"/>
        <v>zur Meisterschaft</v>
      </c>
      <c r="Q84" s="7" t="str">
        <f t="shared" si="58"/>
        <v>Er</v>
      </c>
      <c r="R84" s="7" t="s">
        <v>104</v>
      </c>
      <c r="S84" s="7" t="s">
        <v>147</v>
      </c>
      <c r="T84" s="7" t="s">
        <v>148</v>
      </c>
      <c r="U84" s="7" t="s">
        <v>149</v>
      </c>
      <c r="W84" s="7" t="str">
        <f t="shared" si="4"/>
        <v>Bus</v>
      </c>
      <c r="X84" s="7" t="str">
        <f t="shared" si="59"/>
        <v>verpasst.</v>
      </c>
      <c r="Y84" s="7" t="s">
        <v>629</v>
      </c>
      <c r="Z84" s="7">
        <v>166</v>
      </c>
      <c r="AA84" s="7" t="s">
        <v>630</v>
      </c>
      <c r="AB84" s="7" t="s">
        <v>78</v>
      </c>
      <c r="AC84" s="7">
        <v>3.1</v>
      </c>
      <c r="AD84" s="7" t="s">
        <v>78</v>
      </c>
      <c r="AE84" s="7" t="s">
        <v>78</v>
      </c>
      <c r="AF84" s="7" t="s">
        <v>176</v>
      </c>
      <c r="AG84" s="5" t="s">
        <v>503</v>
      </c>
      <c r="AH84" s="7" t="s">
        <v>78</v>
      </c>
      <c r="AI84" s="7" t="s">
        <v>78</v>
      </c>
      <c r="AJ84" s="1" t="s">
        <v>504</v>
      </c>
      <c r="AK84" s="1" t="s">
        <v>71</v>
      </c>
      <c r="AL84" s="7">
        <v>23</v>
      </c>
      <c r="AM84" s="7" t="s">
        <v>631</v>
      </c>
      <c r="AN84" s="7" t="s">
        <v>78</v>
      </c>
      <c r="AO84" s="7" t="s">
        <v>78</v>
      </c>
      <c r="AP84" s="7" t="s">
        <v>78</v>
      </c>
      <c r="AQ84" s="7" t="s">
        <v>78</v>
      </c>
      <c r="AR84" s="7" t="s">
        <v>78</v>
      </c>
      <c r="AS84" s="4" t="s">
        <v>80</v>
      </c>
      <c r="AT84" s="7" t="s">
        <v>78</v>
      </c>
      <c r="AU84" s="7" t="s">
        <v>78</v>
      </c>
      <c r="AV84" s="1" t="s">
        <v>506</v>
      </c>
      <c r="AW84" s="1" t="s">
        <v>507</v>
      </c>
      <c r="AX84" s="9" t="s">
        <v>81</v>
      </c>
      <c r="AY84" s="9" t="s">
        <v>82</v>
      </c>
      <c r="AZ84" s="11" t="str">
        <f t="shared" si="64"/>
        <v>Er</v>
      </c>
      <c r="BA84" s="7" t="str">
        <f t="shared" si="49"/>
        <v>Wer läuft zur Meisterschaft?</v>
      </c>
      <c r="BB84" t="str">
        <f t="shared" si="47"/>
        <v>Was tat die Reiseveranstalterin?</v>
      </c>
      <c r="BC84" s="7" t="str">
        <f t="shared" si="8"/>
        <v>Wohin läuft die Reiseveranstalterin?</v>
      </c>
      <c r="BD84" s="7" t="str">
        <f t="shared" si="9"/>
        <v>Was hat die Reiseveranstalterin verpasst?</v>
      </c>
      <c r="BE84" s="7" t="s">
        <v>48</v>
      </c>
      <c r="BF84" s="7" t="str">
        <f>BC84</f>
        <v>Wohin läuft die Reiseveranstalterin?</v>
      </c>
      <c r="BG84" s="7">
        <v>4</v>
      </c>
      <c r="BH84" s="7">
        <f t="shared" si="10"/>
        <v>0</v>
      </c>
      <c r="BI84" s="7" t="str">
        <f t="shared" si="11"/>
        <v>NA</v>
      </c>
      <c r="BJ84" s="7" t="str">
        <f>IF(BI84="NA","NA",P84)</f>
        <v>NA</v>
      </c>
      <c r="BK84" s="7" t="str">
        <f t="shared" si="60"/>
        <v>NA</v>
      </c>
      <c r="BL84" s="7" t="s">
        <v>78</v>
      </c>
      <c r="BM84" s="1">
        <v>1</v>
      </c>
      <c r="BN84" s="7" t="str">
        <f t="shared" si="61"/>
        <v>NA</v>
      </c>
      <c r="BO84" s="7" t="str">
        <f t="shared" si="62"/>
        <v>NA</v>
      </c>
      <c r="BP84" s="7" t="str">
        <f t="shared" si="51"/>
        <v/>
      </c>
      <c r="BQ84" s="7" t="str">
        <f t="shared" si="52"/>
        <v>Wohin läuft die Reiseveranstalterin?</v>
      </c>
      <c r="BR84" s="7" t="str">
        <f t="shared" si="53"/>
        <v/>
      </c>
      <c r="BS84" s="7" t="str">
        <f t="shared" si="18"/>
        <v>Wohin läuft die Reiseveranstalterin?</v>
      </c>
      <c r="BT84" s="7" t="str">
        <f t="shared" si="54"/>
        <v>Was hat die Reiseveranstalterin verpasst?</v>
      </c>
      <c r="BU84" s="7" t="str">
        <f t="shared" si="55"/>
        <v/>
      </c>
      <c r="BV84" s="7" t="str">
        <f t="shared" si="21"/>
        <v>Was hat die Reiseveranstalterin verpasst?</v>
      </c>
    </row>
    <row r="85" spans="1:74" ht="14.25" customHeight="1" x14ac:dyDescent="0.35">
      <c r="A85" s="7" t="str">
        <f t="shared" si="48"/>
        <v>LNA_S84_I167_PEr</v>
      </c>
      <c r="B85" t="s">
        <v>78</v>
      </c>
      <c r="C85" t="s">
        <v>78</v>
      </c>
      <c r="D85" t="s">
        <v>78</v>
      </c>
      <c r="E85" t="s">
        <v>78</v>
      </c>
      <c r="F85" s="7">
        <v>84</v>
      </c>
      <c r="G85" s="7" t="str">
        <f t="shared" si="56"/>
        <v>Die Beratungslehrerin kriecht in der Werkstatt. Er hat die starke Brille verloren.</v>
      </c>
      <c r="H85" s="7" t="str">
        <f t="shared" si="1"/>
        <v>Die Beratungslehrerin</v>
      </c>
      <c r="I85" s="7" t="str">
        <f t="shared" si="2"/>
        <v>Der Beratungslehrer</v>
      </c>
      <c r="J85" s="7" t="s">
        <v>469</v>
      </c>
      <c r="K85" s="7" t="s">
        <v>84</v>
      </c>
      <c r="N85" s="7" t="s">
        <v>632</v>
      </c>
      <c r="O85" s="7" t="str">
        <f t="shared" si="57"/>
        <v>in der Werkstatt.</v>
      </c>
      <c r="P85" s="7" t="str">
        <f t="shared" si="43"/>
        <v>in der Werkstatt</v>
      </c>
      <c r="Q85" s="7" t="str">
        <f t="shared" si="58"/>
        <v>Er</v>
      </c>
      <c r="R85" s="7" t="s">
        <v>104</v>
      </c>
      <c r="S85" s="7" t="s">
        <v>71</v>
      </c>
      <c r="T85" s="7" t="s">
        <v>633</v>
      </c>
      <c r="U85" s="7" t="s">
        <v>634</v>
      </c>
      <c r="W85" s="7" t="str">
        <f t="shared" si="4"/>
        <v>Brille</v>
      </c>
      <c r="X85" s="7" t="str">
        <f t="shared" si="59"/>
        <v>verloren.</v>
      </c>
      <c r="Y85" s="7" t="s">
        <v>274</v>
      </c>
      <c r="Z85" s="7">
        <v>167</v>
      </c>
      <c r="AA85" s="7" t="s">
        <v>635</v>
      </c>
      <c r="AB85" s="7" t="s">
        <v>78</v>
      </c>
      <c r="AC85" s="7">
        <v>3.2250000000000001</v>
      </c>
      <c r="AD85" s="7" t="s">
        <v>78</v>
      </c>
      <c r="AE85" s="7" t="s">
        <v>78</v>
      </c>
      <c r="AF85" s="7" t="s">
        <v>176</v>
      </c>
      <c r="AG85" s="5" t="s">
        <v>503</v>
      </c>
      <c r="AH85" s="7" t="s">
        <v>78</v>
      </c>
      <c r="AI85" s="7" t="s">
        <v>78</v>
      </c>
      <c r="AJ85" s="1" t="s">
        <v>504</v>
      </c>
      <c r="AK85" s="1" t="s">
        <v>71</v>
      </c>
      <c r="AL85" s="7">
        <v>24</v>
      </c>
      <c r="AM85" s="7" t="s">
        <v>636</v>
      </c>
      <c r="AN85" s="7" t="s">
        <v>78</v>
      </c>
      <c r="AO85" s="7" t="s">
        <v>78</v>
      </c>
      <c r="AP85" s="7" t="s">
        <v>78</v>
      </c>
      <c r="AQ85" s="7" t="s">
        <v>78</v>
      </c>
      <c r="AR85" s="7" t="s">
        <v>78</v>
      </c>
      <c r="AS85" s="4" t="s">
        <v>80</v>
      </c>
      <c r="AT85" s="7" t="s">
        <v>78</v>
      </c>
      <c r="AU85" s="7" t="s">
        <v>78</v>
      </c>
      <c r="AV85" s="1" t="s">
        <v>506</v>
      </c>
      <c r="AW85" s="1" t="s">
        <v>507</v>
      </c>
      <c r="AX85" s="9" t="s">
        <v>81</v>
      </c>
      <c r="AY85" s="9" t="s">
        <v>82</v>
      </c>
      <c r="AZ85" s="11" t="str">
        <f t="shared" si="64"/>
        <v>Er</v>
      </c>
      <c r="BA85" s="7" t="str">
        <f t="shared" si="49"/>
        <v>Wer kriecht in der Werkstatt?</v>
      </c>
      <c r="BB85" t="str">
        <f t="shared" si="47"/>
        <v>Was tat die Beratungslehrerin?</v>
      </c>
      <c r="BC85" s="7" t="str">
        <f t="shared" si="8"/>
        <v>Wo kriecht die Beratungslehrerin?</v>
      </c>
      <c r="BD85" s="7" t="str">
        <f t="shared" si="9"/>
        <v>Was hat die Beratungslehrerin verloren?</v>
      </c>
      <c r="BE85" s="1" t="s">
        <v>49</v>
      </c>
      <c r="BF85" s="7" t="str">
        <f>BD85</f>
        <v>Was hat die Beratungslehrerin verloren?</v>
      </c>
      <c r="BG85" s="7">
        <v>1</v>
      </c>
      <c r="BH85" s="7">
        <f t="shared" si="10"/>
        <v>1</v>
      </c>
      <c r="BI85" s="7" t="str">
        <f t="shared" si="11"/>
        <v>Was hat die Beratungslehrerin verloren?</v>
      </c>
      <c r="BJ85" s="7" t="str">
        <f>IF(BI85="NA","NA",CONCATENATE(S85," ",T85," ",W85))</f>
        <v>die starke Brille</v>
      </c>
      <c r="BK85" s="7" t="str">
        <f t="shared" si="60"/>
        <v>die starke Brille</v>
      </c>
      <c r="BL85" s="7" t="s">
        <v>637</v>
      </c>
      <c r="BM85" s="1">
        <v>0</v>
      </c>
      <c r="BN85" s="7" t="str">
        <f t="shared" si="61"/>
        <v>die starke Maschine</v>
      </c>
      <c r="BO85" s="7" t="str">
        <f t="shared" si="62"/>
        <v>die starke Brille</v>
      </c>
      <c r="BP85" s="7" t="str">
        <f t="shared" si="51"/>
        <v>Wo kriecht die Beratungslehrerin?</v>
      </c>
      <c r="BQ85" s="7" t="str">
        <f t="shared" si="52"/>
        <v/>
      </c>
      <c r="BR85" s="7" t="str">
        <f t="shared" si="53"/>
        <v/>
      </c>
      <c r="BS85" s="7" t="str">
        <f t="shared" si="18"/>
        <v>Wo kriecht die Beratungslehrerin?</v>
      </c>
      <c r="BT85" s="7" t="str">
        <f t="shared" si="54"/>
        <v>Was hat die Beratungslehrerin verloren?</v>
      </c>
      <c r="BU85" s="7" t="str">
        <f t="shared" si="55"/>
        <v/>
      </c>
      <c r="BV85" s="7" t="str">
        <f t="shared" si="21"/>
        <v>Was hat die Beratungslehrerin verloren?</v>
      </c>
    </row>
    <row r="86" spans="1:74" ht="14.25" customHeight="1" x14ac:dyDescent="0.35">
      <c r="A86" s="7" t="str">
        <f t="shared" si="48"/>
        <v>LNA_S85_I168_PEr</v>
      </c>
      <c r="B86" t="s">
        <v>78</v>
      </c>
      <c r="C86" t="s">
        <v>78</v>
      </c>
      <c r="D86" t="s">
        <v>78</v>
      </c>
      <c r="E86" t="s">
        <v>78</v>
      </c>
      <c r="F86" s="7">
        <v>85</v>
      </c>
      <c r="G86" s="7" t="str">
        <f t="shared" si="56"/>
        <v>Die Immobilienmaklerin fällt aus dem Rollstuhl. Er hat den offenen Gully übersehen.</v>
      </c>
      <c r="H86" s="7" t="str">
        <f t="shared" si="1"/>
        <v>Die Immobilienmaklerin</v>
      </c>
      <c r="I86" s="7" t="str">
        <f t="shared" si="2"/>
        <v>Der Immobilienmakler</v>
      </c>
      <c r="J86" s="7" t="s">
        <v>101</v>
      </c>
      <c r="M86" s="7" t="s">
        <v>102</v>
      </c>
      <c r="N86" s="7" t="s">
        <v>638</v>
      </c>
      <c r="O86" s="7" t="str">
        <f t="shared" si="57"/>
        <v>aus dem Rollstuhl.</v>
      </c>
      <c r="P86" s="7" t="str">
        <f t="shared" si="43"/>
        <v>aus dem Rollstuhl</v>
      </c>
      <c r="Q86" s="7" t="str">
        <f t="shared" si="58"/>
        <v>Er</v>
      </c>
      <c r="R86" s="7" t="s">
        <v>104</v>
      </c>
      <c r="S86" s="7" t="s">
        <v>147</v>
      </c>
      <c r="T86" s="7" t="s">
        <v>639</v>
      </c>
      <c r="U86" s="7" t="s">
        <v>640</v>
      </c>
      <c r="W86" s="7" t="str">
        <f t="shared" si="4"/>
        <v>Gully</v>
      </c>
      <c r="X86" s="7" t="str">
        <f t="shared" si="59"/>
        <v>übersehen.</v>
      </c>
      <c r="Y86" s="7" t="s">
        <v>248</v>
      </c>
      <c r="Z86" s="7">
        <v>168</v>
      </c>
      <c r="AA86" s="7" t="s">
        <v>641</v>
      </c>
      <c r="AB86" s="7" t="s">
        <v>78</v>
      </c>
      <c r="AC86" s="7">
        <v>3.35</v>
      </c>
      <c r="AD86" s="7" t="s">
        <v>78</v>
      </c>
      <c r="AE86" s="7" t="s">
        <v>78</v>
      </c>
      <c r="AF86" s="7" t="s">
        <v>176</v>
      </c>
      <c r="AG86" s="5" t="s">
        <v>503</v>
      </c>
      <c r="AH86" s="7" t="s">
        <v>78</v>
      </c>
      <c r="AI86" s="7" t="s">
        <v>78</v>
      </c>
      <c r="AJ86" s="1" t="s">
        <v>504</v>
      </c>
      <c r="AK86" s="1" t="s">
        <v>71</v>
      </c>
      <c r="AL86" s="7">
        <v>25</v>
      </c>
      <c r="AM86" s="7" t="s">
        <v>642</v>
      </c>
      <c r="AN86" s="7" t="s">
        <v>78</v>
      </c>
      <c r="AO86" s="7" t="s">
        <v>78</v>
      </c>
      <c r="AP86" s="7" t="s">
        <v>78</v>
      </c>
      <c r="AQ86" s="7" t="s">
        <v>78</v>
      </c>
      <c r="AR86" s="7" t="s">
        <v>78</v>
      </c>
      <c r="AS86" s="4" t="s">
        <v>80</v>
      </c>
      <c r="AT86" s="7" t="s">
        <v>78</v>
      </c>
      <c r="AU86" s="7" t="s">
        <v>78</v>
      </c>
      <c r="AV86" s="1" t="s">
        <v>506</v>
      </c>
      <c r="AW86" s="1" t="s">
        <v>507</v>
      </c>
      <c r="AX86" s="9" t="s">
        <v>81</v>
      </c>
      <c r="AY86" s="9" t="s">
        <v>82</v>
      </c>
      <c r="AZ86" s="11" t="str">
        <f t="shared" si="64"/>
        <v>Er</v>
      </c>
      <c r="BA86" s="7" t="str">
        <f t="shared" si="49"/>
        <v>Wer fällt aus dem Rollstuhl?</v>
      </c>
      <c r="BB86" t="str">
        <f t="shared" si="47"/>
        <v>Was tat die Immobilienmaklerin?</v>
      </c>
      <c r="BC86" s="7" t="str">
        <f t="shared" si="8"/>
        <v>Woher fällt die Immobilienmaklerin?</v>
      </c>
      <c r="BD86" s="7" t="str">
        <f t="shared" si="9"/>
        <v>Was hat die Immobilienmaklerin übersehen?</v>
      </c>
      <c r="BE86" s="7" t="s">
        <v>47</v>
      </c>
      <c r="BF86" s="7" t="str">
        <f>BA86</f>
        <v>Wer fällt aus dem Rollstuhl?</v>
      </c>
      <c r="BG86" s="7">
        <v>2</v>
      </c>
      <c r="BH86" s="7">
        <f t="shared" si="10"/>
        <v>0</v>
      </c>
      <c r="BI86" s="7" t="str">
        <f t="shared" si="11"/>
        <v>NA</v>
      </c>
      <c r="BJ86" s="7" t="str">
        <f>IF(BI86="NA","NA",H86)</f>
        <v>NA</v>
      </c>
      <c r="BK86" s="7" t="str">
        <f t="shared" si="60"/>
        <v>NA</v>
      </c>
      <c r="BL86" s="7" t="s">
        <v>78</v>
      </c>
      <c r="BM86" s="1">
        <v>1</v>
      </c>
      <c r="BN86" s="7" t="str">
        <f t="shared" si="61"/>
        <v>NA</v>
      </c>
      <c r="BO86" s="7" t="str">
        <f t="shared" si="62"/>
        <v>NA</v>
      </c>
      <c r="BP86" s="7" t="str">
        <f t="shared" si="51"/>
        <v/>
      </c>
      <c r="BQ86" s="7" t="str">
        <f t="shared" si="52"/>
        <v/>
      </c>
      <c r="BR86" s="7" t="str">
        <f t="shared" si="53"/>
        <v>Woher fällt die Immobilienmaklerin?</v>
      </c>
      <c r="BS86" s="7" t="str">
        <f t="shared" si="18"/>
        <v>Woher fällt die Immobilienmaklerin?</v>
      </c>
      <c r="BT86" s="7" t="str">
        <f t="shared" si="54"/>
        <v>Was hat die Immobilienmaklerin übersehen?</v>
      </c>
      <c r="BU86" s="7" t="str">
        <f t="shared" si="55"/>
        <v/>
      </c>
      <c r="BV86" s="7" t="str">
        <f t="shared" si="21"/>
        <v>Was hat die Immobilienmaklerin übersehen?</v>
      </c>
    </row>
    <row r="87" spans="1:74" ht="14.25" customHeight="1" x14ac:dyDescent="0.35">
      <c r="A87" s="7" t="str">
        <f t="shared" si="48"/>
        <v>LNA_S86_I169_PEr</v>
      </c>
      <c r="B87" t="s">
        <v>78</v>
      </c>
      <c r="C87" t="s">
        <v>78</v>
      </c>
      <c r="D87" t="s">
        <v>78</v>
      </c>
      <c r="E87" t="s">
        <v>78</v>
      </c>
      <c r="F87" s="7">
        <v>86</v>
      </c>
      <c r="G87" s="7" t="str">
        <f t="shared" si="56"/>
        <v>Die Schulpsychologin verzweifelt im Parkhaus. Er hat den letzten Parkplatz übersehen.</v>
      </c>
      <c r="H87" s="7" t="str">
        <f t="shared" si="1"/>
        <v>Die Schulpsychologin</v>
      </c>
      <c r="I87" s="7" t="str">
        <f t="shared" si="2"/>
        <v>Der Schulpsycholog</v>
      </c>
      <c r="J87" s="1" t="s">
        <v>621</v>
      </c>
      <c r="K87" s="7" t="s">
        <v>193</v>
      </c>
      <c r="N87" s="7" t="s">
        <v>643</v>
      </c>
      <c r="O87" s="7" t="str">
        <f t="shared" si="57"/>
        <v>im Parkhaus.</v>
      </c>
      <c r="P87" s="7" t="str">
        <f t="shared" si="43"/>
        <v>im Parkhaus</v>
      </c>
      <c r="Q87" s="7" t="str">
        <f t="shared" si="58"/>
        <v>Er</v>
      </c>
      <c r="R87" s="7" t="s">
        <v>104</v>
      </c>
      <c r="S87" s="7" t="s">
        <v>147</v>
      </c>
      <c r="T87" s="7" t="s">
        <v>148</v>
      </c>
      <c r="U87" s="7" t="s">
        <v>644</v>
      </c>
      <c r="W87" s="7" t="str">
        <f t="shared" si="4"/>
        <v>Parkplatz</v>
      </c>
      <c r="X87" s="7" t="str">
        <f t="shared" si="59"/>
        <v>übersehen.</v>
      </c>
      <c r="Y87" s="7" t="s">
        <v>248</v>
      </c>
      <c r="Z87" s="7">
        <v>169</v>
      </c>
      <c r="AA87" s="7" t="s">
        <v>645</v>
      </c>
      <c r="AB87" s="7" t="s">
        <v>78</v>
      </c>
      <c r="AC87" s="7">
        <v>3.45</v>
      </c>
      <c r="AD87" s="7" t="s">
        <v>78</v>
      </c>
      <c r="AE87" s="7" t="s">
        <v>78</v>
      </c>
      <c r="AF87" s="7" t="s">
        <v>176</v>
      </c>
      <c r="AG87" s="5" t="s">
        <v>503</v>
      </c>
      <c r="AH87" s="7" t="s">
        <v>78</v>
      </c>
      <c r="AI87" s="7" t="s">
        <v>78</v>
      </c>
      <c r="AJ87" s="1" t="s">
        <v>504</v>
      </c>
      <c r="AK87" s="1" t="s">
        <v>71</v>
      </c>
      <c r="AL87" s="7">
        <v>26</v>
      </c>
      <c r="AM87" s="7" t="s">
        <v>646</v>
      </c>
      <c r="AN87" s="7" t="s">
        <v>78</v>
      </c>
      <c r="AO87" s="7" t="s">
        <v>78</v>
      </c>
      <c r="AP87" s="7" t="s">
        <v>78</v>
      </c>
      <c r="AQ87" s="7" t="s">
        <v>78</v>
      </c>
      <c r="AR87" s="7" t="s">
        <v>78</v>
      </c>
      <c r="AS87" s="4" t="s">
        <v>80</v>
      </c>
      <c r="AT87" s="7" t="s">
        <v>78</v>
      </c>
      <c r="AU87" s="7" t="s">
        <v>78</v>
      </c>
      <c r="AV87" s="1" t="s">
        <v>506</v>
      </c>
      <c r="AW87" s="1" t="s">
        <v>507</v>
      </c>
      <c r="AX87" s="9" t="s">
        <v>81</v>
      </c>
      <c r="AY87" s="9" t="s">
        <v>82</v>
      </c>
      <c r="AZ87" s="11" t="str">
        <f t="shared" si="64"/>
        <v>Er</v>
      </c>
      <c r="BA87" s="7" t="str">
        <f t="shared" si="49"/>
        <v>Wer verzweifelt im Parkhaus?</v>
      </c>
      <c r="BB87" t="str">
        <f t="shared" si="47"/>
        <v>Was tat die Schulpsychologin?</v>
      </c>
      <c r="BC87" s="7" t="str">
        <f t="shared" si="8"/>
        <v>Wo verzweifelt die Schulpsychologin?</v>
      </c>
      <c r="BD87" s="7" t="str">
        <f t="shared" si="9"/>
        <v>Was hat die Schulpsychologin übersehen?</v>
      </c>
      <c r="BE87" s="7" t="s">
        <v>16</v>
      </c>
      <c r="BF87" s="7" t="str">
        <f>BB87</f>
        <v>Was tat die Schulpsychologin?</v>
      </c>
      <c r="BG87" s="7">
        <v>1</v>
      </c>
      <c r="BH87" s="7">
        <f t="shared" si="10"/>
        <v>1</v>
      </c>
      <c r="BI87" s="7" t="str">
        <f t="shared" si="11"/>
        <v>Was tat die Schulpsychologin?</v>
      </c>
      <c r="BJ87" s="7" t="str">
        <f>IF(BI87="NA","NA",J87)</f>
        <v>verzweifelt</v>
      </c>
      <c r="BK87" s="7" t="s">
        <v>1115</v>
      </c>
      <c r="BL87" s="7" t="s">
        <v>1116</v>
      </c>
      <c r="BM87" s="1">
        <v>1</v>
      </c>
      <c r="BN87" s="7" t="str">
        <f t="shared" si="61"/>
        <v>im Parkhaus verzweifeln</v>
      </c>
      <c r="BO87" s="7" t="str">
        <f t="shared" si="62"/>
        <v>im Parkhaus aufgeben</v>
      </c>
      <c r="BP87" s="7" t="str">
        <f t="shared" si="51"/>
        <v>Wo verzweifelt die Schulpsychologin?</v>
      </c>
      <c r="BQ87" s="7" t="str">
        <f t="shared" si="52"/>
        <v/>
      </c>
      <c r="BR87" s="7" t="str">
        <f t="shared" si="53"/>
        <v/>
      </c>
      <c r="BS87" s="7" t="str">
        <f t="shared" si="18"/>
        <v>Wo verzweifelt die Schulpsychologin?</v>
      </c>
      <c r="BT87" s="7" t="str">
        <f t="shared" si="54"/>
        <v>Was hat die Schulpsychologin übersehen?</v>
      </c>
      <c r="BU87" s="7" t="str">
        <f t="shared" si="55"/>
        <v/>
      </c>
      <c r="BV87" s="7" t="str">
        <f t="shared" si="21"/>
        <v>Was hat die Schulpsychologin übersehen?</v>
      </c>
    </row>
    <row r="88" spans="1:74" ht="14.25" customHeight="1" x14ac:dyDescent="0.35">
      <c r="A88" s="7" t="str">
        <f t="shared" si="48"/>
        <v>LNA_S87_I170_PEr</v>
      </c>
      <c r="B88" t="s">
        <v>78</v>
      </c>
      <c r="C88" t="s">
        <v>78</v>
      </c>
      <c r="D88" t="s">
        <v>78</v>
      </c>
      <c r="E88" t="s">
        <v>78</v>
      </c>
      <c r="F88" s="7">
        <v>87</v>
      </c>
      <c r="G88" s="7" t="str">
        <f t="shared" si="56"/>
        <v>Die Kassiererin steht in der Raucherecke. Er muss die neuen Klassenkameraden beeindrucken.</v>
      </c>
      <c r="H88" s="7" t="str">
        <f t="shared" si="1"/>
        <v>Die Kassiererin</v>
      </c>
      <c r="I88" s="7" t="str">
        <f t="shared" si="2"/>
        <v>Der Kassierer</v>
      </c>
      <c r="J88" s="7" t="s">
        <v>647</v>
      </c>
      <c r="K88" s="7" t="s">
        <v>84</v>
      </c>
      <c r="N88" s="7" t="s">
        <v>648</v>
      </c>
      <c r="O88" s="7" t="str">
        <f t="shared" si="57"/>
        <v>in der Raucherecke.</v>
      </c>
      <c r="P88" s="7" t="str">
        <f t="shared" si="43"/>
        <v>in der Raucherecke</v>
      </c>
      <c r="Q88" s="7" t="str">
        <f t="shared" si="58"/>
        <v>Er</v>
      </c>
      <c r="R88" s="7" t="s">
        <v>146</v>
      </c>
      <c r="S88" s="7" t="s">
        <v>71</v>
      </c>
      <c r="T88" s="7" t="s">
        <v>203</v>
      </c>
      <c r="V88" s="7" t="s">
        <v>649</v>
      </c>
      <c r="W88" s="7" t="str">
        <f t="shared" si="4"/>
        <v>Klassenkameraden</v>
      </c>
      <c r="X88" s="7" t="str">
        <f t="shared" si="59"/>
        <v>beeindrucken.</v>
      </c>
      <c r="Y88" s="7" t="s">
        <v>295</v>
      </c>
      <c r="Z88" s="7">
        <v>170</v>
      </c>
      <c r="AA88" s="7" t="s">
        <v>650</v>
      </c>
      <c r="AB88" s="7" t="s">
        <v>78</v>
      </c>
      <c r="AC88" s="7">
        <v>3.55</v>
      </c>
      <c r="AD88" s="7" t="s">
        <v>78</v>
      </c>
      <c r="AE88" s="7" t="s">
        <v>78</v>
      </c>
      <c r="AF88" s="7" t="s">
        <v>176</v>
      </c>
      <c r="AG88" s="5" t="s">
        <v>503</v>
      </c>
      <c r="AH88" s="7" t="s">
        <v>78</v>
      </c>
      <c r="AI88" s="7" t="s">
        <v>78</v>
      </c>
      <c r="AJ88" s="1" t="s">
        <v>504</v>
      </c>
      <c r="AK88" s="1" t="s">
        <v>71</v>
      </c>
      <c r="AL88" s="7">
        <v>27</v>
      </c>
      <c r="AM88" s="7" t="s">
        <v>651</v>
      </c>
      <c r="AN88" s="7" t="s">
        <v>78</v>
      </c>
      <c r="AO88" s="7" t="s">
        <v>78</v>
      </c>
      <c r="AP88" s="7" t="s">
        <v>78</v>
      </c>
      <c r="AQ88" s="7" t="s">
        <v>78</v>
      </c>
      <c r="AR88" s="7" t="s">
        <v>78</v>
      </c>
      <c r="AS88" s="4" t="s">
        <v>80</v>
      </c>
      <c r="AT88" s="7" t="s">
        <v>78</v>
      </c>
      <c r="AU88" s="7" t="s">
        <v>78</v>
      </c>
      <c r="AV88" s="1" t="s">
        <v>506</v>
      </c>
      <c r="AW88" s="1" t="s">
        <v>507</v>
      </c>
      <c r="AX88" s="9" t="s">
        <v>81</v>
      </c>
      <c r="AY88" s="9" t="s">
        <v>82</v>
      </c>
      <c r="AZ88" s="11" t="str">
        <f t="shared" si="64"/>
        <v>Er</v>
      </c>
      <c r="BA88" s="7" t="str">
        <f t="shared" si="49"/>
        <v>Wer steht in der Raucherecke?</v>
      </c>
      <c r="BB88" t="str">
        <f t="shared" si="47"/>
        <v>Was tat die Kassiererin?</v>
      </c>
      <c r="BC88" s="7" t="str">
        <f t="shared" si="8"/>
        <v>Wo steht die Kassiererin?</v>
      </c>
      <c r="BD88" s="7" t="str">
        <f t="shared" si="9"/>
        <v>Wen muss die Kassiererin beeindrucken?</v>
      </c>
      <c r="BE88" s="7" t="s">
        <v>48</v>
      </c>
      <c r="BF88" s="7" t="str">
        <f>BC88</f>
        <v>Wo steht die Kassiererin?</v>
      </c>
      <c r="BG88" s="7">
        <v>3</v>
      </c>
      <c r="BH88" s="7">
        <f t="shared" si="10"/>
        <v>0</v>
      </c>
      <c r="BI88" s="7" t="str">
        <f t="shared" si="11"/>
        <v>NA</v>
      </c>
      <c r="BJ88" s="7" t="str">
        <f>IF(BI88="NA","NA",P88)</f>
        <v>NA</v>
      </c>
      <c r="BK88" s="7" t="str">
        <f t="shared" ref="BK88:BK94" si="65">BJ88</f>
        <v>NA</v>
      </c>
      <c r="BL88" s="7" t="s">
        <v>78</v>
      </c>
      <c r="BM88" s="1">
        <v>0</v>
      </c>
      <c r="BN88" s="7" t="str">
        <f t="shared" si="61"/>
        <v>NA</v>
      </c>
      <c r="BO88" s="7" t="str">
        <f t="shared" si="62"/>
        <v>NA</v>
      </c>
      <c r="BP88" s="7" t="str">
        <f t="shared" si="51"/>
        <v>Wo steht die Kassiererin?</v>
      </c>
      <c r="BQ88" s="7" t="str">
        <f t="shared" si="52"/>
        <v/>
      </c>
      <c r="BR88" s="7" t="str">
        <f t="shared" si="53"/>
        <v/>
      </c>
      <c r="BS88" s="7" t="str">
        <f t="shared" si="18"/>
        <v>Wo steht die Kassiererin?</v>
      </c>
      <c r="BT88" s="7" t="str">
        <f t="shared" si="54"/>
        <v/>
      </c>
      <c r="BU88" s="7" t="str">
        <f t="shared" si="55"/>
        <v>Wen muss die Kassiererin beeindrucken?</v>
      </c>
      <c r="BV88" s="7" t="str">
        <f t="shared" si="21"/>
        <v>Wen muss die Kassiererin beeindrucken?</v>
      </c>
    </row>
    <row r="89" spans="1:74" ht="14.25" customHeight="1" x14ac:dyDescent="0.35">
      <c r="A89" s="7" t="str">
        <f t="shared" si="48"/>
        <v>LNA_S88_I171_PEr</v>
      </c>
      <c r="B89" t="s">
        <v>78</v>
      </c>
      <c r="C89" t="s">
        <v>78</v>
      </c>
      <c r="D89" t="s">
        <v>78</v>
      </c>
      <c r="E89" t="s">
        <v>78</v>
      </c>
      <c r="F89" s="7">
        <v>88</v>
      </c>
      <c r="G89" s="7" t="str">
        <f t="shared" si="56"/>
        <v>Die Psychologin wandert vom Berg. Er hat die weite Aussicht genossen.</v>
      </c>
      <c r="H89" s="7" t="str">
        <f t="shared" si="1"/>
        <v>Die Psychologin</v>
      </c>
      <c r="I89" s="7" t="str">
        <f t="shared" si="2"/>
        <v>Der Psycholog</v>
      </c>
      <c r="J89" s="7" t="s">
        <v>652</v>
      </c>
      <c r="M89" s="7" t="s">
        <v>291</v>
      </c>
      <c r="N89" s="7" t="s">
        <v>653</v>
      </c>
      <c r="O89" s="7" t="str">
        <f t="shared" si="57"/>
        <v>vom Berg.</v>
      </c>
      <c r="P89" s="7" t="str">
        <f t="shared" si="43"/>
        <v>vom Berg</v>
      </c>
      <c r="Q89" s="7" t="str">
        <f t="shared" si="58"/>
        <v>Er</v>
      </c>
      <c r="R89" s="7" t="s">
        <v>104</v>
      </c>
      <c r="S89" s="7" t="s">
        <v>71</v>
      </c>
      <c r="T89" s="7" t="s">
        <v>654</v>
      </c>
      <c r="U89" s="7" t="s">
        <v>655</v>
      </c>
      <c r="W89" s="7" t="str">
        <f t="shared" si="4"/>
        <v>Aussicht</v>
      </c>
      <c r="X89" s="7" t="str">
        <f t="shared" si="59"/>
        <v>genossen.</v>
      </c>
      <c r="Y89" s="7" t="s">
        <v>227</v>
      </c>
      <c r="Z89" s="7">
        <v>171</v>
      </c>
      <c r="AA89" s="7" t="s">
        <v>656</v>
      </c>
      <c r="AB89" s="7" t="s">
        <v>78</v>
      </c>
      <c r="AC89" s="7">
        <v>3.7749999999999999</v>
      </c>
      <c r="AD89" s="7" t="s">
        <v>78</v>
      </c>
      <c r="AE89" s="7" t="s">
        <v>78</v>
      </c>
      <c r="AF89" s="7" t="s">
        <v>176</v>
      </c>
      <c r="AG89" s="5" t="s">
        <v>503</v>
      </c>
      <c r="AH89" s="7" t="s">
        <v>78</v>
      </c>
      <c r="AI89" s="7" t="s">
        <v>78</v>
      </c>
      <c r="AJ89" s="1" t="s">
        <v>504</v>
      </c>
      <c r="AK89" s="1" t="s">
        <v>71</v>
      </c>
      <c r="AL89" s="7">
        <v>28</v>
      </c>
      <c r="AM89" s="7" t="s">
        <v>657</v>
      </c>
      <c r="AN89" s="7" t="s">
        <v>78</v>
      </c>
      <c r="AO89" s="7" t="s">
        <v>78</v>
      </c>
      <c r="AP89" s="7" t="s">
        <v>78</v>
      </c>
      <c r="AQ89" s="7" t="s">
        <v>78</v>
      </c>
      <c r="AR89" s="7" t="s">
        <v>78</v>
      </c>
      <c r="AS89" s="4" t="s">
        <v>80</v>
      </c>
      <c r="AT89" s="7" t="s">
        <v>78</v>
      </c>
      <c r="AU89" s="7" t="s">
        <v>78</v>
      </c>
      <c r="AV89" s="1" t="s">
        <v>506</v>
      </c>
      <c r="AW89" s="1" t="s">
        <v>507</v>
      </c>
      <c r="AX89" s="9" t="s">
        <v>81</v>
      </c>
      <c r="AY89" s="9" t="s">
        <v>82</v>
      </c>
      <c r="AZ89" s="11" t="str">
        <f t="shared" si="64"/>
        <v>Er</v>
      </c>
      <c r="BA89" s="7" t="str">
        <f t="shared" si="49"/>
        <v>Wer wandert vom Berg?</v>
      </c>
      <c r="BB89" t="str">
        <f t="shared" si="47"/>
        <v>Was tat die Psychologin?</v>
      </c>
      <c r="BC89" s="7" t="str">
        <f t="shared" si="8"/>
        <v>Woher wandert die Psychologin?</v>
      </c>
      <c r="BD89" s="7" t="str">
        <f t="shared" si="9"/>
        <v>Was hat die Psychologin genossen?</v>
      </c>
      <c r="BE89" s="1" t="s">
        <v>49</v>
      </c>
      <c r="BF89" s="7" t="str">
        <f>BD89</f>
        <v>Was hat die Psychologin genossen?</v>
      </c>
      <c r="BG89" s="7">
        <v>2</v>
      </c>
      <c r="BH89" s="7">
        <f t="shared" si="10"/>
        <v>0</v>
      </c>
      <c r="BI89" s="7" t="str">
        <f t="shared" si="11"/>
        <v>NA</v>
      </c>
      <c r="BJ89" s="7" t="str">
        <f>IF(BI89="NA","NA",CONCATENATE(S89," ",T89," ",W89))</f>
        <v>NA</v>
      </c>
      <c r="BK89" s="7" t="str">
        <f t="shared" si="65"/>
        <v>NA</v>
      </c>
      <c r="BL89" s="7" t="s">
        <v>78</v>
      </c>
      <c r="BM89" s="1">
        <v>1</v>
      </c>
      <c r="BN89" s="7" t="str">
        <f t="shared" si="61"/>
        <v>NA</v>
      </c>
      <c r="BO89" s="7" t="str">
        <f t="shared" si="62"/>
        <v>NA</v>
      </c>
      <c r="BP89" s="7" t="str">
        <f t="shared" si="51"/>
        <v/>
      </c>
      <c r="BQ89" s="7" t="str">
        <f t="shared" si="52"/>
        <v/>
      </c>
      <c r="BR89" s="7" t="str">
        <f t="shared" si="53"/>
        <v>Woher wandert die Psychologin?</v>
      </c>
      <c r="BS89" s="7" t="str">
        <f t="shared" si="18"/>
        <v>Woher wandert die Psychologin?</v>
      </c>
      <c r="BT89" s="7" t="str">
        <f t="shared" si="54"/>
        <v>Was hat die Psychologin genossen?</v>
      </c>
      <c r="BU89" s="7" t="str">
        <f t="shared" si="55"/>
        <v/>
      </c>
      <c r="BV89" s="7" t="str">
        <f t="shared" si="21"/>
        <v>Was hat die Psychologin genossen?</v>
      </c>
    </row>
    <row r="90" spans="1:74" ht="14.25" customHeight="1" x14ac:dyDescent="0.35">
      <c r="A90" s="7" t="str">
        <f t="shared" si="48"/>
        <v>LNA_S89_I172_PEr</v>
      </c>
      <c r="B90" t="s">
        <v>78</v>
      </c>
      <c r="C90" t="s">
        <v>78</v>
      </c>
      <c r="D90" t="s">
        <v>78</v>
      </c>
      <c r="E90" t="s">
        <v>78</v>
      </c>
      <c r="F90" s="7">
        <v>89</v>
      </c>
      <c r="G90" s="7" t="str">
        <f t="shared" si="56"/>
        <v>Die Physiotherapeutin jubelt auf dem Flohmarkt. Er hat eine wertvolle Rarität ersteigert.</v>
      </c>
      <c r="H90" s="7" t="str">
        <f t="shared" si="1"/>
        <v>Die Physiotherapeutin</v>
      </c>
      <c r="I90" s="7" t="str">
        <f t="shared" si="2"/>
        <v>Der Physiotherapeut</v>
      </c>
      <c r="J90" s="7" t="s">
        <v>658</v>
      </c>
      <c r="K90" s="7" t="s">
        <v>135</v>
      </c>
      <c r="N90" s="7" t="s">
        <v>659</v>
      </c>
      <c r="O90" s="7" t="str">
        <f t="shared" si="57"/>
        <v>auf dem Flohmarkt.</v>
      </c>
      <c r="P90" s="7" t="str">
        <f t="shared" si="43"/>
        <v>auf dem Flohmarkt</v>
      </c>
      <c r="Q90" s="7" t="str">
        <f t="shared" si="58"/>
        <v>Er</v>
      </c>
      <c r="R90" s="7" t="s">
        <v>104</v>
      </c>
      <c r="S90" s="7" t="s">
        <v>179</v>
      </c>
      <c r="T90" s="7" t="s">
        <v>482</v>
      </c>
      <c r="U90" s="7" t="s">
        <v>660</v>
      </c>
      <c r="W90" s="7" t="str">
        <f t="shared" si="4"/>
        <v>Rarität</v>
      </c>
      <c r="X90" s="7" t="str">
        <f t="shared" si="59"/>
        <v>ersteigert.</v>
      </c>
      <c r="Y90" s="7" t="s">
        <v>661</v>
      </c>
      <c r="Z90" s="7">
        <v>172</v>
      </c>
      <c r="AA90" s="7" t="s">
        <v>662</v>
      </c>
      <c r="AB90" s="7" t="s">
        <v>78</v>
      </c>
      <c r="AC90" s="7">
        <v>3.875</v>
      </c>
      <c r="AD90" s="7" t="s">
        <v>78</v>
      </c>
      <c r="AE90" s="7" t="s">
        <v>78</v>
      </c>
      <c r="AF90" s="7" t="s">
        <v>176</v>
      </c>
      <c r="AG90" s="5" t="s">
        <v>503</v>
      </c>
      <c r="AH90" s="7" t="s">
        <v>78</v>
      </c>
      <c r="AI90" s="7" t="s">
        <v>78</v>
      </c>
      <c r="AJ90" s="1" t="s">
        <v>504</v>
      </c>
      <c r="AK90" s="1" t="s">
        <v>71</v>
      </c>
      <c r="AL90" s="7">
        <v>29</v>
      </c>
      <c r="AM90" s="7" t="s">
        <v>663</v>
      </c>
      <c r="AN90" s="7" t="s">
        <v>78</v>
      </c>
      <c r="AO90" s="7" t="s">
        <v>78</v>
      </c>
      <c r="AP90" s="7" t="s">
        <v>78</v>
      </c>
      <c r="AQ90" s="7" t="s">
        <v>78</v>
      </c>
      <c r="AR90" s="7" t="s">
        <v>78</v>
      </c>
      <c r="AS90" s="4" t="s">
        <v>80</v>
      </c>
      <c r="AT90" s="7" t="s">
        <v>78</v>
      </c>
      <c r="AU90" s="7" t="s">
        <v>78</v>
      </c>
      <c r="AV90" s="1" t="s">
        <v>506</v>
      </c>
      <c r="AW90" s="1" t="s">
        <v>507</v>
      </c>
      <c r="AX90" s="9" t="s">
        <v>81</v>
      </c>
      <c r="AY90" s="9" t="s">
        <v>82</v>
      </c>
      <c r="AZ90" s="11" t="str">
        <f t="shared" si="64"/>
        <v>Er</v>
      </c>
      <c r="BA90" s="7" t="str">
        <f t="shared" si="49"/>
        <v>Wer jubelt auf dem Flohmarkt?</v>
      </c>
      <c r="BB90" t="str">
        <f t="shared" si="47"/>
        <v>Was tat die Physiotherapeutin?</v>
      </c>
      <c r="BC90" s="7" t="str">
        <f t="shared" si="8"/>
        <v>Wo jubelt die Physiotherapeutin?</v>
      </c>
      <c r="BD90" s="7" t="str">
        <f t="shared" si="9"/>
        <v>Was hat die Physiotherapeutin ersteigert?</v>
      </c>
      <c r="BE90" s="7" t="s">
        <v>47</v>
      </c>
      <c r="BF90" s="7" t="str">
        <f>BA90</f>
        <v>Wer jubelt auf dem Flohmarkt?</v>
      </c>
      <c r="BG90" s="7">
        <v>3</v>
      </c>
      <c r="BH90" s="7">
        <f t="shared" si="10"/>
        <v>0</v>
      </c>
      <c r="BI90" s="7" t="str">
        <f t="shared" si="11"/>
        <v>NA</v>
      </c>
      <c r="BJ90" s="7" t="str">
        <f>IF(BI90="NA","NA",H90)</f>
        <v>NA</v>
      </c>
      <c r="BK90" s="7" t="str">
        <f t="shared" si="65"/>
        <v>NA</v>
      </c>
      <c r="BL90" s="7" t="s">
        <v>78</v>
      </c>
      <c r="BM90" s="1">
        <v>1</v>
      </c>
      <c r="BN90" s="7" t="str">
        <f t="shared" si="61"/>
        <v>NA</v>
      </c>
      <c r="BO90" s="7" t="str">
        <f t="shared" si="62"/>
        <v>NA</v>
      </c>
      <c r="BP90" s="7" t="str">
        <f t="shared" si="51"/>
        <v>Wo jubelt die Physiotherapeutin?</v>
      </c>
      <c r="BQ90" s="7" t="str">
        <f t="shared" si="52"/>
        <v/>
      </c>
      <c r="BR90" s="7" t="str">
        <f t="shared" si="53"/>
        <v/>
      </c>
      <c r="BS90" s="7" t="str">
        <f t="shared" si="18"/>
        <v>Wo jubelt die Physiotherapeutin?</v>
      </c>
      <c r="BT90" s="7" t="str">
        <f t="shared" si="54"/>
        <v>Was hat die Physiotherapeutin ersteigert?</v>
      </c>
      <c r="BU90" s="7" t="str">
        <f t="shared" si="55"/>
        <v/>
      </c>
      <c r="BV90" s="7" t="str">
        <f t="shared" si="21"/>
        <v>Was hat die Physiotherapeutin ersteigert?</v>
      </c>
    </row>
    <row r="91" spans="1:74" ht="14.25" customHeight="1" x14ac:dyDescent="0.35">
      <c r="A91" s="7" t="str">
        <f t="shared" si="48"/>
        <v>LNA_S90_I173_PEr</v>
      </c>
      <c r="B91" t="s">
        <v>78</v>
      </c>
      <c r="C91" t="s">
        <v>78</v>
      </c>
      <c r="D91" t="s">
        <v>78</v>
      </c>
      <c r="E91" t="s">
        <v>78</v>
      </c>
      <c r="F91" s="7">
        <v>90</v>
      </c>
      <c r="G91" s="7" t="str">
        <f t="shared" si="56"/>
        <v>Die Künstlerin spaziert in die Kneipe. Er hat eine saftige Gehaltserhöhung erhalten.</v>
      </c>
      <c r="H91" s="7" t="str">
        <f t="shared" si="1"/>
        <v>Die Künstlerin</v>
      </c>
      <c r="I91" s="7" t="str">
        <f t="shared" si="2"/>
        <v>Der Künstler</v>
      </c>
      <c r="J91" s="7" t="s">
        <v>67</v>
      </c>
      <c r="L91" s="7" t="s">
        <v>111</v>
      </c>
      <c r="N91" s="7" t="s">
        <v>356</v>
      </c>
      <c r="O91" s="7" t="str">
        <f t="shared" si="57"/>
        <v>in die Kneipe.</v>
      </c>
      <c r="P91" s="7" t="str">
        <f t="shared" si="43"/>
        <v>in die Kneipe</v>
      </c>
      <c r="Q91" s="7" t="str">
        <f t="shared" si="58"/>
        <v>Er</v>
      </c>
      <c r="R91" s="7" t="s">
        <v>104</v>
      </c>
      <c r="S91" s="7" t="s">
        <v>179</v>
      </c>
      <c r="T91" s="7" t="s">
        <v>664</v>
      </c>
      <c r="U91" s="7" t="s">
        <v>665</v>
      </c>
      <c r="W91" s="7" t="str">
        <f t="shared" si="4"/>
        <v>Gehaltserhöhung</v>
      </c>
      <c r="X91" s="7" t="str">
        <f t="shared" si="59"/>
        <v>erhalten.</v>
      </c>
      <c r="Y91" s="7" t="s">
        <v>439</v>
      </c>
      <c r="Z91" s="7">
        <v>173</v>
      </c>
      <c r="AA91" s="7" t="s">
        <v>666</v>
      </c>
      <c r="AB91" s="7" t="s">
        <v>78</v>
      </c>
      <c r="AC91" s="7">
        <v>3.9249999999999998</v>
      </c>
      <c r="AD91" s="7" t="s">
        <v>78</v>
      </c>
      <c r="AE91" s="7" t="s">
        <v>78</v>
      </c>
      <c r="AF91" s="7" t="s">
        <v>176</v>
      </c>
      <c r="AG91" s="5" t="s">
        <v>503</v>
      </c>
      <c r="AH91" s="7" t="s">
        <v>78</v>
      </c>
      <c r="AI91" s="7" t="s">
        <v>78</v>
      </c>
      <c r="AJ91" s="1" t="s">
        <v>504</v>
      </c>
      <c r="AK91" s="1" t="s">
        <v>71</v>
      </c>
      <c r="AL91" s="7">
        <v>30</v>
      </c>
      <c r="AM91" s="7" t="s">
        <v>667</v>
      </c>
      <c r="AN91" s="7" t="s">
        <v>78</v>
      </c>
      <c r="AO91" s="7" t="s">
        <v>78</v>
      </c>
      <c r="AP91" s="7" t="s">
        <v>78</v>
      </c>
      <c r="AQ91" s="7" t="s">
        <v>78</v>
      </c>
      <c r="AR91" s="7" t="s">
        <v>78</v>
      </c>
      <c r="AS91" s="4" t="s">
        <v>80</v>
      </c>
      <c r="AT91" s="7" t="s">
        <v>78</v>
      </c>
      <c r="AU91" s="7" t="s">
        <v>78</v>
      </c>
      <c r="AV91" s="1" t="s">
        <v>506</v>
      </c>
      <c r="AW91" s="1" t="s">
        <v>507</v>
      </c>
      <c r="AX91" s="9" t="s">
        <v>81</v>
      </c>
      <c r="AY91" s="9" t="s">
        <v>82</v>
      </c>
      <c r="AZ91" s="11" t="str">
        <f t="shared" si="64"/>
        <v>Er</v>
      </c>
      <c r="BA91" s="7" t="str">
        <f t="shared" si="49"/>
        <v>Wer spaziert in die Kneipe?</v>
      </c>
      <c r="BB91" t="str">
        <f t="shared" si="47"/>
        <v>Was tat die Künstlerin?</v>
      </c>
      <c r="BC91" s="7" t="str">
        <f t="shared" si="8"/>
        <v>Wohin spaziert die Künstlerin?</v>
      </c>
      <c r="BD91" s="7" t="str">
        <f t="shared" si="9"/>
        <v>Was hat die Künstlerin erhalten?</v>
      </c>
      <c r="BE91" s="7" t="s">
        <v>16</v>
      </c>
      <c r="BF91" s="7" t="str">
        <f>BB91</f>
        <v>Was tat die Künstlerin?</v>
      </c>
      <c r="BG91" s="7">
        <v>2</v>
      </c>
      <c r="BH91" s="7">
        <f t="shared" si="10"/>
        <v>0</v>
      </c>
      <c r="BI91" s="7" t="str">
        <f t="shared" si="11"/>
        <v>NA</v>
      </c>
      <c r="BJ91" s="7" t="str">
        <f>IF(BI91="NA","NA",J91)</f>
        <v>NA</v>
      </c>
      <c r="BK91" s="7" t="str">
        <f t="shared" si="65"/>
        <v>NA</v>
      </c>
      <c r="BL91" s="7" t="s">
        <v>78</v>
      </c>
      <c r="BM91" s="1">
        <v>1</v>
      </c>
      <c r="BN91" s="7" t="str">
        <f t="shared" si="61"/>
        <v>NA</v>
      </c>
      <c r="BO91" s="7" t="str">
        <f t="shared" si="62"/>
        <v>NA</v>
      </c>
      <c r="BP91" s="7" t="str">
        <f t="shared" si="51"/>
        <v/>
      </c>
      <c r="BQ91" s="7" t="str">
        <f t="shared" si="52"/>
        <v>Wohin spaziert die Künstlerin?</v>
      </c>
      <c r="BR91" s="7" t="str">
        <f t="shared" si="53"/>
        <v/>
      </c>
      <c r="BS91" s="7" t="str">
        <f t="shared" si="18"/>
        <v>Wohin spaziert die Künstlerin?</v>
      </c>
      <c r="BT91" s="7" t="str">
        <f t="shared" si="54"/>
        <v>Was hat die Künstlerin erhalten?</v>
      </c>
      <c r="BU91" s="7" t="str">
        <f t="shared" si="55"/>
        <v/>
      </c>
      <c r="BV91" s="7" t="str">
        <f t="shared" si="21"/>
        <v>Was hat die Künstlerin erhalten?</v>
      </c>
    </row>
    <row r="92" spans="1:74" ht="14.25" customHeight="1" x14ac:dyDescent="0.35">
      <c r="A92" s="7" t="str">
        <f t="shared" si="48"/>
        <v>LNA_S91_I174_PSie</v>
      </c>
      <c r="B92" t="s">
        <v>78</v>
      </c>
      <c r="C92" t="s">
        <v>78</v>
      </c>
      <c r="D92" t="s">
        <v>78</v>
      </c>
      <c r="E92" t="s">
        <v>78</v>
      </c>
      <c r="F92" s="7">
        <v>91</v>
      </c>
      <c r="G92" s="7" t="str">
        <f t="shared" si="56"/>
        <v>Der Psychiater bangt in der Universität. Sie hat die wichtige Präsentation vermasselt.</v>
      </c>
      <c r="H92" s="7" t="str">
        <f t="shared" si="1"/>
        <v>Der Psychiater</v>
      </c>
      <c r="I92" s="7" t="str">
        <f t="shared" si="2"/>
        <v>Die Psychiaterin</v>
      </c>
      <c r="J92" s="7" t="s">
        <v>668</v>
      </c>
      <c r="K92" s="7" t="s">
        <v>84</v>
      </c>
      <c r="N92" s="7" t="s">
        <v>669</v>
      </c>
      <c r="O92" s="7" t="str">
        <f t="shared" si="57"/>
        <v>in der Universität.</v>
      </c>
      <c r="P92" s="7" t="str">
        <f t="shared" si="43"/>
        <v>in der Universität</v>
      </c>
      <c r="Q92" s="7" t="str">
        <f t="shared" si="58"/>
        <v>Sie</v>
      </c>
      <c r="R92" s="7" t="s">
        <v>104</v>
      </c>
      <c r="S92" s="7" t="s">
        <v>71</v>
      </c>
      <c r="T92" s="7" t="s">
        <v>340</v>
      </c>
      <c r="U92" s="7" t="s">
        <v>670</v>
      </c>
      <c r="W92" s="7" t="str">
        <f t="shared" si="4"/>
        <v>Präsentation</v>
      </c>
      <c r="X92" s="7" t="str">
        <f t="shared" si="59"/>
        <v>vermasselt.</v>
      </c>
      <c r="Y92" s="7" t="s">
        <v>671</v>
      </c>
      <c r="Z92" s="7">
        <v>174</v>
      </c>
      <c r="AA92" s="1" t="s">
        <v>672</v>
      </c>
      <c r="AB92" s="7" t="s">
        <v>78</v>
      </c>
      <c r="AC92" s="1">
        <v>4.05</v>
      </c>
      <c r="AD92" s="7" t="s">
        <v>78</v>
      </c>
      <c r="AE92" s="7" t="s">
        <v>78</v>
      </c>
      <c r="AF92" s="7" t="s">
        <v>76</v>
      </c>
      <c r="AG92" s="5" t="s">
        <v>503</v>
      </c>
      <c r="AH92" s="7" t="s">
        <v>78</v>
      </c>
      <c r="AI92" s="7" t="s">
        <v>78</v>
      </c>
      <c r="AJ92" s="1" t="s">
        <v>506</v>
      </c>
      <c r="AK92" s="1" t="s">
        <v>507</v>
      </c>
      <c r="AL92" s="7">
        <v>31</v>
      </c>
      <c r="AM92" s="7" t="s">
        <v>673</v>
      </c>
      <c r="AN92" s="7" t="s">
        <v>78</v>
      </c>
      <c r="AO92" s="7" t="s">
        <v>78</v>
      </c>
      <c r="AP92" s="7" t="s">
        <v>78</v>
      </c>
      <c r="AQ92" s="7" t="s">
        <v>78</v>
      </c>
      <c r="AR92" s="7" t="s">
        <v>78</v>
      </c>
      <c r="AS92" s="4" t="s">
        <v>80</v>
      </c>
      <c r="AT92" s="7" t="s">
        <v>78</v>
      </c>
      <c r="AU92" s="7" t="s">
        <v>78</v>
      </c>
      <c r="AV92" s="1" t="s">
        <v>504</v>
      </c>
      <c r="AW92" s="1" t="s">
        <v>71</v>
      </c>
      <c r="AX92" s="9" t="s">
        <v>81</v>
      </c>
      <c r="AY92" s="9" t="s">
        <v>82</v>
      </c>
      <c r="AZ92" s="34" t="str">
        <f t="shared" ref="AZ92:AZ101" si="66">AY92</f>
        <v>Sie</v>
      </c>
      <c r="BA92" s="7" t="str">
        <f t="shared" si="49"/>
        <v>Wer bangt in der Universität?</v>
      </c>
      <c r="BB92" t="str">
        <f t="shared" si="47"/>
        <v>Was tat der Psychiater?</v>
      </c>
      <c r="BC92" s="7" t="str">
        <f t="shared" si="8"/>
        <v>Wo bangt der Psychiater?</v>
      </c>
      <c r="BD92" s="7" t="str">
        <f t="shared" si="9"/>
        <v>Was hat der Psychiater vermasselt?</v>
      </c>
      <c r="BE92" s="7" t="s">
        <v>48</v>
      </c>
      <c r="BF92" s="7" t="str">
        <f>BC92</f>
        <v>Wo bangt der Psychiater?</v>
      </c>
      <c r="BG92" s="7">
        <v>4</v>
      </c>
      <c r="BH92" s="7">
        <f t="shared" si="10"/>
        <v>0</v>
      </c>
      <c r="BI92" s="7" t="str">
        <f t="shared" si="11"/>
        <v>NA</v>
      </c>
      <c r="BJ92" s="7" t="str">
        <f>IF(BI92="NA","NA",P92)</f>
        <v>NA</v>
      </c>
      <c r="BK92" s="7" t="str">
        <f t="shared" si="65"/>
        <v>NA</v>
      </c>
      <c r="BL92" s="7" t="s">
        <v>78</v>
      </c>
      <c r="BM92" s="1">
        <v>1</v>
      </c>
      <c r="BN92" s="7" t="str">
        <f t="shared" si="61"/>
        <v>NA</v>
      </c>
      <c r="BO92" s="7" t="str">
        <f t="shared" si="62"/>
        <v>NA</v>
      </c>
      <c r="BP92" s="7" t="str">
        <f t="shared" si="51"/>
        <v>Wo bangt der Psychiater?</v>
      </c>
      <c r="BQ92" s="7" t="str">
        <f t="shared" si="52"/>
        <v/>
      </c>
      <c r="BR92" s="7" t="str">
        <f t="shared" si="53"/>
        <v/>
      </c>
      <c r="BS92" s="7" t="str">
        <f t="shared" si="18"/>
        <v>Wo bangt der Psychiater?</v>
      </c>
      <c r="BT92" s="7" t="str">
        <f t="shared" si="54"/>
        <v>Was hat der Psychiater vermasselt?</v>
      </c>
      <c r="BU92" s="7" t="str">
        <f t="shared" si="55"/>
        <v/>
      </c>
      <c r="BV92" s="7" t="str">
        <f t="shared" si="21"/>
        <v>Was hat der Psychiater vermasselt?</v>
      </c>
    </row>
    <row r="93" spans="1:74" ht="14.25" customHeight="1" x14ac:dyDescent="0.35">
      <c r="A93" s="7" t="str">
        <f t="shared" si="48"/>
        <v>LNA_S92_I175_PSie</v>
      </c>
      <c r="B93" t="s">
        <v>78</v>
      </c>
      <c r="C93" t="s">
        <v>78</v>
      </c>
      <c r="D93" t="s">
        <v>78</v>
      </c>
      <c r="E93" t="s">
        <v>78</v>
      </c>
      <c r="F93" s="7">
        <v>92</v>
      </c>
      <c r="G93" s="7" t="str">
        <f t="shared" si="56"/>
        <v>Der Schriftsteller läuft zur Bäckerei. Sie hat den notwendigen Kuchen vergessen.</v>
      </c>
      <c r="H93" s="7" t="str">
        <f t="shared" si="1"/>
        <v>Der Schriftsteller</v>
      </c>
      <c r="I93" s="7" t="str">
        <f t="shared" si="2"/>
        <v>Die Schriftstellerin</v>
      </c>
      <c r="J93" s="7" t="s">
        <v>627</v>
      </c>
      <c r="L93" s="7" t="s">
        <v>127</v>
      </c>
      <c r="N93" s="7" t="s">
        <v>674</v>
      </c>
      <c r="O93" s="7" t="str">
        <f t="shared" si="57"/>
        <v>zur Bäckerei.</v>
      </c>
      <c r="P93" s="7" t="str">
        <f t="shared" si="43"/>
        <v>zur Bäckerei</v>
      </c>
      <c r="Q93" s="7" t="str">
        <f t="shared" si="58"/>
        <v>Sie</v>
      </c>
      <c r="R93" s="7" t="s">
        <v>104</v>
      </c>
      <c r="S93" s="7" t="s">
        <v>147</v>
      </c>
      <c r="T93" s="7" t="s">
        <v>675</v>
      </c>
      <c r="U93" s="7" t="s">
        <v>676</v>
      </c>
      <c r="W93" s="7" t="str">
        <f t="shared" si="4"/>
        <v>Kuchen</v>
      </c>
      <c r="X93" s="7" t="str">
        <f t="shared" si="59"/>
        <v>vergessen.</v>
      </c>
      <c r="Y93" s="7" t="s">
        <v>123</v>
      </c>
      <c r="Z93" s="7">
        <v>175</v>
      </c>
      <c r="AA93" s="7" t="s">
        <v>677</v>
      </c>
      <c r="AB93" s="7" t="s">
        <v>78</v>
      </c>
      <c r="AC93" s="7">
        <v>4.1500000000000004</v>
      </c>
      <c r="AD93" s="7" t="s">
        <v>78</v>
      </c>
      <c r="AE93" s="7" t="s">
        <v>78</v>
      </c>
      <c r="AF93" s="7" t="s">
        <v>76</v>
      </c>
      <c r="AG93" s="5" t="s">
        <v>503</v>
      </c>
      <c r="AH93" s="7" t="s">
        <v>78</v>
      </c>
      <c r="AI93" s="7" t="s">
        <v>78</v>
      </c>
      <c r="AJ93" s="1" t="s">
        <v>506</v>
      </c>
      <c r="AK93" s="1" t="s">
        <v>507</v>
      </c>
      <c r="AL93" s="7">
        <v>32</v>
      </c>
      <c r="AM93" s="7" t="s">
        <v>678</v>
      </c>
      <c r="AN93" s="7" t="s">
        <v>78</v>
      </c>
      <c r="AO93" s="7" t="s">
        <v>78</v>
      </c>
      <c r="AP93" s="7" t="s">
        <v>78</v>
      </c>
      <c r="AQ93" s="7" t="s">
        <v>78</v>
      </c>
      <c r="AR93" s="7" t="s">
        <v>78</v>
      </c>
      <c r="AS93" s="4" t="s">
        <v>80</v>
      </c>
      <c r="AT93" s="7" t="s">
        <v>78</v>
      </c>
      <c r="AU93" s="7" t="s">
        <v>78</v>
      </c>
      <c r="AV93" s="1" t="s">
        <v>504</v>
      </c>
      <c r="AW93" s="1" t="s">
        <v>71</v>
      </c>
      <c r="AX93" s="9" t="s">
        <v>81</v>
      </c>
      <c r="AY93" s="9" t="s">
        <v>82</v>
      </c>
      <c r="AZ93" s="34" t="str">
        <f t="shared" si="66"/>
        <v>Sie</v>
      </c>
      <c r="BA93" s="7" t="str">
        <f t="shared" si="49"/>
        <v>Wer läuft zur Bäckerei?</v>
      </c>
      <c r="BB93" t="str">
        <f t="shared" si="47"/>
        <v>Was tat der Schriftsteller?</v>
      </c>
      <c r="BC93" s="7" t="str">
        <f t="shared" si="8"/>
        <v>Wohin läuft der Schriftsteller?</v>
      </c>
      <c r="BD93" s="7" t="str">
        <f t="shared" si="9"/>
        <v>Was hat der Schriftsteller vergessen?</v>
      </c>
      <c r="BE93" s="1" t="s">
        <v>49</v>
      </c>
      <c r="BF93" s="7" t="str">
        <f>BD93</f>
        <v>Was hat der Schriftsteller vergessen?</v>
      </c>
      <c r="BG93" s="7">
        <v>3</v>
      </c>
      <c r="BH93" s="7">
        <f t="shared" si="10"/>
        <v>0</v>
      </c>
      <c r="BI93" s="7" t="str">
        <f t="shared" si="11"/>
        <v>NA</v>
      </c>
      <c r="BJ93" s="7" t="str">
        <f>IF(BI93="NA","NA",CONCATENATE(S93," ",T93," ",W93))</f>
        <v>NA</v>
      </c>
      <c r="BK93" s="7" t="str">
        <f t="shared" si="65"/>
        <v>NA</v>
      </c>
      <c r="BL93" s="7" t="s">
        <v>78</v>
      </c>
      <c r="BM93" s="1">
        <v>0</v>
      </c>
      <c r="BN93" s="7" t="str">
        <f t="shared" si="61"/>
        <v>NA</v>
      </c>
      <c r="BO93" s="7" t="str">
        <f t="shared" si="62"/>
        <v>NA</v>
      </c>
      <c r="BP93" s="7" t="str">
        <f t="shared" si="51"/>
        <v/>
      </c>
      <c r="BQ93" s="7" t="str">
        <f t="shared" si="52"/>
        <v>Wohin läuft der Schriftsteller?</v>
      </c>
      <c r="BR93" s="7" t="str">
        <f t="shared" si="53"/>
        <v/>
      </c>
      <c r="BS93" s="7" t="str">
        <f t="shared" si="18"/>
        <v>Wohin läuft der Schriftsteller?</v>
      </c>
      <c r="BT93" s="7" t="str">
        <f t="shared" si="54"/>
        <v>Was hat der Schriftsteller vergessen?</v>
      </c>
      <c r="BU93" s="7" t="str">
        <f t="shared" si="55"/>
        <v/>
      </c>
      <c r="BV93" s="7" t="str">
        <f t="shared" si="21"/>
        <v>Was hat der Schriftsteller vergessen?</v>
      </c>
    </row>
    <row r="94" spans="1:74" ht="14.25" customHeight="1" x14ac:dyDescent="0.35">
      <c r="A94" s="7" t="str">
        <f t="shared" si="48"/>
        <v>LNA_S93_I176_PSie</v>
      </c>
      <c r="B94" t="s">
        <v>78</v>
      </c>
      <c r="C94" t="s">
        <v>78</v>
      </c>
      <c r="D94" t="s">
        <v>78</v>
      </c>
      <c r="E94" t="s">
        <v>78</v>
      </c>
      <c r="F94" s="7">
        <v>93</v>
      </c>
      <c r="G94" s="7" t="str">
        <f t="shared" si="56"/>
        <v>Der Gastwirt stürzt von der Bühne. Sie hat eine lockere Stufe übersehen.</v>
      </c>
      <c r="H94" s="7" t="str">
        <f t="shared" si="1"/>
        <v>Der Gastwirt</v>
      </c>
      <c r="I94" s="7" t="str">
        <f t="shared" si="2"/>
        <v>Die Gastwirtin</v>
      </c>
      <c r="J94" s="7" t="s">
        <v>594</v>
      </c>
      <c r="M94" s="7" t="s">
        <v>222</v>
      </c>
      <c r="N94" s="7" t="s">
        <v>679</v>
      </c>
      <c r="O94" s="7" t="str">
        <f t="shared" si="57"/>
        <v>von der Bühne.</v>
      </c>
      <c r="P94" s="7" t="str">
        <f t="shared" si="43"/>
        <v>von der Bühne</v>
      </c>
      <c r="Q94" s="7" t="str">
        <f t="shared" si="58"/>
        <v>Sie</v>
      </c>
      <c r="R94" s="7" t="s">
        <v>104</v>
      </c>
      <c r="S94" s="7" t="s">
        <v>179</v>
      </c>
      <c r="T94" s="7" t="s">
        <v>680</v>
      </c>
      <c r="U94" s="7" t="s">
        <v>555</v>
      </c>
      <c r="W94" s="7" t="str">
        <f t="shared" si="4"/>
        <v>Stufe</v>
      </c>
      <c r="X94" s="7" t="str">
        <f t="shared" si="59"/>
        <v>übersehen.</v>
      </c>
      <c r="Y94" s="7" t="s">
        <v>248</v>
      </c>
      <c r="Z94" s="7">
        <v>176</v>
      </c>
      <c r="AA94" s="7" t="s">
        <v>681</v>
      </c>
      <c r="AB94" s="7" t="s">
        <v>78</v>
      </c>
      <c r="AC94" s="7">
        <v>4.25</v>
      </c>
      <c r="AD94" s="7" t="s">
        <v>78</v>
      </c>
      <c r="AE94" s="7" t="s">
        <v>78</v>
      </c>
      <c r="AF94" s="7" t="s">
        <v>76</v>
      </c>
      <c r="AG94" s="5" t="s">
        <v>503</v>
      </c>
      <c r="AH94" s="7" t="s">
        <v>78</v>
      </c>
      <c r="AI94" s="7" t="s">
        <v>78</v>
      </c>
      <c r="AJ94" s="1" t="s">
        <v>506</v>
      </c>
      <c r="AK94" s="1" t="s">
        <v>507</v>
      </c>
      <c r="AL94" s="7">
        <v>33</v>
      </c>
      <c r="AM94" s="7" t="s">
        <v>682</v>
      </c>
      <c r="AN94" s="7" t="s">
        <v>78</v>
      </c>
      <c r="AO94" s="7" t="s">
        <v>78</v>
      </c>
      <c r="AP94" s="7" t="s">
        <v>78</v>
      </c>
      <c r="AQ94" s="7" t="s">
        <v>78</v>
      </c>
      <c r="AR94" s="7" t="s">
        <v>78</v>
      </c>
      <c r="AS94" s="4" t="s">
        <v>80</v>
      </c>
      <c r="AT94" s="7" t="s">
        <v>78</v>
      </c>
      <c r="AU94" s="7" t="s">
        <v>78</v>
      </c>
      <c r="AV94" s="1" t="s">
        <v>504</v>
      </c>
      <c r="AW94" s="1" t="s">
        <v>71</v>
      </c>
      <c r="AX94" s="9" t="s">
        <v>81</v>
      </c>
      <c r="AY94" s="9" t="s">
        <v>82</v>
      </c>
      <c r="AZ94" s="34" t="str">
        <f t="shared" si="66"/>
        <v>Sie</v>
      </c>
      <c r="BA94" s="7" t="str">
        <f t="shared" si="49"/>
        <v>Wer stürzt von der Bühne?</v>
      </c>
      <c r="BB94" t="str">
        <f t="shared" si="47"/>
        <v>Was tat der Gastwirt?</v>
      </c>
      <c r="BC94" s="7" t="str">
        <f t="shared" si="8"/>
        <v>Woher stürzt der Gastwirt?</v>
      </c>
      <c r="BD94" s="7" t="str">
        <f t="shared" si="9"/>
        <v>Was hat der Gastwirt übersehen?</v>
      </c>
      <c r="BE94" s="7" t="s">
        <v>47</v>
      </c>
      <c r="BF94" s="7" t="str">
        <f>BA94</f>
        <v>Wer stürzt von der Bühne?</v>
      </c>
      <c r="BG94" s="7">
        <v>2</v>
      </c>
      <c r="BH94" s="7">
        <f t="shared" si="10"/>
        <v>0</v>
      </c>
      <c r="BI94" s="7" t="str">
        <f t="shared" si="11"/>
        <v>NA</v>
      </c>
      <c r="BJ94" s="7" t="str">
        <f>IF(BI94="NA","NA",H94)</f>
        <v>NA</v>
      </c>
      <c r="BK94" s="7" t="str">
        <f t="shared" si="65"/>
        <v>NA</v>
      </c>
      <c r="BL94" s="7" t="s">
        <v>78</v>
      </c>
      <c r="BM94" s="1">
        <v>1</v>
      </c>
      <c r="BN94" s="7" t="str">
        <f t="shared" si="61"/>
        <v>NA</v>
      </c>
      <c r="BO94" s="7" t="str">
        <f t="shared" si="62"/>
        <v>NA</v>
      </c>
      <c r="BP94" s="7" t="str">
        <f t="shared" si="51"/>
        <v/>
      </c>
      <c r="BQ94" s="7" t="str">
        <f t="shared" si="52"/>
        <v/>
      </c>
      <c r="BR94" s="7" t="str">
        <f t="shared" si="53"/>
        <v>Woher stürzt der Gastwirt?</v>
      </c>
      <c r="BS94" s="7" t="str">
        <f t="shared" si="18"/>
        <v>Woher stürzt der Gastwirt?</v>
      </c>
      <c r="BT94" s="7" t="str">
        <f t="shared" si="54"/>
        <v>Was hat der Gastwirt übersehen?</v>
      </c>
      <c r="BU94" s="7" t="str">
        <f t="shared" si="55"/>
        <v/>
      </c>
      <c r="BV94" s="7" t="str">
        <f t="shared" si="21"/>
        <v>Was hat der Gastwirt übersehen?</v>
      </c>
    </row>
    <row r="95" spans="1:74" ht="14.25" customHeight="1" x14ac:dyDescent="0.35">
      <c r="A95" s="7" t="str">
        <f t="shared" si="48"/>
        <v>LNA_S94_I177_PSie</v>
      </c>
      <c r="B95" t="s">
        <v>78</v>
      </c>
      <c r="C95" t="s">
        <v>78</v>
      </c>
      <c r="D95" t="s">
        <v>78</v>
      </c>
      <c r="E95" t="s">
        <v>78</v>
      </c>
      <c r="F95" s="7">
        <v>94</v>
      </c>
      <c r="G95" s="7" t="str">
        <f t="shared" si="56"/>
        <v>Der Astrologe stürzt im Hallenbad. Sie hat das Laufen-Verboten Schild ignoriert.</v>
      </c>
      <c r="H95" s="7" t="str">
        <f t="shared" si="1"/>
        <v>Der Astrologe</v>
      </c>
      <c r="I95" s="7" t="str">
        <f t="shared" si="2"/>
        <v>Die Astrologin</v>
      </c>
      <c r="J95" s="7" t="s">
        <v>594</v>
      </c>
      <c r="K95" s="7" t="s">
        <v>193</v>
      </c>
      <c r="N95" s="7" t="s">
        <v>683</v>
      </c>
      <c r="O95" s="7" t="str">
        <f t="shared" si="57"/>
        <v>im Hallenbad.</v>
      </c>
      <c r="P95" s="7" t="str">
        <f t="shared" si="43"/>
        <v>im Hallenbad</v>
      </c>
      <c r="Q95" s="7" t="str">
        <f t="shared" si="58"/>
        <v>Sie</v>
      </c>
      <c r="R95" s="7" t="s">
        <v>104</v>
      </c>
      <c r="S95" s="7" t="s">
        <v>155</v>
      </c>
      <c r="T95" s="7" t="s">
        <v>684</v>
      </c>
      <c r="U95" s="7" t="s">
        <v>685</v>
      </c>
      <c r="W95" s="7" t="str">
        <f t="shared" si="4"/>
        <v>Schild</v>
      </c>
      <c r="X95" s="7" t="str">
        <f t="shared" si="59"/>
        <v>ignoriert.</v>
      </c>
      <c r="Y95" s="7" t="s">
        <v>686</v>
      </c>
      <c r="Z95" s="7">
        <v>177</v>
      </c>
      <c r="AA95" s="7" t="s">
        <v>687</v>
      </c>
      <c r="AB95" s="7" t="s">
        <v>78</v>
      </c>
      <c r="AC95" s="7">
        <v>4.3499999999999996</v>
      </c>
      <c r="AD95" s="7" t="s">
        <v>78</v>
      </c>
      <c r="AE95" s="7" t="s">
        <v>78</v>
      </c>
      <c r="AF95" s="7" t="s">
        <v>76</v>
      </c>
      <c r="AG95" s="5" t="s">
        <v>503</v>
      </c>
      <c r="AH95" s="7" t="s">
        <v>78</v>
      </c>
      <c r="AI95" s="7" t="s">
        <v>78</v>
      </c>
      <c r="AJ95" s="1" t="s">
        <v>506</v>
      </c>
      <c r="AK95" s="1" t="s">
        <v>507</v>
      </c>
      <c r="AL95" s="7">
        <v>34</v>
      </c>
      <c r="AM95" s="7" t="s">
        <v>688</v>
      </c>
      <c r="AN95" s="7" t="s">
        <v>78</v>
      </c>
      <c r="AO95" s="7" t="s">
        <v>78</v>
      </c>
      <c r="AP95" s="7" t="s">
        <v>78</v>
      </c>
      <c r="AQ95" s="7" t="s">
        <v>78</v>
      </c>
      <c r="AR95" s="7" t="s">
        <v>78</v>
      </c>
      <c r="AS95" s="4" t="s">
        <v>80</v>
      </c>
      <c r="AT95" s="7" t="s">
        <v>78</v>
      </c>
      <c r="AU95" s="7" t="s">
        <v>78</v>
      </c>
      <c r="AV95" s="1" t="s">
        <v>504</v>
      </c>
      <c r="AW95" s="1" t="s">
        <v>71</v>
      </c>
      <c r="AX95" s="9" t="s">
        <v>81</v>
      </c>
      <c r="AY95" s="9" t="s">
        <v>82</v>
      </c>
      <c r="AZ95" s="34" t="str">
        <f t="shared" si="66"/>
        <v>Sie</v>
      </c>
      <c r="BA95" s="7" t="str">
        <f t="shared" si="49"/>
        <v>Wer stürzt im Hallenbad?</v>
      </c>
      <c r="BB95" t="str">
        <f t="shared" si="47"/>
        <v>Was tat der Astrologe?</v>
      </c>
      <c r="BC95" s="7" t="str">
        <f t="shared" si="8"/>
        <v>Wo stürzt der Astrologe?</v>
      </c>
      <c r="BD95" s="7" t="str">
        <f t="shared" si="9"/>
        <v>Was hat der Astrologe ignoriert?</v>
      </c>
      <c r="BE95" s="7" t="s">
        <v>16</v>
      </c>
      <c r="BF95" s="7" t="str">
        <f>BB95</f>
        <v>Was tat der Astrologe?</v>
      </c>
      <c r="BG95" s="7">
        <v>1</v>
      </c>
      <c r="BH95" s="7">
        <f t="shared" si="10"/>
        <v>1</v>
      </c>
      <c r="BI95" s="7" t="str">
        <f t="shared" si="11"/>
        <v>Was tat der Astrologe?</v>
      </c>
      <c r="BJ95" s="7" t="str">
        <f>IF(BI95="NA","NA",J95)</f>
        <v>stürzt</v>
      </c>
      <c r="BK95" s="7" t="s">
        <v>1117</v>
      </c>
      <c r="BL95" s="7" t="s">
        <v>1118</v>
      </c>
      <c r="BM95" s="1">
        <v>0</v>
      </c>
      <c r="BN95" s="7" t="str">
        <f t="shared" si="61"/>
        <v>im Hallenbad fallen</v>
      </c>
      <c r="BO95" s="7" t="str">
        <f t="shared" si="62"/>
        <v>im Hallenbad stürzen</v>
      </c>
      <c r="BP95" s="7" t="str">
        <f t="shared" si="51"/>
        <v>Wo stürzt der Astrologe?</v>
      </c>
      <c r="BQ95" s="7" t="str">
        <f t="shared" si="52"/>
        <v/>
      </c>
      <c r="BR95" s="7" t="str">
        <f t="shared" si="53"/>
        <v/>
      </c>
      <c r="BS95" s="7" t="str">
        <f t="shared" si="18"/>
        <v>Wo stürzt der Astrologe?</v>
      </c>
      <c r="BT95" s="7" t="str">
        <f t="shared" si="54"/>
        <v>Was hat der Astrologe ignoriert?</v>
      </c>
      <c r="BU95" s="7" t="str">
        <f t="shared" si="55"/>
        <v/>
      </c>
      <c r="BV95" s="7" t="str">
        <f t="shared" si="21"/>
        <v>Was hat der Astrologe ignoriert?</v>
      </c>
    </row>
    <row r="96" spans="1:74" ht="14.25" customHeight="1" x14ac:dyDescent="0.35">
      <c r="A96" s="7" t="str">
        <f t="shared" si="48"/>
        <v>LNA_S95_I178_PSie</v>
      </c>
      <c r="B96" t="s">
        <v>78</v>
      </c>
      <c r="C96" t="s">
        <v>78</v>
      </c>
      <c r="D96" t="s">
        <v>78</v>
      </c>
      <c r="E96" t="s">
        <v>78</v>
      </c>
      <c r="F96" s="7">
        <v>95</v>
      </c>
      <c r="G96" s="7" t="str">
        <f t="shared" si="56"/>
        <v>Der Versicherungsvertreter kommt in den Altbau. Sie hat eine wichtige Wohnungsbesichtigung vereinbart.</v>
      </c>
      <c r="H96" s="7" t="str">
        <f t="shared" si="1"/>
        <v>Der Versicherungsvertreter</v>
      </c>
      <c r="I96" s="7" t="str">
        <f t="shared" si="2"/>
        <v>Die Versicherungsvertreterin</v>
      </c>
      <c r="J96" s="7" t="s">
        <v>311</v>
      </c>
      <c r="L96" s="7" t="s">
        <v>375</v>
      </c>
      <c r="N96" s="7" t="s">
        <v>689</v>
      </c>
      <c r="O96" s="7" t="str">
        <f t="shared" si="57"/>
        <v>in den Altbau.</v>
      </c>
      <c r="P96" s="7" t="str">
        <f t="shared" si="43"/>
        <v>in den Altbau</v>
      </c>
      <c r="Q96" s="7" t="str">
        <f t="shared" si="58"/>
        <v>Sie</v>
      </c>
      <c r="R96" s="7" t="s">
        <v>104</v>
      </c>
      <c r="S96" s="7" t="s">
        <v>179</v>
      </c>
      <c r="T96" s="7" t="s">
        <v>340</v>
      </c>
      <c r="U96" s="7" t="s">
        <v>690</v>
      </c>
      <c r="W96" s="7" t="str">
        <f t="shared" si="4"/>
        <v>Wohnungsbesichtigung</v>
      </c>
      <c r="X96" s="7" t="str">
        <f t="shared" si="59"/>
        <v>vereinbart.</v>
      </c>
      <c r="Y96" s="7" t="s">
        <v>691</v>
      </c>
      <c r="Z96" s="7">
        <v>178</v>
      </c>
      <c r="AA96" s="7" t="s">
        <v>692</v>
      </c>
      <c r="AB96" s="7" t="s">
        <v>78</v>
      </c>
      <c r="AC96" s="7">
        <v>4.45</v>
      </c>
      <c r="AD96" s="7" t="s">
        <v>78</v>
      </c>
      <c r="AE96" s="7" t="s">
        <v>78</v>
      </c>
      <c r="AF96" s="7" t="s">
        <v>76</v>
      </c>
      <c r="AG96" s="5" t="s">
        <v>503</v>
      </c>
      <c r="AH96" s="7" t="s">
        <v>78</v>
      </c>
      <c r="AI96" s="7" t="s">
        <v>78</v>
      </c>
      <c r="AJ96" s="1" t="s">
        <v>506</v>
      </c>
      <c r="AK96" s="1" t="s">
        <v>507</v>
      </c>
      <c r="AL96" s="7">
        <v>35</v>
      </c>
      <c r="AM96" s="7" t="s">
        <v>693</v>
      </c>
      <c r="AN96" s="7" t="s">
        <v>78</v>
      </c>
      <c r="AO96" s="7" t="s">
        <v>78</v>
      </c>
      <c r="AP96" s="7" t="s">
        <v>78</v>
      </c>
      <c r="AQ96" s="7" t="s">
        <v>78</v>
      </c>
      <c r="AR96" s="7" t="s">
        <v>78</v>
      </c>
      <c r="AS96" s="4" t="s">
        <v>80</v>
      </c>
      <c r="AT96" s="7" t="s">
        <v>78</v>
      </c>
      <c r="AU96" s="7" t="s">
        <v>78</v>
      </c>
      <c r="AV96" s="1" t="s">
        <v>504</v>
      </c>
      <c r="AW96" s="1" t="s">
        <v>71</v>
      </c>
      <c r="AX96" s="9" t="s">
        <v>81</v>
      </c>
      <c r="AY96" s="9" t="s">
        <v>82</v>
      </c>
      <c r="AZ96" s="34" t="str">
        <f t="shared" si="66"/>
        <v>Sie</v>
      </c>
      <c r="BA96" s="7" t="str">
        <f t="shared" si="49"/>
        <v>Wer kommt in den Altbau?</v>
      </c>
      <c r="BB96" t="str">
        <f t="shared" si="47"/>
        <v>Was tat der Versicherungsvertreter?</v>
      </c>
      <c r="BC96" s="7" t="str">
        <f t="shared" si="8"/>
        <v>Wohin kommt der Versicherungsvertreter?</v>
      </c>
      <c r="BD96" s="7" t="str">
        <f t="shared" si="9"/>
        <v>Was hat der Versicherungsvertreter vereinbart?</v>
      </c>
      <c r="BE96" s="7" t="s">
        <v>48</v>
      </c>
      <c r="BF96" s="7" t="str">
        <f>BC96</f>
        <v>Wohin kommt der Versicherungsvertreter?</v>
      </c>
      <c r="BG96" s="7">
        <v>1</v>
      </c>
      <c r="BH96" s="7">
        <f t="shared" si="10"/>
        <v>1</v>
      </c>
      <c r="BI96" s="7" t="str">
        <f t="shared" si="11"/>
        <v>Wohin kommt der Versicherungsvertreter?</v>
      </c>
      <c r="BJ96" s="7" t="str">
        <f>IF(BI96="NA","NA",P96)</f>
        <v>in den Altbau</v>
      </c>
      <c r="BK96" s="7" t="str">
        <f t="shared" ref="BK96:BK102" si="67">BJ96</f>
        <v>in den Altbau</v>
      </c>
      <c r="BL96" s="7" t="s">
        <v>694</v>
      </c>
      <c r="BM96" s="1">
        <v>0</v>
      </c>
      <c r="BN96" s="7" t="str">
        <f t="shared" si="61"/>
        <v>in den Neubau</v>
      </c>
      <c r="BO96" s="7" t="str">
        <f t="shared" si="62"/>
        <v>in den Altbau</v>
      </c>
      <c r="BP96" s="7" t="str">
        <f t="shared" si="51"/>
        <v/>
      </c>
      <c r="BQ96" s="7" t="str">
        <f t="shared" si="52"/>
        <v>Wohin kommt der Versicherungsvertreter?</v>
      </c>
      <c r="BR96" s="7" t="str">
        <f t="shared" si="53"/>
        <v/>
      </c>
      <c r="BS96" s="7" t="str">
        <f t="shared" si="18"/>
        <v>Wohin kommt der Versicherungsvertreter?</v>
      </c>
      <c r="BT96" s="7" t="str">
        <f t="shared" si="54"/>
        <v>Was hat der Versicherungsvertreter vereinbart?</v>
      </c>
      <c r="BU96" s="7" t="str">
        <f t="shared" si="55"/>
        <v/>
      </c>
      <c r="BV96" s="7" t="str">
        <f t="shared" si="21"/>
        <v>Was hat der Versicherungsvertreter vereinbart?</v>
      </c>
    </row>
    <row r="97" spans="1:74" ht="14.25" customHeight="1" x14ac:dyDescent="0.35">
      <c r="A97" s="7" t="str">
        <f t="shared" si="48"/>
        <v>LNA_S96_I179_PSie</v>
      </c>
      <c r="B97" t="s">
        <v>78</v>
      </c>
      <c r="C97" t="s">
        <v>78</v>
      </c>
      <c r="D97" t="s">
        <v>78</v>
      </c>
      <c r="E97" t="s">
        <v>78</v>
      </c>
      <c r="F97" s="7">
        <v>96</v>
      </c>
      <c r="G97" s="7" t="str">
        <f t="shared" si="56"/>
        <v>Der Pharmazeut geht aus dem Theaterstück. Sie hat eine neue Passion entdeckt.</v>
      </c>
      <c r="H97" s="7" t="str">
        <f t="shared" si="1"/>
        <v>Der Pharmazeut</v>
      </c>
      <c r="I97" s="7" t="str">
        <f t="shared" si="2"/>
        <v>Die Pharmazeutin</v>
      </c>
      <c r="J97" s="7" t="s">
        <v>126</v>
      </c>
      <c r="M97" s="7" t="s">
        <v>102</v>
      </c>
      <c r="N97" s="7" t="s">
        <v>695</v>
      </c>
      <c r="O97" s="7" t="str">
        <f t="shared" si="57"/>
        <v>aus dem Theaterstück.</v>
      </c>
      <c r="P97" s="7" t="str">
        <f t="shared" si="43"/>
        <v>aus dem Theaterstück</v>
      </c>
      <c r="Q97" s="7" t="str">
        <f t="shared" si="58"/>
        <v>Sie</v>
      </c>
      <c r="R97" s="7" t="s">
        <v>104</v>
      </c>
      <c r="S97" s="7" t="s">
        <v>179</v>
      </c>
      <c r="T97" s="7" t="s">
        <v>357</v>
      </c>
      <c r="U97" s="7" t="s">
        <v>696</v>
      </c>
      <c r="W97" s="7" t="str">
        <f t="shared" si="4"/>
        <v>Passion</v>
      </c>
      <c r="X97" s="7" t="str">
        <f t="shared" si="59"/>
        <v>entdeckt.</v>
      </c>
      <c r="Y97" s="7" t="s">
        <v>697</v>
      </c>
      <c r="Z97" s="7">
        <v>179</v>
      </c>
      <c r="AA97" s="7" t="s">
        <v>698</v>
      </c>
      <c r="AB97" s="7" t="s">
        <v>78</v>
      </c>
      <c r="AC97" s="7">
        <v>4.55</v>
      </c>
      <c r="AD97" s="7" t="s">
        <v>78</v>
      </c>
      <c r="AE97" s="7" t="s">
        <v>78</v>
      </c>
      <c r="AF97" s="7" t="s">
        <v>76</v>
      </c>
      <c r="AG97" s="5" t="s">
        <v>503</v>
      </c>
      <c r="AH97" s="7" t="s">
        <v>78</v>
      </c>
      <c r="AI97" s="7" t="s">
        <v>78</v>
      </c>
      <c r="AJ97" s="1" t="s">
        <v>506</v>
      </c>
      <c r="AK97" s="1" t="s">
        <v>507</v>
      </c>
      <c r="AL97" s="7">
        <v>36</v>
      </c>
      <c r="AM97" s="7" t="s">
        <v>699</v>
      </c>
      <c r="AN97" s="7" t="s">
        <v>78</v>
      </c>
      <c r="AO97" s="7" t="s">
        <v>78</v>
      </c>
      <c r="AP97" s="7" t="s">
        <v>78</v>
      </c>
      <c r="AQ97" s="7" t="s">
        <v>78</v>
      </c>
      <c r="AR97" s="7" t="s">
        <v>78</v>
      </c>
      <c r="AS97" s="4" t="s">
        <v>80</v>
      </c>
      <c r="AT97" s="7" t="s">
        <v>78</v>
      </c>
      <c r="AU97" s="7" t="s">
        <v>78</v>
      </c>
      <c r="AV97" s="1" t="s">
        <v>504</v>
      </c>
      <c r="AW97" s="1" t="s">
        <v>71</v>
      </c>
      <c r="AX97" s="9" t="s">
        <v>81</v>
      </c>
      <c r="AY97" s="9" t="s">
        <v>82</v>
      </c>
      <c r="AZ97" s="34" t="str">
        <f>AY97</f>
        <v>Sie</v>
      </c>
      <c r="BA97" s="7" t="str">
        <f t="shared" si="49"/>
        <v>Wer geht aus dem Theaterstück?</v>
      </c>
      <c r="BB97" t="str">
        <f t="shared" si="47"/>
        <v>Was tat der Pharmazeut?</v>
      </c>
      <c r="BC97" s="7" t="str">
        <f t="shared" si="8"/>
        <v>Woher geht der Pharmazeut?</v>
      </c>
      <c r="BD97" s="7" t="str">
        <f t="shared" si="9"/>
        <v>Was hat der Pharmazeut entdeckt?</v>
      </c>
      <c r="BE97" s="1" t="s">
        <v>49</v>
      </c>
      <c r="BF97" s="7" t="str">
        <f>BD97</f>
        <v>Was hat der Pharmazeut entdeckt?</v>
      </c>
      <c r="BG97" s="7">
        <v>2</v>
      </c>
      <c r="BH97" s="7">
        <f t="shared" si="10"/>
        <v>0</v>
      </c>
      <c r="BI97" s="7" t="str">
        <f t="shared" si="11"/>
        <v>NA</v>
      </c>
      <c r="BJ97" s="7" t="str">
        <f>IF(BI97="NA","NA",CONCATENATE(S97," ",T97," ",W97))</f>
        <v>NA</v>
      </c>
      <c r="BK97" s="7" t="str">
        <f t="shared" si="67"/>
        <v>NA</v>
      </c>
      <c r="BL97" s="7" t="s">
        <v>78</v>
      </c>
      <c r="BM97" s="1">
        <v>1</v>
      </c>
      <c r="BN97" s="7" t="str">
        <f t="shared" si="61"/>
        <v>NA</v>
      </c>
      <c r="BO97" s="7" t="str">
        <f t="shared" si="62"/>
        <v>NA</v>
      </c>
      <c r="BP97" s="7" t="str">
        <f t="shared" si="51"/>
        <v/>
      </c>
      <c r="BQ97" s="7" t="str">
        <f t="shared" si="52"/>
        <v/>
      </c>
      <c r="BR97" s="7" t="str">
        <f t="shared" si="53"/>
        <v>Woher geht der Pharmazeut?</v>
      </c>
      <c r="BS97" s="7" t="str">
        <f t="shared" si="18"/>
        <v>Woher geht der Pharmazeut?</v>
      </c>
      <c r="BT97" s="7" t="str">
        <f t="shared" si="54"/>
        <v>Was hat der Pharmazeut entdeckt?</v>
      </c>
      <c r="BU97" s="7" t="str">
        <f t="shared" si="55"/>
        <v/>
      </c>
      <c r="BV97" s="7" t="str">
        <f t="shared" si="21"/>
        <v>Was hat der Pharmazeut entdeckt?</v>
      </c>
    </row>
    <row r="98" spans="1:74" ht="14.25" customHeight="1" x14ac:dyDescent="0.35">
      <c r="A98" s="7" t="str">
        <f t="shared" si="48"/>
        <v>LNA_S97_I180_PSie</v>
      </c>
      <c r="B98" t="s">
        <v>78</v>
      </c>
      <c r="C98" t="s">
        <v>78</v>
      </c>
      <c r="D98" t="s">
        <v>78</v>
      </c>
      <c r="E98" t="s">
        <v>78</v>
      </c>
      <c r="F98" s="7">
        <v>97</v>
      </c>
      <c r="G98" s="7" t="str">
        <f t="shared" si="56"/>
        <v>Der Statistiker rodelt vom Hügel. Sie hat diesen weißen Winter Spaß.</v>
      </c>
      <c r="H98" s="7" t="str">
        <f t="shared" si="1"/>
        <v>Der Statistiker</v>
      </c>
      <c r="I98" s="7" t="str">
        <f t="shared" si="2"/>
        <v>Die Statistikerin</v>
      </c>
      <c r="J98" s="7" t="s">
        <v>700</v>
      </c>
      <c r="M98" s="7" t="s">
        <v>291</v>
      </c>
      <c r="N98" s="7" t="s">
        <v>701</v>
      </c>
      <c r="O98" s="7" t="str">
        <f t="shared" si="57"/>
        <v>vom Hügel.</v>
      </c>
      <c r="P98" s="7" t="str">
        <f t="shared" si="43"/>
        <v>vom Hügel</v>
      </c>
      <c r="Q98" s="7" t="str">
        <f t="shared" si="58"/>
        <v>Sie</v>
      </c>
      <c r="R98" s="7" t="s">
        <v>104</v>
      </c>
      <c r="S98" s="7" t="s">
        <v>702</v>
      </c>
      <c r="T98" s="7" t="s">
        <v>703</v>
      </c>
      <c r="U98" s="7" t="s">
        <v>704</v>
      </c>
      <c r="W98" s="7" t="str">
        <f t="shared" si="4"/>
        <v>Winter</v>
      </c>
      <c r="X98" s="7" t="str">
        <f t="shared" si="59"/>
        <v>Spaß.</v>
      </c>
      <c r="Y98" s="7" t="s">
        <v>549</v>
      </c>
      <c r="Z98" s="7">
        <v>180</v>
      </c>
      <c r="AA98" s="7" t="s">
        <v>705</v>
      </c>
      <c r="AB98" s="7" t="s">
        <v>78</v>
      </c>
      <c r="AC98" s="7">
        <v>4.625</v>
      </c>
      <c r="AD98" s="7" t="s">
        <v>78</v>
      </c>
      <c r="AE98" s="7" t="s">
        <v>78</v>
      </c>
      <c r="AF98" s="7" t="s">
        <v>76</v>
      </c>
      <c r="AG98" s="5" t="s">
        <v>503</v>
      </c>
      <c r="AH98" s="7" t="s">
        <v>78</v>
      </c>
      <c r="AI98" s="7" t="s">
        <v>78</v>
      </c>
      <c r="AJ98" s="1" t="s">
        <v>506</v>
      </c>
      <c r="AK98" s="1" t="s">
        <v>507</v>
      </c>
      <c r="AL98" s="7">
        <v>37</v>
      </c>
      <c r="AM98" s="7" t="s">
        <v>706</v>
      </c>
      <c r="AN98" s="7" t="s">
        <v>78</v>
      </c>
      <c r="AO98" s="7" t="s">
        <v>78</v>
      </c>
      <c r="AP98" s="7" t="s">
        <v>78</v>
      </c>
      <c r="AQ98" s="7" t="s">
        <v>78</v>
      </c>
      <c r="AR98" s="7" t="s">
        <v>78</v>
      </c>
      <c r="AS98" s="4" t="s">
        <v>80</v>
      </c>
      <c r="AT98" s="7" t="s">
        <v>78</v>
      </c>
      <c r="AU98" s="7" t="s">
        <v>78</v>
      </c>
      <c r="AV98" s="1" t="s">
        <v>504</v>
      </c>
      <c r="AW98" s="1" t="s">
        <v>71</v>
      </c>
      <c r="AX98" s="9" t="s">
        <v>81</v>
      </c>
      <c r="AY98" s="9" t="s">
        <v>82</v>
      </c>
      <c r="AZ98" s="34" t="str">
        <f t="shared" si="66"/>
        <v>Sie</v>
      </c>
      <c r="BA98" s="7" t="str">
        <f t="shared" ref="BA98:BA131" si="68">CONCATENATE("Wer"," ",J98," ",P98,"?")</f>
        <v>Wer rodelt vom Hügel?</v>
      </c>
      <c r="BB98" t="str">
        <f t="shared" si="47"/>
        <v>Was tat der Statistiker?</v>
      </c>
      <c r="BC98" s="7" t="str">
        <f t="shared" si="8"/>
        <v>Woher rodelt der Statistiker?</v>
      </c>
      <c r="BD98" s="7" t="str">
        <f t="shared" si="9"/>
        <v>Was hat der Statistiker Spaß?</v>
      </c>
      <c r="BE98" s="7" t="s">
        <v>47</v>
      </c>
      <c r="BF98" s="7" t="str">
        <f>BA98</f>
        <v>Wer rodelt vom Hügel?</v>
      </c>
      <c r="BG98" s="7">
        <v>2</v>
      </c>
      <c r="BH98" s="7">
        <f t="shared" si="10"/>
        <v>0</v>
      </c>
      <c r="BI98" s="7" t="str">
        <f t="shared" si="11"/>
        <v>NA</v>
      </c>
      <c r="BJ98" s="7" t="str">
        <f>IF(BI98="NA","NA",H98)</f>
        <v>NA</v>
      </c>
      <c r="BK98" s="7" t="str">
        <f t="shared" si="67"/>
        <v>NA</v>
      </c>
      <c r="BL98" s="7" t="s">
        <v>78</v>
      </c>
      <c r="BM98" s="1">
        <v>0</v>
      </c>
      <c r="BN98" s="7" t="str">
        <f t="shared" si="61"/>
        <v>NA</v>
      </c>
      <c r="BO98" s="7" t="str">
        <f t="shared" si="62"/>
        <v>NA</v>
      </c>
      <c r="BP98" s="7" t="str">
        <f t="shared" ref="BP98:BP131" si="69">IF(AK98="NA",IF(K98="","",CONCATENATE(K$1," ",J98," ",H98,"?")),IF(K98="","",CONCATENATE(K$1," ",J98," ",AK98," ",AA98,"?")))</f>
        <v/>
      </c>
      <c r="BQ98" s="7" t="str">
        <f t="shared" ref="BQ98:BQ131" si="70">IF(AK98="NA",IF(L98="","",CONCATENATE(L$1," ",J98," ",H98,"?")),IF(L98="","",CONCATENATE(L$1," ",J98," ",AK98," ",AA98,"?")))</f>
        <v/>
      </c>
      <c r="BR98" s="7" t="str">
        <f t="shared" ref="BR98:BR131" si="71">IF(AK98="NA",IF(M98="","",CONCATENATE(M$1," ",J98," ",H98,"?")),IF(M98="","",CONCATENATE(M$1," ",J98," ",AK98," ",AA98,"?")))</f>
        <v>Woher rodelt der Statistiker?</v>
      </c>
      <c r="BS98" s="7" t="str">
        <f t="shared" si="18"/>
        <v>Woher rodelt der Statistiker?</v>
      </c>
      <c r="BT98" s="7" t="str">
        <f t="shared" ref="BT98:BT131" si="72">IF(AK98="NA",IF(U98="","",CONCATENATE(U$1," ",R98," ",H98," ",Y98,"?")),IF(U98="","",CONCATENATE(U$1," ",R98," ",AK98," ",AA98," ",Y98,"?")))</f>
        <v>Was hat der Statistiker Spaß?</v>
      </c>
      <c r="BU98" s="7" t="str">
        <f t="shared" ref="BU98:BU131" si="73">IF(AK98="NA",IF(V98="","",CONCATENATE(V$1," ",R98," ",H98," ",Y98,"?")),IF(V98="","",CONCATENATE(V$1," ",R98," ",AK98," ",AA98," ",Y98,"?")))</f>
        <v/>
      </c>
      <c r="BV98" s="7" t="str">
        <f t="shared" si="21"/>
        <v>Was hat der Statistiker Spaß?</v>
      </c>
    </row>
    <row r="99" spans="1:74" ht="14.25" customHeight="1" x14ac:dyDescent="0.35">
      <c r="A99" s="7" t="str">
        <f t="shared" si="48"/>
        <v>LNA_S98_I181_PSie</v>
      </c>
      <c r="B99" t="s">
        <v>78</v>
      </c>
      <c r="C99" t="s">
        <v>78</v>
      </c>
      <c r="D99" t="s">
        <v>78</v>
      </c>
      <c r="E99" t="s">
        <v>78</v>
      </c>
      <c r="F99" s="7">
        <v>98</v>
      </c>
      <c r="G99" s="7" t="str">
        <f t="shared" si="56"/>
        <v>Der Physiker erwacht in der Villa. Sie hat einen ausgelassenen Abend gehabt.</v>
      </c>
      <c r="H99" s="7" t="str">
        <f t="shared" si="1"/>
        <v>Der Physiker</v>
      </c>
      <c r="I99" s="7" t="str">
        <f t="shared" si="2"/>
        <v>Die Physikerin</v>
      </c>
      <c r="J99" s="7" t="s">
        <v>221</v>
      </c>
      <c r="K99" s="7" t="s">
        <v>84</v>
      </c>
      <c r="N99" s="7" t="s">
        <v>707</v>
      </c>
      <c r="O99" s="7" t="str">
        <f t="shared" si="57"/>
        <v>in der Villa.</v>
      </c>
      <c r="P99" s="7" t="str">
        <f t="shared" si="43"/>
        <v>in der Villa</v>
      </c>
      <c r="Q99" s="7" t="str">
        <f t="shared" si="58"/>
        <v>Sie</v>
      </c>
      <c r="R99" s="7" t="s">
        <v>104</v>
      </c>
      <c r="S99" s="7" t="s">
        <v>87</v>
      </c>
      <c r="T99" s="7" t="s">
        <v>708</v>
      </c>
      <c r="U99" s="7" t="s">
        <v>226</v>
      </c>
      <c r="W99" s="7" t="str">
        <f t="shared" si="4"/>
        <v>Abend</v>
      </c>
      <c r="X99" s="7" t="str">
        <f t="shared" si="59"/>
        <v>gehabt.</v>
      </c>
      <c r="Y99" s="7" t="s">
        <v>106</v>
      </c>
      <c r="Z99" s="7">
        <v>181</v>
      </c>
      <c r="AA99" s="7" t="s">
        <v>709</v>
      </c>
      <c r="AB99" s="7" t="s">
        <v>78</v>
      </c>
      <c r="AC99" s="7">
        <v>4.75</v>
      </c>
      <c r="AD99" s="7" t="s">
        <v>78</v>
      </c>
      <c r="AE99" s="7" t="s">
        <v>78</v>
      </c>
      <c r="AF99" s="7" t="s">
        <v>76</v>
      </c>
      <c r="AG99" s="5" t="s">
        <v>503</v>
      </c>
      <c r="AH99" s="7" t="s">
        <v>78</v>
      </c>
      <c r="AI99" s="7" t="s">
        <v>78</v>
      </c>
      <c r="AJ99" s="1" t="s">
        <v>506</v>
      </c>
      <c r="AK99" s="1" t="s">
        <v>507</v>
      </c>
      <c r="AL99" s="7">
        <v>38</v>
      </c>
      <c r="AM99" s="7" t="s">
        <v>710</v>
      </c>
      <c r="AN99" s="7" t="s">
        <v>78</v>
      </c>
      <c r="AO99" s="7" t="s">
        <v>78</v>
      </c>
      <c r="AP99" s="7" t="s">
        <v>78</v>
      </c>
      <c r="AQ99" s="7" t="s">
        <v>78</v>
      </c>
      <c r="AR99" s="7" t="s">
        <v>78</v>
      </c>
      <c r="AS99" s="4" t="s">
        <v>80</v>
      </c>
      <c r="AT99" s="7" t="s">
        <v>78</v>
      </c>
      <c r="AU99" s="7" t="s">
        <v>78</v>
      </c>
      <c r="AV99" s="1" t="s">
        <v>504</v>
      </c>
      <c r="AW99" s="1" t="s">
        <v>71</v>
      </c>
      <c r="AX99" s="9" t="s">
        <v>81</v>
      </c>
      <c r="AY99" s="9" t="s">
        <v>82</v>
      </c>
      <c r="AZ99" s="34" t="str">
        <f t="shared" si="66"/>
        <v>Sie</v>
      </c>
      <c r="BA99" s="7" t="str">
        <f t="shared" si="68"/>
        <v>Wer erwacht in der Villa?</v>
      </c>
      <c r="BB99" t="str">
        <f t="shared" si="47"/>
        <v>Was tat der Physiker?</v>
      </c>
      <c r="BC99" s="7" t="str">
        <f t="shared" si="8"/>
        <v>Wo erwacht der Physiker?</v>
      </c>
      <c r="BD99" s="7" t="str">
        <f t="shared" si="9"/>
        <v>Was hat der Physiker gehabt?</v>
      </c>
      <c r="BE99" s="7" t="s">
        <v>16</v>
      </c>
      <c r="BF99" s="7" t="str">
        <f>BB99</f>
        <v>Was tat der Physiker?</v>
      </c>
      <c r="BG99" s="7">
        <v>3</v>
      </c>
      <c r="BH99" s="7">
        <f t="shared" si="10"/>
        <v>0</v>
      </c>
      <c r="BI99" s="7" t="str">
        <f t="shared" si="11"/>
        <v>NA</v>
      </c>
      <c r="BJ99" s="7" t="str">
        <f>IF(BI99="NA","NA",J99)</f>
        <v>NA</v>
      </c>
      <c r="BK99" s="7" t="str">
        <f t="shared" si="67"/>
        <v>NA</v>
      </c>
      <c r="BL99" s="7" t="s">
        <v>78</v>
      </c>
      <c r="BM99" s="1">
        <v>0</v>
      </c>
      <c r="BN99" s="7" t="str">
        <f t="shared" si="61"/>
        <v>NA</v>
      </c>
      <c r="BO99" s="7" t="str">
        <f t="shared" si="62"/>
        <v>NA</v>
      </c>
      <c r="BP99" s="7" t="str">
        <f t="shared" si="69"/>
        <v>Wo erwacht der Physiker?</v>
      </c>
      <c r="BQ99" s="7" t="str">
        <f t="shared" si="70"/>
        <v/>
      </c>
      <c r="BR99" s="7" t="str">
        <f t="shared" si="71"/>
        <v/>
      </c>
      <c r="BS99" s="7" t="str">
        <f t="shared" si="18"/>
        <v>Wo erwacht der Physiker?</v>
      </c>
      <c r="BT99" s="7" t="str">
        <f t="shared" si="72"/>
        <v>Was hat der Physiker gehabt?</v>
      </c>
      <c r="BU99" s="7" t="str">
        <f t="shared" si="73"/>
        <v/>
      </c>
      <c r="BV99" s="7" t="str">
        <f t="shared" si="21"/>
        <v>Was hat der Physiker gehabt?</v>
      </c>
    </row>
    <row r="100" spans="1:74" ht="14.25" customHeight="1" x14ac:dyDescent="0.35">
      <c r="A100" s="7" t="str">
        <f t="shared" si="48"/>
        <v>LNA_S99_I182_PSie</v>
      </c>
      <c r="B100" t="s">
        <v>78</v>
      </c>
      <c r="C100" t="s">
        <v>78</v>
      </c>
      <c r="D100" t="s">
        <v>78</v>
      </c>
      <c r="E100" t="s">
        <v>78</v>
      </c>
      <c r="F100" s="7">
        <v>99</v>
      </c>
      <c r="G100" s="7" t="str">
        <f t="shared" si="56"/>
        <v>Der Professor wandert aus der Burg. Sie hat eine hölzernes Schwert gekauft.</v>
      </c>
      <c r="H100" s="7" t="str">
        <f t="shared" si="1"/>
        <v>Der Professor</v>
      </c>
      <c r="I100" s="7" t="str">
        <f t="shared" si="2"/>
        <v>Die Professorin</v>
      </c>
      <c r="J100" s="7" t="s">
        <v>652</v>
      </c>
      <c r="M100" s="7" t="s">
        <v>144</v>
      </c>
      <c r="N100" s="7" t="s">
        <v>711</v>
      </c>
      <c r="O100" s="7" t="str">
        <f t="shared" si="57"/>
        <v>aus der Burg.</v>
      </c>
      <c r="P100" s="7" t="str">
        <f t="shared" si="43"/>
        <v>aus der Burg</v>
      </c>
      <c r="Q100" s="7" t="str">
        <f t="shared" si="58"/>
        <v>Sie</v>
      </c>
      <c r="R100" s="7" t="s">
        <v>104</v>
      </c>
      <c r="S100" s="7" t="s">
        <v>179</v>
      </c>
      <c r="T100" s="7" t="s">
        <v>712</v>
      </c>
      <c r="U100" s="7" t="s">
        <v>713</v>
      </c>
      <c r="W100" s="7" t="str">
        <f t="shared" si="4"/>
        <v>Schwert</v>
      </c>
      <c r="X100" s="7" t="str">
        <f t="shared" si="59"/>
        <v>gekauft.</v>
      </c>
      <c r="Y100" s="7" t="s">
        <v>451</v>
      </c>
      <c r="Z100" s="7">
        <v>182</v>
      </c>
      <c r="AA100" s="7" t="s">
        <v>714</v>
      </c>
      <c r="AB100" s="7" t="s">
        <v>78</v>
      </c>
      <c r="AC100" s="7">
        <v>4.8499999999999996</v>
      </c>
      <c r="AD100" s="7" t="s">
        <v>78</v>
      </c>
      <c r="AE100" s="7" t="s">
        <v>78</v>
      </c>
      <c r="AF100" s="7" t="s">
        <v>76</v>
      </c>
      <c r="AG100" s="5" t="s">
        <v>503</v>
      </c>
      <c r="AH100" s="7" t="s">
        <v>78</v>
      </c>
      <c r="AI100" s="7" t="s">
        <v>78</v>
      </c>
      <c r="AJ100" s="1" t="s">
        <v>506</v>
      </c>
      <c r="AK100" s="1" t="s">
        <v>507</v>
      </c>
      <c r="AL100" s="7">
        <v>39</v>
      </c>
      <c r="AM100" s="7" t="s">
        <v>715</v>
      </c>
      <c r="AN100" s="7" t="s">
        <v>78</v>
      </c>
      <c r="AO100" s="7" t="s">
        <v>78</v>
      </c>
      <c r="AP100" s="7" t="s">
        <v>78</v>
      </c>
      <c r="AQ100" s="7" t="s">
        <v>78</v>
      </c>
      <c r="AR100" s="7" t="s">
        <v>78</v>
      </c>
      <c r="AS100" s="4" t="s">
        <v>80</v>
      </c>
      <c r="AT100" s="7" t="s">
        <v>78</v>
      </c>
      <c r="AU100" s="7" t="s">
        <v>78</v>
      </c>
      <c r="AV100" s="1" t="s">
        <v>504</v>
      </c>
      <c r="AW100" s="1" t="s">
        <v>71</v>
      </c>
      <c r="AX100" s="9" t="s">
        <v>81</v>
      </c>
      <c r="AY100" s="9" t="s">
        <v>82</v>
      </c>
      <c r="AZ100" s="34" t="str">
        <f t="shared" si="66"/>
        <v>Sie</v>
      </c>
      <c r="BA100" s="7" t="str">
        <f t="shared" si="68"/>
        <v>Wer wandert aus der Burg?</v>
      </c>
      <c r="BB100" t="str">
        <f t="shared" si="47"/>
        <v>Was tat der Professor?</v>
      </c>
      <c r="BC100" s="7" t="str">
        <f t="shared" si="8"/>
        <v>Woher wandert der Professor?</v>
      </c>
      <c r="BD100" s="7" t="str">
        <f t="shared" si="9"/>
        <v>Was hat der Professor gekauft?</v>
      </c>
      <c r="BE100" s="7" t="s">
        <v>48</v>
      </c>
      <c r="BF100" s="7" t="str">
        <f>BC100</f>
        <v>Woher wandert der Professor?</v>
      </c>
      <c r="BG100" s="7">
        <v>4</v>
      </c>
      <c r="BH100" s="7">
        <f t="shared" si="10"/>
        <v>0</v>
      </c>
      <c r="BI100" s="7" t="str">
        <f t="shared" si="11"/>
        <v>NA</v>
      </c>
      <c r="BJ100" s="7" t="str">
        <f>IF(BI100="NA","NA",P100)</f>
        <v>NA</v>
      </c>
      <c r="BK100" s="7" t="str">
        <f t="shared" si="67"/>
        <v>NA</v>
      </c>
      <c r="BL100" s="7" t="s">
        <v>78</v>
      </c>
      <c r="BM100" s="1">
        <v>1</v>
      </c>
      <c r="BN100" s="7" t="str">
        <f t="shared" ref="BN100:BN131" si="74">IF(BM100=1,BK100,BL100)</f>
        <v>NA</v>
      </c>
      <c r="BO100" s="7" t="str">
        <f t="shared" ref="BO100:BO131" si="75">IF(BM100=0,BK100,BL100)</f>
        <v>NA</v>
      </c>
      <c r="BP100" s="7" t="str">
        <f t="shared" si="69"/>
        <v/>
      </c>
      <c r="BQ100" s="7" t="str">
        <f t="shared" si="70"/>
        <v/>
      </c>
      <c r="BR100" s="7" t="str">
        <f t="shared" si="71"/>
        <v>Woher wandert der Professor?</v>
      </c>
      <c r="BS100" s="7" t="str">
        <f t="shared" si="18"/>
        <v>Woher wandert der Professor?</v>
      </c>
      <c r="BT100" s="7" t="str">
        <f t="shared" si="72"/>
        <v>Was hat der Professor gekauft?</v>
      </c>
      <c r="BU100" s="7" t="str">
        <f t="shared" si="73"/>
        <v/>
      </c>
      <c r="BV100" s="7" t="str">
        <f t="shared" si="21"/>
        <v>Was hat der Professor gekauft?</v>
      </c>
    </row>
    <row r="101" spans="1:74" ht="14.25" customHeight="1" x14ac:dyDescent="0.35">
      <c r="A101" s="7" t="str">
        <f t="shared" si="48"/>
        <v>LNA_S100_I183_PSie</v>
      </c>
      <c r="B101" t="s">
        <v>78</v>
      </c>
      <c r="C101" t="s">
        <v>78</v>
      </c>
      <c r="D101" t="s">
        <v>78</v>
      </c>
      <c r="E101" t="s">
        <v>78</v>
      </c>
      <c r="F101" s="7">
        <v>100</v>
      </c>
      <c r="G101" s="7" t="str">
        <f t="shared" si="56"/>
        <v>Der Chiropraktiker wartet vor dem Computer. Sie hat einen langwierigen Rechenprozess gestartet.</v>
      </c>
      <c r="H101" s="7" t="str">
        <f t="shared" si="1"/>
        <v>Der Chiropraktiker</v>
      </c>
      <c r="I101" s="7" t="str">
        <f t="shared" si="2"/>
        <v>Die Chiropraktikerin</v>
      </c>
      <c r="J101" s="7" t="s">
        <v>716</v>
      </c>
      <c r="K101" s="7" t="s">
        <v>330</v>
      </c>
      <c r="N101" s="7" t="s">
        <v>717</v>
      </c>
      <c r="O101" s="7" t="str">
        <f t="shared" si="57"/>
        <v>vor dem Computer.</v>
      </c>
      <c r="P101" s="7" t="str">
        <f t="shared" si="43"/>
        <v>vor dem Computer</v>
      </c>
      <c r="Q101" s="7" t="str">
        <f t="shared" si="58"/>
        <v>Sie</v>
      </c>
      <c r="R101" s="7" t="s">
        <v>104</v>
      </c>
      <c r="S101" s="7" t="s">
        <v>87</v>
      </c>
      <c r="T101" s="7" t="s">
        <v>718</v>
      </c>
      <c r="U101" s="7" t="s">
        <v>719</v>
      </c>
      <c r="W101" s="7" t="str">
        <f t="shared" si="4"/>
        <v>Rechenprozess</v>
      </c>
      <c r="X101" s="7" t="str">
        <f t="shared" si="59"/>
        <v>gestartet.</v>
      </c>
      <c r="Y101" s="7" t="s">
        <v>720</v>
      </c>
      <c r="Z101" s="7">
        <v>183</v>
      </c>
      <c r="AA101" s="7" t="s">
        <v>721</v>
      </c>
      <c r="AB101" s="7" t="s">
        <v>78</v>
      </c>
      <c r="AC101" s="7">
        <v>4.95</v>
      </c>
      <c r="AD101" s="7" t="s">
        <v>78</v>
      </c>
      <c r="AE101" s="7" t="s">
        <v>78</v>
      </c>
      <c r="AF101" s="7" t="s">
        <v>76</v>
      </c>
      <c r="AG101" s="5" t="s">
        <v>503</v>
      </c>
      <c r="AH101" s="7" t="s">
        <v>78</v>
      </c>
      <c r="AI101" s="7" t="s">
        <v>78</v>
      </c>
      <c r="AJ101" s="1" t="s">
        <v>506</v>
      </c>
      <c r="AK101" s="1" t="s">
        <v>507</v>
      </c>
      <c r="AL101" s="7">
        <v>40</v>
      </c>
      <c r="AM101" s="7" t="s">
        <v>722</v>
      </c>
      <c r="AN101" s="7" t="s">
        <v>78</v>
      </c>
      <c r="AO101" s="7" t="s">
        <v>78</v>
      </c>
      <c r="AP101" s="7" t="s">
        <v>78</v>
      </c>
      <c r="AQ101" s="7" t="s">
        <v>78</v>
      </c>
      <c r="AR101" s="7" t="s">
        <v>78</v>
      </c>
      <c r="AS101" s="4" t="s">
        <v>80</v>
      </c>
      <c r="AT101" s="7" t="s">
        <v>78</v>
      </c>
      <c r="AU101" s="7" t="s">
        <v>78</v>
      </c>
      <c r="AV101" s="1" t="s">
        <v>504</v>
      </c>
      <c r="AW101" s="1" t="s">
        <v>71</v>
      </c>
      <c r="AX101" s="9" t="s">
        <v>81</v>
      </c>
      <c r="AY101" s="9" t="s">
        <v>82</v>
      </c>
      <c r="AZ101" s="34" t="str">
        <f t="shared" si="66"/>
        <v>Sie</v>
      </c>
      <c r="BA101" s="7" t="str">
        <f t="shared" si="68"/>
        <v>Wer wartet vor dem Computer?</v>
      </c>
      <c r="BB101" t="str">
        <f t="shared" si="47"/>
        <v>Was tat der Chiropraktiker?</v>
      </c>
      <c r="BC101" s="7" t="str">
        <f t="shared" si="8"/>
        <v>Wo wartet der Chiropraktiker?</v>
      </c>
      <c r="BD101" s="7" t="str">
        <f t="shared" si="9"/>
        <v>Was hat der Chiropraktiker gestartet?</v>
      </c>
      <c r="BE101" s="1" t="s">
        <v>49</v>
      </c>
      <c r="BF101" s="7" t="str">
        <f>BD101</f>
        <v>Was hat der Chiropraktiker gestartet?</v>
      </c>
      <c r="BG101" s="7">
        <v>3</v>
      </c>
      <c r="BH101" s="7">
        <f t="shared" si="10"/>
        <v>0</v>
      </c>
      <c r="BI101" s="7" t="str">
        <f t="shared" si="11"/>
        <v>NA</v>
      </c>
      <c r="BJ101" s="7" t="str">
        <f>IF(BI101="NA","NA",CONCATENATE(S101," ",T101," ",W101))</f>
        <v>NA</v>
      </c>
      <c r="BK101" s="7" t="str">
        <f t="shared" si="67"/>
        <v>NA</v>
      </c>
      <c r="BL101" s="7" t="s">
        <v>78</v>
      </c>
      <c r="BM101" s="1">
        <v>1</v>
      </c>
      <c r="BN101" s="7" t="str">
        <f t="shared" si="74"/>
        <v>NA</v>
      </c>
      <c r="BO101" s="7" t="str">
        <f t="shared" si="75"/>
        <v>NA</v>
      </c>
      <c r="BP101" s="7" t="str">
        <f t="shared" si="69"/>
        <v>Wo wartet der Chiropraktiker?</v>
      </c>
      <c r="BQ101" s="7" t="str">
        <f t="shared" si="70"/>
        <v/>
      </c>
      <c r="BR101" s="7" t="str">
        <f t="shared" si="71"/>
        <v/>
      </c>
      <c r="BS101" s="7" t="str">
        <f t="shared" si="18"/>
        <v>Wo wartet der Chiropraktiker?</v>
      </c>
      <c r="BT101" s="7" t="str">
        <f t="shared" si="72"/>
        <v>Was hat der Chiropraktiker gestartet?</v>
      </c>
      <c r="BU101" s="7" t="str">
        <f t="shared" si="73"/>
        <v/>
      </c>
      <c r="BV101" s="7" t="str">
        <f t="shared" si="21"/>
        <v>Was hat der Chiropraktiker gestartet?</v>
      </c>
    </row>
    <row r="102" spans="1:74" ht="14.25" customHeight="1" x14ac:dyDescent="0.35">
      <c r="A102" s="7" t="str">
        <f t="shared" si="48"/>
        <v>LNA_S101_I184_PEr</v>
      </c>
      <c r="B102" t="s">
        <v>78</v>
      </c>
      <c r="C102" t="s">
        <v>78</v>
      </c>
      <c r="D102" t="s">
        <v>78</v>
      </c>
      <c r="E102" t="s">
        <v>78</v>
      </c>
      <c r="F102" s="7">
        <v>101</v>
      </c>
      <c r="G102" s="7" t="str">
        <f t="shared" si="56"/>
        <v>Der Diplomat flüchtet in die Besprechung. Er hat die endlosen Streitigkeiten satt.</v>
      </c>
      <c r="H102" s="7" t="str">
        <f t="shared" si="1"/>
        <v>Der Diplomat</v>
      </c>
      <c r="I102" s="7" t="str">
        <f t="shared" si="2"/>
        <v>Die Diplomatin</v>
      </c>
      <c r="J102" s="7" t="s">
        <v>161</v>
      </c>
      <c r="L102" s="7" t="s">
        <v>111</v>
      </c>
      <c r="N102" s="7" t="s">
        <v>723</v>
      </c>
      <c r="O102" s="7" t="str">
        <f t="shared" si="57"/>
        <v>in die Besprechung.</v>
      </c>
      <c r="P102" s="7" t="str">
        <f t="shared" si="43"/>
        <v>in die Besprechung</v>
      </c>
      <c r="Q102" s="7" t="str">
        <f t="shared" si="58"/>
        <v>Er</v>
      </c>
      <c r="R102" s="7" t="s">
        <v>104</v>
      </c>
      <c r="S102" s="7" t="s">
        <v>71</v>
      </c>
      <c r="T102" s="7" t="s">
        <v>724</v>
      </c>
      <c r="U102" s="7" t="s">
        <v>725</v>
      </c>
      <c r="W102" s="7" t="str">
        <f t="shared" si="4"/>
        <v>Streitigkeiten</v>
      </c>
      <c r="X102" s="7" t="str">
        <f t="shared" si="59"/>
        <v>satt.</v>
      </c>
      <c r="Y102" s="7" t="s">
        <v>545</v>
      </c>
      <c r="Z102" s="7">
        <v>184</v>
      </c>
      <c r="AA102" s="7" t="s">
        <v>726</v>
      </c>
      <c r="AB102" s="7" t="s">
        <v>78</v>
      </c>
      <c r="AC102" s="7">
        <v>5.05</v>
      </c>
      <c r="AD102" s="7" t="s">
        <v>78</v>
      </c>
      <c r="AE102" s="7" t="s">
        <v>78</v>
      </c>
      <c r="AF102" s="7" t="s">
        <v>76</v>
      </c>
      <c r="AG102" s="5" t="s">
        <v>503</v>
      </c>
      <c r="AH102" s="7" t="s">
        <v>78</v>
      </c>
      <c r="AI102" s="7" t="s">
        <v>78</v>
      </c>
      <c r="AJ102" s="1" t="s">
        <v>506</v>
      </c>
      <c r="AK102" s="1" t="s">
        <v>507</v>
      </c>
      <c r="AL102" s="7">
        <v>41</v>
      </c>
      <c r="AM102" s="7" t="s">
        <v>727</v>
      </c>
      <c r="AN102" s="7" t="s">
        <v>78</v>
      </c>
      <c r="AO102" s="7" t="s">
        <v>78</v>
      </c>
      <c r="AP102" s="7" t="s">
        <v>78</v>
      </c>
      <c r="AQ102" s="7" t="s">
        <v>78</v>
      </c>
      <c r="AR102" s="7" t="s">
        <v>78</v>
      </c>
      <c r="AS102" s="4" t="s">
        <v>80</v>
      </c>
      <c r="AT102" s="7" t="s">
        <v>78</v>
      </c>
      <c r="AU102" s="7" t="s">
        <v>78</v>
      </c>
      <c r="AV102" s="1" t="s">
        <v>504</v>
      </c>
      <c r="AW102" s="1" t="s">
        <v>71</v>
      </c>
      <c r="AX102" s="9" t="s">
        <v>81</v>
      </c>
      <c r="AY102" s="9" t="s">
        <v>82</v>
      </c>
      <c r="AZ102" s="11" t="str">
        <f t="shared" ref="AZ102:AZ111" si="76">AX102</f>
        <v>Er</v>
      </c>
      <c r="BA102" s="7" t="str">
        <f t="shared" si="68"/>
        <v>Wer flüchtet in die Besprechung?</v>
      </c>
      <c r="BB102" t="str">
        <f t="shared" si="47"/>
        <v>Was tat der Diplomat?</v>
      </c>
      <c r="BC102" s="7" t="str">
        <f t="shared" si="8"/>
        <v>Wohin flüchtet der Diplomat?</v>
      </c>
      <c r="BD102" s="7" t="str">
        <f t="shared" si="9"/>
        <v>Was hat der Diplomat satt?</v>
      </c>
      <c r="BE102" s="7" t="s">
        <v>47</v>
      </c>
      <c r="BF102" s="7" t="str">
        <f>BA102</f>
        <v>Wer flüchtet in die Besprechung?</v>
      </c>
      <c r="BG102" s="7">
        <v>1</v>
      </c>
      <c r="BH102" s="7">
        <f t="shared" si="10"/>
        <v>1</v>
      </c>
      <c r="BI102" s="7" t="str">
        <f t="shared" si="11"/>
        <v>Wer flüchtet in die Besprechung?</v>
      </c>
      <c r="BJ102" s="7" t="str">
        <f>IF(BI102="NA","NA",H102)</f>
        <v>Der Diplomat</v>
      </c>
      <c r="BK102" s="7" t="str">
        <f t="shared" si="67"/>
        <v>Der Diplomat</v>
      </c>
      <c r="BL102" s="7" t="str">
        <f>I102</f>
        <v>Die Diplomatin</v>
      </c>
      <c r="BM102" s="1">
        <v>1</v>
      </c>
      <c r="BN102" s="7" t="str">
        <f t="shared" si="74"/>
        <v>Der Diplomat</v>
      </c>
      <c r="BO102" s="7" t="str">
        <f t="shared" si="75"/>
        <v>Die Diplomatin</v>
      </c>
      <c r="BP102" s="7" t="str">
        <f t="shared" si="69"/>
        <v/>
      </c>
      <c r="BQ102" s="7" t="str">
        <f t="shared" si="70"/>
        <v>Wohin flüchtet der Diplomat?</v>
      </c>
      <c r="BR102" s="7" t="str">
        <f t="shared" si="71"/>
        <v/>
      </c>
      <c r="BS102" s="7" t="str">
        <f t="shared" si="18"/>
        <v>Wohin flüchtet der Diplomat?</v>
      </c>
      <c r="BT102" s="7" t="str">
        <f t="shared" si="72"/>
        <v>Was hat der Diplomat satt?</v>
      </c>
      <c r="BU102" s="7" t="str">
        <f t="shared" si="73"/>
        <v/>
      </c>
      <c r="BV102" s="7" t="str">
        <f t="shared" si="21"/>
        <v>Was hat der Diplomat satt?</v>
      </c>
    </row>
    <row r="103" spans="1:74" ht="14.25" customHeight="1" x14ac:dyDescent="0.35">
      <c r="A103" s="7" t="str">
        <f t="shared" si="48"/>
        <v>LNA_S102_I185_PEr</v>
      </c>
      <c r="B103" t="s">
        <v>78</v>
      </c>
      <c r="C103" t="s">
        <v>78</v>
      </c>
      <c r="D103" t="s">
        <v>78</v>
      </c>
      <c r="E103" t="s">
        <v>78</v>
      </c>
      <c r="F103" s="7">
        <v>102</v>
      </c>
      <c r="G103" s="7" t="str">
        <f t="shared" si="56"/>
        <v>Der Schuldirektor flieht in die Bibliothek. Er möchte die lauten Kollegen nicht hören.</v>
      </c>
      <c r="H103" s="7" t="str">
        <f t="shared" si="1"/>
        <v>Der Schuldirektor</v>
      </c>
      <c r="I103" s="7" t="str">
        <f t="shared" si="2"/>
        <v>Die Schuldirektorin</v>
      </c>
      <c r="J103" s="7" t="s">
        <v>177</v>
      </c>
      <c r="L103" s="7" t="s">
        <v>111</v>
      </c>
      <c r="N103" s="7" t="s">
        <v>728</v>
      </c>
      <c r="O103" s="7" t="str">
        <f t="shared" si="57"/>
        <v>in die Bibliothek.</v>
      </c>
      <c r="P103" s="7" t="str">
        <f t="shared" si="43"/>
        <v>in die Bibliothek</v>
      </c>
      <c r="Q103" s="7" t="str">
        <f t="shared" si="58"/>
        <v>Er</v>
      </c>
      <c r="R103" s="7" t="s">
        <v>70</v>
      </c>
      <c r="S103" s="7" t="s">
        <v>71</v>
      </c>
      <c r="T103" s="7" t="s">
        <v>729</v>
      </c>
      <c r="V103" s="7" t="s">
        <v>730</v>
      </c>
      <c r="W103" s="7" t="str">
        <f t="shared" si="4"/>
        <v>Kollegen</v>
      </c>
      <c r="X103" s="7" t="str">
        <f t="shared" si="59"/>
        <v>nicht hören.</v>
      </c>
      <c r="Y103" s="7" t="s">
        <v>731</v>
      </c>
      <c r="Z103" s="7">
        <v>185</v>
      </c>
      <c r="AA103" s="7" t="s">
        <v>732</v>
      </c>
      <c r="AB103" s="7" t="s">
        <v>78</v>
      </c>
      <c r="AC103" s="7">
        <v>5.15</v>
      </c>
      <c r="AD103" s="7" t="s">
        <v>78</v>
      </c>
      <c r="AE103" s="7" t="s">
        <v>78</v>
      </c>
      <c r="AF103" s="7" t="s">
        <v>76</v>
      </c>
      <c r="AG103" s="5" t="s">
        <v>503</v>
      </c>
      <c r="AH103" s="7" t="s">
        <v>78</v>
      </c>
      <c r="AI103" s="7" t="s">
        <v>78</v>
      </c>
      <c r="AJ103" s="1" t="s">
        <v>506</v>
      </c>
      <c r="AK103" s="1" t="s">
        <v>507</v>
      </c>
      <c r="AL103" s="7">
        <v>42</v>
      </c>
      <c r="AM103" s="7" t="s">
        <v>733</v>
      </c>
      <c r="AN103" s="7" t="s">
        <v>78</v>
      </c>
      <c r="AO103" s="7" t="s">
        <v>78</v>
      </c>
      <c r="AP103" s="7" t="s">
        <v>78</v>
      </c>
      <c r="AQ103" s="7" t="s">
        <v>78</v>
      </c>
      <c r="AR103" s="7" t="s">
        <v>78</v>
      </c>
      <c r="AS103" s="4" t="s">
        <v>80</v>
      </c>
      <c r="AT103" s="7" t="s">
        <v>78</v>
      </c>
      <c r="AU103" s="7" t="s">
        <v>78</v>
      </c>
      <c r="AV103" s="1" t="s">
        <v>504</v>
      </c>
      <c r="AW103" s="1" t="s">
        <v>71</v>
      </c>
      <c r="AX103" s="9" t="s">
        <v>81</v>
      </c>
      <c r="AY103" s="9" t="s">
        <v>82</v>
      </c>
      <c r="AZ103" s="11" t="str">
        <f t="shared" si="76"/>
        <v>Er</v>
      </c>
      <c r="BA103" s="7" t="str">
        <f t="shared" si="68"/>
        <v>Wer flieht in die Bibliothek?</v>
      </c>
      <c r="BB103" t="str">
        <f t="shared" si="47"/>
        <v>Was tat der Schuldirektor?</v>
      </c>
      <c r="BC103" s="7" t="str">
        <f t="shared" si="8"/>
        <v>Wohin flieht der Schuldirektor?</v>
      </c>
      <c r="BD103" s="7" t="str">
        <f t="shared" si="9"/>
        <v>Wen möchte der Schuldirektor nicht hören?</v>
      </c>
      <c r="BE103" s="7" t="s">
        <v>16</v>
      </c>
      <c r="BF103" s="7" t="str">
        <f>BB103</f>
        <v>Was tat der Schuldirektor?</v>
      </c>
      <c r="BG103" s="7">
        <v>1</v>
      </c>
      <c r="BH103" s="7">
        <f t="shared" si="10"/>
        <v>1</v>
      </c>
      <c r="BI103" s="7" t="str">
        <f t="shared" si="11"/>
        <v>Was tat der Schuldirektor?</v>
      </c>
      <c r="BJ103" s="7" t="str">
        <f>IF(BI103="NA","NA",J103)</f>
        <v>flieht</v>
      </c>
      <c r="BK103" s="7" t="s">
        <v>1119</v>
      </c>
      <c r="BL103" s="7" t="s">
        <v>1120</v>
      </c>
      <c r="BM103" s="1">
        <v>0</v>
      </c>
      <c r="BN103" s="7" t="str">
        <f t="shared" si="74"/>
        <v>in die Bibliothek laufen</v>
      </c>
      <c r="BO103" s="7" t="str">
        <f t="shared" si="75"/>
        <v>in die Bibliothek fliehen</v>
      </c>
      <c r="BP103" s="7" t="str">
        <f t="shared" si="69"/>
        <v/>
      </c>
      <c r="BQ103" s="7" t="str">
        <f t="shared" si="70"/>
        <v>Wohin flieht der Schuldirektor?</v>
      </c>
      <c r="BR103" s="7" t="str">
        <f t="shared" si="71"/>
        <v/>
      </c>
      <c r="BS103" s="7" t="str">
        <f t="shared" si="18"/>
        <v>Wohin flieht der Schuldirektor?</v>
      </c>
      <c r="BT103" s="7" t="str">
        <f t="shared" si="72"/>
        <v/>
      </c>
      <c r="BU103" s="7" t="str">
        <f t="shared" si="73"/>
        <v>Wen möchte der Schuldirektor nicht hören?</v>
      </c>
      <c r="BV103" s="7" t="str">
        <f t="shared" si="21"/>
        <v>Wen möchte der Schuldirektor nicht hören?</v>
      </c>
    </row>
    <row r="104" spans="1:74" ht="14.25" customHeight="1" x14ac:dyDescent="0.35">
      <c r="A104" s="7" t="str">
        <f t="shared" si="48"/>
        <v>LNA_S103_I186_PEr</v>
      </c>
      <c r="B104" t="s">
        <v>78</v>
      </c>
      <c r="C104" t="s">
        <v>78</v>
      </c>
      <c r="D104" t="s">
        <v>78</v>
      </c>
      <c r="E104" t="s">
        <v>78</v>
      </c>
      <c r="F104" s="7">
        <v>103</v>
      </c>
      <c r="G104" s="7" t="str">
        <f t="shared" si="56"/>
        <v>Der Zahnarzt steht vor LIDL. Er muss die wertvollen Pfandflaschen wegbringen.</v>
      </c>
      <c r="H104" s="7" t="str">
        <f t="shared" si="1"/>
        <v>Der Zahnarzt</v>
      </c>
      <c r="I104" s="7" t="str">
        <f t="shared" si="2"/>
        <v>Die Zahnärztin</v>
      </c>
      <c r="J104" s="7" t="s">
        <v>647</v>
      </c>
      <c r="K104" s="7" t="s">
        <v>734</v>
      </c>
      <c r="N104" s="7" t="s">
        <v>735</v>
      </c>
      <c r="O104" s="7" t="str">
        <f t="shared" si="57"/>
        <v>vor LIDL.</v>
      </c>
      <c r="P104" s="7" t="str">
        <f t="shared" si="43"/>
        <v>vor LIDL</v>
      </c>
      <c r="Q104" s="7" t="str">
        <f t="shared" si="58"/>
        <v>Er</v>
      </c>
      <c r="R104" s="7" t="s">
        <v>146</v>
      </c>
      <c r="S104" s="7" t="s">
        <v>71</v>
      </c>
      <c r="T104" s="7" t="s">
        <v>736</v>
      </c>
      <c r="U104" s="7" t="s">
        <v>737</v>
      </c>
      <c r="W104" s="7" t="str">
        <f t="shared" si="4"/>
        <v>Pfandflaschen</v>
      </c>
      <c r="X104" s="7" t="str">
        <f t="shared" si="59"/>
        <v>wegbringen.</v>
      </c>
      <c r="Y104" s="7" t="s">
        <v>738</v>
      </c>
      <c r="Z104" s="7">
        <v>186</v>
      </c>
      <c r="AA104" s="7" t="s">
        <v>739</v>
      </c>
      <c r="AB104" s="7" t="s">
        <v>78</v>
      </c>
      <c r="AC104" s="7">
        <v>5.2750000000000004</v>
      </c>
      <c r="AD104" s="7" t="s">
        <v>78</v>
      </c>
      <c r="AE104" s="7" t="s">
        <v>78</v>
      </c>
      <c r="AF104" s="7" t="s">
        <v>76</v>
      </c>
      <c r="AG104" s="5" t="s">
        <v>503</v>
      </c>
      <c r="AH104" s="7" t="s">
        <v>78</v>
      </c>
      <c r="AI104" s="7" t="s">
        <v>78</v>
      </c>
      <c r="AJ104" s="1" t="s">
        <v>506</v>
      </c>
      <c r="AK104" s="1" t="s">
        <v>507</v>
      </c>
      <c r="AL104" s="7">
        <v>43</v>
      </c>
      <c r="AM104" s="7" t="s">
        <v>740</v>
      </c>
      <c r="AN104" s="7" t="s">
        <v>78</v>
      </c>
      <c r="AO104" s="7" t="s">
        <v>78</v>
      </c>
      <c r="AP104" s="7" t="s">
        <v>78</v>
      </c>
      <c r="AQ104" s="7" t="s">
        <v>78</v>
      </c>
      <c r="AR104" s="7" t="s">
        <v>78</v>
      </c>
      <c r="AS104" s="4" t="s">
        <v>80</v>
      </c>
      <c r="AT104" s="7" t="s">
        <v>78</v>
      </c>
      <c r="AU104" s="7" t="s">
        <v>78</v>
      </c>
      <c r="AV104" s="1" t="s">
        <v>504</v>
      </c>
      <c r="AW104" s="1" t="s">
        <v>71</v>
      </c>
      <c r="AX104" s="9" t="s">
        <v>81</v>
      </c>
      <c r="AY104" s="9" t="s">
        <v>82</v>
      </c>
      <c r="AZ104" s="11" t="str">
        <f t="shared" si="76"/>
        <v>Er</v>
      </c>
      <c r="BA104" s="7" t="str">
        <f t="shared" si="68"/>
        <v>Wer steht vor LIDL?</v>
      </c>
      <c r="BB104" t="str">
        <f t="shared" si="47"/>
        <v>Was tat der Zahnarzt?</v>
      </c>
      <c r="BC104" s="7" t="str">
        <f t="shared" si="8"/>
        <v>Wo steht der Zahnarzt?</v>
      </c>
      <c r="BD104" s="7" t="str">
        <f t="shared" si="9"/>
        <v>Was muss der Zahnarzt wegbringen?</v>
      </c>
      <c r="BE104" s="7" t="s">
        <v>48</v>
      </c>
      <c r="BF104" s="7" t="str">
        <f>BC104</f>
        <v>Wo steht der Zahnarzt?</v>
      </c>
      <c r="BG104" s="7">
        <v>3</v>
      </c>
      <c r="BH104" s="7">
        <f t="shared" si="10"/>
        <v>0</v>
      </c>
      <c r="BI104" s="7" t="str">
        <f t="shared" si="11"/>
        <v>NA</v>
      </c>
      <c r="BJ104" s="7" t="str">
        <f>IF(BI104="NA","NA",P104)</f>
        <v>NA</v>
      </c>
      <c r="BK104" s="7" t="str">
        <f t="shared" ref="BK104:BK106" si="77">BJ104</f>
        <v>NA</v>
      </c>
      <c r="BL104" s="7" t="s">
        <v>78</v>
      </c>
      <c r="BM104" s="1">
        <v>1</v>
      </c>
      <c r="BN104" s="7" t="str">
        <f t="shared" si="74"/>
        <v>NA</v>
      </c>
      <c r="BO104" s="7" t="str">
        <f t="shared" si="75"/>
        <v>NA</v>
      </c>
      <c r="BP104" s="7" t="str">
        <f t="shared" si="69"/>
        <v>Wo steht der Zahnarzt?</v>
      </c>
      <c r="BQ104" s="7" t="str">
        <f t="shared" si="70"/>
        <v/>
      </c>
      <c r="BR104" s="7" t="str">
        <f t="shared" si="71"/>
        <v/>
      </c>
      <c r="BS104" s="7" t="str">
        <f t="shared" si="18"/>
        <v>Wo steht der Zahnarzt?</v>
      </c>
      <c r="BT104" s="7" t="str">
        <f t="shared" si="72"/>
        <v>Was muss der Zahnarzt wegbringen?</v>
      </c>
      <c r="BU104" s="7" t="str">
        <f t="shared" si="73"/>
        <v/>
      </c>
      <c r="BV104" s="7" t="str">
        <f t="shared" si="21"/>
        <v>Was muss der Zahnarzt wegbringen?</v>
      </c>
    </row>
    <row r="105" spans="1:74" ht="14.25" customHeight="1" x14ac:dyDescent="0.35">
      <c r="A105" s="7" t="str">
        <f t="shared" si="48"/>
        <v>LNA_S104_I187_PEr</v>
      </c>
      <c r="B105" t="s">
        <v>78</v>
      </c>
      <c r="C105" t="s">
        <v>78</v>
      </c>
      <c r="D105" t="s">
        <v>78</v>
      </c>
      <c r="E105" t="s">
        <v>78</v>
      </c>
      <c r="F105" s="7">
        <v>104</v>
      </c>
      <c r="G105" s="7" t="str">
        <f t="shared" si="56"/>
        <v>Der Architekt tanzt in der Disko. Er ist der absolute Mittelpunkt des Abends.</v>
      </c>
      <c r="H105" s="7" t="str">
        <f t="shared" si="1"/>
        <v>Der Architekt</v>
      </c>
      <c r="I105" s="7" t="str">
        <f t="shared" si="2"/>
        <v>Die Architektin</v>
      </c>
      <c r="J105" s="7" t="s">
        <v>317</v>
      </c>
      <c r="K105" s="7" t="s">
        <v>84</v>
      </c>
      <c r="N105" s="7" t="s">
        <v>741</v>
      </c>
      <c r="O105" s="7" t="str">
        <f t="shared" si="57"/>
        <v>in der Disko.</v>
      </c>
      <c r="P105" s="7" t="str">
        <f t="shared" si="43"/>
        <v>in der Disko</v>
      </c>
      <c r="Q105" s="7" t="str">
        <f t="shared" si="58"/>
        <v>Er</v>
      </c>
      <c r="R105" s="7" t="s">
        <v>396</v>
      </c>
      <c r="S105" s="7" t="s">
        <v>507</v>
      </c>
      <c r="T105" s="7" t="s">
        <v>742</v>
      </c>
      <c r="U105" s="7" t="s">
        <v>743</v>
      </c>
      <c r="W105" s="7" t="str">
        <f t="shared" si="4"/>
        <v>Mittelpunkt</v>
      </c>
      <c r="X105" s="7" t="str">
        <f t="shared" si="59"/>
        <v>des Abends.</v>
      </c>
      <c r="Y105" s="7" t="s">
        <v>744</v>
      </c>
      <c r="Z105" s="7">
        <v>187</v>
      </c>
      <c r="AA105" s="7" t="s">
        <v>745</v>
      </c>
      <c r="AB105" s="7" t="s">
        <v>78</v>
      </c>
      <c r="AC105" s="7">
        <v>5.3250000000000002</v>
      </c>
      <c r="AD105" s="7" t="s">
        <v>78</v>
      </c>
      <c r="AE105" s="7" t="s">
        <v>78</v>
      </c>
      <c r="AF105" s="7" t="s">
        <v>76</v>
      </c>
      <c r="AG105" s="5" t="s">
        <v>503</v>
      </c>
      <c r="AH105" s="7" t="s">
        <v>78</v>
      </c>
      <c r="AI105" s="7" t="s">
        <v>78</v>
      </c>
      <c r="AJ105" s="1" t="s">
        <v>506</v>
      </c>
      <c r="AK105" s="1" t="s">
        <v>507</v>
      </c>
      <c r="AL105" s="7">
        <v>44</v>
      </c>
      <c r="AM105" s="7" t="s">
        <v>746</v>
      </c>
      <c r="AN105" s="7" t="s">
        <v>78</v>
      </c>
      <c r="AO105" s="7" t="s">
        <v>78</v>
      </c>
      <c r="AP105" s="7" t="s">
        <v>78</v>
      </c>
      <c r="AQ105" s="7" t="s">
        <v>78</v>
      </c>
      <c r="AR105" s="7" t="s">
        <v>78</v>
      </c>
      <c r="AS105" s="4" t="s">
        <v>80</v>
      </c>
      <c r="AT105" s="7" t="s">
        <v>78</v>
      </c>
      <c r="AU105" s="7" t="s">
        <v>78</v>
      </c>
      <c r="AV105" s="1" t="s">
        <v>504</v>
      </c>
      <c r="AW105" s="1" t="s">
        <v>71</v>
      </c>
      <c r="AX105" s="9" t="s">
        <v>81</v>
      </c>
      <c r="AY105" s="9" t="s">
        <v>82</v>
      </c>
      <c r="AZ105" s="11" t="str">
        <f t="shared" si="76"/>
        <v>Er</v>
      </c>
      <c r="BA105" s="7" t="str">
        <f t="shared" si="68"/>
        <v>Wer tanzt in der Disko?</v>
      </c>
      <c r="BB105" t="str">
        <f t="shared" si="47"/>
        <v>Was tat der Architekt?</v>
      </c>
      <c r="BC105" s="7" t="str">
        <f t="shared" si="8"/>
        <v>Wo tanzt der Architekt?</v>
      </c>
      <c r="BD105" s="7" t="str">
        <f t="shared" si="9"/>
        <v>Was ist der Architekt des Abends?</v>
      </c>
      <c r="BE105" s="1" t="s">
        <v>49</v>
      </c>
      <c r="BF105" s="7" t="str">
        <f>BD105</f>
        <v>Was ist der Architekt des Abends?</v>
      </c>
      <c r="BG105" s="7">
        <v>4</v>
      </c>
      <c r="BH105" s="7">
        <f t="shared" si="10"/>
        <v>0</v>
      </c>
      <c r="BI105" s="7" t="str">
        <f t="shared" si="11"/>
        <v>NA</v>
      </c>
      <c r="BJ105" s="7" t="str">
        <f>IF(BI105="NA","NA",CONCATENATE(S105," ",T105," ",W105))</f>
        <v>NA</v>
      </c>
      <c r="BK105" s="7" t="str">
        <f t="shared" si="77"/>
        <v>NA</v>
      </c>
      <c r="BL105" s="7" t="s">
        <v>78</v>
      </c>
      <c r="BM105" s="1">
        <v>1</v>
      </c>
      <c r="BN105" s="7" t="str">
        <f t="shared" si="74"/>
        <v>NA</v>
      </c>
      <c r="BO105" s="7" t="str">
        <f t="shared" si="75"/>
        <v>NA</v>
      </c>
      <c r="BP105" s="7" t="str">
        <f t="shared" si="69"/>
        <v>Wo tanzt der Architekt?</v>
      </c>
      <c r="BQ105" s="7" t="str">
        <f t="shared" si="70"/>
        <v/>
      </c>
      <c r="BR105" s="7" t="str">
        <f t="shared" si="71"/>
        <v/>
      </c>
      <c r="BS105" s="7" t="str">
        <f t="shared" si="18"/>
        <v>Wo tanzt der Architekt?</v>
      </c>
      <c r="BT105" s="7" t="str">
        <f t="shared" si="72"/>
        <v>Was ist der Architekt des Abends?</v>
      </c>
      <c r="BU105" s="7" t="str">
        <f t="shared" si="73"/>
        <v/>
      </c>
      <c r="BV105" s="7" t="str">
        <f t="shared" si="21"/>
        <v>Was ist der Architekt des Abends?</v>
      </c>
    </row>
    <row r="106" spans="1:74" ht="14.25" customHeight="1" x14ac:dyDescent="0.35">
      <c r="A106" s="7" t="str">
        <f t="shared" si="48"/>
        <v>LNA_S105_I188_PEr</v>
      </c>
      <c r="B106" t="s">
        <v>78</v>
      </c>
      <c r="C106" t="s">
        <v>78</v>
      </c>
      <c r="D106" t="s">
        <v>78</v>
      </c>
      <c r="E106" t="s">
        <v>78</v>
      </c>
      <c r="F106" s="7">
        <v>105</v>
      </c>
      <c r="G106" s="7" t="str">
        <f t="shared" si="56"/>
        <v>Der Politiker fällt vom Schemel. Er hat die anstrengende Beschäftigung unterschätzt.</v>
      </c>
      <c r="H106" s="7" t="str">
        <f t="shared" si="1"/>
        <v>Der Politiker</v>
      </c>
      <c r="I106" s="7" t="str">
        <f t="shared" si="2"/>
        <v>Die Politikerin</v>
      </c>
      <c r="J106" s="7" t="s">
        <v>101</v>
      </c>
      <c r="M106" s="7" t="s">
        <v>291</v>
      </c>
      <c r="N106" s="7" t="s">
        <v>747</v>
      </c>
      <c r="O106" s="7" t="str">
        <f t="shared" si="57"/>
        <v>vom Schemel.</v>
      </c>
      <c r="P106" s="7" t="str">
        <f t="shared" si="43"/>
        <v>vom Schemel</v>
      </c>
      <c r="Q106" s="7" t="str">
        <f t="shared" si="58"/>
        <v>Er</v>
      </c>
      <c r="R106" s="7" t="s">
        <v>104</v>
      </c>
      <c r="S106" s="7" t="s">
        <v>71</v>
      </c>
      <c r="T106" s="7" t="s">
        <v>1096</v>
      </c>
      <c r="U106" s="7" t="s">
        <v>748</v>
      </c>
      <c r="W106" s="7" t="str">
        <f t="shared" si="4"/>
        <v>Beschäftigung</v>
      </c>
      <c r="X106" s="7" t="str">
        <f t="shared" si="59"/>
        <v>unterschätzt.</v>
      </c>
      <c r="Y106" s="7" t="s">
        <v>165</v>
      </c>
      <c r="Z106" s="7">
        <v>188</v>
      </c>
      <c r="AA106" s="7" t="s">
        <v>749</v>
      </c>
      <c r="AB106" s="7" t="s">
        <v>78</v>
      </c>
      <c r="AC106" s="7">
        <v>5.45</v>
      </c>
      <c r="AD106" s="7" t="s">
        <v>78</v>
      </c>
      <c r="AE106" s="7" t="s">
        <v>78</v>
      </c>
      <c r="AF106" s="7" t="s">
        <v>76</v>
      </c>
      <c r="AG106" s="5" t="s">
        <v>503</v>
      </c>
      <c r="AH106" s="7" t="s">
        <v>78</v>
      </c>
      <c r="AI106" s="7" t="s">
        <v>78</v>
      </c>
      <c r="AJ106" s="1" t="s">
        <v>506</v>
      </c>
      <c r="AK106" s="1" t="s">
        <v>507</v>
      </c>
      <c r="AL106" s="7">
        <v>45</v>
      </c>
      <c r="AM106" s="7" t="s">
        <v>750</v>
      </c>
      <c r="AN106" s="7" t="s">
        <v>78</v>
      </c>
      <c r="AO106" s="7" t="s">
        <v>78</v>
      </c>
      <c r="AP106" s="7" t="s">
        <v>78</v>
      </c>
      <c r="AQ106" s="7" t="s">
        <v>78</v>
      </c>
      <c r="AR106" s="7" t="s">
        <v>78</v>
      </c>
      <c r="AS106" s="4" t="s">
        <v>80</v>
      </c>
      <c r="AT106" s="7" t="s">
        <v>78</v>
      </c>
      <c r="AU106" s="7" t="s">
        <v>78</v>
      </c>
      <c r="AV106" s="1" t="s">
        <v>504</v>
      </c>
      <c r="AW106" s="1" t="s">
        <v>71</v>
      </c>
      <c r="AX106" s="9" t="s">
        <v>81</v>
      </c>
      <c r="AY106" s="9" t="s">
        <v>82</v>
      </c>
      <c r="AZ106" s="11" t="str">
        <f t="shared" si="76"/>
        <v>Er</v>
      </c>
      <c r="BA106" s="7" t="str">
        <f t="shared" si="68"/>
        <v>Wer fällt vom Schemel?</v>
      </c>
      <c r="BB106" t="str">
        <f t="shared" si="47"/>
        <v>Was tat der Politiker?</v>
      </c>
      <c r="BC106" s="7" t="str">
        <f t="shared" si="8"/>
        <v>Woher fällt der Politiker?</v>
      </c>
      <c r="BD106" s="7" t="str">
        <f t="shared" si="9"/>
        <v>Was hat der Politiker unterschätzt?</v>
      </c>
      <c r="BE106" s="7" t="s">
        <v>47</v>
      </c>
      <c r="BF106" s="7" t="str">
        <f>BA106</f>
        <v>Wer fällt vom Schemel?</v>
      </c>
      <c r="BG106" s="7">
        <v>2</v>
      </c>
      <c r="BH106" s="7">
        <f t="shared" si="10"/>
        <v>0</v>
      </c>
      <c r="BI106" s="7" t="str">
        <f t="shared" si="11"/>
        <v>NA</v>
      </c>
      <c r="BJ106" s="7" t="str">
        <f>IF(BI106="NA","NA",H106)</f>
        <v>NA</v>
      </c>
      <c r="BK106" s="7" t="str">
        <f t="shared" si="77"/>
        <v>NA</v>
      </c>
      <c r="BL106" s="7" t="s">
        <v>78</v>
      </c>
      <c r="BM106" s="1">
        <v>0</v>
      </c>
      <c r="BN106" s="7" t="str">
        <f t="shared" si="74"/>
        <v>NA</v>
      </c>
      <c r="BO106" s="7" t="str">
        <f t="shared" si="75"/>
        <v>NA</v>
      </c>
      <c r="BP106" s="7" t="str">
        <f t="shared" si="69"/>
        <v/>
      </c>
      <c r="BQ106" s="7" t="str">
        <f t="shared" si="70"/>
        <v/>
      </c>
      <c r="BR106" s="7" t="str">
        <f t="shared" si="71"/>
        <v>Woher fällt der Politiker?</v>
      </c>
      <c r="BS106" s="7" t="str">
        <f t="shared" si="18"/>
        <v>Woher fällt der Politiker?</v>
      </c>
      <c r="BT106" s="7" t="str">
        <f t="shared" si="72"/>
        <v>Was hat der Politiker unterschätzt?</v>
      </c>
      <c r="BU106" s="7" t="str">
        <f t="shared" si="73"/>
        <v/>
      </c>
      <c r="BV106" s="7" t="str">
        <f t="shared" si="21"/>
        <v>Was hat der Politiker unterschätzt?</v>
      </c>
    </row>
    <row r="107" spans="1:74" ht="14.25" customHeight="1" x14ac:dyDescent="0.35">
      <c r="A107" s="7" t="str">
        <f t="shared" si="48"/>
        <v>LNA_S106_I189_PEr</v>
      </c>
      <c r="B107" t="s">
        <v>78</v>
      </c>
      <c r="C107" t="s">
        <v>78</v>
      </c>
      <c r="D107" t="s">
        <v>78</v>
      </c>
      <c r="E107" t="s">
        <v>78</v>
      </c>
      <c r="F107" s="7">
        <v>106</v>
      </c>
      <c r="G107" s="7" t="str">
        <f t="shared" si="56"/>
        <v>Der Bestattungsunternehmer eilt auf den Landsitz. Er hat den harten Corona-Maßnahmen vernommen.</v>
      </c>
      <c r="H107" s="7" t="str">
        <f t="shared" si="1"/>
        <v>Der Bestattungsunternehmer</v>
      </c>
      <c r="I107" s="7" t="str">
        <f t="shared" si="2"/>
        <v>Die Bestattungsunternehmerin</v>
      </c>
      <c r="J107" s="7" t="s">
        <v>422</v>
      </c>
      <c r="L107" s="7" t="s">
        <v>119</v>
      </c>
      <c r="N107" s="7" t="s">
        <v>751</v>
      </c>
      <c r="O107" s="7" t="str">
        <f t="shared" si="57"/>
        <v>auf den Landsitz.</v>
      </c>
      <c r="P107" s="7" t="str">
        <f t="shared" si="43"/>
        <v>auf den Landsitz</v>
      </c>
      <c r="Q107" s="7" t="str">
        <f t="shared" si="58"/>
        <v>Er</v>
      </c>
      <c r="R107" s="7" t="s">
        <v>104</v>
      </c>
      <c r="S107" s="7" t="s">
        <v>147</v>
      </c>
      <c r="T107" s="7" t="s">
        <v>391</v>
      </c>
      <c r="U107" s="7" t="s">
        <v>752</v>
      </c>
      <c r="W107" s="7" t="str">
        <f t="shared" si="4"/>
        <v>Corona-Maßnahmen</v>
      </c>
      <c r="X107" s="7" t="str">
        <f t="shared" si="59"/>
        <v>vernommen.</v>
      </c>
      <c r="Y107" s="7" t="s">
        <v>753</v>
      </c>
      <c r="Z107" s="7">
        <v>189</v>
      </c>
      <c r="AA107" s="7" t="s">
        <v>754</v>
      </c>
      <c r="AB107" s="7" t="s">
        <v>78</v>
      </c>
      <c r="AC107" s="7">
        <v>5.55</v>
      </c>
      <c r="AD107" s="7" t="s">
        <v>78</v>
      </c>
      <c r="AE107" s="7" t="s">
        <v>78</v>
      </c>
      <c r="AF107" s="7" t="s">
        <v>76</v>
      </c>
      <c r="AG107" s="5" t="s">
        <v>503</v>
      </c>
      <c r="AH107" s="7" t="s">
        <v>78</v>
      </c>
      <c r="AI107" s="7" t="s">
        <v>78</v>
      </c>
      <c r="AJ107" s="1" t="s">
        <v>506</v>
      </c>
      <c r="AK107" s="1" t="s">
        <v>507</v>
      </c>
      <c r="AL107" s="7">
        <v>46</v>
      </c>
      <c r="AM107" s="7" t="s">
        <v>755</v>
      </c>
      <c r="AN107" s="7" t="s">
        <v>78</v>
      </c>
      <c r="AO107" s="7" t="s">
        <v>78</v>
      </c>
      <c r="AP107" s="7" t="s">
        <v>78</v>
      </c>
      <c r="AQ107" s="7" t="s">
        <v>78</v>
      </c>
      <c r="AR107" s="7" t="s">
        <v>78</v>
      </c>
      <c r="AS107" s="4" t="s">
        <v>80</v>
      </c>
      <c r="AT107" s="7" t="s">
        <v>78</v>
      </c>
      <c r="AU107" s="7" t="s">
        <v>78</v>
      </c>
      <c r="AV107" s="1" t="s">
        <v>504</v>
      </c>
      <c r="AW107" s="1" t="s">
        <v>71</v>
      </c>
      <c r="AX107" s="9" t="s">
        <v>81</v>
      </c>
      <c r="AY107" s="9" t="s">
        <v>82</v>
      </c>
      <c r="AZ107" s="11" t="str">
        <f t="shared" si="76"/>
        <v>Er</v>
      </c>
      <c r="BA107" s="7" t="str">
        <f t="shared" si="68"/>
        <v>Wer eilt auf den Landsitz?</v>
      </c>
      <c r="BB107" t="str">
        <f t="shared" si="47"/>
        <v>Was tat der Bestattungsunternehmer?</v>
      </c>
      <c r="BC107" s="7" t="str">
        <f t="shared" si="8"/>
        <v>Wohin eilt der Bestattungsunternehmer?</v>
      </c>
      <c r="BD107" s="7" t="str">
        <f t="shared" si="9"/>
        <v>Was hat der Bestattungsunternehmer vernommen?</v>
      </c>
      <c r="BE107" s="7" t="s">
        <v>16</v>
      </c>
      <c r="BF107" s="7" t="str">
        <f>BB107</f>
        <v>Was tat der Bestattungsunternehmer?</v>
      </c>
      <c r="BG107" s="7">
        <v>1</v>
      </c>
      <c r="BH107" s="7">
        <f t="shared" si="10"/>
        <v>1</v>
      </c>
      <c r="BI107" s="7" t="str">
        <f t="shared" si="11"/>
        <v>Was tat der Bestattungsunternehmer?</v>
      </c>
      <c r="BJ107" s="7" t="str">
        <f>IF(BI107="NA","NA",J107)</f>
        <v>eilt</v>
      </c>
      <c r="BK107" s="7" t="s">
        <v>1121</v>
      </c>
      <c r="BL107" s="7" t="s">
        <v>1122</v>
      </c>
      <c r="BM107" s="1">
        <v>1</v>
      </c>
      <c r="BN107" s="7" t="str">
        <f t="shared" si="74"/>
        <v>auf den Landsitz eilen</v>
      </c>
      <c r="BO107" s="7" t="str">
        <f t="shared" si="75"/>
        <v>auf den Landsitz reisen</v>
      </c>
      <c r="BP107" s="7" t="str">
        <f t="shared" si="69"/>
        <v/>
      </c>
      <c r="BQ107" s="7" t="str">
        <f t="shared" si="70"/>
        <v>Wohin eilt der Bestattungsunternehmer?</v>
      </c>
      <c r="BR107" s="7" t="str">
        <f t="shared" si="71"/>
        <v/>
      </c>
      <c r="BS107" s="7" t="str">
        <f t="shared" si="18"/>
        <v>Wohin eilt der Bestattungsunternehmer?</v>
      </c>
      <c r="BT107" s="7" t="str">
        <f t="shared" si="72"/>
        <v>Was hat der Bestattungsunternehmer vernommen?</v>
      </c>
      <c r="BU107" s="7" t="str">
        <f t="shared" si="73"/>
        <v/>
      </c>
      <c r="BV107" s="7" t="str">
        <f t="shared" si="21"/>
        <v>Was hat der Bestattungsunternehmer vernommen?</v>
      </c>
    </row>
    <row r="108" spans="1:74" ht="14.25" customHeight="1" x14ac:dyDescent="0.35">
      <c r="A108" s="7" t="str">
        <f t="shared" si="48"/>
        <v>LNA_S107_I190_PEr</v>
      </c>
      <c r="B108" t="s">
        <v>78</v>
      </c>
      <c r="C108" t="s">
        <v>78</v>
      </c>
      <c r="D108" t="s">
        <v>78</v>
      </c>
      <c r="E108" t="s">
        <v>78</v>
      </c>
      <c r="F108" s="7">
        <v>107</v>
      </c>
      <c r="G108" s="7" t="str">
        <f t="shared" si="56"/>
        <v>Der Förster spaziert in die Druckerei. Er möchte die unschönen Passbilder abholen.</v>
      </c>
      <c r="H108" s="7" t="str">
        <f t="shared" si="1"/>
        <v>Der Förster</v>
      </c>
      <c r="I108" s="7" t="str">
        <f t="shared" si="2"/>
        <v>Die Försterin</v>
      </c>
      <c r="J108" s="7" t="s">
        <v>67</v>
      </c>
      <c r="L108" s="7" t="s">
        <v>111</v>
      </c>
      <c r="N108" s="7" t="s">
        <v>756</v>
      </c>
      <c r="O108" s="7" t="str">
        <f t="shared" si="57"/>
        <v>in die Druckerei.</v>
      </c>
      <c r="P108" s="7" t="str">
        <f t="shared" si="43"/>
        <v>in die Druckerei</v>
      </c>
      <c r="Q108" s="7" t="str">
        <f t="shared" si="58"/>
        <v>Er</v>
      </c>
      <c r="R108" s="7" t="s">
        <v>70</v>
      </c>
      <c r="S108" s="7" t="s">
        <v>71</v>
      </c>
      <c r="T108" s="7" t="s">
        <v>757</v>
      </c>
      <c r="U108" s="7" t="s">
        <v>758</v>
      </c>
      <c r="W108" s="7" t="str">
        <f t="shared" si="4"/>
        <v>Passbilder</v>
      </c>
      <c r="X108" s="7" t="str">
        <f t="shared" si="59"/>
        <v>abholen.</v>
      </c>
      <c r="Y108" s="7" t="s">
        <v>759</v>
      </c>
      <c r="Z108" s="7">
        <v>190</v>
      </c>
      <c r="AA108" s="7" t="s">
        <v>760</v>
      </c>
      <c r="AB108" s="7" t="s">
        <v>78</v>
      </c>
      <c r="AC108" s="7">
        <v>5.625</v>
      </c>
      <c r="AD108" s="7" t="s">
        <v>78</v>
      </c>
      <c r="AE108" s="7" t="s">
        <v>78</v>
      </c>
      <c r="AF108" s="7" t="s">
        <v>76</v>
      </c>
      <c r="AG108" s="5" t="s">
        <v>503</v>
      </c>
      <c r="AH108" s="7" t="s">
        <v>78</v>
      </c>
      <c r="AI108" s="7" t="s">
        <v>78</v>
      </c>
      <c r="AJ108" s="1" t="s">
        <v>506</v>
      </c>
      <c r="AK108" s="1" t="s">
        <v>507</v>
      </c>
      <c r="AL108" s="7">
        <v>47</v>
      </c>
      <c r="AM108" s="7" t="s">
        <v>761</v>
      </c>
      <c r="AN108" s="7" t="s">
        <v>78</v>
      </c>
      <c r="AO108" s="7" t="s">
        <v>78</v>
      </c>
      <c r="AP108" s="7" t="s">
        <v>78</v>
      </c>
      <c r="AQ108" s="7" t="s">
        <v>78</v>
      </c>
      <c r="AR108" s="7" t="s">
        <v>78</v>
      </c>
      <c r="AS108" s="4" t="s">
        <v>80</v>
      </c>
      <c r="AT108" s="7" t="s">
        <v>78</v>
      </c>
      <c r="AU108" s="7" t="s">
        <v>78</v>
      </c>
      <c r="AV108" s="1" t="s">
        <v>504</v>
      </c>
      <c r="AW108" s="1" t="s">
        <v>71</v>
      </c>
      <c r="AX108" s="9" t="s">
        <v>81</v>
      </c>
      <c r="AY108" s="9" t="s">
        <v>82</v>
      </c>
      <c r="AZ108" s="11" t="str">
        <f t="shared" si="76"/>
        <v>Er</v>
      </c>
      <c r="BA108" s="7" t="str">
        <f t="shared" si="68"/>
        <v>Wer spaziert in die Druckerei?</v>
      </c>
      <c r="BB108" t="str">
        <f t="shared" si="47"/>
        <v>Was tat der Förster?</v>
      </c>
      <c r="BC108" s="7" t="str">
        <f t="shared" si="8"/>
        <v>Wohin spaziert der Förster?</v>
      </c>
      <c r="BD108" s="7" t="str">
        <f t="shared" si="9"/>
        <v>Was möchte der Förster abholen?</v>
      </c>
      <c r="BE108" s="7" t="s">
        <v>48</v>
      </c>
      <c r="BF108" s="7" t="str">
        <f>BC108</f>
        <v>Wohin spaziert der Förster?</v>
      </c>
      <c r="BG108" s="7">
        <v>2</v>
      </c>
      <c r="BH108" s="7">
        <f t="shared" si="10"/>
        <v>0</v>
      </c>
      <c r="BI108" s="7" t="str">
        <f t="shared" si="11"/>
        <v>NA</v>
      </c>
      <c r="BJ108" s="7" t="str">
        <f>IF(BI108="NA","NA",P108)</f>
        <v>NA</v>
      </c>
      <c r="BK108" s="7" t="str">
        <f t="shared" ref="BK108:BK118" si="78">BJ108</f>
        <v>NA</v>
      </c>
      <c r="BL108" s="7" t="s">
        <v>78</v>
      </c>
      <c r="BM108" s="1">
        <v>1</v>
      </c>
      <c r="BN108" s="7" t="str">
        <f t="shared" si="74"/>
        <v>NA</v>
      </c>
      <c r="BO108" s="7" t="str">
        <f t="shared" si="75"/>
        <v>NA</v>
      </c>
      <c r="BP108" s="7" t="str">
        <f t="shared" si="69"/>
        <v/>
      </c>
      <c r="BQ108" s="7" t="str">
        <f t="shared" si="70"/>
        <v>Wohin spaziert der Förster?</v>
      </c>
      <c r="BR108" s="7" t="str">
        <f t="shared" si="71"/>
        <v/>
      </c>
      <c r="BS108" s="7" t="str">
        <f t="shared" si="18"/>
        <v>Wohin spaziert der Förster?</v>
      </c>
      <c r="BT108" s="7" t="str">
        <f t="shared" si="72"/>
        <v>Was möchte der Förster abholen?</v>
      </c>
      <c r="BU108" s="7" t="str">
        <f t="shared" si="73"/>
        <v/>
      </c>
      <c r="BV108" s="7" t="str">
        <f t="shared" si="21"/>
        <v>Was möchte der Förster abholen?</v>
      </c>
    </row>
    <row r="109" spans="1:74" ht="14.25" customHeight="1" x14ac:dyDescent="0.35">
      <c r="A109" s="7" t="str">
        <f t="shared" si="48"/>
        <v>LNA_S108_I191_PEr</v>
      </c>
      <c r="B109" t="s">
        <v>78</v>
      </c>
      <c r="C109" t="s">
        <v>78</v>
      </c>
      <c r="D109" t="s">
        <v>78</v>
      </c>
      <c r="E109" t="s">
        <v>78</v>
      </c>
      <c r="F109" s="7">
        <v>108</v>
      </c>
      <c r="G109" s="7" t="str">
        <f t="shared" si="56"/>
        <v>Der Astronaut landet in der Anstalt. Er hat einen schweren Burnout erlitten.</v>
      </c>
      <c r="H109" s="7" t="str">
        <f t="shared" si="1"/>
        <v>Der Astronaut</v>
      </c>
      <c r="I109" s="7" t="str">
        <f t="shared" si="2"/>
        <v>Die Astronautin</v>
      </c>
      <c r="J109" s="7" t="s">
        <v>277</v>
      </c>
      <c r="K109" s="7" t="s">
        <v>84</v>
      </c>
      <c r="N109" s="7" t="s">
        <v>762</v>
      </c>
      <c r="O109" s="7" t="str">
        <f t="shared" si="57"/>
        <v>in der Anstalt.</v>
      </c>
      <c r="P109" s="7" t="str">
        <f t="shared" si="43"/>
        <v>in der Anstalt</v>
      </c>
      <c r="Q109" s="7" t="str">
        <f t="shared" si="58"/>
        <v>Er</v>
      </c>
      <c r="R109" s="7" t="s">
        <v>104</v>
      </c>
      <c r="S109" s="7" t="s">
        <v>87</v>
      </c>
      <c r="T109" s="7" t="s">
        <v>279</v>
      </c>
      <c r="U109" s="7" t="s">
        <v>763</v>
      </c>
      <c r="W109" s="7" t="str">
        <f t="shared" si="4"/>
        <v>Burnout</v>
      </c>
      <c r="X109" s="7" t="str">
        <f t="shared" si="59"/>
        <v>erlitten.</v>
      </c>
      <c r="Y109" s="7" t="s">
        <v>212</v>
      </c>
      <c r="Z109" s="7">
        <v>191</v>
      </c>
      <c r="AA109" s="7" t="s">
        <v>764</v>
      </c>
      <c r="AB109" s="7" t="s">
        <v>78</v>
      </c>
      <c r="AC109" s="7">
        <v>5.75</v>
      </c>
      <c r="AD109" s="7" t="s">
        <v>78</v>
      </c>
      <c r="AE109" s="7" t="s">
        <v>78</v>
      </c>
      <c r="AF109" s="7" t="s">
        <v>76</v>
      </c>
      <c r="AG109" s="5" t="s">
        <v>503</v>
      </c>
      <c r="AH109" s="7" t="s">
        <v>78</v>
      </c>
      <c r="AI109" s="7" t="s">
        <v>78</v>
      </c>
      <c r="AJ109" s="1" t="s">
        <v>506</v>
      </c>
      <c r="AK109" s="1" t="s">
        <v>507</v>
      </c>
      <c r="AL109" s="7">
        <v>48</v>
      </c>
      <c r="AM109" s="7" t="s">
        <v>765</v>
      </c>
      <c r="AN109" s="7" t="s">
        <v>78</v>
      </c>
      <c r="AO109" s="7" t="s">
        <v>78</v>
      </c>
      <c r="AP109" s="7" t="s">
        <v>78</v>
      </c>
      <c r="AQ109" s="7" t="s">
        <v>78</v>
      </c>
      <c r="AR109" s="7" t="s">
        <v>78</v>
      </c>
      <c r="AS109" s="4" t="s">
        <v>80</v>
      </c>
      <c r="AT109" s="7" t="s">
        <v>78</v>
      </c>
      <c r="AU109" s="7" t="s">
        <v>78</v>
      </c>
      <c r="AV109" s="1" t="s">
        <v>504</v>
      </c>
      <c r="AW109" s="1" t="s">
        <v>71</v>
      </c>
      <c r="AX109" s="9" t="s">
        <v>81</v>
      </c>
      <c r="AY109" s="9" t="s">
        <v>82</v>
      </c>
      <c r="AZ109" s="11" t="str">
        <f t="shared" si="76"/>
        <v>Er</v>
      </c>
      <c r="BA109" s="7" t="str">
        <f t="shared" si="68"/>
        <v>Wer landet in der Anstalt?</v>
      </c>
      <c r="BB109" t="str">
        <f t="shared" si="47"/>
        <v>Was tat der Astronaut?</v>
      </c>
      <c r="BC109" s="7" t="str">
        <f t="shared" si="8"/>
        <v>Wo landet der Astronaut?</v>
      </c>
      <c r="BD109" s="7" t="str">
        <f t="shared" si="9"/>
        <v>Was hat der Astronaut erlitten?</v>
      </c>
      <c r="BE109" s="1" t="s">
        <v>49</v>
      </c>
      <c r="BF109" s="7" t="str">
        <f>BD109</f>
        <v>Was hat der Astronaut erlitten?</v>
      </c>
      <c r="BG109" s="7">
        <v>4</v>
      </c>
      <c r="BH109" s="7">
        <f t="shared" si="10"/>
        <v>0</v>
      </c>
      <c r="BI109" s="7" t="str">
        <f t="shared" si="11"/>
        <v>NA</v>
      </c>
      <c r="BJ109" s="7" t="str">
        <f>IF(BI109="NA","NA",CONCATENATE(S109," ",T109," ",W109))</f>
        <v>NA</v>
      </c>
      <c r="BK109" s="7" t="str">
        <f t="shared" si="78"/>
        <v>NA</v>
      </c>
      <c r="BL109" s="7" t="s">
        <v>78</v>
      </c>
      <c r="BM109" s="1">
        <v>1</v>
      </c>
      <c r="BN109" s="7" t="str">
        <f t="shared" si="74"/>
        <v>NA</v>
      </c>
      <c r="BO109" s="7" t="str">
        <f t="shared" si="75"/>
        <v>NA</v>
      </c>
      <c r="BP109" s="7" t="str">
        <f t="shared" si="69"/>
        <v>Wo landet der Astronaut?</v>
      </c>
      <c r="BQ109" s="7" t="str">
        <f t="shared" si="70"/>
        <v/>
      </c>
      <c r="BR109" s="7" t="str">
        <f t="shared" si="71"/>
        <v/>
      </c>
      <c r="BS109" s="7" t="str">
        <f t="shared" si="18"/>
        <v>Wo landet der Astronaut?</v>
      </c>
      <c r="BT109" s="7" t="str">
        <f t="shared" si="72"/>
        <v>Was hat der Astronaut erlitten?</v>
      </c>
      <c r="BU109" s="7" t="str">
        <f t="shared" si="73"/>
        <v/>
      </c>
      <c r="BV109" s="7" t="str">
        <f t="shared" si="21"/>
        <v>Was hat der Astronaut erlitten?</v>
      </c>
    </row>
    <row r="110" spans="1:74" ht="14.25" customHeight="1" x14ac:dyDescent="0.35">
      <c r="A110" s="7" t="str">
        <f t="shared" si="48"/>
        <v>LNA_S109_I192_PEr</v>
      </c>
      <c r="B110" t="s">
        <v>78</v>
      </c>
      <c r="C110" t="s">
        <v>78</v>
      </c>
      <c r="D110" t="s">
        <v>78</v>
      </c>
      <c r="E110" t="s">
        <v>78</v>
      </c>
      <c r="F110" s="7">
        <v>109</v>
      </c>
      <c r="G110" s="7" t="str">
        <f t="shared" si="56"/>
        <v>Der Pfandleiher joggt vor der Ampel. Er muss auf das Ampelmännchen warten.</v>
      </c>
      <c r="H110" s="7" t="str">
        <f t="shared" si="1"/>
        <v>Der Pfandleiher</v>
      </c>
      <c r="I110" s="7" t="str">
        <f t="shared" si="2"/>
        <v>Die Pfandleiherin</v>
      </c>
      <c r="J110" s="7" t="s">
        <v>237</v>
      </c>
      <c r="K110" s="7" t="s">
        <v>766</v>
      </c>
      <c r="N110" s="7" t="s">
        <v>767</v>
      </c>
      <c r="O110" s="7" t="str">
        <f t="shared" si="57"/>
        <v>vor der Ampel.</v>
      </c>
      <c r="P110" s="7" t="str">
        <f t="shared" si="43"/>
        <v>vor der Ampel</v>
      </c>
      <c r="Q110" s="7" t="str">
        <f t="shared" si="58"/>
        <v>Er</v>
      </c>
      <c r="R110" s="7" t="s">
        <v>146</v>
      </c>
      <c r="S110" s="7" t="s">
        <v>768</v>
      </c>
      <c r="T110" s="7" t="s">
        <v>155</v>
      </c>
      <c r="V110" s="7" t="s">
        <v>769</v>
      </c>
      <c r="W110" s="7" t="str">
        <f t="shared" si="4"/>
        <v>Ampelmännchen</v>
      </c>
      <c r="X110" s="7" t="str">
        <f t="shared" si="59"/>
        <v>warten.</v>
      </c>
      <c r="Y110" s="7" t="s">
        <v>770</v>
      </c>
      <c r="Z110" s="7">
        <v>192</v>
      </c>
      <c r="AA110" s="7" t="s">
        <v>771</v>
      </c>
      <c r="AB110" s="7" t="s">
        <v>78</v>
      </c>
      <c r="AC110" s="7">
        <v>5.85</v>
      </c>
      <c r="AD110" s="7" t="s">
        <v>78</v>
      </c>
      <c r="AE110" s="7" t="s">
        <v>78</v>
      </c>
      <c r="AF110" s="7" t="s">
        <v>76</v>
      </c>
      <c r="AG110" s="5" t="s">
        <v>503</v>
      </c>
      <c r="AH110" s="7" t="s">
        <v>78</v>
      </c>
      <c r="AI110" s="7" t="s">
        <v>78</v>
      </c>
      <c r="AJ110" s="1" t="s">
        <v>506</v>
      </c>
      <c r="AK110" s="1" t="s">
        <v>507</v>
      </c>
      <c r="AL110" s="7">
        <v>49</v>
      </c>
      <c r="AM110" s="7" t="s">
        <v>772</v>
      </c>
      <c r="AN110" s="7" t="s">
        <v>78</v>
      </c>
      <c r="AO110" s="7" t="s">
        <v>78</v>
      </c>
      <c r="AP110" s="7" t="s">
        <v>78</v>
      </c>
      <c r="AQ110" s="7" t="s">
        <v>78</v>
      </c>
      <c r="AR110" s="7" t="s">
        <v>78</v>
      </c>
      <c r="AS110" s="4" t="s">
        <v>80</v>
      </c>
      <c r="AT110" s="7" t="s">
        <v>78</v>
      </c>
      <c r="AU110" s="7" t="s">
        <v>78</v>
      </c>
      <c r="AV110" s="1" t="s">
        <v>504</v>
      </c>
      <c r="AW110" s="1" t="s">
        <v>71</v>
      </c>
      <c r="AX110" s="9" t="s">
        <v>81</v>
      </c>
      <c r="AY110" s="9" t="s">
        <v>82</v>
      </c>
      <c r="AZ110" s="11" t="str">
        <f t="shared" si="76"/>
        <v>Er</v>
      </c>
      <c r="BA110" s="7" t="str">
        <f t="shared" si="68"/>
        <v>Wer joggt vor der Ampel?</v>
      </c>
      <c r="BB110" t="str">
        <f t="shared" si="47"/>
        <v>Was tat der Pfandleiher?</v>
      </c>
      <c r="BC110" s="7" t="str">
        <f t="shared" si="8"/>
        <v>Wo joggt der Pfandleiher?</v>
      </c>
      <c r="BD110" s="7" t="str">
        <f t="shared" si="9"/>
        <v>Wen muss der Pfandleiher warten?</v>
      </c>
      <c r="BE110" s="7" t="s">
        <v>47</v>
      </c>
      <c r="BF110" s="7" t="str">
        <f>BA110</f>
        <v>Wer joggt vor der Ampel?</v>
      </c>
      <c r="BG110" s="7">
        <v>1</v>
      </c>
      <c r="BH110" s="7">
        <f t="shared" si="10"/>
        <v>1</v>
      </c>
      <c r="BI110" s="7" t="str">
        <f t="shared" si="11"/>
        <v>Wer joggt vor der Ampel?</v>
      </c>
      <c r="BJ110" s="7" t="str">
        <f>IF(BI110="NA","NA",H110)</f>
        <v>Der Pfandleiher</v>
      </c>
      <c r="BK110" s="7" t="str">
        <f t="shared" si="78"/>
        <v>Der Pfandleiher</v>
      </c>
      <c r="BL110" s="7" t="str">
        <f>I110</f>
        <v>Die Pfandleiherin</v>
      </c>
      <c r="BM110" s="1">
        <v>0</v>
      </c>
      <c r="BN110" s="7" t="str">
        <f t="shared" si="74"/>
        <v>Die Pfandleiherin</v>
      </c>
      <c r="BO110" s="7" t="str">
        <f t="shared" si="75"/>
        <v>Der Pfandleiher</v>
      </c>
      <c r="BP110" s="7" t="str">
        <f t="shared" si="69"/>
        <v>Wo joggt der Pfandleiher?</v>
      </c>
      <c r="BQ110" s="7" t="str">
        <f t="shared" si="70"/>
        <v/>
      </c>
      <c r="BR110" s="7" t="str">
        <f t="shared" si="71"/>
        <v/>
      </c>
      <c r="BS110" s="7" t="str">
        <f t="shared" si="18"/>
        <v>Wo joggt der Pfandleiher?</v>
      </c>
      <c r="BT110" s="7" t="str">
        <f t="shared" si="72"/>
        <v/>
      </c>
      <c r="BU110" s="7" t="str">
        <f t="shared" si="73"/>
        <v>Wen muss der Pfandleiher warten?</v>
      </c>
      <c r="BV110" s="7" t="str">
        <f t="shared" si="21"/>
        <v>Wen muss der Pfandleiher warten?</v>
      </c>
    </row>
    <row r="111" spans="1:74" ht="14.25" customHeight="1" x14ac:dyDescent="0.35">
      <c r="A111" s="7" t="str">
        <f t="shared" si="48"/>
        <v>LNA_S110_I193_PEr</v>
      </c>
      <c r="B111" t="s">
        <v>78</v>
      </c>
      <c r="C111" t="s">
        <v>78</v>
      </c>
      <c r="D111" t="s">
        <v>78</v>
      </c>
      <c r="E111" t="s">
        <v>78</v>
      </c>
      <c r="F111" s="7">
        <v>110</v>
      </c>
      <c r="G111" s="7" t="str">
        <f t="shared" si="56"/>
        <v>Der Bauunternehmer stürzt beim Marathon. Er hat die sportlichen Grenzen erreicht.</v>
      </c>
      <c r="H111" s="7" t="str">
        <f t="shared" si="1"/>
        <v>Der Bauunternehmer</v>
      </c>
      <c r="I111" s="7" t="str">
        <f t="shared" si="2"/>
        <v>Die Bauunternehmerin</v>
      </c>
      <c r="J111" s="7" t="s">
        <v>594</v>
      </c>
      <c r="K111" s="7" t="s">
        <v>462</v>
      </c>
      <c r="N111" s="7" t="s">
        <v>773</v>
      </c>
      <c r="O111" s="7" t="str">
        <f t="shared" si="57"/>
        <v>beim Marathon.</v>
      </c>
      <c r="P111" s="7" t="str">
        <f t="shared" si="43"/>
        <v>beim Marathon</v>
      </c>
      <c r="Q111" s="7" t="str">
        <f t="shared" si="58"/>
        <v>Er</v>
      </c>
      <c r="R111" s="7" t="s">
        <v>104</v>
      </c>
      <c r="S111" s="7" t="s">
        <v>71</v>
      </c>
      <c r="T111" s="7" t="s">
        <v>774</v>
      </c>
      <c r="U111" s="7" t="s">
        <v>775</v>
      </c>
      <c r="W111" s="7" t="str">
        <f t="shared" si="4"/>
        <v>Grenzen</v>
      </c>
      <c r="X111" s="7" t="str">
        <f t="shared" si="59"/>
        <v>erreicht.</v>
      </c>
      <c r="Y111" s="7" t="s">
        <v>776</v>
      </c>
      <c r="Z111" s="7">
        <v>193</v>
      </c>
      <c r="AA111" s="7" t="s">
        <v>777</v>
      </c>
      <c r="AB111" s="7" t="s">
        <v>78</v>
      </c>
      <c r="AC111" s="7">
        <v>5.9249999999999998</v>
      </c>
      <c r="AD111" s="7" t="s">
        <v>78</v>
      </c>
      <c r="AE111" s="7" t="s">
        <v>78</v>
      </c>
      <c r="AF111" s="7" t="s">
        <v>76</v>
      </c>
      <c r="AG111" s="5" t="s">
        <v>503</v>
      </c>
      <c r="AH111" s="7" t="s">
        <v>78</v>
      </c>
      <c r="AI111" s="7" t="s">
        <v>78</v>
      </c>
      <c r="AJ111" s="1" t="s">
        <v>506</v>
      </c>
      <c r="AK111" s="1" t="s">
        <v>507</v>
      </c>
      <c r="AL111" s="7">
        <v>50</v>
      </c>
      <c r="AM111" s="7" t="s">
        <v>778</v>
      </c>
      <c r="AN111" s="7" t="s">
        <v>78</v>
      </c>
      <c r="AO111" s="7" t="s">
        <v>78</v>
      </c>
      <c r="AP111" s="7" t="s">
        <v>78</v>
      </c>
      <c r="AQ111" s="7" t="s">
        <v>78</v>
      </c>
      <c r="AR111" s="7" t="s">
        <v>78</v>
      </c>
      <c r="AS111" s="4" t="s">
        <v>80</v>
      </c>
      <c r="AT111" s="7" t="s">
        <v>78</v>
      </c>
      <c r="AU111" s="7" t="s">
        <v>78</v>
      </c>
      <c r="AV111" s="1" t="s">
        <v>504</v>
      </c>
      <c r="AW111" s="1" t="s">
        <v>71</v>
      </c>
      <c r="AX111" s="9" t="s">
        <v>81</v>
      </c>
      <c r="AY111" s="9" t="s">
        <v>82</v>
      </c>
      <c r="AZ111" s="11" t="str">
        <f t="shared" si="76"/>
        <v>Er</v>
      </c>
      <c r="BA111" s="7" t="str">
        <f t="shared" si="68"/>
        <v>Wer stürzt beim Marathon?</v>
      </c>
      <c r="BB111" t="str">
        <f t="shared" si="47"/>
        <v>Was tat der Bauunternehmer?</v>
      </c>
      <c r="BC111" s="7" t="str">
        <f t="shared" si="8"/>
        <v>Wo stürzt der Bauunternehmer?</v>
      </c>
      <c r="BD111" s="7" t="str">
        <f t="shared" si="9"/>
        <v>Was hat der Bauunternehmer erreicht?</v>
      </c>
      <c r="BE111" s="7" t="s">
        <v>16</v>
      </c>
      <c r="BF111" s="7" t="str">
        <f>BB111</f>
        <v>Was tat der Bauunternehmer?</v>
      </c>
      <c r="BG111" s="7">
        <v>3</v>
      </c>
      <c r="BH111" s="7">
        <f t="shared" si="10"/>
        <v>0</v>
      </c>
      <c r="BI111" s="7" t="str">
        <f t="shared" si="11"/>
        <v>NA</v>
      </c>
      <c r="BJ111" s="7" t="str">
        <f>IF(BI111="NA","NA",J111)</f>
        <v>NA</v>
      </c>
      <c r="BK111" s="7" t="str">
        <f t="shared" si="78"/>
        <v>NA</v>
      </c>
      <c r="BL111" s="7" t="s">
        <v>78</v>
      </c>
      <c r="BM111" s="1">
        <v>0</v>
      </c>
      <c r="BN111" s="7" t="str">
        <f t="shared" si="74"/>
        <v>NA</v>
      </c>
      <c r="BO111" s="7" t="str">
        <f t="shared" si="75"/>
        <v>NA</v>
      </c>
      <c r="BP111" s="7" t="str">
        <f t="shared" si="69"/>
        <v>Wo stürzt der Bauunternehmer?</v>
      </c>
      <c r="BQ111" s="7" t="str">
        <f t="shared" si="70"/>
        <v/>
      </c>
      <c r="BR111" s="7" t="str">
        <f t="shared" si="71"/>
        <v/>
      </c>
      <c r="BS111" s="7" t="str">
        <f t="shared" si="18"/>
        <v>Wo stürzt der Bauunternehmer?</v>
      </c>
      <c r="BT111" s="7" t="str">
        <f t="shared" si="72"/>
        <v>Was hat der Bauunternehmer erreicht?</v>
      </c>
      <c r="BU111" s="7" t="str">
        <f t="shared" si="73"/>
        <v/>
      </c>
      <c r="BV111" s="7" t="str">
        <f t="shared" si="21"/>
        <v>Was hat der Bauunternehmer erreicht?</v>
      </c>
    </row>
    <row r="112" spans="1:74" ht="14.25" customHeight="1" x14ac:dyDescent="0.35">
      <c r="A112" s="7" t="str">
        <f t="shared" si="48"/>
        <v>LNA_S111_I194_PSie</v>
      </c>
      <c r="B112" t="s">
        <v>78</v>
      </c>
      <c r="C112" t="s">
        <v>78</v>
      </c>
      <c r="D112" t="s">
        <v>78</v>
      </c>
      <c r="E112" t="s">
        <v>78</v>
      </c>
      <c r="F112" s="7">
        <v>111</v>
      </c>
      <c r="G112" s="7" t="str">
        <f t="shared" si="56"/>
        <v>Der Stellvertreter rennt zum Unfallort. Sie hat die notwendigen Verbände dabei.</v>
      </c>
      <c r="H112" s="7" t="str">
        <f t="shared" si="1"/>
        <v>Der Stellvertreter</v>
      </c>
      <c r="I112" s="7" t="str">
        <f t="shared" si="2"/>
        <v>Die Stellvertreterin</v>
      </c>
      <c r="J112" s="7" t="s">
        <v>369</v>
      </c>
      <c r="L112" s="7" t="s">
        <v>185</v>
      </c>
      <c r="N112" s="7" t="s">
        <v>779</v>
      </c>
      <c r="O112" s="7" t="str">
        <f t="shared" si="57"/>
        <v>zum Unfallort.</v>
      </c>
      <c r="P112" s="7" t="str">
        <f t="shared" si="43"/>
        <v>zum Unfallort</v>
      </c>
      <c r="Q112" s="7" t="str">
        <f t="shared" si="58"/>
        <v>Sie</v>
      </c>
      <c r="R112" s="7" t="s">
        <v>104</v>
      </c>
      <c r="S112" s="7" t="s">
        <v>71</v>
      </c>
      <c r="T112" s="7" t="s">
        <v>675</v>
      </c>
      <c r="U112" s="7" t="s">
        <v>780</v>
      </c>
      <c r="W112" s="7" t="str">
        <f t="shared" si="4"/>
        <v>Verbände</v>
      </c>
      <c r="X112" s="7" t="str">
        <f t="shared" si="59"/>
        <v>dabei.</v>
      </c>
      <c r="Y112" s="7" t="s">
        <v>385</v>
      </c>
      <c r="Z112" s="7">
        <v>194</v>
      </c>
      <c r="AA112" s="7" t="s">
        <v>781</v>
      </c>
      <c r="AB112" s="7" t="s">
        <v>78</v>
      </c>
      <c r="AC112" s="7">
        <v>6.05</v>
      </c>
      <c r="AD112" s="7" t="s">
        <v>78</v>
      </c>
      <c r="AE112" s="7" t="s">
        <v>78</v>
      </c>
      <c r="AF112" s="7" t="s">
        <v>76</v>
      </c>
      <c r="AG112" s="5" t="s">
        <v>503</v>
      </c>
      <c r="AH112" s="7" t="s">
        <v>78</v>
      </c>
      <c r="AI112" s="7" t="s">
        <v>78</v>
      </c>
      <c r="AJ112" s="1" t="s">
        <v>506</v>
      </c>
      <c r="AK112" s="1" t="s">
        <v>507</v>
      </c>
      <c r="AL112" s="7">
        <v>51</v>
      </c>
      <c r="AM112" s="7" t="s">
        <v>782</v>
      </c>
      <c r="AN112" s="7" t="s">
        <v>78</v>
      </c>
      <c r="AO112" s="7" t="s">
        <v>78</v>
      </c>
      <c r="AP112" s="7" t="s">
        <v>78</v>
      </c>
      <c r="AQ112" s="7" t="s">
        <v>78</v>
      </c>
      <c r="AR112" s="7" t="s">
        <v>78</v>
      </c>
      <c r="AS112" s="4" t="s">
        <v>80</v>
      </c>
      <c r="AT112" s="7" t="s">
        <v>78</v>
      </c>
      <c r="AU112" s="7" t="s">
        <v>78</v>
      </c>
      <c r="AV112" s="1" t="s">
        <v>504</v>
      </c>
      <c r="AW112" s="1" t="s">
        <v>71</v>
      </c>
      <c r="AX112" s="9" t="s">
        <v>81</v>
      </c>
      <c r="AY112" s="9" t="s">
        <v>82</v>
      </c>
      <c r="AZ112" s="34" t="str">
        <f t="shared" ref="AZ112:AZ120" si="79">AY112</f>
        <v>Sie</v>
      </c>
      <c r="BA112" s="7" t="str">
        <f t="shared" si="68"/>
        <v>Wer rennt zum Unfallort?</v>
      </c>
      <c r="BB112" t="str">
        <f t="shared" si="47"/>
        <v>Was tat der Stellvertreter?</v>
      </c>
      <c r="BC112" s="7" t="str">
        <f t="shared" si="8"/>
        <v>Wohin rennt der Stellvertreter?</v>
      </c>
      <c r="BD112" s="7" t="str">
        <f t="shared" si="9"/>
        <v>Was hat der Stellvertreter dabei?</v>
      </c>
      <c r="BE112" s="7" t="s">
        <v>48</v>
      </c>
      <c r="BF112" s="7" t="str">
        <f>BC112</f>
        <v>Wohin rennt der Stellvertreter?</v>
      </c>
      <c r="BG112" s="7">
        <v>2</v>
      </c>
      <c r="BH112" s="7">
        <f t="shared" si="10"/>
        <v>0</v>
      </c>
      <c r="BI112" s="7" t="str">
        <f t="shared" si="11"/>
        <v>NA</v>
      </c>
      <c r="BJ112" s="7" t="str">
        <f>IF(BI112="NA","NA",P112)</f>
        <v>NA</v>
      </c>
      <c r="BK112" s="7" t="str">
        <f t="shared" si="78"/>
        <v>NA</v>
      </c>
      <c r="BL112" s="7" t="s">
        <v>78</v>
      </c>
      <c r="BM112" s="1">
        <v>0</v>
      </c>
      <c r="BN112" s="7" t="str">
        <f t="shared" si="74"/>
        <v>NA</v>
      </c>
      <c r="BO112" s="7" t="str">
        <f t="shared" si="75"/>
        <v>NA</v>
      </c>
      <c r="BP112" s="7" t="str">
        <f t="shared" si="69"/>
        <v/>
      </c>
      <c r="BQ112" s="7" t="str">
        <f t="shared" si="70"/>
        <v>Wohin rennt der Stellvertreter?</v>
      </c>
      <c r="BR112" s="7" t="str">
        <f t="shared" si="71"/>
        <v/>
      </c>
      <c r="BS112" s="7" t="str">
        <f t="shared" si="18"/>
        <v>Wohin rennt der Stellvertreter?</v>
      </c>
      <c r="BT112" s="7" t="str">
        <f t="shared" si="72"/>
        <v>Was hat der Stellvertreter dabei?</v>
      </c>
      <c r="BU112" s="7" t="str">
        <f t="shared" si="73"/>
        <v/>
      </c>
      <c r="BV112" s="7" t="str">
        <f t="shared" si="21"/>
        <v>Was hat der Stellvertreter dabei?</v>
      </c>
    </row>
    <row r="113" spans="1:75" ht="14.25" customHeight="1" x14ac:dyDescent="0.35">
      <c r="A113" s="7" t="str">
        <f t="shared" si="48"/>
        <v>LNA_S112_I195_PSie</v>
      </c>
      <c r="B113" t="s">
        <v>78</v>
      </c>
      <c r="C113" t="s">
        <v>78</v>
      </c>
      <c r="D113" t="s">
        <v>78</v>
      </c>
      <c r="E113" t="s">
        <v>78</v>
      </c>
      <c r="F113" s="7">
        <v>112</v>
      </c>
      <c r="G113" s="7" t="str">
        <f t="shared" si="56"/>
        <v>Der Fischer simst im Hörsaal. Sie findet die andauernde Vorlesung langweilig.</v>
      </c>
      <c r="H113" s="7" t="str">
        <f t="shared" si="1"/>
        <v>Der Fischer</v>
      </c>
      <c r="I113" s="7" t="str">
        <f t="shared" si="2"/>
        <v>Die Fischerin</v>
      </c>
      <c r="J113" s="7" t="s">
        <v>783</v>
      </c>
      <c r="K113" s="7" t="s">
        <v>193</v>
      </c>
      <c r="N113" s="7" t="s">
        <v>784</v>
      </c>
      <c r="O113" s="7" t="str">
        <f t="shared" si="57"/>
        <v>im Hörsaal.</v>
      </c>
      <c r="P113" s="7" t="str">
        <f t="shared" si="43"/>
        <v>im Hörsaal</v>
      </c>
      <c r="Q113" s="7" t="str">
        <f t="shared" si="58"/>
        <v>Sie</v>
      </c>
      <c r="R113" s="7" t="s">
        <v>785</v>
      </c>
      <c r="S113" s="7" t="s">
        <v>71</v>
      </c>
      <c r="T113" s="7" t="s">
        <v>589</v>
      </c>
      <c r="U113" s="7" t="s">
        <v>786</v>
      </c>
      <c r="W113" s="7" t="str">
        <f t="shared" si="4"/>
        <v>Vorlesung</v>
      </c>
      <c r="X113" s="7" t="str">
        <f t="shared" si="59"/>
        <v>langweilig.</v>
      </c>
      <c r="Y113" s="7" t="s">
        <v>787</v>
      </c>
      <c r="Z113" s="7">
        <v>195</v>
      </c>
      <c r="AA113" s="7" t="s">
        <v>788</v>
      </c>
      <c r="AB113" s="7" t="s">
        <v>78</v>
      </c>
      <c r="AC113" s="7">
        <v>6.15</v>
      </c>
      <c r="AD113" s="7" t="s">
        <v>78</v>
      </c>
      <c r="AE113" s="7" t="s">
        <v>78</v>
      </c>
      <c r="AF113" s="7" t="s">
        <v>76</v>
      </c>
      <c r="AG113" s="5" t="s">
        <v>503</v>
      </c>
      <c r="AH113" s="7" t="s">
        <v>78</v>
      </c>
      <c r="AI113" s="7" t="s">
        <v>78</v>
      </c>
      <c r="AJ113" s="1" t="s">
        <v>506</v>
      </c>
      <c r="AK113" s="1" t="s">
        <v>507</v>
      </c>
      <c r="AL113" s="7">
        <v>52</v>
      </c>
      <c r="AM113" s="7" t="s">
        <v>789</v>
      </c>
      <c r="AN113" s="7" t="s">
        <v>78</v>
      </c>
      <c r="AO113" s="7" t="s">
        <v>78</v>
      </c>
      <c r="AP113" s="7" t="s">
        <v>78</v>
      </c>
      <c r="AQ113" s="7" t="s">
        <v>78</v>
      </c>
      <c r="AR113" s="7" t="s">
        <v>78</v>
      </c>
      <c r="AS113" s="4" t="s">
        <v>80</v>
      </c>
      <c r="AT113" s="7" t="s">
        <v>78</v>
      </c>
      <c r="AU113" s="7" t="s">
        <v>78</v>
      </c>
      <c r="AV113" s="1" t="s">
        <v>504</v>
      </c>
      <c r="AW113" s="1" t="s">
        <v>71</v>
      </c>
      <c r="AX113" s="9" t="s">
        <v>81</v>
      </c>
      <c r="AY113" s="9" t="s">
        <v>82</v>
      </c>
      <c r="AZ113" s="34" t="str">
        <f t="shared" si="79"/>
        <v>Sie</v>
      </c>
      <c r="BA113" s="7" t="str">
        <f t="shared" si="68"/>
        <v>Wer simst im Hörsaal?</v>
      </c>
      <c r="BB113" t="str">
        <f t="shared" si="47"/>
        <v>Was tat der Fischer?</v>
      </c>
      <c r="BC113" s="7" t="str">
        <f t="shared" si="8"/>
        <v>Wo simst der Fischer?</v>
      </c>
      <c r="BD113" s="7" t="str">
        <f t="shared" si="9"/>
        <v>Was findet der Fischer langweilig?</v>
      </c>
      <c r="BE113" s="1" t="s">
        <v>49</v>
      </c>
      <c r="BF113" s="7" t="str">
        <f>BD113</f>
        <v>Was findet der Fischer langweilig?</v>
      </c>
      <c r="BG113" s="7">
        <v>3</v>
      </c>
      <c r="BH113" s="7">
        <f t="shared" si="10"/>
        <v>0</v>
      </c>
      <c r="BI113" s="7" t="str">
        <f t="shared" si="11"/>
        <v>NA</v>
      </c>
      <c r="BJ113" s="7" t="str">
        <f>IF(BI113="NA","NA",CONCATENATE(S113," ",T113," ",W113))</f>
        <v>NA</v>
      </c>
      <c r="BK113" s="7" t="str">
        <f t="shared" si="78"/>
        <v>NA</v>
      </c>
      <c r="BL113" s="7" t="s">
        <v>78</v>
      </c>
      <c r="BM113" s="1">
        <v>1</v>
      </c>
      <c r="BN113" s="7" t="str">
        <f t="shared" si="74"/>
        <v>NA</v>
      </c>
      <c r="BO113" s="7" t="str">
        <f t="shared" si="75"/>
        <v>NA</v>
      </c>
      <c r="BP113" s="7" t="str">
        <f t="shared" si="69"/>
        <v>Wo simst der Fischer?</v>
      </c>
      <c r="BQ113" s="7" t="str">
        <f t="shared" si="70"/>
        <v/>
      </c>
      <c r="BR113" s="7" t="str">
        <f t="shared" si="71"/>
        <v/>
      </c>
      <c r="BS113" s="7" t="str">
        <f t="shared" si="18"/>
        <v>Wo simst der Fischer?</v>
      </c>
      <c r="BT113" s="7" t="str">
        <f t="shared" si="72"/>
        <v>Was findet der Fischer langweilig?</v>
      </c>
      <c r="BU113" s="7" t="str">
        <f t="shared" si="73"/>
        <v/>
      </c>
      <c r="BV113" s="7" t="str">
        <f t="shared" si="21"/>
        <v>Was findet der Fischer langweilig?</v>
      </c>
    </row>
    <row r="114" spans="1:75" ht="14.25" customHeight="1" x14ac:dyDescent="0.35">
      <c r="A114" s="7" t="str">
        <f t="shared" si="48"/>
        <v>LNA_S113_I196_PSie</v>
      </c>
      <c r="B114" t="s">
        <v>78</v>
      </c>
      <c r="C114" t="s">
        <v>78</v>
      </c>
      <c r="D114" t="s">
        <v>78</v>
      </c>
      <c r="E114" t="s">
        <v>78</v>
      </c>
      <c r="F114" s="7">
        <v>113</v>
      </c>
      <c r="G114" s="7" t="str">
        <f t="shared" si="56"/>
        <v>Der Wärter kommt aus dem Verhör. Sie hat eine leckere Schokotafel geklaut.</v>
      </c>
      <c r="H114" s="7" t="str">
        <f t="shared" si="1"/>
        <v>Der Wärter</v>
      </c>
      <c r="I114" s="7" t="str">
        <f t="shared" si="2"/>
        <v>Die Wärterin</v>
      </c>
      <c r="J114" s="7" t="s">
        <v>311</v>
      </c>
      <c r="M114" s="7" t="s">
        <v>102</v>
      </c>
      <c r="N114" s="1" t="s">
        <v>790</v>
      </c>
      <c r="O114" s="7" t="str">
        <f t="shared" si="57"/>
        <v>aus dem Verhör.</v>
      </c>
      <c r="P114" s="7" t="str">
        <f t="shared" ref="P114:P131" si="80">CONCATENATE(K114,L114,M114," ",N114)</f>
        <v>aus dem Verhör</v>
      </c>
      <c r="Q114" s="7" t="str">
        <f t="shared" si="58"/>
        <v>Sie</v>
      </c>
      <c r="R114" s="7" t="s">
        <v>104</v>
      </c>
      <c r="S114" s="7" t="s">
        <v>179</v>
      </c>
      <c r="T114" s="7" t="s">
        <v>568</v>
      </c>
      <c r="U114" s="7" t="s">
        <v>791</v>
      </c>
      <c r="W114" s="7" t="str">
        <f t="shared" si="4"/>
        <v>Schokotafel</v>
      </c>
      <c r="X114" s="7" t="str">
        <f t="shared" si="59"/>
        <v>geklaut.</v>
      </c>
      <c r="Y114" s="7" t="s">
        <v>792</v>
      </c>
      <c r="Z114" s="7">
        <v>196</v>
      </c>
      <c r="AA114" s="7" t="s">
        <v>793</v>
      </c>
      <c r="AB114" s="7" t="s">
        <v>78</v>
      </c>
      <c r="AC114" s="7">
        <v>6.2</v>
      </c>
      <c r="AD114" s="7" t="s">
        <v>78</v>
      </c>
      <c r="AE114" s="7" t="s">
        <v>78</v>
      </c>
      <c r="AF114" s="7" t="s">
        <v>76</v>
      </c>
      <c r="AG114" s="5" t="s">
        <v>503</v>
      </c>
      <c r="AH114" s="7" t="s">
        <v>78</v>
      </c>
      <c r="AI114" s="7" t="s">
        <v>78</v>
      </c>
      <c r="AJ114" s="1" t="s">
        <v>506</v>
      </c>
      <c r="AK114" s="1" t="s">
        <v>507</v>
      </c>
      <c r="AL114" s="7">
        <v>53</v>
      </c>
      <c r="AM114" s="7" t="s">
        <v>794</v>
      </c>
      <c r="AN114" s="7" t="s">
        <v>78</v>
      </c>
      <c r="AO114" s="7" t="s">
        <v>78</v>
      </c>
      <c r="AP114" s="7" t="s">
        <v>78</v>
      </c>
      <c r="AQ114" s="7" t="s">
        <v>78</v>
      </c>
      <c r="AR114" s="7" t="s">
        <v>78</v>
      </c>
      <c r="AS114" s="4" t="s">
        <v>80</v>
      </c>
      <c r="AT114" s="7" t="s">
        <v>78</v>
      </c>
      <c r="AU114" s="7" t="s">
        <v>78</v>
      </c>
      <c r="AV114" s="1" t="s">
        <v>504</v>
      </c>
      <c r="AW114" s="1" t="s">
        <v>71</v>
      </c>
      <c r="AX114" s="9" t="s">
        <v>81</v>
      </c>
      <c r="AY114" s="9" t="s">
        <v>82</v>
      </c>
      <c r="AZ114" s="34" t="str">
        <f t="shared" si="79"/>
        <v>Sie</v>
      </c>
      <c r="BA114" s="7" t="str">
        <f t="shared" si="68"/>
        <v>Wer kommt aus dem Verhör?</v>
      </c>
      <c r="BB114" t="str">
        <f t="shared" si="47"/>
        <v>Was tat der Wärter?</v>
      </c>
      <c r="BC114" s="7" t="str">
        <f t="shared" si="8"/>
        <v>Woher kommt der Wärter?</v>
      </c>
      <c r="BD114" s="7" t="str">
        <f t="shared" si="9"/>
        <v>Was hat der Wärter geklaut?</v>
      </c>
      <c r="BE114" s="7" t="s">
        <v>47</v>
      </c>
      <c r="BF114" s="7" t="str">
        <f>BA114</f>
        <v>Wer kommt aus dem Verhör?</v>
      </c>
      <c r="BG114" s="7">
        <v>2</v>
      </c>
      <c r="BH114" s="7">
        <f t="shared" si="10"/>
        <v>0</v>
      </c>
      <c r="BI114" s="7" t="str">
        <f t="shared" si="11"/>
        <v>NA</v>
      </c>
      <c r="BJ114" s="7" t="str">
        <f>IF(BI114="NA","NA",H114)</f>
        <v>NA</v>
      </c>
      <c r="BK114" s="7" t="str">
        <f t="shared" si="78"/>
        <v>NA</v>
      </c>
      <c r="BL114" s="7" t="s">
        <v>78</v>
      </c>
      <c r="BM114" s="1">
        <v>0</v>
      </c>
      <c r="BN114" s="7" t="str">
        <f t="shared" si="74"/>
        <v>NA</v>
      </c>
      <c r="BO114" s="7" t="str">
        <f t="shared" si="75"/>
        <v>NA</v>
      </c>
      <c r="BP114" s="7" t="str">
        <f t="shared" si="69"/>
        <v/>
      </c>
      <c r="BQ114" s="7" t="str">
        <f t="shared" si="70"/>
        <v/>
      </c>
      <c r="BR114" s="7" t="str">
        <f t="shared" si="71"/>
        <v>Woher kommt der Wärter?</v>
      </c>
      <c r="BS114" s="7" t="str">
        <f t="shared" si="18"/>
        <v>Woher kommt der Wärter?</v>
      </c>
      <c r="BT114" s="7" t="str">
        <f t="shared" si="72"/>
        <v>Was hat der Wärter geklaut?</v>
      </c>
      <c r="BU114" s="7" t="str">
        <f t="shared" si="73"/>
        <v/>
      </c>
      <c r="BV114" s="7" t="str">
        <f t="shared" si="21"/>
        <v>Was hat der Wärter geklaut?</v>
      </c>
    </row>
    <row r="115" spans="1:75" ht="14.25" customHeight="1" x14ac:dyDescent="0.35">
      <c r="A115" s="7" t="str">
        <f t="shared" si="48"/>
        <v>LNA_S114_I197_PSie</v>
      </c>
      <c r="B115" t="s">
        <v>78</v>
      </c>
      <c r="C115" t="s">
        <v>78</v>
      </c>
      <c r="D115" t="s">
        <v>78</v>
      </c>
      <c r="E115" t="s">
        <v>78</v>
      </c>
      <c r="F115" s="7">
        <v>114</v>
      </c>
      <c r="G115" s="7" t="str">
        <f t="shared" si="56"/>
        <v>Der Schweißer raucht im U-Bahnhof. Sie möchte die harten Gesetze missachten.</v>
      </c>
      <c r="H115" s="7" t="str">
        <f t="shared" si="1"/>
        <v>Der Schweißer</v>
      </c>
      <c r="I115" s="7" t="str">
        <f t="shared" si="2"/>
        <v>Die Schweißerin</v>
      </c>
      <c r="J115" s="7" t="s">
        <v>566</v>
      </c>
      <c r="K115" s="7" t="s">
        <v>193</v>
      </c>
      <c r="N115" s="7" t="s">
        <v>795</v>
      </c>
      <c r="O115" s="7" t="str">
        <f t="shared" si="57"/>
        <v>im U-Bahnhof.</v>
      </c>
      <c r="P115" s="7" t="str">
        <f t="shared" si="80"/>
        <v>im U-Bahnhof</v>
      </c>
      <c r="Q115" s="7" t="str">
        <f t="shared" si="58"/>
        <v>Sie</v>
      </c>
      <c r="R115" s="7" t="s">
        <v>70</v>
      </c>
      <c r="S115" s="7" t="s">
        <v>71</v>
      </c>
      <c r="T115" s="7" t="s">
        <v>391</v>
      </c>
      <c r="U115" s="7" t="s">
        <v>796</v>
      </c>
      <c r="W115" s="7" t="str">
        <f t="shared" si="4"/>
        <v>Gesetze</v>
      </c>
      <c r="X115" s="7" t="str">
        <f t="shared" si="59"/>
        <v>missachten.</v>
      </c>
      <c r="Y115" s="7" t="s">
        <v>797</v>
      </c>
      <c r="Z115" s="7">
        <v>197</v>
      </c>
      <c r="AA115" s="7" t="s">
        <v>798</v>
      </c>
      <c r="AB115" s="7" t="s">
        <v>78</v>
      </c>
      <c r="AC115" s="7">
        <v>6.2249999999999996</v>
      </c>
      <c r="AD115" s="7" t="s">
        <v>78</v>
      </c>
      <c r="AE115" s="7" t="s">
        <v>78</v>
      </c>
      <c r="AF115" s="7" t="s">
        <v>76</v>
      </c>
      <c r="AG115" s="5" t="s">
        <v>503</v>
      </c>
      <c r="AH115" s="7" t="s">
        <v>78</v>
      </c>
      <c r="AI115" s="7" t="s">
        <v>78</v>
      </c>
      <c r="AJ115" s="1" t="s">
        <v>506</v>
      </c>
      <c r="AK115" s="1" t="s">
        <v>507</v>
      </c>
      <c r="AL115" s="7">
        <v>54</v>
      </c>
      <c r="AM115" s="7" t="s">
        <v>799</v>
      </c>
      <c r="AN115" s="7" t="s">
        <v>78</v>
      </c>
      <c r="AO115" s="7" t="s">
        <v>78</v>
      </c>
      <c r="AP115" s="7" t="s">
        <v>78</v>
      </c>
      <c r="AQ115" s="7" t="s">
        <v>78</v>
      </c>
      <c r="AR115" s="7" t="s">
        <v>78</v>
      </c>
      <c r="AS115" s="4" t="s">
        <v>80</v>
      </c>
      <c r="AT115" s="7" t="s">
        <v>78</v>
      </c>
      <c r="AU115" s="7" t="s">
        <v>78</v>
      </c>
      <c r="AV115" s="1" t="s">
        <v>504</v>
      </c>
      <c r="AW115" s="1" t="s">
        <v>71</v>
      </c>
      <c r="AX115" s="9" t="s">
        <v>81</v>
      </c>
      <c r="AY115" s="9" t="s">
        <v>82</v>
      </c>
      <c r="AZ115" s="34" t="str">
        <f t="shared" si="79"/>
        <v>Sie</v>
      </c>
      <c r="BA115" s="7" t="str">
        <f t="shared" si="68"/>
        <v>Wer raucht im U-Bahnhof?</v>
      </c>
      <c r="BB115" t="str">
        <f t="shared" si="47"/>
        <v>Was tat der Schweißer?</v>
      </c>
      <c r="BC115" s="7" t="str">
        <f t="shared" si="8"/>
        <v>Wo raucht der Schweißer?</v>
      </c>
      <c r="BD115" s="7" t="str">
        <f t="shared" si="9"/>
        <v>Was möchte der Schweißer missachten?</v>
      </c>
      <c r="BE115" s="7" t="s">
        <v>16</v>
      </c>
      <c r="BF115" s="7" t="str">
        <f>BB115</f>
        <v>Was tat der Schweißer?</v>
      </c>
      <c r="BG115" s="7">
        <v>2</v>
      </c>
      <c r="BH115" s="7">
        <f t="shared" si="10"/>
        <v>0</v>
      </c>
      <c r="BI115" s="7" t="str">
        <f t="shared" si="11"/>
        <v>NA</v>
      </c>
      <c r="BJ115" s="7" t="str">
        <f>IF(BI115="NA","NA",J115)</f>
        <v>NA</v>
      </c>
      <c r="BK115" s="7" t="str">
        <f t="shared" si="78"/>
        <v>NA</v>
      </c>
      <c r="BL115" s="7" t="s">
        <v>78</v>
      </c>
      <c r="BM115" s="1">
        <v>0</v>
      </c>
      <c r="BN115" s="7" t="str">
        <f t="shared" si="74"/>
        <v>NA</v>
      </c>
      <c r="BO115" s="7" t="str">
        <f t="shared" si="75"/>
        <v>NA</v>
      </c>
      <c r="BP115" s="7" t="str">
        <f t="shared" si="69"/>
        <v>Wo raucht der Schweißer?</v>
      </c>
      <c r="BQ115" s="7" t="str">
        <f t="shared" si="70"/>
        <v/>
      </c>
      <c r="BR115" s="7" t="str">
        <f t="shared" si="71"/>
        <v/>
      </c>
      <c r="BS115" s="7" t="str">
        <f t="shared" si="18"/>
        <v>Wo raucht der Schweißer?</v>
      </c>
      <c r="BT115" s="7" t="str">
        <f t="shared" si="72"/>
        <v>Was möchte der Schweißer missachten?</v>
      </c>
      <c r="BU115" s="7" t="str">
        <f t="shared" si="73"/>
        <v/>
      </c>
      <c r="BV115" s="7" t="str">
        <f t="shared" si="21"/>
        <v>Was möchte der Schweißer missachten?</v>
      </c>
    </row>
    <row r="116" spans="1:75" ht="14.25" customHeight="1" x14ac:dyDescent="0.35">
      <c r="A116" s="7" t="str">
        <f t="shared" si="48"/>
        <v>LNA_S115_I198_PSie</v>
      </c>
      <c r="B116" t="s">
        <v>78</v>
      </c>
      <c r="C116" t="s">
        <v>78</v>
      </c>
      <c r="D116" t="s">
        <v>78</v>
      </c>
      <c r="E116" t="s">
        <v>78</v>
      </c>
      <c r="F116" s="7">
        <v>115</v>
      </c>
      <c r="G116" s="7" t="str">
        <f t="shared" si="56"/>
        <v>Der Autoverkäufer spaziert zum Trödelmarkt. Sie möchte das alte Geschirr ersetzen.</v>
      </c>
      <c r="H116" s="7" t="str">
        <f t="shared" si="1"/>
        <v>Der Autoverkäufer</v>
      </c>
      <c r="I116" s="7" t="str">
        <f t="shared" si="2"/>
        <v>Die Autoverkäuferin</v>
      </c>
      <c r="J116" s="7" t="s">
        <v>67</v>
      </c>
      <c r="L116" s="7" t="s">
        <v>185</v>
      </c>
      <c r="N116" s="7" t="s">
        <v>800</v>
      </c>
      <c r="O116" s="7" t="str">
        <f t="shared" si="57"/>
        <v>zum Trödelmarkt.</v>
      </c>
      <c r="P116" s="7" t="str">
        <f t="shared" si="80"/>
        <v>zum Trödelmarkt</v>
      </c>
      <c r="Q116" s="7" t="str">
        <f t="shared" si="58"/>
        <v>Sie</v>
      </c>
      <c r="R116" s="7" t="s">
        <v>70</v>
      </c>
      <c r="S116" s="7" t="s">
        <v>155</v>
      </c>
      <c r="T116" s="7" t="s">
        <v>801</v>
      </c>
      <c r="U116" s="7" t="s">
        <v>802</v>
      </c>
      <c r="W116" s="7" t="str">
        <f t="shared" si="4"/>
        <v>Geschirr</v>
      </c>
      <c r="X116" s="7" t="str">
        <f t="shared" si="59"/>
        <v>ersetzen.</v>
      </c>
      <c r="Y116" s="7" t="s">
        <v>803</v>
      </c>
      <c r="Z116" s="7">
        <v>198</v>
      </c>
      <c r="AA116" s="7" t="s">
        <v>804</v>
      </c>
      <c r="AB116" s="7" t="s">
        <v>78</v>
      </c>
      <c r="AC116" s="7">
        <v>6.25</v>
      </c>
      <c r="AD116" s="7" t="s">
        <v>78</v>
      </c>
      <c r="AE116" s="7" t="s">
        <v>78</v>
      </c>
      <c r="AF116" s="7" t="s">
        <v>76</v>
      </c>
      <c r="AG116" s="5" t="s">
        <v>503</v>
      </c>
      <c r="AH116" s="7" t="s">
        <v>78</v>
      </c>
      <c r="AI116" s="7" t="s">
        <v>78</v>
      </c>
      <c r="AJ116" s="1" t="s">
        <v>506</v>
      </c>
      <c r="AK116" s="1" t="s">
        <v>507</v>
      </c>
      <c r="AL116" s="7">
        <v>55</v>
      </c>
      <c r="AM116" s="7" t="s">
        <v>805</v>
      </c>
      <c r="AN116" s="7" t="s">
        <v>78</v>
      </c>
      <c r="AO116" s="7" t="s">
        <v>78</v>
      </c>
      <c r="AP116" s="7" t="s">
        <v>78</v>
      </c>
      <c r="AQ116" s="7" t="s">
        <v>78</v>
      </c>
      <c r="AR116" s="7" t="s">
        <v>78</v>
      </c>
      <c r="AS116" s="4" t="s">
        <v>80</v>
      </c>
      <c r="AT116" s="7" t="s">
        <v>78</v>
      </c>
      <c r="AU116" s="7" t="s">
        <v>78</v>
      </c>
      <c r="AV116" s="1" t="s">
        <v>504</v>
      </c>
      <c r="AW116" s="1" t="s">
        <v>71</v>
      </c>
      <c r="AX116" s="9" t="s">
        <v>81</v>
      </c>
      <c r="AY116" s="9" t="s">
        <v>82</v>
      </c>
      <c r="AZ116" s="34" t="str">
        <f t="shared" si="79"/>
        <v>Sie</v>
      </c>
      <c r="BA116" s="7" t="str">
        <f t="shared" si="68"/>
        <v>Wer spaziert zum Trödelmarkt?</v>
      </c>
      <c r="BB116" t="str">
        <f t="shared" si="47"/>
        <v>Was tat der Autoverkäufer?</v>
      </c>
      <c r="BC116" s="7" t="str">
        <f t="shared" si="8"/>
        <v>Wohin spaziert der Autoverkäufer?</v>
      </c>
      <c r="BD116" s="7" t="str">
        <f t="shared" si="9"/>
        <v>Was möchte der Autoverkäufer ersetzen?</v>
      </c>
      <c r="BE116" s="7" t="s">
        <v>48</v>
      </c>
      <c r="BF116" s="7" t="str">
        <f>BC116</f>
        <v>Wohin spaziert der Autoverkäufer?</v>
      </c>
      <c r="BG116" s="7">
        <v>3</v>
      </c>
      <c r="BH116" s="7">
        <f t="shared" si="10"/>
        <v>0</v>
      </c>
      <c r="BI116" s="7" t="str">
        <f t="shared" si="11"/>
        <v>NA</v>
      </c>
      <c r="BJ116" s="7" t="str">
        <f>IF(BI116="NA","NA",P116)</f>
        <v>NA</v>
      </c>
      <c r="BK116" s="7" t="str">
        <f t="shared" si="78"/>
        <v>NA</v>
      </c>
      <c r="BL116" s="7" t="s">
        <v>78</v>
      </c>
      <c r="BM116" s="1">
        <v>0</v>
      </c>
      <c r="BN116" s="7" t="str">
        <f t="shared" si="74"/>
        <v>NA</v>
      </c>
      <c r="BO116" s="7" t="str">
        <f t="shared" si="75"/>
        <v>NA</v>
      </c>
      <c r="BP116" s="7" t="str">
        <f t="shared" si="69"/>
        <v/>
      </c>
      <c r="BQ116" s="7" t="str">
        <f t="shared" si="70"/>
        <v>Wohin spaziert der Autoverkäufer?</v>
      </c>
      <c r="BR116" s="7" t="str">
        <f t="shared" si="71"/>
        <v/>
      </c>
      <c r="BS116" s="7" t="str">
        <f t="shared" si="18"/>
        <v>Wohin spaziert der Autoverkäufer?</v>
      </c>
      <c r="BT116" s="7" t="str">
        <f t="shared" si="72"/>
        <v>Was möchte der Autoverkäufer ersetzen?</v>
      </c>
      <c r="BU116" s="7" t="str">
        <f t="shared" si="73"/>
        <v/>
      </c>
      <c r="BV116" s="7" t="str">
        <f t="shared" si="21"/>
        <v>Was möchte der Autoverkäufer ersetzen?</v>
      </c>
    </row>
    <row r="117" spans="1:75" ht="14.25" customHeight="1" x14ac:dyDescent="0.35">
      <c r="A117" s="7" t="str">
        <f t="shared" si="48"/>
        <v>LNA_S116_I199_PSie</v>
      </c>
      <c r="B117" t="s">
        <v>78</v>
      </c>
      <c r="C117" t="s">
        <v>78</v>
      </c>
      <c r="D117" t="s">
        <v>78</v>
      </c>
      <c r="E117" t="s">
        <v>78</v>
      </c>
      <c r="F117" s="7">
        <v>116</v>
      </c>
      <c r="G117" s="7" t="str">
        <f t="shared" si="56"/>
        <v>Der Barbier wartet vor der Kasse. Sie hat die falsche Schlange gewählt.</v>
      </c>
      <c r="H117" s="7" t="str">
        <f t="shared" si="1"/>
        <v>Der Barbier</v>
      </c>
      <c r="I117" s="7" t="str">
        <f t="shared" si="2"/>
        <v>Die Barbierin</v>
      </c>
      <c r="J117" s="7" t="s">
        <v>716</v>
      </c>
      <c r="K117" s="7" t="s">
        <v>766</v>
      </c>
      <c r="N117" s="7" t="s">
        <v>806</v>
      </c>
      <c r="O117" s="7" t="str">
        <f t="shared" si="57"/>
        <v>vor der Kasse.</v>
      </c>
      <c r="P117" s="7" t="str">
        <f t="shared" si="80"/>
        <v>vor der Kasse</v>
      </c>
      <c r="Q117" s="7" t="str">
        <f t="shared" si="58"/>
        <v>Sie</v>
      </c>
      <c r="R117" s="7" t="s">
        <v>104</v>
      </c>
      <c r="S117" s="7" t="s">
        <v>71</v>
      </c>
      <c r="T117" s="7" t="s">
        <v>533</v>
      </c>
      <c r="U117" s="7" t="s">
        <v>807</v>
      </c>
      <c r="W117" s="7" t="str">
        <f t="shared" si="4"/>
        <v>Schlange</v>
      </c>
      <c r="X117" s="7" t="str">
        <f t="shared" si="59"/>
        <v>gewählt.</v>
      </c>
      <c r="Y117" s="7" t="s">
        <v>808</v>
      </c>
      <c r="Z117" s="7">
        <v>199</v>
      </c>
      <c r="AA117" s="7" t="s">
        <v>809</v>
      </c>
      <c r="AB117" s="7" t="s">
        <v>78</v>
      </c>
      <c r="AC117" s="7">
        <v>6.3250000000000002</v>
      </c>
      <c r="AD117" s="7" t="s">
        <v>78</v>
      </c>
      <c r="AE117" s="7" t="s">
        <v>78</v>
      </c>
      <c r="AF117" s="7" t="s">
        <v>76</v>
      </c>
      <c r="AG117" s="5" t="s">
        <v>503</v>
      </c>
      <c r="AH117" s="7" t="s">
        <v>78</v>
      </c>
      <c r="AI117" s="7" t="s">
        <v>78</v>
      </c>
      <c r="AJ117" s="1" t="s">
        <v>506</v>
      </c>
      <c r="AK117" s="1" t="s">
        <v>507</v>
      </c>
      <c r="AL117" s="7">
        <v>56</v>
      </c>
      <c r="AM117" s="7" t="s">
        <v>810</v>
      </c>
      <c r="AN117" s="7" t="s">
        <v>78</v>
      </c>
      <c r="AO117" s="7" t="s">
        <v>78</v>
      </c>
      <c r="AP117" s="7" t="s">
        <v>78</v>
      </c>
      <c r="AQ117" s="7" t="s">
        <v>78</v>
      </c>
      <c r="AR117" s="7" t="s">
        <v>78</v>
      </c>
      <c r="AS117" s="4" t="s">
        <v>80</v>
      </c>
      <c r="AT117" s="7" t="s">
        <v>78</v>
      </c>
      <c r="AU117" s="7" t="s">
        <v>78</v>
      </c>
      <c r="AV117" s="1" t="s">
        <v>504</v>
      </c>
      <c r="AW117" s="1" t="s">
        <v>71</v>
      </c>
      <c r="AX117" s="9" t="s">
        <v>81</v>
      </c>
      <c r="AY117" s="9" t="s">
        <v>82</v>
      </c>
      <c r="AZ117" s="34" t="str">
        <f>AY117</f>
        <v>Sie</v>
      </c>
      <c r="BA117" s="7" t="str">
        <f t="shared" si="68"/>
        <v>Wer wartet vor der Kasse?</v>
      </c>
      <c r="BB117" t="str">
        <f t="shared" si="47"/>
        <v>Was tat der Barbier?</v>
      </c>
      <c r="BC117" s="7" t="str">
        <f t="shared" si="8"/>
        <v>Wo wartet der Barbier?</v>
      </c>
      <c r="BD117" s="7" t="str">
        <f t="shared" si="9"/>
        <v>Was hat der Barbier gewählt?</v>
      </c>
      <c r="BE117" s="1" t="s">
        <v>49</v>
      </c>
      <c r="BF117" s="7" t="str">
        <f>BD117</f>
        <v>Was hat der Barbier gewählt?</v>
      </c>
      <c r="BG117" s="7">
        <v>1</v>
      </c>
      <c r="BH117" s="7">
        <f t="shared" si="10"/>
        <v>1</v>
      </c>
      <c r="BI117" s="7" t="str">
        <f t="shared" si="11"/>
        <v>Was hat der Barbier gewählt?</v>
      </c>
      <c r="BJ117" s="7" t="str">
        <f>IF(BI117="NA","NA",CONCATENATE(S117," ",T117," ",W117))</f>
        <v>die falsche Schlange</v>
      </c>
      <c r="BK117" s="7" t="str">
        <f t="shared" si="78"/>
        <v>die falsche Schlange</v>
      </c>
      <c r="BL117" s="7" t="s">
        <v>811</v>
      </c>
      <c r="BM117" s="1">
        <v>1</v>
      </c>
      <c r="BN117" s="7" t="str">
        <f t="shared" si="74"/>
        <v>die falsche Schlange</v>
      </c>
      <c r="BO117" s="7" t="str">
        <f t="shared" si="75"/>
        <v>die falsche Kasse</v>
      </c>
      <c r="BP117" s="7" t="str">
        <f t="shared" si="69"/>
        <v>Wo wartet der Barbier?</v>
      </c>
      <c r="BQ117" s="7" t="str">
        <f t="shared" si="70"/>
        <v/>
      </c>
      <c r="BR117" s="7" t="str">
        <f t="shared" si="71"/>
        <v/>
      </c>
      <c r="BS117" s="7" t="str">
        <f t="shared" si="18"/>
        <v>Wo wartet der Barbier?</v>
      </c>
      <c r="BT117" s="7" t="str">
        <f t="shared" si="72"/>
        <v>Was hat der Barbier gewählt?</v>
      </c>
      <c r="BU117" s="7" t="str">
        <f t="shared" si="73"/>
        <v/>
      </c>
      <c r="BV117" s="7" t="str">
        <f t="shared" si="21"/>
        <v>Was hat der Barbier gewählt?</v>
      </c>
    </row>
    <row r="118" spans="1:75" ht="14.25" customHeight="1" x14ac:dyDescent="0.35">
      <c r="A118" s="7" t="str">
        <f t="shared" si="48"/>
        <v>LNA_S117_I200_PSie</v>
      </c>
      <c r="B118" t="s">
        <v>78</v>
      </c>
      <c r="C118" t="s">
        <v>78</v>
      </c>
      <c r="D118" t="s">
        <v>78</v>
      </c>
      <c r="E118" t="s">
        <v>78</v>
      </c>
      <c r="F118" s="7">
        <v>117</v>
      </c>
      <c r="G118" s="7" t="str">
        <f t="shared" si="56"/>
        <v>Der Dachdecker kommt vom Vortrag. Sie hat heute wieder Nichts gelernt.</v>
      </c>
      <c r="H118" s="7" t="str">
        <f t="shared" si="1"/>
        <v>Der Dachdecker</v>
      </c>
      <c r="I118" s="7" t="str">
        <f t="shared" si="2"/>
        <v>Die Dachdeckerin</v>
      </c>
      <c r="J118" s="7" t="s">
        <v>311</v>
      </c>
      <c r="M118" s="7" t="s">
        <v>291</v>
      </c>
      <c r="N118" s="7" t="s">
        <v>812</v>
      </c>
      <c r="O118" s="7" t="str">
        <f t="shared" si="57"/>
        <v>vom Vortrag.</v>
      </c>
      <c r="P118" s="7" t="str">
        <f t="shared" si="80"/>
        <v>vom Vortrag</v>
      </c>
      <c r="Q118" s="7" t="str">
        <f t="shared" si="58"/>
        <v>Sie</v>
      </c>
      <c r="R118" s="7" t="s">
        <v>104</v>
      </c>
      <c r="S118" s="7" t="s">
        <v>813</v>
      </c>
      <c r="T118" s="7" t="s">
        <v>814</v>
      </c>
      <c r="U118" s="7" t="s">
        <v>815</v>
      </c>
      <c r="W118" s="7" t="str">
        <f t="shared" si="4"/>
        <v>Nichts</v>
      </c>
      <c r="X118" s="7" t="str">
        <f t="shared" si="59"/>
        <v>gelernt.</v>
      </c>
      <c r="Y118" s="7" t="s">
        <v>816</v>
      </c>
      <c r="Z118" s="7">
        <v>200</v>
      </c>
      <c r="AA118" s="7" t="s">
        <v>817</v>
      </c>
      <c r="AB118" s="7" t="s">
        <v>78</v>
      </c>
      <c r="AC118" s="7">
        <v>6.375</v>
      </c>
      <c r="AD118" s="7" t="s">
        <v>78</v>
      </c>
      <c r="AE118" s="7" t="s">
        <v>78</v>
      </c>
      <c r="AF118" s="7" t="s">
        <v>76</v>
      </c>
      <c r="AG118" s="5" t="s">
        <v>503</v>
      </c>
      <c r="AH118" s="7" t="s">
        <v>78</v>
      </c>
      <c r="AI118" s="7" t="s">
        <v>78</v>
      </c>
      <c r="AJ118" s="1" t="s">
        <v>506</v>
      </c>
      <c r="AK118" s="1" t="s">
        <v>507</v>
      </c>
      <c r="AL118" s="7">
        <v>57</v>
      </c>
      <c r="AM118" s="7" t="s">
        <v>818</v>
      </c>
      <c r="AN118" s="7" t="s">
        <v>78</v>
      </c>
      <c r="AO118" s="7" t="s">
        <v>78</v>
      </c>
      <c r="AP118" s="7" t="s">
        <v>78</v>
      </c>
      <c r="AQ118" s="7" t="s">
        <v>78</v>
      </c>
      <c r="AR118" s="7" t="s">
        <v>78</v>
      </c>
      <c r="AS118" s="4" t="s">
        <v>80</v>
      </c>
      <c r="AT118" s="7" t="s">
        <v>78</v>
      </c>
      <c r="AU118" s="7" t="s">
        <v>78</v>
      </c>
      <c r="AV118" s="1" t="s">
        <v>504</v>
      </c>
      <c r="AW118" s="1" t="s">
        <v>71</v>
      </c>
      <c r="AX118" s="9" t="s">
        <v>81</v>
      </c>
      <c r="AY118" s="9" t="s">
        <v>82</v>
      </c>
      <c r="AZ118" s="34" t="str">
        <f t="shared" si="79"/>
        <v>Sie</v>
      </c>
      <c r="BA118" s="7" t="str">
        <f t="shared" si="68"/>
        <v>Wer kommt vom Vortrag?</v>
      </c>
      <c r="BB118" t="str">
        <f t="shared" si="47"/>
        <v>Was tat der Dachdecker?</v>
      </c>
      <c r="BC118" s="7" t="str">
        <f t="shared" si="8"/>
        <v>Woher kommt der Dachdecker?</v>
      </c>
      <c r="BD118" s="7" t="str">
        <f t="shared" si="9"/>
        <v>Was hat der Dachdecker gelernt?</v>
      </c>
      <c r="BE118" s="7" t="s">
        <v>47</v>
      </c>
      <c r="BF118" s="7" t="str">
        <f>BA118</f>
        <v>Wer kommt vom Vortrag?</v>
      </c>
      <c r="BG118" s="7">
        <v>1</v>
      </c>
      <c r="BH118" s="7">
        <f t="shared" si="10"/>
        <v>1</v>
      </c>
      <c r="BI118" s="7" t="str">
        <f t="shared" si="11"/>
        <v>Wer kommt vom Vortrag?</v>
      </c>
      <c r="BJ118" s="7" t="str">
        <f>IF(BI118="NA","NA",H118)</f>
        <v>Der Dachdecker</v>
      </c>
      <c r="BK118" s="7" t="str">
        <f t="shared" si="78"/>
        <v>Der Dachdecker</v>
      </c>
      <c r="BL118" s="7" t="str">
        <f>I118</f>
        <v>Die Dachdeckerin</v>
      </c>
      <c r="BM118" s="1">
        <v>1</v>
      </c>
      <c r="BN118" s="7" t="str">
        <f t="shared" si="74"/>
        <v>Der Dachdecker</v>
      </c>
      <c r="BO118" s="7" t="str">
        <f t="shared" si="75"/>
        <v>Die Dachdeckerin</v>
      </c>
      <c r="BP118" s="7" t="str">
        <f t="shared" si="69"/>
        <v/>
      </c>
      <c r="BQ118" s="7" t="str">
        <f t="shared" si="70"/>
        <v/>
      </c>
      <c r="BR118" s="7" t="str">
        <f t="shared" si="71"/>
        <v>Woher kommt der Dachdecker?</v>
      </c>
      <c r="BS118" s="7" t="str">
        <f t="shared" si="18"/>
        <v>Woher kommt der Dachdecker?</v>
      </c>
      <c r="BT118" s="7" t="str">
        <f t="shared" si="72"/>
        <v>Was hat der Dachdecker gelernt?</v>
      </c>
      <c r="BU118" s="7" t="str">
        <f t="shared" si="73"/>
        <v/>
      </c>
      <c r="BV118" s="7" t="str">
        <f t="shared" si="21"/>
        <v>Was hat der Dachdecker gelernt?</v>
      </c>
    </row>
    <row r="119" spans="1:75" ht="14.25" customHeight="1" x14ac:dyDescent="0.35">
      <c r="A119" s="7" t="str">
        <f t="shared" si="48"/>
        <v>LNA_S118_I201_PSie</v>
      </c>
      <c r="B119" t="s">
        <v>78</v>
      </c>
      <c r="C119" t="s">
        <v>78</v>
      </c>
      <c r="D119" t="s">
        <v>78</v>
      </c>
      <c r="E119" t="s">
        <v>78</v>
      </c>
      <c r="F119" s="7">
        <v>118</v>
      </c>
      <c r="G119" s="7" t="str">
        <f t="shared" si="56"/>
        <v>Der Brunnenbohrer guckt aus dem Fenster. Sie hat einen guten Freund gesehen.</v>
      </c>
      <c r="H119" s="7" t="str">
        <f t="shared" si="1"/>
        <v>Der Brunnenbohrer</v>
      </c>
      <c r="I119" s="7" t="str">
        <f t="shared" si="2"/>
        <v>Die Brunnenbohrerin</v>
      </c>
      <c r="J119" s="7" t="s">
        <v>118</v>
      </c>
      <c r="M119" s="7" t="s">
        <v>102</v>
      </c>
      <c r="N119" s="1" t="s">
        <v>819</v>
      </c>
      <c r="O119" s="7" t="str">
        <f t="shared" si="57"/>
        <v>aus dem Fenster.</v>
      </c>
      <c r="P119" s="7" t="str">
        <f t="shared" si="80"/>
        <v>aus dem Fenster</v>
      </c>
      <c r="Q119" s="7" t="str">
        <f t="shared" si="58"/>
        <v>Sie</v>
      </c>
      <c r="R119" s="7" t="s">
        <v>104</v>
      </c>
      <c r="S119" s="7" t="s">
        <v>87</v>
      </c>
      <c r="T119" s="7" t="s">
        <v>820</v>
      </c>
      <c r="V119" s="7" t="s">
        <v>821</v>
      </c>
      <c r="W119" s="7" t="str">
        <f t="shared" si="4"/>
        <v>Freund</v>
      </c>
      <c r="X119" s="7" t="str">
        <f t="shared" si="59"/>
        <v>gesehen.</v>
      </c>
      <c r="Y119" s="7" t="s">
        <v>182</v>
      </c>
      <c r="Z119" s="7">
        <v>201</v>
      </c>
      <c r="AA119" s="7" t="s">
        <v>822</v>
      </c>
      <c r="AB119" s="7" t="s">
        <v>78</v>
      </c>
      <c r="AC119" s="7">
        <v>6.4</v>
      </c>
      <c r="AD119" s="7" t="s">
        <v>78</v>
      </c>
      <c r="AE119" s="7" t="s">
        <v>78</v>
      </c>
      <c r="AF119" s="7" t="s">
        <v>76</v>
      </c>
      <c r="AG119" s="5" t="s">
        <v>503</v>
      </c>
      <c r="AH119" s="7" t="s">
        <v>78</v>
      </c>
      <c r="AI119" s="7" t="s">
        <v>78</v>
      </c>
      <c r="AJ119" s="1" t="s">
        <v>506</v>
      </c>
      <c r="AK119" s="1" t="s">
        <v>507</v>
      </c>
      <c r="AL119" s="7">
        <v>58</v>
      </c>
      <c r="AM119" s="7" t="s">
        <v>823</v>
      </c>
      <c r="AN119" s="7" t="s">
        <v>78</v>
      </c>
      <c r="AO119" s="7" t="s">
        <v>78</v>
      </c>
      <c r="AP119" s="7" t="s">
        <v>78</v>
      </c>
      <c r="AQ119" s="7" t="s">
        <v>78</v>
      </c>
      <c r="AR119" s="7" t="s">
        <v>78</v>
      </c>
      <c r="AS119" s="4" t="s">
        <v>80</v>
      </c>
      <c r="AT119" s="7" t="s">
        <v>78</v>
      </c>
      <c r="AU119" s="7" t="s">
        <v>78</v>
      </c>
      <c r="AV119" s="1" t="s">
        <v>504</v>
      </c>
      <c r="AW119" s="1" t="s">
        <v>71</v>
      </c>
      <c r="AX119" s="9" t="s">
        <v>81</v>
      </c>
      <c r="AY119" s="9" t="s">
        <v>82</v>
      </c>
      <c r="AZ119" s="34" t="str">
        <f t="shared" si="79"/>
        <v>Sie</v>
      </c>
      <c r="BA119" s="7" t="str">
        <f t="shared" si="68"/>
        <v>Wer guckt aus dem Fenster?</v>
      </c>
      <c r="BB119" t="str">
        <f t="shared" si="47"/>
        <v>Was tat der Brunnenbohrer?</v>
      </c>
      <c r="BC119" s="7" t="str">
        <f t="shared" si="8"/>
        <v>Woher guckt der Brunnenbohrer?</v>
      </c>
      <c r="BD119" s="7" t="str">
        <f t="shared" si="9"/>
        <v>Wen hat der Brunnenbohrer gesehen?</v>
      </c>
      <c r="BE119" s="7" t="s">
        <v>16</v>
      </c>
      <c r="BF119" s="7" t="str">
        <f>BB119</f>
        <v>Was tat der Brunnenbohrer?</v>
      </c>
      <c r="BG119" s="7">
        <v>1</v>
      </c>
      <c r="BH119" s="7">
        <f t="shared" si="10"/>
        <v>1</v>
      </c>
      <c r="BI119" s="7" t="str">
        <f t="shared" si="11"/>
        <v>Was tat der Brunnenbohrer?</v>
      </c>
      <c r="BJ119" s="7" t="str">
        <f>IF(BI119="NA","NA",J119)</f>
        <v>guckt</v>
      </c>
      <c r="BK119" s="7" t="s">
        <v>1125</v>
      </c>
      <c r="BL119" s="7" t="s">
        <v>1126</v>
      </c>
      <c r="BM119" s="1">
        <v>1</v>
      </c>
      <c r="BN119" s="7" t="str">
        <f t="shared" si="74"/>
        <v>aus dem Fenster gucken</v>
      </c>
      <c r="BO119" s="7" t="str">
        <f t="shared" si="75"/>
        <v>aus dem Fenster schauen</v>
      </c>
      <c r="BP119" s="7" t="str">
        <f t="shared" si="69"/>
        <v/>
      </c>
      <c r="BQ119" s="7" t="str">
        <f t="shared" si="70"/>
        <v/>
      </c>
      <c r="BR119" s="7" t="str">
        <f t="shared" si="71"/>
        <v>Woher guckt der Brunnenbohrer?</v>
      </c>
      <c r="BS119" s="7" t="str">
        <f t="shared" si="18"/>
        <v>Woher guckt der Brunnenbohrer?</v>
      </c>
      <c r="BT119" s="7" t="str">
        <f t="shared" si="72"/>
        <v/>
      </c>
      <c r="BU119" s="7" t="str">
        <f t="shared" si="73"/>
        <v>Wen hat der Brunnenbohrer gesehen?</v>
      </c>
      <c r="BV119" s="7" t="str">
        <f t="shared" si="21"/>
        <v>Wen hat der Brunnenbohrer gesehen?</v>
      </c>
    </row>
    <row r="120" spans="1:75" ht="14.25" customHeight="1" x14ac:dyDescent="0.35">
      <c r="A120" s="7" t="str">
        <f t="shared" si="48"/>
        <v>LNA_S119_I202_PSie</v>
      </c>
      <c r="B120" t="s">
        <v>78</v>
      </c>
      <c r="C120" t="s">
        <v>78</v>
      </c>
      <c r="D120" t="s">
        <v>78</v>
      </c>
      <c r="E120" t="s">
        <v>78</v>
      </c>
      <c r="F120" s="7">
        <v>119</v>
      </c>
      <c r="G120" s="7" t="str">
        <f t="shared" si="56"/>
        <v>Der Wrestler fliegt aus der Talkshow. Sie hat die top-secret Geheimnisse verraten.</v>
      </c>
      <c r="H120" s="7" t="str">
        <f t="shared" si="1"/>
        <v>Der Wrestler</v>
      </c>
      <c r="I120" s="7" t="str">
        <f t="shared" si="2"/>
        <v>Die Wrestlerin</v>
      </c>
      <c r="J120" s="7" t="s">
        <v>454</v>
      </c>
      <c r="M120" s="7" t="s">
        <v>144</v>
      </c>
      <c r="N120" s="7" t="s">
        <v>824</v>
      </c>
      <c r="O120" s="7" t="str">
        <f t="shared" si="57"/>
        <v>aus der Talkshow.</v>
      </c>
      <c r="P120" s="7" t="str">
        <f t="shared" si="80"/>
        <v>aus der Talkshow</v>
      </c>
      <c r="Q120" s="7" t="str">
        <f t="shared" si="58"/>
        <v>Sie</v>
      </c>
      <c r="R120" s="7" t="s">
        <v>104</v>
      </c>
      <c r="S120" s="7" t="s">
        <v>71</v>
      </c>
      <c r="T120" s="7" t="s">
        <v>825</v>
      </c>
      <c r="U120" s="7" t="s">
        <v>826</v>
      </c>
      <c r="W120" s="7" t="str">
        <f t="shared" si="4"/>
        <v>Geheimnisse</v>
      </c>
      <c r="X120" s="7" t="str">
        <f t="shared" si="59"/>
        <v>verraten.</v>
      </c>
      <c r="Y120" s="7" t="s">
        <v>827</v>
      </c>
      <c r="Z120" s="7">
        <v>202</v>
      </c>
      <c r="AA120" s="7" t="s">
        <v>828</v>
      </c>
      <c r="AB120" s="7" t="s">
        <v>78</v>
      </c>
      <c r="AC120" s="7">
        <v>6.5750000000000002</v>
      </c>
      <c r="AD120" s="7" t="s">
        <v>78</v>
      </c>
      <c r="AE120" s="7" t="s">
        <v>78</v>
      </c>
      <c r="AF120" s="7" t="s">
        <v>76</v>
      </c>
      <c r="AG120" s="5" t="s">
        <v>503</v>
      </c>
      <c r="AH120" s="7" t="s">
        <v>78</v>
      </c>
      <c r="AI120" s="7" t="s">
        <v>78</v>
      </c>
      <c r="AJ120" s="1" t="s">
        <v>506</v>
      </c>
      <c r="AK120" s="1" t="s">
        <v>507</v>
      </c>
      <c r="AL120" s="7">
        <v>59</v>
      </c>
      <c r="AM120" s="7" t="s">
        <v>829</v>
      </c>
      <c r="AN120" s="7" t="s">
        <v>78</v>
      </c>
      <c r="AO120" s="7" t="s">
        <v>78</v>
      </c>
      <c r="AP120" s="7" t="s">
        <v>78</v>
      </c>
      <c r="AQ120" s="7" t="s">
        <v>78</v>
      </c>
      <c r="AR120" s="7" t="s">
        <v>78</v>
      </c>
      <c r="AS120" s="4" t="s">
        <v>80</v>
      </c>
      <c r="AT120" s="7" t="s">
        <v>78</v>
      </c>
      <c r="AU120" s="7" t="s">
        <v>78</v>
      </c>
      <c r="AV120" s="1" t="s">
        <v>504</v>
      </c>
      <c r="AW120" s="1" t="s">
        <v>71</v>
      </c>
      <c r="AX120" s="9" t="s">
        <v>81</v>
      </c>
      <c r="AY120" s="9" t="s">
        <v>82</v>
      </c>
      <c r="AZ120" s="34" t="str">
        <f t="shared" si="79"/>
        <v>Sie</v>
      </c>
      <c r="BA120" s="7" t="str">
        <f t="shared" si="68"/>
        <v>Wer fliegt aus der Talkshow?</v>
      </c>
      <c r="BB120" t="str">
        <f t="shared" si="47"/>
        <v>Was tat der Wrestler?</v>
      </c>
      <c r="BC120" s="7" t="str">
        <f t="shared" si="8"/>
        <v>Woher fliegt der Wrestler?</v>
      </c>
      <c r="BD120" s="7" t="str">
        <f t="shared" si="9"/>
        <v>Was hat der Wrestler verraten?</v>
      </c>
      <c r="BE120" s="7" t="s">
        <v>48</v>
      </c>
      <c r="BF120" s="7" t="str">
        <f>BC120</f>
        <v>Woher fliegt der Wrestler?</v>
      </c>
      <c r="BG120" s="7">
        <v>4</v>
      </c>
      <c r="BH120" s="7">
        <f t="shared" si="10"/>
        <v>0</v>
      </c>
      <c r="BI120" s="7" t="str">
        <f t="shared" si="11"/>
        <v>NA</v>
      </c>
      <c r="BJ120" s="7" t="str">
        <f>IF(BI120="NA","NA",P120)</f>
        <v>NA</v>
      </c>
      <c r="BK120" s="7" t="str">
        <f t="shared" ref="BK120:BK130" si="81">BJ120</f>
        <v>NA</v>
      </c>
      <c r="BL120" s="7" t="s">
        <v>78</v>
      </c>
      <c r="BM120" s="1">
        <v>1</v>
      </c>
      <c r="BN120" s="7" t="str">
        <f t="shared" si="74"/>
        <v>NA</v>
      </c>
      <c r="BO120" s="7" t="str">
        <f t="shared" si="75"/>
        <v>NA</v>
      </c>
      <c r="BP120" s="7" t="str">
        <f t="shared" si="69"/>
        <v/>
      </c>
      <c r="BQ120" s="7" t="str">
        <f t="shared" si="70"/>
        <v/>
      </c>
      <c r="BR120" s="7" t="str">
        <f t="shared" si="71"/>
        <v>Woher fliegt der Wrestler?</v>
      </c>
      <c r="BS120" s="7" t="str">
        <f t="shared" si="18"/>
        <v>Woher fliegt der Wrestler?</v>
      </c>
      <c r="BT120" s="7" t="str">
        <f t="shared" si="72"/>
        <v>Was hat der Wrestler verraten?</v>
      </c>
      <c r="BU120" s="7" t="str">
        <f t="shared" si="73"/>
        <v/>
      </c>
      <c r="BV120" s="7" t="str">
        <f t="shared" si="21"/>
        <v>Was hat der Wrestler verraten?</v>
      </c>
    </row>
    <row r="121" spans="1:75" ht="14.25" customHeight="1" x14ac:dyDescent="0.35">
      <c r="A121" s="7" t="str">
        <f t="shared" si="48"/>
        <v>LNA_S120_I203_PSie</v>
      </c>
      <c r="B121" t="s">
        <v>78</v>
      </c>
      <c r="C121" t="s">
        <v>78</v>
      </c>
      <c r="D121" t="s">
        <v>78</v>
      </c>
      <c r="E121" t="s">
        <v>78</v>
      </c>
      <c r="F121" s="7">
        <v>120</v>
      </c>
      <c r="G121" s="7" t="str">
        <f t="shared" si="56"/>
        <v>Der Kollege schleicht in den Palast. Sie möchte das teure Porzellan stehlen.</v>
      </c>
      <c r="H121" s="7" t="str">
        <f t="shared" si="1"/>
        <v>Der Kollege</v>
      </c>
      <c r="I121" s="7" t="str">
        <f t="shared" si="2"/>
        <v>Die Kollegin</v>
      </c>
      <c r="J121" s="7" t="s">
        <v>429</v>
      </c>
      <c r="L121" s="7" t="s">
        <v>375</v>
      </c>
      <c r="N121" s="7" t="s">
        <v>830</v>
      </c>
      <c r="O121" s="7" t="str">
        <f t="shared" si="57"/>
        <v>in den Palast.</v>
      </c>
      <c r="P121" s="7" t="str">
        <f t="shared" si="80"/>
        <v>in den Palast</v>
      </c>
      <c r="Q121" s="7" t="str">
        <f t="shared" si="58"/>
        <v>Sie</v>
      </c>
      <c r="R121" s="7" t="s">
        <v>70</v>
      </c>
      <c r="S121" s="7" t="s">
        <v>155</v>
      </c>
      <c r="T121" s="7" t="s">
        <v>411</v>
      </c>
      <c r="U121" s="7" t="s">
        <v>831</v>
      </c>
      <c r="W121" s="7" t="str">
        <f t="shared" si="4"/>
        <v>Porzellan</v>
      </c>
      <c r="X121" s="7" t="str">
        <f t="shared" si="59"/>
        <v>stehlen.</v>
      </c>
      <c r="Y121" s="7" t="s">
        <v>832</v>
      </c>
      <c r="Z121" s="7">
        <v>203</v>
      </c>
      <c r="AA121" s="1" t="s">
        <v>833</v>
      </c>
      <c r="AB121" s="1" t="s">
        <v>78</v>
      </c>
      <c r="AC121" s="1">
        <v>6.7</v>
      </c>
      <c r="AD121" s="7" t="s">
        <v>78</v>
      </c>
      <c r="AE121" s="7" t="s">
        <v>78</v>
      </c>
      <c r="AF121" s="7" t="s">
        <v>76</v>
      </c>
      <c r="AG121" s="5" t="s">
        <v>503</v>
      </c>
      <c r="AH121" s="7" t="s">
        <v>78</v>
      </c>
      <c r="AI121" s="7" t="s">
        <v>78</v>
      </c>
      <c r="AJ121" s="1" t="s">
        <v>506</v>
      </c>
      <c r="AK121" s="1" t="s">
        <v>507</v>
      </c>
      <c r="AL121" s="7">
        <v>60</v>
      </c>
      <c r="AM121" s="7" t="s">
        <v>834</v>
      </c>
      <c r="AN121" s="1" t="s">
        <v>78</v>
      </c>
      <c r="AO121" s="7" t="s">
        <v>78</v>
      </c>
      <c r="AP121" s="7" t="s">
        <v>78</v>
      </c>
      <c r="AQ121" s="7" t="s">
        <v>78</v>
      </c>
      <c r="AR121" s="7" t="s">
        <v>78</v>
      </c>
      <c r="AS121" s="4" t="s">
        <v>80</v>
      </c>
      <c r="AT121" s="7" t="s">
        <v>78</v>
      </c>
      <c r="AU121" s="7" t="s">
        <v>78</v>
      </c>
      <c r="AV121" s="1" t="s">
        <v>504</v>
      </c>
      <c r="AW121" s="1" t="s">
        <v>71</v>
      </c>
      <c r="AX121" s="9" t="s">
        <v>81</v>
      </c>
      <c r="AY121" s="9" t="s">
        <v>82</v>
      </c>
      <c r="AZ121" s="34" t="str">
        <f>AY121</f>
        <v>Sie</v>
      </c>
      <c r="BA121" s="7" t="str">
        <f t="shared" si="68"/>
        <v>Wer schleicht in den Palast?</v>
      </c>
      <c r="BB121" t="str">
        <f t="shared" si="47"/>
        <v>Was tat der Kollege?</v>
      </c>
      <c r="BC121" s="7" t="str">
        <f t="shared" si="8"/>
        <v>Wohin schleicht der Kollege?</v>
      </c>
      <c r="BD121" s="7" t="str">
        <f t="shared" si="9"/>
        <v>Was möchte der Kollege stehlen?</v>
      </c>
      <c r="BE121" s="1" t="s">
        <v>49</v>
      </c>
      <c r="BF121" s="7" t="str">
        <f>BD121</f>
        <v>Was möchte der Kollege stehlen?</v>
      </c>
      <c r="BG121" s="7">
        <v>2</v>
      </c>
      <c r="BH121" s="7">
        <f t="shared" si="10"/>
        <v>0</v>
      </c>
      <c r="BI121" s="7" t="str">
        <f t="shared" si="11"/>
        <v>NA</v>
      </c>
      <c r="BJ121" s="7" t="str">
        <f>IF(BI121="NA","NA",CONCATENATE(S121," ",T121," ",W121))</f>
        <v>NA</v>
      </c>
      <c r="BK121" s="7" t="str">
        <f t="shared" si="81"/>
        <v>NA</v>
      </c>
      <c r="BL121" s="7" t="s">
        <v>78</v>
      </c>
      <c r="BM121" s="1">
        <v>0</v>
      </c>
      <c r="BN121" s="7" t="str">
        <f t="shared" si="74"/>
        <v>NA</v>
      </c>
      <c r="BO121" s="7" t="str">
        <f t="shared" si="75"/>
        <v>NA</v>
      </c>
      <c r="BP121" s="7" t="str">
        <f t="shared" si="69"/>
        <v/>
      </c>
      <c r="BQ121" s="7" t="str">
        <f t="shared" si="70"/>
        <v>Wohin schleicht der Kollege?</v>
      </c>
      <c r="BR121" s="7" t="str">
        <f t="shared" si="71"/>
        <v/>
      </c>
      <c r="BS121" s="7" t="str">
        <f t="shared" si="18"/>
        <v>Wohin schleicht der Kollege?</v>
      </c>
      <c r="BT121" s="7" t="str">
        <f t="shared" si="72"/>
        <v>Was möchte der Kollege stehlen?</v>
      </c>
      <c r="BU121" s="7" t="str">
        <f t="shared" si="73"/>
        <v/>
      </c>
      <c r="BV121" s="7" t="str">
        <f t="shared" si="21"/>
        <v>Was möchte der Kollege stehlen?</v>
      </c>
    </row>
    <row r="122" spans="1:75" ht="14.25" customHeight="1" x14ac:dyDescent="0.35">
      <c r="A122" s="7" t="str">
        <f t="shared" si="48"/>
        <v>LNA_S121_I_PEr</v>
      </c>
      <c r="B122" t="s">
        <v>78</v>
      </c>
      <c r="C122" t="s">
        <v>78</v>
      </c>
      <c r="D122" t="s">
        <v>78</v>
      </c>
      <c r="E122" t="s">
        <v>78</v>
      </c>
      <c r="F122" s="16">
        <v>121</v>
      </c>
      <c r="G122" s="7" t="str">
        <f t="shared" si="56"/>
        <v>Der  schreit im Supermarkt. Er hat die letzte Mehlpackung zerstört.</v>
      </c>
      <c r="H122" s="16" t="str">
        <f t="shared" si="1"/>
        <v xml:space="preserve">Der </v>
      </c>
      <c r="I122" s="16" t="str">
        <f t="shared" si="2"/>
        <v xml:space="preserve"> </v>
      </c>
      <c r="J122" s="16" t="s">
        <v>83</v>
      </c>
      <c r="K122" s="16" t="s">
        <v>193</v>
      </c>
      <c r="L122" s="16"/>
      <c r="M122" s="16"/>
      <c r="N122" s="16" t="s">
        <v>835</v>
      </c>
      <c r="O122" s="7" t="str">
        <f t="shared" si="57"/>
        <v>im Supermarkt.</v>
      </c>
      <c r="P122" s="7" t="str">
        <f t="shared" si="80"/>
        <v>im Supermarkt</v>
      </c>
      <c r="Q122" s="7" t="str">
        <f t="shared" si="58"/>
        <v>Er</v>
      </c>
      <c r="R122" s="16" t="s">
        <v>104</v>
      </c>
      <c r="S122" s="16" t="s">
        <v>71</v>
      </c>
      <c r="T122" s="16" t="s">
        <v>836</v>
      </c>
      <c r="U122" s="16" t="s">
        <v>837</v>
      </c>
      <c r="V122" s="16"/>
      <c r="W122" s="16" t="str">
        <f t="shared" si="4"/>
        <v>Mehlpackung</v>
      </c>
      <c r="X122" s="7" t="str">
        <f t="shared" si="59"/>
        <v>zerstört.</v>
      </c>
      <c r="Y122" s="16" t="s">
        <v>838</v>
      </c>
      <c r="Z122" s="16"/>
      <c r="AA122" s="16"/>
      <c r="AB122" s="16"/>
      <c r="AC122" s="16"/>
      <c r="AD122" s="16"/>
      <c r="AE122" s="16"/>
      <c r="AF122" s="17"/>
      <c r="AG122" s="24" t="s">
        <v>959</v>
      </c>
      <c r="AH122" s="17"/>
      <c r="AI122" s="17"/>
      <c r="AJ122" s="1" t="s">
        <v>506</v>
      </c>
      <c r="AK122" s="1" t="s">
        <v>507</v>
      </c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" t="s">
        <v>71</v>
      </c>
      <c r="AX122" s="18" t="s">
        <v>81</v>
      </c>
      <c r="AY122" s="18" t="s">
        <v>82</v>
      </c>
      <c r="AZ122" s="11" t="str">
        <f>AX122</f>
        <v>Er</v>
      </c>
      <c r="BA122" s="16" t="str">
        <f t="shared" si="68"/>
        <v>Wer schreit im Supermarkt?</v>
      </c>
      <c r="BB122" t="str">
        <f t="shared" si="47"/>
        <v>Was tat der ?</v>
      </c>
      <c r="BC122" s="16" t="str">
        <f t="shared" si="8"/>
        <v>Wo schreit der ?</v>
      </c>
      <c r="BD122" s="16" t="str">
        <f t="shared" si="9"/>
        <v>Was hat der  zerstört?</v>
      </c>
      <c r="BE122" s="16" t="s">
        <v>47</v>
      </c>
      <c r="BF122" s="16" t="str">
        <f>BA122</f>
        <v>Wer schreit im Supermarkt?</v>
      </c>
      <c r="BG122" s="16">
        <v>3</v>
      </c>
      <c r="BH122" s="16">
        <f t="shared" si="10"/>
        <v>0</v>
      </c>
      <c r="BI122" s="16" t="str">
        <f t="shared" si="11"/>
        <v>NA</v>
      </c>
      <c r="BJ122" s="16" t="str">
        <f>IF(BI122="NA","NA",H122)</f>
        <v>NA</v>
      </c>
      <c r="BK122" s="16" t="str">
        <f t="shared" si="81"/>
        <v>NA</v>
      </c>
      <c r="BL122" s="16" t="s">
        <v>78</v>
      </c>
      <c r="BM122" s="16">
        <v>1</v>
      </c>
      <c r="BN122" s="16" t="str">
        <f t="shared" si="74"/>
        <v>NA</v>
      </c>
      <c r="BO122" s="16" t="str">
        <f t="shared" si="75"/>
        <v>NA</v>
      </c>
      <c r="BP122" s="7" t="str">
        <f t="shared" si="69"/>
        <v>Wo schreit der ?</v>
      </c>
      <c r="BQ122" s="7" t="str">
        <f t="shared" si="70"/>
        <v/>
      </c>
      <c r="BR122" s="7" t="str">
        <f t="shared" si="71"/>
        <v/>
      </c>
      <c r="BS122" s="16" t="str">
        <f t="shared" si="18"/>
        <v>Wo schreit der ?</v>
      </c>
      <c r="BT122" s="7" t="str">
        <f t="shared" si="72"/>
        <v>Was hat der  zerstört?</v>
      </c>
      <c r="BU122" s="7" t="str">
        <f t="shared" si="73"/>
        <v/>
      </c>
      <c r="BV122" s="16" t="str">
        <f t="shared" si="21"/>
        <v>Was hat der  zerstört?</v>
      </c>
      <c r="BW122" s="16"/>
    </row>
    <row r="123" spans="1:75" ht="14.25" customHeight="1" x14ac:dyDescent="0.35">
      <c r="A123" s="7" t="str">
        <f t="shared" si="48"/>
        <v>LNA_S122_I_PSie</v>
      </c>
      <c r="B123" t="s">
        <v>78</v>
      </c>
      <c r="C123" t="s">
        <v>78</v>
      </c>
      <c r="D123" t="s">
        <v>78</v>
      </c>
      <c r="E123" t="s">
        <v>78</v>
      </c>
      <c r="F123" s="7">
        <v>122</v>
      </c>
      <c r="G123" s="7" t="str">
        <f t="shared" si="56"/>
        <v>Der  wartet im Schlafzimmer. Sie hat ein erfolgreiches Date gehabt.</v>
      </c>
      <c r="H123" s="7" t="str">
        <f t="shared" si="1"/>
        <v xml:space="preserve">Der </v>
      </c>
      <c r="I123" s="7" t="str">
        <f t="shared" si="2"/>
        <v xml:space="preserve"> </v>
      </c>
      <c r="J123" s="7" t="s">
        <v>716</v>
      </c>
      <c r="K123" s="7" t="s">
        <v>193</v>
      </c>
      <c r="N123" s="7" t="s">
        <v>839</v>
      </c>
      <c r="O123" s="7" t="str">
        <f t="shared" si="57"/>
        <v>im Schlafzimmer.</v>
      </c>
      <c r="P123" s="7" t="str">
        <f t="shared" si="80"/>
        <v>im Schlafzimmer</v>
      </c>
      <c r="Q123" s="7" t="str">
        <f t="shared" si="58"/>
        <v>Sie</v>
      </c>
      <c r="R123" s="7" t="s">
        <v>104</v>
      </c>
      <c r="S123" s="7" t="s">
        <v>137</v>
      </c>
      <c r="T123" s="7" t="s">
        <v>840</v>
      </c>
      <c r="U123" s="7" t="s">
        <v>841</v>
      </c>
      <c r="W123" s="7" t="str">
        <f t="shared" si="4"/>
        <v>Date</v>
      </c>
      <c r="X123" s="7" t="str">
        <f t="shared" si="59"/>
        <v>gehabt.</v>
      </c>
      <c r="Y123" s="7" t="s">
        <v>106</v>
      </c>
      <c r="AD123" s="1"/>
      <c r="AE123" s="1"/>
      <c r="AF123" s="8"/>
      <c r="AG123" s="25" t="s">
        <v>959</v>
      </c>
      <c r="AH123" s="8"/>
      <c r="AI123" s="8"/>
      <c r="AJ123" s="1" t="s">
        <v>506</v>
      </c>
      <c r="AK123" s="1" t="s">
        <v>507</v>
      </c>
      <c r="AW123" s="1" t="s">
        <v>71</v>
      </c>
      <c r="AX123" s="9" t="s">
        <v>81</v>
      </c>
      <c r="AY123" s="9" t="s">
        <v>82</v>
      </c>
      <c r="AZ123" s="11" t="str">
        <f>AY123</f>
        <v>Sie</v>
      </c>
      <c r="BA123" s="7" t="str">
        <f t="shared" si="68"/>
        <v>Wer wartet im Schlafzimmer?</v>
      </c>
      <c r="BB123" t="str">
        <f t="shared" si="47"/>
        <v>Was tat der ?</v>
      </c>
      <c r="BC123" s="7" t="str">
        <f t="shared" si="8"/>
        <v>Wo wartet der ?</v>
      </c>
      <c r="BD123" s="7" t="str">
        <f t="shared" si="9"/>
        <v>Was hat der  gehabt?</v>
      </c>
      <c r="BE123" s="7" t="s">
        <v>16</v>
      </c>
      <c r="BF123" s="7" t="str">
        <f>BB123</f>
        <v>Was tat der ?</v>
      </c>
      <c r="BG123" s="7">
        <v>4</v>
      </c>
      <c r="BH123" s="7">
        <f t="shared" si="10"/>
        <v>0</v>
      </c>
      <c r="BI123" s="7" t="str">
        <f t="shared" si="11"/>
        <v>NA</v>
      </c>
      <c r="BJ123" s="7" t="str">
        <f>IF(BI123="NA","NA",J123)</f>
        <v>NA</v>
      </c>
      <c r="BK123" s="7" t="str">
        <f t="shared" si="81"/>
        <v>NA</v>
      </c>
      <c r="BL123" s="7" t="s">
        <v>78</v>
      </c>
      <c r="BM123" s="1">
        <v>1</v>
      </c>
      <c r="BN123" s="7" t="str">
        <f t="shared" si="74"/>
        <v>NA</v>
      </c>
      <c r="BO123" s="7" t="str">
        <f t="shared" si="75"/>
        <v>NA</v>
      </c>
      <c r="BP123" s="7" t="str">
        <f t="shared" si="69"/>
        <v>Wo wartet der ?</v>
      </c>
      <c r="BQ123" s="7" t="str">
        <f t="shared" si="70"/>
        <v/>
      </c>
      <c r="BR123" s="7" t="str">
        <f t="shared" si="71"/>
        <v/>
      </c>
      <c r="BS123" s="7" t="str">
        <f t="shared" si="18"/>
        <v>Wo wartet der ?</v>
      </c>
      <c r="BT123" s="7" t="str">
        <f t="shared" si="72"/>
        <v>Was hat der  gehabt?</v>
      </c>
      <c r="BU123" s="7" t="str">
        <f t="shared" si="73"/>
        <v/>
      </c>
      <c r="BV123" s="7" t="str">
        <f t="shared" si="21"/>
        <v>Was hat der  gehabt?</v>
      </c>
    </row>
    <row r="124" spans="1:75" ht="14.25" customHeight="1" x14ac:dyDescent="0.35">
      <c r="A124" s="7" t="str">
        <f t="shared" si="48"/>
        <v>LNA_S123_I_PEr</v>
      </c>
      <c r="B124" t="s">
        <v>78</v>
      </c>
      <c r="C124" t="s">
        <v>78</v>
      </c>
      <c r="D124" t="s">
        <v>78</v>
      </c>
      <c r="E124" t="s">
        <v>78</v>
      </c>
      <c r="F124" s="7">
        <v>123</v>
      </c>
      <c r="G124" s="7" t="str">
        <f t="shared" si="56"/>
        <v>Der  kommt von der Frittenbude. Er hat ein saftiges Menu verzehrt.</v>
      </c>
      <c r="H124" s="7" t="str">
        <f t="shared" si="1"/>
        <v xml:space="preserve">Der </v>
      </c>
      <c r="I124" s="7" t="str">
        <f t="shared" si="2"/>
        <v xml:space="preserve"> </v>
      </c>
      <c r="J124" s="7" t="s">
        <v>311</v>
      </c>
      <c r="M124" s="7" t="s">
        <v>222</v>
      </c>
      <c r="N124" s="7" t="s">
        <v>842</v>
      </c>
      <c r="O124" s="7" t="str">
        <f t="shared" si="57"/>
        <v>von der Frittenbude.</v>
      </c>
      <c r="P124" s="7" t="str">
        <f t="shared" si="80"/>
        <v>von der Frittenbude</v>
      </c>
      <c r="Q124" s="7" t="str">
        <f t="shared" si="58"/>
        <v>Er</v>
      </c>
      <c r="R124" s="7" t="s">
        <v>104</v>
      </c>
      <c r="S124" s="7" t="s">
        <v>137</v>
      </c>
      <c r="T124" s="7" t="s">
        <v>843</v>
      </c>
      <c r="U124" s="7" t="s">
        <v>844</v>
      </c>
      <c r="W124" s="7" t="str">
        <f t="shared" si="4"/>
        <v>Menu</v>
      </c>
      <c r="X124" s="7" t="str">
        <f t="shared" si="59"/>
        <v>verzehrt.</v>
      </c>
      <c r="Y124" s="7" t="s">
        <v>845</v>
      </c>
      <c r="AD124" s="1"/>
      <c r="AE124" s="1"/>
      <c r="AF124" s="8"/>
      <c r="AG124" s="26" t="s">
        <v>959</v>
      </c>
      <c r="AH124" s="1"/>
      <c r="AI124" s="1"/>
      <c r="AJ124" s="1" t="s">
        <v>506</v>
      </c>
      <c r="AK124" s="1" t="s">
        <v>507</v>
      </c>
      <c r="AW124" s="1" t="s">
        <v>71</v>
      </c>
      <c r="AX124" s="9" t="s">
        <v>81</v>
      </c>
      <c r="AY124" s="9" t="s">
        <v>82</v>
      </c>
      <c r="AZ124" s="11" t="str">
        <f>AX124</f>
        <v>Er</v>
      </c>
      <c r="BA124" s="7" t="str">
        <f t="shared" si="68"/>
        <v>Wer kommt von der Frittenbude?</v>
      </c>
      <c r="BB124" t="str">
        <f t="shared" si="47"/>
        <v>Was tat der ?</v>
      </c>
      <c r="BC124" s="7" t="str">
        <f t="shared" si="8"/>
        <v>Woher kommt der ?</v>
      </c>
      <c r="BD124" s="7" t="str">
        <f t="shared" si="9"/>
        <v>Was hat der  verzehrt?</v>
      </c>
      <c r="BE124" s="7" t="s">
        <v>48</v>
      </c>
      <c r="BF124" s="7" t="str">
        <f>BC124</f>
        <v>Woher kommt der ?</v>
      </c>
      <c r="BG124" s="7">
        <v>4</v>
      </c>
      <c r="BH124" s="7">
        <f t="shared" si="10"/>
        <v>0</v>
      </c>
      <c r="BI124" s="7" t="str">
        <f t="shared" si="11"/>
        <v>NA</v>
      </c>
      <c r="BJ124" s="7" t="str">
        <f>IF(BI124="NA","NA",P124)</f>
        <v>NA</v>
      </c>
      <c r="BK124" s="7" t="str">
        <f t="shared" si="81"/>
        <v>NA</v>
      </c>
      <c r="BL124" s="7" t="s">
        <v>78</v>
      </c>
      <c r="BM124" s="1">
        <v>1</v>
      </c>
      <c r="BN124" s="7" t="str">
        <f t="shared" si="74"/>
        <v>NA</v>
      </c>
      <c r="BO124" s="7" t="str">
        <f t="shared" si="75"/>
        <v>NA</v>
      </c>
      <c r="BP124" s="7" t="str">
        <f t="shared" si="69"/>
        <v/>
      </c>
      <c r="BQ124" s="7" t="str">
        <f t="shared" si="70"/>
        <v/>
      </c>
      <c r="BR124" s="7" t="str">
        <f t="shared" si="71"/>
        <v>Woher kommt der ?</v>
      </c>
      <c r="BS124" s="7" t="str">
        <f t="shared" si="18"/>
        <v>Woher kommt der ?</v>
      </c>
      <c r="BT124" s="7" t="str">
        <f t="shared" si="72"/>
        <v>Was hat der  verzehrt?</v>
      </c>
      <c r="BU124" s="7" t="str">
        <f t="shared" si="73"/>
        <v/>
      </c>
      <c r="BV124" s="7" t="str">
        <f t="shared" si="21"/>
        <v>Was hat der  verzehrt?</v>
      </c>
    </row>
    <row r="125" spans="1:75" ht="14.25" customHeight="1" x14ac:dyDescent="0.35">
      <c r="A125" s="7" t="str">
        <f t="shared" si="48"/>
        <v>LNA_S124_I_PSie</v>
      </c>
      <c r="B125" t="s">
        <v>78</v>
      </c>
      <c r="C125" t="s">
        <v>78</v>
      </c>
      <c r="D125" t="s">
        <v>78</v>
      </c>
      <c r="E125" t="s">
        <v>78</v>
      </c>
      <c r="F125" s="7">
        <v>124</v>
      </c>
      <c r="G125" s="7" t="str">
        <f t="shared" si="56"/>
        <v>Der  simst im Frisörsalon. Sie ist die langweiligen Gespräche leid.</v>
      </c>
      <c r="H125" s="7" t="str">
        <f t="shared" si="1"/>
        <v xml:space="preserve">Der </v>
      </c>
      <c r="I125" s="7" t="str">
        <f t="shared" si="2"/>
        <v xml:space="preserve"> </v>
      </c>
      <c r="J125" s="7" t="s">
        <v>783</v>
      </c>
      <c r="K125" s="7" t="s">
        <v>193</v>
      </c>
      <c r="N125" s="7" t="s">
        <v>846</v>
      </c>
      <c r="O125" s="7" t="str">
        <f t="shared" si="57"/>
        <v>im Frisörsalon.</v>
      </c>
      <c r="P125" s="7" t="str">
        <f t="shared" si="80"/>
        <v>im Frisörsalon</v>
      </c>
      <c r="Q125" s="7" t="str">
        <f t="shared" si="58"/>
        <v>Sie</v>
      </c>
      <c r="R125" s="7" t="s">
        <v>396</v>
      </c>
      <c r="S125" s="7" t="s">
        <v>71</v>
      </c>
      <c r="T125" s="7" t="s">
        <v>232</v>
      </c>
      <c r="U125" s="7" t="s">
        <v>847</v>
      </c>
      <c r="W125" s="7" t="str">
        <f t="shared" si="4"/>
        <v>Gespräche</v>
      </c>
      <c r="X125" s="7" t="str">
        <f t="shared" si="59"/>
        <v>leid.</v>
      </c>
      <c r="Y125" s="7" t="s">
        <v>848</v>
      </c>
      <c r="AD125" s="1"/>
      <c r="AE125" s="1"/>
      <c r="AF125" s="8"/>
      <c r="AG125" s="26" t="s">
        <v>959</v>
      </c>
      <c r="AH125" s="1"/>
      <c r="AI125" s="1"/>
      <c r="AJ125" s="1" t="s">
        <v>506</v>
      </c>
      <c r="AK125" s="1" t="s">
        <v>507</v>
      </c>
      <c r="AW125" s="1" t="s">
        <v>71</v>
      </c>
      <c r="AX125" s="9" t="s">
        <v>81</v>
      </c>
      <c r="AY125" s="9" t="s">
        <v>82</v>
      </c>
      <c r="AZ125" s="11" t="str">
        <f t="shared" ref="AZ125" si="82">AY125</f>
        <v>Sie</v>
      </c>
      <c r="BA125" s="7" t="str">
        <f t="shared" si="68"/>
        <v>Wer simst im Frisörsalon?</v>
      </c>
      <c r="BB125" t="str">
        <f t="shared" si="47"/>
        <v>Was tat der ?</v>
      </c>
      <c r="BC125" s="7" t="str">
        <f t="shared" si="8"/>
        <v>Wo simst der ?</v>
      </c>
      <c r="BD125" s="7" t="str">
        <f t="shared" si="9"/>
        <v>Was ist der  leid?</v>
      </c>
      <c r="BE125" s="1" t="s">
        <v>49</v>
      </c>
      <c r="BF125" s="7" t="str">
        <f>BD125</f>
        <v>Was ist der  leid?</v>
      </c>
      <c r="BG125" s="7">
        <v>3</v>
      </c>
      <c r="BH125" s="7">
        <f t="shared" si="10"/>
        <v>0</v>
      </c>
      <c r="BI125" s="7" t="str">
        <f t="shared" si="11"/>
        <v>NA</v>
      </c>
      <c r="BJ125" s="7" t="str">
        <f>IF(BI125="NA","NA",CONCATENATE(S125," ",T125," ",W125))</f>
        <v>NA</v>
      </c>
      <c r="BK125" s="7" t="str">
        <f t="shared" si="81"/>
        <v>NA</v>
      </c>
      <c r="BL125" s="7" t="s">
        <v>78</v>
      </c>
      <c r="BM125" s="1">
        <v>0</v>
      </c>
      <c r="BN125" s="7" t="str">
        <f t="shared" si="74"/>
        <v>NA</v>
      </c>
      <c r="BO125" s="7" t="str">
        <f t="shared" si="75"/>
        <v>NA</v>
      </c>
      <c r="BP125" s="7" t="str">
        <f t="shared" si="69"/>
        <v>Wo simst der ?</v>
      </c>
      <c r="BQ125" s="7" t="str">
        <f t="shared" si="70"/>
        <v/>
      </c>
      <c r="BR125" s="7" t="str">
        <f t="shared" si="71"/>
        <v/>
      </c>
      <c r="BS125" s="7" t="str">
        <f t="shared" si="18"/>
        <v>Wo simst der ?</v>
      </c>
      <c r="BT125" s="7" t="str">
        <f t="shared" si="72"/>
        <v>Was ist der  leid?</v>
      </c>
      <c r="BU125" s="7" t="str">
        <f t="shared" si="73"/>
        <v/>
      </c>
      <c r="BV125" s="7" t="str">
        <f t="shared" si="21"/>
        <v>Was ist der  leid?</v>
      </c>
    </row>
    <row r="126" spans="1:75" ht="14.25" customHeight="1" x14ac:dyDescent="0.35">
      <c r="A126" s="7" t="str">
        <f t="shared" si="48"/>
        <v>LNA_S125_I_PEr</v>
      </c>
      <c r="B126" t="s">
        <v>78</v>
      </c>
      <c r="C126" t="s">
        <v>78</v>
      </c>
      <c r="D126" t="s">
        <v>78</v>
      </c>
      <c r="E126" t="s">
        <v>78</v>
      </c>
      <c r="F126" s="7">
        <v>125</v>
      </c>
      <c r="G126" s="7" t="str">
        <f t="shared" si="56"/>
        <v>Der  bangt auf der Rennbahn. Er hat die gesamten Ersparnisse verwettet.</v>
      </c>
      <c r="H126" s="7" t="str">
        <f t="shared" si="1"/>
        <v xml:space="preserve">Der </v>
      </c>
      <c r="I126" s="7" t="str">
        <f t="shared" si="2"/>
        <v xml:space="preserve"> </v>
      </c>
      <c r="J126" s="7" t="s">
        <v>668</v>
      </c>
      <c r="K126" s="7" t="s">
        <v>244</v>
      </c>
      <c r="N126" s="7" t="s">
        <v>849</v>
      </c>
      <c r="O126" s="7" t="str">
        <f t="shared" si="57"/>
        <v>auf der Rennbahn.</v>
      </c>
      <c r="P126" s="7" t="str">
        <f t="shared" si="80"/>
        <v>auf der Rennbahn</v>
      </c>
      <c r="Q126" s="7" t="str">
        <f t="shared" si="58"/>
        <v>Er</v>
      </c>
      <c r="R126" s="7" t="s">
        <v>104</v>
      </c>
      <c r="S126" s="7" t="s">
        <v>71</v>
      </c>
      <c r="T126" s="7" t="s">
        <v>850</v>
      </c>
      <c r="U126" s="7" t="s">
        <v>851</v>
      </c>
      <c r="W126" s="7" t="str">
        <f t="shared" si="4"/>
        <v>Ersparnisse</v>
      </c>
      <c r="X126" s="7" t="str">
        <f t="shared" si="59"/>
        <v>verwettet.</v>
      </c>
      <c r="Y126" s="7" t="s">
        <v>852</v>
      </c>
      <c r="AD126" s="1"/>
      <c r="AE126" s="1"/>
      <c r="AF126" s="8"/>
      <c r="AG126" s="26" t="s">
        <v>959</v>
      </c>
      <c r="AH126" s="1"/>
      <c r="AI126" s="1"/>
      <c r="AJ126" s="1" t="s">
        <v>506</v>
      </c>
      <c r="AK126" s="1" t="s">
        <v>507</v>
      </c>
      <c r="AW126" s="1" t="s">
        <v>71</v>
      </c>
      <c r="AX126" s="9" t="s">
        <v>81</v>
      </c>
      <c r="AY126" s="9" t="s">
        <v>82</v>
      </c>
      <c r="AZ126" s="11" t="str">
        <f t="shared" ref="AZ126" si="83">AX126</f>
        <v>Er</v>
      </c>
      <c r="BA126" s="7" t="str">
        <f t="shared" si="68"/>
        <v>Wer bangt auf der Rennbahn?</v>
      </c>
      <c r="BB126" t="str">
        <f t="shared" si="47"/>
        <v>Was tat der ?</v>
      </c>
      <c r="BC126" s="7" t="str">
        <f t="shared" si="8"/>
        <v>Wo bangt der ?</v>
      </c>
      <c r="BD126" s="7" t="str">
        <f t="shared" si="9"/>
        <v>Was hat der  verwettet?</v>
      </c>
      <c r="BE126" s="7" t="s">
        <v>47</v>
      </c>
      <c r="BF126" s="7" t="str">
        <f>BA126</f>
        <v>Wer bangt auf der Rennbahn?</v>
      </c>
      <c r="BG126" s="7">
        <v>4</v>
      </c>
      <c r="BH126" s="7">
        <f t="shared" si="10"/>
        <v>0</v>
      </c>
      <c r="BI126" s="7" t="str">
        <f t="shared" si="11"/>
        <v>NA</v>
      </c>
      <c r="BJ126" s="7" t="str">
        <f>IF(BI126="NA","NA",H126)</f>
        <v>NA</v>
      </c>
      <c r="BK126" s="7" t="str">
        <f t="shared" si="81"/>
        <v>NA</v>
      </c>
      <c r="BL126" s="7" t="s">
        <v>78</v>
      </c>
      <c r="BM126" s="1">
        <v>1</v>
      </c>
      <c r="BN126" s="7" t="str">
        <f t="shared" si="74"/>
        <v>NA</v>
      </c>
      <c r="BO126" s="7" t="str">
        <f t="shared" si="75"/>
        <v>NA</v>
      </c>
      <c r="BP126" s="7" t="str">
        <f t="shared" si="69"/>
        <v>Wo bangt der ?</v>
      </c>
      <c r="BQ126" s="7" t="str">
        <f t="shared" si="70"/>
        <v/>
      </c>
      <c r="BR126" s="7" t="str">
        <f t="shared" si="71"/>
        <v/>
      </c>
      <c r="BS126" s="7" t="str">
        <f t="shared" si="18"/>
        <v>Wo bangt der ?</v>
      </c>
      <c r="BT126" s="7" t="str">
        <f t="shared" si="72"/>
        <v>Was hat der  verwettet?</v>
      </c>
      <c r="BU126" s="7" t="str">
        <f t="shared" si="73"/>
        <v/>
      </c>
      <c r="BV126" s="7" t="str">
        <f t="shared" si="21"/>
        <v>Was hat der  verwettet?</v>
      </c>
    </row>
    <row r="127" spans="1:75" ht="14.25" customHeight="1" x14ac:dyDescent="0.35">
      <c r="A127" s="7" t="str">
        <f t="shared" si="48"/>
        <v>LNA_S126_I_PSie</v>
      </c>
      <c r="B127" t="s">
        <v>78</v>
      </c>
      <c r="C127" t="s">
        <v>78</v>
      </c>
      <c r="D127" t="s">
        <v>78</v>
      </c>
      <c r="E127" t="s">
        <v>78</v>
      </c>
      <c r="F127" s="7">
        <v>126</v>
      </c>
      <c r="G127" s="7" t="str">
        <f t="shared" si="56"/>
        <v>Der  kommt vom Friedhof. Sie hat die werte Großmutter besucht.</v>
      </c>
      <c r="H127" s="7" t="str">
        <f t="shared" si="1"/>
        <v xml:space="preserve">Der </v>
      </c>
      <c r="I127" s="7" t="str">
        <f t="shared" si="2"/>
        <v xml:space="preserve"> </v>
      </c>
      <c r="J127" s="7" t="s">
        <v>311</v>
      </c>
      <c r="M127" s="7" t="s">
        <v>291</v>
      </c>
      <c r="N127" s="7" t="s">
        <v>853</v>
      </c>
      <c r="O127" s="7" t="str">
        <f t="shared" si="57"/>
        <v>vom Friedhof.</v>
      </c>
      <c r="P127" s="7" t="str">
        <f t="shared" si="80"/>
        <v>vom Friedhof</v>
      </c>
      <c r="Q127" s="7" t="str">
        <f t="shared" si="58"/>
        <v>Sie</v>
      </c>
      <c r="R127" s="7" t="s">
        <v>104</v>
      </c>
      <c r="S127" s="7" t="s">
        <v>71</v>
      </c>
      <c r="T127" s="7" t="s">
        <v>854</v>
      </c>
      <c r="V127" s="7" t="s">
        <v>855</v>
      </c>
      <c r="W127" s="7" t="str">
        <f t="shared" si="4"/>
        <v>Großmutter</v>
      </c>
      <c r="X127" s="7" t="str">
        <f t="shared" si="59"/>
        <v>besucht.</v>
      </c>
      <c r="Y127" s="7" t="s">
        <v>856</v>
      </c>
      <c r="Z127" s="1"/>
      <c r="AD127" s="1"/>
      <c r="AE127" s="1"/>
      <c r="AF127" s="8"/>
      <c r="AG127" s="25" t="s">
        <v>959</v>
      </c>
      <c r="AH127" s="8"/>
      <c r="AI127" s="8"/>
      <c r="AJ127" s="1" t="s">
        <v>506</v>
      </c>
      <c r="AK127" s="1" t="s">
        <v>507</v>
      </c>
      <c r="AW127" s="1" t="s">
        <v>71</v>
      </c>
      <c r="AX127" s="9" t="s">
        <v>81</v>
      </c>
      <c r="AY127" s="9" t="s">
        <v>82</v>
      </c>
      <c r="AZ127" s="11" t="str">
        <f t="shared" ref="AZ127" si="84">AY127</f>
        <v>Sie</v>
      </c>
      <c r="BA127" s="7" t="str">
        <f t="shared" si="68"/>
        <v>Wer kommt vom Friedhof?</v>
      </c>
      <c r="BB127" t="str">
        <f t="shared" ref="BB127:BB131" si="85">IF(AK127="NA",CONCATENATE($BB$1," ","tat", " ",AA127,"?"),CONCATENATE($BB$1," ","tat", " ",AK127," ",AA127,"?"))</f>
        <v>Was tat der ?</v>
      </c>
      <c r="BC127" s="7" t="str">
        <f t="shared" si="8"/>
        <v>Woher kommt der ?</v>
      </c>
      <c r="BD127" s="7" t="str">
        <f t="shared" si="9"/>
        <v>Wen hat der  besucht?</v>
      </c>
      <c r="BE127" s="7" t="s">
        <v>16</v>
      </c>
      <c r="BF127" s="7" t="str">
        <f>BB127</f>
        <v>Was tat der ?</v>
      </c>
      <c r="BG127" s="7">
        <v>2</v>
      </c>
      <c r="BH127" s="7">
        <f t="shared" si="10"/>
        <v>0</v>
      </c>
      <c r="BI127" s="7" t="str">
        <f t="shared" si="11"/>
        <v>NA</v>
      </c>
      <c r="BJ127" s="7" t="str">
        <f>IF(BI127="NA","NA",J127)</f>
        <v>NA</v>
      </c>
      <c r="BK127" s="7" t="str">
        <f t="shared" si="81"/>
        <v>NA</v>
      </c>
      <c r="BL127" s="7" t="s">
        <v>78</v>
      </c>
      <c r="BM127" s="1">
        <v>1</v>
      </c>
      <c r="BN127" s="7" t="str">
        <f t="shared" si="74"/>
        <v>NA</v>
      </c>
      <c r="BO127" s="7" t="str">
        <f t="shared" si="75"/>
        <v>NA</v>
      </c>
      <c r="BP127" s="7" t="str">
        <f t="shared" si="69"/>
        <v/>
      </c>
      <c r="BQ127" s="7" t="str">
        <f t="shared" si="70"/>
        <v/>
      </c>
      <c r="BR127" s="7" t="str">
        <f t="shared" si="71"/>
        <v>Woher kommt der ?</v>
      </c>
      <c r="BS127" s="7" t="str">
        <f t="shared" si="18"/>
        <v>Woher kommt der ?</v>
      </c>
      <c r="BT127" s="7" t="str">
        <f t="shared" si="72"/>
        <v/>
      </c>
      <c r="BU127" s="7" t="str">
        <f t="shared" si="73"/>
        <v>Wen hat der  besucht?</v>
      </c>
      <c r="BV127" s="7" t="str">
        <f t="shared" si="21"/>
        <v>Wen hat der  besucht?</v>
      </c>
    </row>
    <row r="128" spans="1:75" ht="14.25" customHeight="1" x14ac:dyDescent="0.35">
      <c r="A128" s="7" t="str">
        <f t="shared" si="48"/>
        <v>LNA_S127_I_PEr</v>
      </c>
      <c r="B128" t="s">
        <v>78</v>
      </c>
      <c r="C128" t="s">
        <v>78</v>
      </c>
      <c r="D128" t="s">
        <v>78</v>
      </c>
      <c r="E128" t="s">
        <v>78</v>
      </c>
      <c r="F128" s="7">
        <v>127</v>
      </c>
      <c r="G128" s="7" t="str">
        <f t="shared" si="56"/>
        <v>Der  wartet im Stau. Er ist die ewige Pendler ei leid.</v>
      </c>
      <c r="H128" s="7" t="str">
        <f t="shared" si="1"/>
        <v xml:space="preserve">Der </v>
      </c>
      <c r="I128" s="7" t="str">
        <f t="shared" si="2"/>
        <v xml:space="preserve"> </v>
      </c>
      <c r="J128" s="7" t="s">
        <v>716</v>
      </c>
      <c r="K128" s="7" t="s">
        <v>193</v>
      </c>
      <c r="N128" s="7" t="s">
        <v>857</v>
      </c>
      <c r="O128" s="7" t="str">
        <f t="shared" si="57"/>
        <v>im Stau.</v>
      </c>
      <c r="P128" s="7" t="str">
        <f t="shared" si="80"/>
        <v>im Stau</v>
      </c>
      <c r="Q128" s="7" t="str">
        <f t="shared" si="58"/>
        <v>Er</v>
      </c>
      <c r="R128" s="7" t="s">
        <v>396</v>
      </c>
      <c r="S128" s="7" t="s">
        <v>71</v>
      </c>
      <c r="T128" s="7" t="s">
        <v>858</v>
      </c>
      <c r="U128" s="7" t="s">
        <v>859</v>
      </c>
      <c r="W128" s="7" t="str">
        <f t="shared" si="4"/>
        <v>Pendler ei</v>
      </c>
      <c r="X128" s="7" t="str">
        <f t="shared" si="59"/>
        <v>leid.</v>
      </c>
      <c r="Y128" s="7" t="s">
        <v>848</v>
      </c>
      <c r="AD128" s="1"/>
      <c r="AE128" s="1"/>
      <c r="AF128" s="8"/>
      <c r="AG128" s="26" t="s">
        <v>959</v>
      </c>
      <c r="AH128" s="1"/>
      <c r="AI128" s="1"/>
      <c r="AJ128" s="1" t="s">
        <v>506</v>
      </c>
      <c r="AK128" s="1" t="s">
        <v>507</v>
      </c>
      <c r="AW128" s="1" t="s">
        <v>71</v>
      </c>
      <c r="AX128" s="9" t="s">
        <v>81</v>
      </c>
      <c r="AY128" s="9" t="s">
        <v>82</v>
      </c>
      <c r="AZ128" s="11" t="str">
        <f t="shared" ref="AZ128" si="86">AX128</f>
        <v>Er</v>
      </c>
      <c r="BA128" s="7" t="str">
        <f t="shared" si="68"/>
        <v>Wer wartet im Stau?</v>
      </c>
      <c r="BB128" t="str">
        <f t="shared" si="85"/>
        <v>Was tat der ?</v>
      </c>
      <c r="BC128" s="7" t="str">
        <f t="shared" si="8"/>
        <v>Wo wartet der ?</v>
      </c>
      <c r="BD128" s="7" t="str">
        <f t="shared" si="9"/>
        <v>Was ist der  leid?</v>
      </c>
      <c r="BE128" s="7" t="s">
        <v>48</v>
      </c>
      <c r="BF128" s="7" t="str">
        <f>BC128</f>
        <v>Wo wartet der ?</v>
      </c>
      <c r="BG128" s="7">
        <v>3</v>
      </c>
      <c r="BH128" s="7">
        <f t="shared" si="10"/>
        <v>0</v>
      </c>
      <c r="BI128" s="7" t="str">
        <f t="shared" si="11"/>
        <v>NA</v>
      </c>
      <c r="BJ128" s="7" t="str">
        <f>IF(BI128="NA","NA",P128)</f>
        <v>NA</v>
      </c>
      <c r="BK128" s="7" t="str">
        <f t="shared" si="81"/>
        <v>NA</v>
      </c>
      <c r="BL128" s="7" t="s">
        <v>78</v>
      </c>
      <c r="BM128" s="1">
        <v>1</v>
      </c>
      <c r="BN128" s="7" t="str">
        <f t="shared" si="74"/>
        <v>NA</v>
      </c>
      <c r="BO128" s="7" t="str">
        <f t="shared" si="75"/>
        <v>NA</v>
      </c>
      <c r="BP128" s="7" t="str">
        <f t="shared" si="69"/>
        <v>Wo wartet der ?</v>
      </c>
      <c r="BQ128" s="7" t="str">
        <f t="shared" si="70"/>
        <v/>
      </c>
      <c r="BR128" s="7" t="str">
        <f t="shared" si="71"/>
        <v/>
      </c>
      <c r="BS128" s="7" t="str">
        <f t="shared" si="18"/>
        <v>Wo wartet der ?</v>
      </c>
      <c r="BT128" s="7" t="str">
        <f t="shared" si="72"/>
        <v>Was ist der  leid?</v>
      </c>
      <c r="BU128" s="7" t="str">
        <f t="shared" si="73"/>
        <v/>
      </c>
      <c r="BV128" s="7" t="str">
        <f t="shared" si="21"/>
        <v>Was ist der  leid?</v>
      </c>
    </row>
    <row r="129" spans="1:74" ht="14.25" customHeight="1" x14ac:dyDescent="0.35">
      <c r="A129" s="7" t="str">
        <f t="shared" si="48"/>
        <v>LNA_S128_I_PSie</v>
      </c>
      <c r="B129" t="s">
        <v>78</v>
      </c>
      <c r="C129" t="s">
        <v>78</v>
      </c>
      <c r="D129" t="s">
        <v>78</v>
      </c>
      <c r="E129" t="s">
        <v>78</v>
      </c>
      <c r="F129" s="7">
        <v>128</v>
      </c>
      <c r="G129" s="7" t="str">
        <f t="shared" si="56"/>
        <v>Der  weint in der Therapie. Sie hat die verdrängten Erlebnisse verarbeitet.</v>
      </c>
      <c r="H129" s="7" t="str">
        <f t="shared" si="1"/>
        <v xml:space="preserve">Der </v>
      </c>
      <c r="I129" s="7" t="str">
        <f t="shared" si="2"/>
        <v xml:space="preserve"> </v>
      </c>
      <c r="J129" s="7" t="s">
        <v>860</v>
      </c>
      <c r="K129" s="7" t="s">
        <v>84</v>
      </c>
      <c r="N129" s="7" t="s">
        <v>861</v>
      </c>
      <c r="O129" s="7" t="str">
        <f t="shared" si="57"/>
        <v>in der Therapie.</v>
      </c>
      <c r="P129" s="7" t="str">
        <f t="shared" si="80"/>
        <v>in der Therapie</v>
      </c>
      <c r="Q129" s="7" t="str">
        <f t="shared" si="58"/>
        <v>Sie</v>
      </c>
      <c r="R129" s="7" t="s">
        <v>104</v>
      </c>
      <c r="S129" s="7" t="s">
        <v>71</v>
      </c>
      <c r="T129" s="7" t="s">
        <v>862</v>
      </c>
      <c r="U129" s="7" t="s">
        <v>863</v>
      </c>
      <c r="W129" s="7" t="str">
        <f t="shared" si="4"/>
        <v>Erlebnisse</v>
      </c>
      <c r="X129" s="7" t="str">
        <f t="shared" si="59"/>
        <v>verarbeitet.</v>
      </c>
      <c r="Y129" s="7" t="s">
        <v>864</v>
      </c>
      <c r="AD129" s="1"/>
      <c r="AE129" s="1"/>
      <c r="AF129" s="8"/>
      <c r="AG129" s="25" t="s">
        <v>959</v>
      </c>
      <c r="AH129" s="8"/>
      <c r="AI129" s="8"/>
      <c r="AJ129" s="1" t="s">
        <v>506</v>
      </c>
      <c r="AK129" s="1" t="s">
        <v>507</v>
      </c>
      <c r="AW129" s="1" t="s">
        <v>71</v>
      </c>
      <c r="AX129" s="9" t="s">
        <v>81</v>
      </c>
      <c r="AY129" s="9" t="s">
        <v>82</v>
      </c>
      <c r="AZ129" s="11" t="str">
        <f t="shared" ref="AZ129" si="87">AY129</f>
        <v>Sie</v>
      </c>
      <c r="BA129" s="7" t="str">
        <f t="shared" si="68"/>
        <v>Wer weint in der Therapie?</v>
      </c>
      <c r="BB129" t="str">
        <f t="shared" si="85"/>
        <v>Was tat der ?</v>
      </c>
      <c r="BC129" s="7" t="str">
        <f t="shared" si="8"/>
        <v>Wo weint der ?</v>
      </c>
      <c r="BD129" s="7" t="str">
        <f t="shared" si="9"/>
        <v>Was hat der  verarbeitet?</v>
      </c>
      <c r="BE129" s="1" t="s">
        <v>49</v>
      </c>
      <c r="BF129" s="7" t="str">
        <f>BD129</f>
        <v>Was hat der  verarbeitet?</v>
      </c>
      <c r="BG129" s="7">
        <v>1</v>
      </c>
      <c r="BH129" s="7">
        <f t="shared" si="10"/>
        <v>1</v>
      </c>
      <c r="BI129" s="7" t="str">
        <f t="shared" si="11"/>
        <v>Was hat der  verarbeitet?</v>
      </c>
      <c r="BJ129" s="7" t="str">
        <f>IF(BI129="NA","NA",CONCATENATE(S129," ",T129," ",W129))</f>
        <v>die verdrängten Erlebnisse</v>
      </c>
      <c r="BK129" s="7" t="str">
        <f t="shared" si="81"/>
        <v>die verdrängten Erlebnisse</v>
      </c>
      <c r="BL129" s="7" t="s">
        <v>865</v>
      </c>
      <c r="BM129" s="1">
        <v>0</v>
      </c>
      <c r="BN129" s="7" t="str">
        <f t="shared" si="74"/>
        <v>die vergessenen Erlebnisse</v>
      </c>
      <c r="BO129" s="7" t="str">
        <f t="shared" si="75"/>
        <v>die verdrängten Erlebnisse</v>
      </c>
      <c r="BP129" s="7" t="str">
        <f t="shared" si="69"/>
        <v>Wo weint der ?</v>
      </c>
      <c r="BQ129" s="7" t="str">
        <f t="shared" si="70"/>
        <v/>
      </c>
      <c r="BR129" s="7" t="str">
        <f t="shared" si="71"/>
        <v/>
      </c>
      <c r="BS129" s="7" t="str">
        <f t="shared" si="18"/>
        <v>Wo weint der ?</v>
      </c>
      <c r="BT129" s="7" t="str">
        <f t="shared" si="72"/>
        <v>Was hat der  verarbeitet?</v>
      </c>
      <c r="BU129" s="7" t="str">
        <f t="shared" si="73"/>
        <v/>
      </c>
      <c r="BV129" s="7" t="str">
        <f t="shared" si="21"/>
        <v>Was hat der  verarbeitet?</v>
      </c>
    </row>
    <row r="130" spans="1:74" ht="14.25" customHeight="1" x14ac:dyDescent="0.35">
      <c r="A130" s="7" t="str">
        <f t="shared" ref="A130:A193" si="88">CONCATENATE("L",B130,"_S",F130,"_I",Z130,"_P",AZ130)</f>
        <v>LNA_S129_I_PEr</v>
      </c>
      <c r="B130" t="s">
        <v>78</v>
      </c>
      <c r="C130" t="s">
        <v>78</v>
      </c>
      <c r="D130" t="s">
        <v>78</v>
      </c>
      <c r="E130" t="s">
        <v>78</v>
      </c>
      <c r="F130" s="7">
        <v>129</v>
      </c>
      <c r="G130" s="7" t="str">
        <f t="shared" si="56"/>
        <v>Der  weint auf der Kreuzfahrt. Er hat die andauernde Seekrankheit unterschätzt.</v>
      </c>
      <c r="H130" s="7" t="str">
        <f t="shared" si="1"/>
        <v xml:space="preserve">Der </v>
      </c>
      <c r="I130" s="7" t="str">
        <f t="shared" si="2"/>
        <v xml:space="preserve"> </v>
      </c>
      <c r="J130" s="1" t="s">
        <v>860</v>
      </c>
      <c r="K130" s="7" t="s">
        <v>244</v>
      </c>
      <c r="N130" s="7" t="s">
        <v>866</v>
      </c>
      <c r="O130" s="7" t="str">
        <f t="shared" si="57"/>
        <v>auf der Kreuzfahrt.</v>
      </c>
      <c r="P130" s="7" t="str">
        <f t="shared" si="80"/>
        <v>auf der Kreuzfahrt</v>
      </c>
      <c r="Q130" s="7" t="str">
        <f t="shared" si="58"/>
        <v>Er</v>
      </c>
      <c r="R130" s="7" t="s">
        <v>104</v>
      </c>
      <c r="S130" s="7" t="s">
        <v>71</v>
      </c>
      <c r="T130" s="7" t="s">
        <v>589</v>
      </c>
      <c r="U130" s="7" t="s">
        <v>867</v>
      </c>
      <c r="W130" s="7" t="str">
        <f t="shared" si="4"/>
        <v>Seekrankheit</v>
      </c>
      <c r="X130" s="7" t="str">
        <f t="shared" si="59"/>
        <v>unterschätzt.</v>
      </c>
      <c r="Y130" s="7" t="s">
        <v>165</v>
      </c>
      <c r="AD130" s="1"/>
      <c r="AE130" s="1"/>
      <c r="AF130" s="8"/>
      <c r="AG130" s="26" t="s">
        <v>959</v>
      </c>
      <c r="AH130" s="1"/>
      <c r="AI130" s="1"/>
      <c r="AJ130" s="1" t="s">
        <v>506</v>
      </c>
      <c r="AK130" s="1" t="s">
        <v>507</v>
      </c>
      <c r="AW130" s="1" t="s">
        <v>71</v>
      </c>
      <c r="AX130" s="9" t="s">
        <v>81</v>
      </c>
      <c r="AY130" s="9" t="s">
        <v>82</v>
      </c>
      <c r="AZ130" s="11" t="str">
        <f t="shared" ref="AZ130" si="89">AX130</f>
        <v>Er</v>
      </c>
      <c r="BA130" s="7" t="str">
        <f t="shared" si="68"/>
        <v>Wer weint auf der Kreuzfahrt?</v>
      </c>
      <c r="BB130" t="str">
        <f t="shared" si="85"/>
        <v>Was tat der ?</v>
      </c>
      <c r="BC130" s="7" t="str">
        <f t="shared" si="8"/>
        <v>Wo weint der ?</v>
      </c>
      <c r="BD130" s="7" t="str">
        <f t="shared" si="9"/>
        <v>Was hat der  unterschätzt?</v>
      </c>
      <c r="BE130" s="7" t="s">
        <v>47</v>
      </c>
      <c r="BF130" s="7" t="str">
        <f>BA130</f>
        <v>Wer weint auf der Kreuzfahrt?</v>
      </c>
      <c r="BG130" s="7">
        <v>4</v>
      </c>
      <c r="BH130" s="7">
        <f t="shared" si="10"/>
        <v>0</v>
      </c>
      <c r="BI130" s="7" t="str">
        <f t="shared" si="11"/>
        <v>NA</v>
      </c>
      <c r="BJ130" s="7" t="str">
        <f>IF(BI130="NA","NA",H130)</f>
        <v>NA</v>
      </c>
      <c r="BK130" s="7" t="str">
        <f t="shared" si="81"/>
        <v>NA</v>
      </c>
      <c r="BL130" s="7" t="s">
        <v>78</v>
      </c>
      <c r="BM130" s="1">
        <v>1</v>
      </c>
      <c r="BN130" s="7" t="str">
        <f t="shared" si="74"/>
        <v>NA</v>
      </c>
      <c r="BO130" s="7" t="str">
        <f t="shared" si="75"/>
        <v>NA</v>
      </c>
      <c r="BP130" s="7" t="str">
        <f t="shared" si="69"/>
        <v>Wo weint der ?</v>
      </c>
      <c r="BQ130" s="7" t="str">
        <f t="shared" si="70"/>
        <v/>
      </c>
      <c r="BR130" s="7" t="str">
        <f t="shared" si="71"/>
        <v/>
      </c>
      <c r="BS130" s="7" t="str">
        <f t="shared" si="18"/>
        <v>Wo weint der ?</v>
      </c>
      <c r="BT130" s="7" t="str">
        <f t="shared" si="72"/>
        <v>Was hat der  unterschätzt?</v>
      </c>
      <c r="BU130" s="7" t="str">
        <f t="shared" si="73"/>
        <v/>
      </c>
      <c r="BV130" s="7" t="str">
        <f t="shared" si="21"/>
        <v>Was hat der  unterschätzt?</v>
      </c>
    </row>
    <row r="131" spans="1:74" ht="14.25" customHeight="1" x14ac:dyDescent="0.35">
      <c r="A131" s="7" t="str">
        <f t="shared" si="88"/>
        <v>LNA_S130_I_PSie</v>
      </c>
      <c r="B131" t="s">
        <v>78</v>
      </c>
      <c r="C131" t="s">
        <v>78</v>
      </c>
      <c r="D131" t="s">
        <v>78</v>
      </c>
      <c r="E131" t="s">
        <v>78</v>
      </c>
      <c r="F131" s="7">
        <v>130</v>
      </c>
      <c r="G131" s="7" t="str">
        <f t="shared" ref="G131" si="90">CONCATENATE(H131," ",J131," ",O131," ",Q131," ",R131," ",S131," ",T131," ",W131," ",X131)</f>
        <v>Der  weint in der Klinik. Sie hat die falsche Operation bekommen.</v>
      </c>
      <c r="H131" s="7" t="str">
        <f t="shared" si="1"/>
        <v xml:space="preserve">Der </v>
      </c>
      <c r="I131" s="7" t="str">
        <f t="shared" si="2"/>
        <v xml:space="preserve"> </v>
      </c>
      <c r="J131" s="7" t="s">
        <v>860</v>
      </c>
      <c r="K131" s="7" t="s">
        <v>84</v>
      </c>
      <c r="N131" s="7" t="s">
        <v>868</v>
      </c>
      <c r="O131" s="7" t="str">
        <f t="shared" ref="O131:O194" si="91">CONCATENATE(K131,L131,M131," ",N131,".")</f>
        <v>in der Klinik.</v>
      </c>
      <c r="P131" s="7" t="str">
        <f t="shared" si="80"/>
        <v>in der Klinik</v>
      </c>
      <c r="Q131" s="7" t="str">
        <f t="shared" ref="Q131" si="92">AZ131</f>
        <v>Sie</v>
      </c>
      <c r="R131" s="7" t="s">
        <v>104</v>
      </c>
      <c r="S131" s="7" t="s">
        <v>71</v>
      </c>
      <c r="T131" s="7" t="s">
        <v>533</v>
      </c>
      <c r="U131" s="7" t="s">
        <v>869</v>
      </c>
      <c r="W131" s="7" t="str">
        <f t="shared" si="4"/>
        <v>Operation</v>
      </c>
      <c r="X131" s="7" t="str">
        <f t="shared" ref="X131" si="93">CONCATENATE(Y131,".")</f>
        <v>bekommen.</v>
      </c>
      <c r="Y131" s="7" t="s">
        <v>150</v>
      </c>
      <c r="AD131" s="1"/>
      <c r="AE131" s="1"/>
      <c r="AF131" s="8"/>
      <c r="AG131" s="25" t="s">
        <v>959</v>
      </c>
      <c r="AH131" s="8"/>
      <c r="AI131" s="8"/>
      <c r="AJ131" s="1" t="s">
        <v>506</v>
      </c>
      <c r="AK131" s="1" t="s">
        <v>507</v>
      </c>
      <c r="AW131" s="1" t="s">
        <v>71</v>
      </c>
      <c r="AX131" s="9" t="s">
        <v>81</v>
      </c>
      <c r="AY131" s="9" t="s">
        <v>82</v>
      </c>
      <c r="AZ131" s="11" t="str">
        <f t="shared" ref="AZ131" si="94">AY131</f>
        <v>Sie</v>
      </c>
      <c r="BA131" s="7" t="str">
        <f t="shared" si="68"/>
        <v>Wer weint in der Klinik?</v>
      </c>
      <c r="BB131" t="str">
        <f t="shared" si="85"/>
        <v>Was tat der ?</v>
      </c>
      <c r="BC131" s="7" t="str">
        <f t="shared" si="8"/>
        <v>Wo weint der ?</v>
      </c>
      <c r="BD131" s="7" t="str">
        <f t="shared" si="9"/>
        <v>Was hat der  bekommen?</v>
      </c>
      <c r="BE131" s="7" t="s">
        <v>16</v>
      </c>
      <c r="BF131" s="7" t="str">
        <f>BB131</f>
        <v>Was tat der ?</v>
      </c>
      <c r="BG131" s="7">
        <v>1</v>
      </c>
      <c r="BH131" s="7">
        <f t="shared" si="10"/>
        <v>1</v>
      </c>
      <c r="BI131" s="7" t="str">
        <f t="shared" si="11"/>
        <v>Was tat der ?</v>
      </c>
      <c r="BJ131" s="7" t="str">
        <f>IF(BI131="NA","NA",J131)</f>
        <v>weint</v>
      </c>
      <c r="BK131" s="7" t="s">
        <v>1123</v>
      </c>
      <c r="BL131" s="7" t="s">
        <v>1124</v>
      </c>
      <c r="BM131" s="1">
        <v>0</v>
      </c>
      <c r="BN131" s="7" t="str">
        <f t="shared" si="74"/>
        <v>in der Klinik heulen</v>
      </c>
      <c r="BO131" s="7" t="str">
        <f t="shared" si="75"/>
        <v>in der Klinik weinen</v>
      </c>
      <c r="BP131" s="7" t="str">
        <f t="shared" si="69"/>
        <v>Wo weint der ?</v>
      </c>
      <c r="BQ131" s="7" t="str">
        <f t="shared" si="70"/>
        <v/>
      </c>
      <c r="BR131" s="7" t="str">
        <f t="shared" si="71"/>
        <v/>
      </c>
      <c r="BS131" s="7" t="str">
        <f t="shared" si="18"/>
        <v>Wo weint der ?</v>
      </c>
      <c r="BT131" s="7" t="str">
        <f t="shared" si="72"/>
        <v>Was hat der  bekommen?</v>
      </c>
      <c r="BU131" s="7" t="str">
        <f t="shared" si="73"/>
        <v/>
      </c>
      <c r="BV131" s="7" t="str">
        <f t="shared" si="21"/>
        <v>Was hat der  bekommen?</v>
      </c>
    </row>
    <row r="132" spans="1:74" ht="14.25" customHeight="1" x14ac:dyDescent="0.35">
      <c r="A132" s="7" t="str">
        <f t="shared" si="88"/>
        <v>LNA_S131_I_P</v>
      </c>
      <c r="B132" t="s">
        <v>78</v>
      </c>
      <c r="C132" t="s">
        <v>78</v>
      </c>
      <c r="D132" t="s">
        <v>78</v>
      </c>
      <c r="E132" t="s">
        <v>78</v>
      </c>
      <c r="F132" s="7">
        <v>131</v>
      </c>
      <c r="I132" s="7" t="str">
        <f t="shared" si="2"/>
        <v xml:space="preserve"> </v>
      </c>
      <c r="O132" s="7" t="str">
        <f t="shared" si="91"/>
        <v xml:space="preserve"> .</v>
      </c>
      <c r="Z132" s="1"/>
      <c r="AA132" s="1"/>
      <c r="AB132" s="1"/>
      <c r="AC132" s="1"/>
      <c r="AD132" s="1"/>
      <c r="AE132" s="1"/>
      <c r="AF132" s="8"/>
      <c r="AG132" s="9"/>
      <c r="AH132" s="19"/>
      <c r="AI132" s="19"/>
      <c r="AK132" s="1" t="s">
        <v>507</v>
      </c>
      <c r="AW132" s="1" t="s">
        <v>71</v>
      </c>
      <c r="AX132" s="9"/>
      <c r="AY132" s="9"/>
      <c r="AZ132" s="11"/>
      <c r="BH132" s="7">
        <f t="shared" si="10"/>
        <v>0</v>
      </c>
      <c r="BI132" s="7" t="str">
        <f t="shared" si="11"/>
        <v>NA</v>
      </c>
      <c r="BM132" s="1">
        <v>0</v>
      </c>
      <c r="BN132" s="7">
        <f t="shared" ref="BN132:BN163" si="95">IF(BM132=1,BK132,BL132)</f>
        <v>0</v>
      </c>
      <c r="BO132" s="7">
        <f t="shared" ref="BO132:BO163" si="96">IF(BM132=0,BK132,BL132)</f>
        <v>0</v>
      </c>
    </row>
    <row r="133" spans="1:74" ht="14.25" customHeight="1" x14ac:dyDescent="0.35">
      <c r="A133" s="7" t="str">
        <f t="shared" si="88"/>
        <v>LNA_S132_I_P</v>
      </c>
      <c r="B133" t="s">
        <v>78</v>
      </c>
      <c r="C133" t="s">
        <v>78</v>
      </c>
      <c r="D133" t="s">
        <v>78</v>
      </c>
      <c r="E133" t="s">
        <v>78</v>
      </c>
      <c r="F133" s="7">
        <v>132</v>
      </c>
      <c r="I133" s="7" t="str">
        <f t="shared" si="2"/>
        <v xml:space="preserve"> </v>
      </c>
      <c r="O133" s="7" t="str">
        <f t="shared" si="91"/>
        <v xml:space="preserve"> .</v>
      </c>
      <c r="Z133" s="1"/>
      <c r="AA133" s="1"/>
      <c r="AB133" s="1"/>
      <c r="AC133" s="1"/>
      <c r="AD133" s="1"/>
      <c r="AE133" s="1"/>
      <c r="AF133" s="8"/>
      <c r="AG133" s="9"/>
      <c r="AH133" s="19"/>
      <c r="AI133" s="19"/>
      <c r="AK133" s="1" t="s">
        <v>507</v>
      </c>
      <c r="AW133" s="1" t="s">
        <v>71</v>
      </c>
      <c r="AX133" s="9"/>
      <c r="AY133" s="9"/>
      <c r="AZ133" s="11"/>
      <c r="BE133" s="1"/>
      <c r="BH133" s="7">
        <f t="shared" si="10"/>
        <v>0</v>
      </c>
      <c r="BI133" s="7" t="str">
        <f t="shared" si="11"/>
        <v>NA</v>
      </c>
      <c r="BM133" s="1">
        <v>1</v>
      </c>
      <c r="BN133" s="7">
        <f t="shared" si="95"/>
        <v>0</v>
      </c>
      <c r="BO133" s="7">
        <f t="shared" si="96"/>
        <v>0</v>
      </c>
    </row>
    <row r="134" spans="1:74" ht="14.25" customHeight="1" x14ac:dyDescent="0.35">
      <c r="A134" s="7" t="str">
        <f t="shared" si="88"/>
        <v>LNA_S133_I_P</v>
      </c>
      <c r="B134" t="s">
        <v>78</v>
      </c>
      <c r="C134" t="s">
        <v>78</v>
      </c>
      <c r="D134" t="s">
        <v>78</v>
      </c>
      <c r="E134" t="s">
        <v>78</v>
      </c>
      <c r="F134" s="7">
        <v>133</v>
      </c>
      <c r="G134" s="7" t="str">
        <f t="shared" ref="G134:G165" si="97">CONCATENATE(H134," ",J134," ",P134," ",Q134," ",R134," ",S134," ",T134," ",W134," ",Y134)</f>
        <v xml:space="preserve">0  auf demauf den/zumvom Markt Sie xx xx xx  </v>
      </c>
      <c r="H134" s="7">
        <f t="shared" ref="H134:H238" si="98">AA134</f>
        <v>0</v>
      </c>
      <c r="I134" s="7" t="str">
        <f t="shared" si="2"/>
        <v xml:space="preserve"> </v>
      </c>
      <c r="K134" s="7" t="s">
        <v>135</v>
      </c>
      <c r="L134" s="7" t="s">
        <v>872</v>
      </c>
      <c r="M134" s="7" t="s">
        <v>291</v>
      </c>
      <c r="N134" s="7" t="s">
        <v>873</v>
      </c>
      <c r="O134" s="7" t="str">
        <f t="shared" si="91"/>
        <v>auf demauf den/zumvom Markt.</v>
      </c>
      <c r="P134" s="7" t="str">
        <f t="shared" ref="P134:P165" si="99">CONCATENATE(K134,L134,M134," ",N134)</f>
        <v>auf demauf den/zumvom Markt</v>
      </c>
      <c r="Q134" s="7" t="s">
        <v>82</v>
      </c>
      <c r="R134" s="7" t="s">
        <v>874</v>
      </c>
      <c r="S134" s="7" t="s">
        <v>874</v>
      </c>
      <c r="T134" s="7" t="s">
        <v>874</v>
      </c>
      <c r="AD134" s="1"/>
      <c r="AE134" s="1"/>
      <c r="AF134" s="8"/>
      <c r="AG134" s="8"/>
      <c r="AH134" s="8"/>
      <c r="AI134" s="8"/>
      <c r="AK134" s="1" t="s">
        <v>507</v>
      </c>
      <c r="AW134" s="1" t="s">
        <v>71</v>
      </c>
      <c r="AX134" s="9"/>
      <c r="AY134" s="9"/>
      <c r="AZ134" s="11"/>
      <c r="BH134" s="7">
        <f t="shared" si="10"/>
        <v>0</v>
      </c>
      <c r="BI134" s="7" t="str">
        <f t="shared" si="11"/>
        <v>NA</v>
      </c>
      <c r="BM134" s="1">
        <v>0</v>
      </c>
      <c r="BN134" s="7">
        <f t="shared" si="95"/>
        <v>0</v>
      </c>
      <c r="BO134" s="7">
        <f t="shared" si="96"/>
        <v>0</v>
      </c>
    </row>
    <row r="135" spans="1:74" ht="14.25" customHeight="1" x14ac:dyDescent="0.35">
      <c r="A135" s="7" t="str">
        <f t="shared" si="88"/>
        <v>LNA_S134_I_P</v>
      </c>
      <c r="B135" t="s">
        <v>78</v>
      </c>
      <c r="C135" t="s">
        <v>78</v>
      </c>
      <c r="D135" t="s">
        <v>78</v>
      </c>
      <c r="E135" t="s">
        <v>78</v>
      </c>
      <c r="F135" s="7">
        <v>134</v>
      </c>
      <c r="G135" s="7" t="str">
        <f t="shared" si="97"/>
        <v xml:space="preserve">0  am/vor demans/an den/vor das/vor denvom Laptop Sie xx xx xx  </v>
      </c>
      <c r="H135" s="7">
        <f t="shared" si="98"/>
        <v>0</v>
      </c>
      <c r="I135" s="7" t="str">
        <f t="shared" si="2"/>
        <v xml:space="preserve"> </v>
      </c>
      <c r="K135" s="7" t="s">
        <v>875</v>
      </c>
      <c r="L135" s="7" t="s">
        <v>876</v>
      </c>
      <c r="M135" s="7" t="s">
        <v>291</v>
      </c>
      <c r="N135" s="7" t="s">
        <v>877</v>
      </c>
      <c r="O135" s="7" t="str">
        <f t="shared" si="91"/>
        <v>am/vor demans/an den/vor das/vor denvom Laptop.</v>
      </c>
      <c r="P135" s="7" t="str">
        <f t="shared" si="99"/>
        <v>am/vor demans/an den/vor das/vor denvom Laptop</v>
      </c>
      <c r="Q135" s="7" t="s">
        <v>82</v>
      </c>
      <c r="R135" s="7" t="s">
        <v>874</v>
      </c>
      <c r="S135" s="7" t="s">
        <v>874</v>
      </c>
      <c r="T135" s="7" t="s">
        <v>874</v>
      </c>
      <c r="AD135" s="1"/>
      <c r="AE135" s="1"/>
      <c r="AF135" s="8"/>
      <c r="AG135" s="8"/>
      <c r="AH135" s="8"/>
      <c r="AI135" s="8"/>
      <c r="AK135" s="1" t="s">
        <v>507</v>
      </c>
      <c r="AW135" s="1" t="s">
        <v>71</v>
      </c>
      <c r="AX135" s="9"/>
      <c r="AY135" s="9"/>
      <c r="AZ135" s="11"/>
      <c r="BH135" s="7">
        <f t="shared" si="10"/>
        <v>0</v>
      </c>
      <c r="BI135" s="7" t="str">
        <f t="shared" si="11"/>
        <v>NA</v>
      </c>
      <c r="BM135" s="1">
        <v>0</v>
      </c>
      <c r="BN135" s="7">
        <f t="shared" si="95"/>
        <v>0</v>
      </c>
      <c r="BO135" s="7">
        <f t="shared" si="96"/>
        <v>0</v>
      </c>
    </row>
    <row r="136" spans="1:74" ht="14.25" customHeight="1" x14ac:dyDescent="0.35">
      <c r="A136" s="7" t="str">
        <f t="shared" si="88"/>
        <v>LNA_S135_I_P</v>
      </c>
      <c r="B136" t="s">
        <v>78</v>
      </c>
      <c r="C136" t="s">
        <v>78</v>
      </c>
      <c r="D136" t="s">
        <v>78</v>
      </c>
      <c r="E136" t="s">
        <v>78</v>
      </c>
      <c r="F136" s="7">
        <v>135</v>
      </c>
      <c r="G136" s="7" t="str">
        <f t="shared" si="97"/>
        <v xml:space="preserve">0  in der Ferienwohnung Sie hat die lästigen  </v>
      </c>
      <c r="H136" s="7">
        <f t="shared" si="98"/>
        <v>0</v>
      </c>
      <c r="I136" s="7" t="str">
        <f t="shared" si="2"/>
        <v xml:space="preserve"> </v>
      </c>
      <c r="K136" s="7" t="s">
        <v>84</v>
      </c>
      <c r="N136" s="7" t="s">
        <v>878</v>
      </c>
      <c r="O136" s="7" t="str">
        <f t="shared" si="91"/>
        <v>in der Ferienwohnung.</v>
      </c>
      <c r="P136" s="7" t="str">
        <f t="shared" si="99"/>
        <v>in der Ferienwohnung</v>
      </c>
      <c r="Q136" s="7" t="s">
        <v>82</v>
      </c>
      <c r="R136" s="7" t="s">
        <v>104</v>
      </c>
      <c r="S136" s="7" t="s">
        <v>71</v>
      </c>
      <c r="T136" s="7" t="s">
        <v>879</v>
      </c>
      <c r="AD136" s="1"/>
      <c r="AE136" s="1"/>
      <c r="AF136" s="8"/>
      <c r="AG136" s="8"/>
      <c r="AH136" s="8"/>
      <c r="AI136" s="8"/>
      <c r="AK136" s="1" t="s">
        <v>507</v>
      </c>
      <c r="AW136" s="1" t="s">
        <v>71</v>
      </c>
      <c r="AX136" s="9"/>
      <c r="AY136" s="9"/>
      <c r="AZ136" s="11"/>
      <c r="BH136" s="7">
        <f t="shared" si="10"/>
        <v>0</v>
      </c>
      <c r="BI136" s="7" t="str">
        <f t="shared" si="11"/>
        <v>NA</v>
      </c>
      <c r="BM136" s="1">
        <v>0</v>
      </c>
      <c r="BN136" s="7">
        <f t="shared" si="95"/>
        <v>0</v>
      </c>
      <c r="BO136" s="7">
        <f t="shared" si="96"/>
        <v>0</v>
      </c>
    </row>
    <row r="137" spans="1:74" ht="14.25" customHeight="1" x14ac:dyDescent="0.35">
      <c r="A137" s="7" t="str">
        <f t="shared" si="88"/>
        <v>LNA_S136_I_P</v>
      </c>
      <c r="B137" t="s">
        <v>78</v>
      </c>
      <c r="C137" t="s">
        <v>78</v>
      </c>
      <c r="D137" t="s">
        <v>78</v>
      </c>
      <c r="E137" t="s">
        <v>78</v>
      </c>
      <c r="F137" s="7">
        <v>136</v>
      </c>
      <c r="G137" s="7" t="str">
        <f t="shared" si="97"/>
        <v xml:space="preserve">0  imin denaus dem Garten Sie xx xx xx  </v>
      </c>
      <c r="H137" s="7">
        <f t="shared" si="98"/>
        <v>0</v>
      </c>
      <c r="I137" s="7" t="str">
        <f t="shared" si="2"/>
        <v xml:space="preserve"> </v>
      </c>
      <c r="K137" s="7" t="s">
        <v>193</v>
      </c>
      <c r="L137" s="7" t="s">
        <v>375</v>
      </c>
      <c r="M137" s="7" t="s">
        <v>102</v>
      </c>
      <c r="N137" s="7" t="s">
        <v>880</v>
      </c>
      <c r="O137" s="7" t="str">
        <f t="shared" si="91"/>
        <v>imin denaus dem Garten.</v>
      </c>
      <c r="P137" s="7" t="str">
        <f t="shared" si="99"/>
        <v>imin denaus dem Garten</v>
      </c>
      <c r="Q137" s="7" t="s">
        <v>82</v>
      </c>
      <c r="R137" s="7" t="s">
        <v>874</v>
      </c>
      <c r="S137" s="7" t="s">
        <v>874</v>
      </c>
      <c r="T137" s="7" t="s">
        <v>874</v>
      </c>
      <c r="AD137" s="1"/>
      <c r="AE137" s="1"/>
      <c r="AF137" s="8"/>
      <c r="AG137" s="8"/>
      <c r="AH137" s="8"/>
      <c r="AI137" s="8"/>
      <c r="AK137" s="1" t="s">
        <v>507</v>
      </c>
      <c r="AW137" s="1" t="s">
        <v>71</v>
      </c>
      <c r="AX137" s="9"/>
      <c r="AY137" s="9"/>
      <c r="AZ137" s="11"/>
      <c r="BE137" s="1"/>
      <c r="BH137" s="7">
        <f t="shared" si="10"/>
        <v>0</v>
      </c>
      <c r="BI137" s="7" t="str">
        <f t="shared" si="11"/>
        <v>NA</v>
      </c>
      <c r="BM137" s="1">
        <v>1</v>
      </c>
      <c r="BN137" s="7">
        <f t="shared" si="95"/>
        <v>0</v>
      </c>
      <c r="BO137" s="7">
        <f t="shared" si="96"/>
        <v>0</v>
      </c>
    </row>
    <row r="138" spans="1:74" ht="14.25" customHeight="1" x14ac:dyDescent="0.35">
      <c r="A138" s="7" t="str">
        <f t="shared" si="88"/>
        <v>LNA_S137_I_P</v>
      </c>
      <c r="B138" t="s">
        <v>78</v>
      </c>
      <c r="C138" t="s">
        <v>78</v>
      </c>
      <c r="D138" t="s">
        <v>78</v>
      </c>
      <c r="E138" t="s">
        <v>78</v>
      </c>
      <c r="F138" s="7">
        <v>137</v>
      </c>
      <c r="G138" s="7" t="str">
        <f t="shared" si="97"/>
        <v xml:space="preserve">0  imin denaus dem Weltraum Sie xx xx xx  </v>
      </c>
      <c r="H138" s="7">
        <f t="shared" si="98"/>
        <v>0</v>
      </c>
      <c r="I138" s="7" t="str">
        <f t="shared" si="2"/>
        <v xml:space="preserve"> </v>
      </c>
      <c r="K138" s="7" t="s">
        <v>193</v>
      </c>
      <c r="L138" s="7" t="s">
        <v>375</v>
      </c>
      <c r="M138" s="7" t="s">
        <v>102</v>
      </c>
      <c r="N138" s="7" t="s">
        <v>881</v>
      </c>
      <c r="O138" s="7" t="str">
        <f t="shared" si="91"/>
        <v>imin denaus dem Weltraum.</v>
      </c>
      <c r="P138" s="7" t="str">
        <f t="shared" si="99"/>
        <v>imin denaus dem Weltraum</v>
      </c>
      <c r="Q138" s="7" t="s">
        <v>82</v>
      </c>
      <c r="R138" s="7" t="s">
        <v>874</v>
      </c>
      <c r="S138" s="7" t="s">
        <v>874</v>
      </c>
      <c r="T138" s="7" t="s">
        <v>874</v>
      </c>
      <c r="AD138" s="1"/>
      <c r="AE138" s="1"/>
      <c r="AF138" s="8"/>
      <c r="AG138" s="8"/>
      <c r="AH138" s="8"/>
      <c r="AI138" s="8"/>
      <c r="AK138" s="1" t="s">
        <v>507</v>
      </c>
      <c r="AW138" s="1" t="s">
        <v>71</v>
      </c>
      <c r="AX138" s="9"/>
      <c r="AY138" s="9"/>
      <c r="AZ138" s="11"/>
      <c r="BH138" s="7">
        <f t="shared" si="10"/>
        <v>0</v>
      </c>
      <c r="BI138" s="7" t="str">
        <f t="shared" si="11"/>
        <v>NA</v>
      </c>
      <c r="BM138" s="1">
        <v>1</v>
      </c>
      <c r="BN138" s="7">
        <f t="shared" si="95"/>
        <v>0</v>
      </c>
      <c r="BO138" s="7">
        <f t="shared" si="96"/>
        <v>0</v>
      </c>
    </row>
    <row r="139" spans="1:74" ht="14.25" customHeight="1" x14ac:dyDescent="0.35">
      <c r="A139" s="7" t="str">
        <f t="shared" si="88"/>
        <v>LNA_S138_I_P</v>
      </c>
      <c r="B139" t="s">
        <v>78</v>
      </c>
      <c r="C139" t="s">
        <v>78</v>
      </c>
      <c r="D139" t="s">
        <v>78</v>
      </c>
      <c r="E139" t="s">
        <v>78</v>
      </c>
      <c r="F139" s="7">
        <v>138</v>
      </c>
      <c r="G139" s="7" t="str">
        <f t="shared" si="97"/>
        <v xml:space="preserve">0  aman den/zumvom Eingang Sie xx xx xx  </v>
      </c>
      <c r="H139" s="7">
        <f t="shared" si="98"/>
        <v>0</v>
      </c>
      <c r="I139" s="7" t="str">
        <f t="shared" si="2"/>
        <v xml:space="preserve"> </v>
      </c>
      <c r="K139" s="7" t="s">
        <v>304</v>
      </c>
      <c r="L139" s="7" t="s">
        <v>882</v>
      </c>
      <c r="M139" s="7" t="s">
        <v>291</v>
      </c>
      <c r="N139" s="7" t="s">
        <v>883</v>
      </c>
      <c r="O139" s="7" t="str">
        <f t="shared" si="91"/>
        <v>aman den/zumvom Eingang.</v>
      </c>
      <c r="P139" s="7" t="str">
        <f t="shared" si="99"/>
        <v>aman den/zumvom Eingang</v>
      </c>
      <c r="Q139" s="7" t="s">
        <v>82</v>
      </c>
      <c r="R139" s="7" t="s">
        <v>874</v>
      </c>
      <c r="S139" s="7" t="s">
        <v>874</v>
      </c>
      <c r="T139" s="7" t="s">
        <v>874</v>
      </c>
      <c r="AD139" s="1"/>
      <c r="AE139" s="1"/>
      <c r="AF139" s="8"/>
      <c r="AG139" s="8"/>
      <c r="AH139" s="8"/>
      <c r="AI139" s="8"/>
      <c r="AK139" s="1" t="s">
        <v>507</v>
      </c>
      <c r="AW139" s="1" t="s">
        <v>71</v>
      </c>
      <c r="AX139" s="9"/>
      <c r="AY139" s="9"/>
      <c r="AZ139" s="11"/>
      <c r="BH139" s="7">
        <f t="shared" si="10"/>
        <v>0</v>
      </c>
      <c r="BI139" s="7" t="str">
        <f t="shared" si="11"/>
        <v>NA</v>
      </c>
      <c r="BM139" s="1">
        <v>0</v>
      </c>
      <c r="BN139" s="7">
        <f t="shared" si="95"/>
        <v>0</v>
      </c>
      <c r="BO139" s="7">
        <f t="shared" si="96"/>
        <v>0</v>
      </c>
    </row>
    <row r="140" spans="1:74" ht="14.25" customHeight="1" x14ac:dyDescent="0.35">
      <c r="A140" s="7" t="str">
        <f t="shared" si="88"/>
        <v>LNA_S139_I_P</v>
      </c>
      <c r="B140" t="s">
        <v>78</v>
      </c>
      <c r="C140" t="s">
        <v>78</v>
      </c>
      <c r="D140" t="s">
        <v>78</v>
      </c>
      <c r="E140" t="s">
        <v>78</v>
      </c>
      <c r="F140" s="7">
        <v>139</v>
      </c>
      <c r="G140" s="7" t="str">
        <f t="shared" si="97"/>
        <v xml:space="preserve">0  auf derauf die/zurvon der Kundgebung Sie xx xx xx  </v>
      </c>
      <c r="H140" s="7">
        <f t="shared" si="98"/>
        <v>0</v>
      </c>
      <c r="I140" s="7" t="str">
        <f t="shared" si="2"/>
        <v xml:space="preserve"> </v>
      </c>
      <c r="K140" s="7" t="s">
        <v>244</v>
      </c>
      <c r="L140" s="7" t="s">
        <v>884</v>
      </c>
      <c r="M140" s="7" t="s">
        <v>222</v>
      </c>
      <c r="N140" s="7" t="s">
        <v>885</v>
      </c>
      <c r="O140" s="7" t="str">
        <f t="shared" si="91"/>
        <v>auf derauf die/zurvon der Kundgebung.</v>
      </c>
      <c r="P140" s="7" t="str">
        <f t="shared" si="99"/>
        <v>auf derauf die/zurvon der Kundgebung</v>
      </c>
      <c r="Q140" s="7" t="s">
        <v>82</v>
      </c>
      <c r="R140" s="7" t="s">
        <v>874</v>
      </c>
      <c r="S140" s="7" t="s">
        <v>874</v>
      </c>
      <c r="T140" s="7" t="s">
        <v>874</v>
      </c>
      <c r="AD140" s="1"/>
      <c r="AE140" s="1"/>
      <c r="AF140" s="8"/>
      <c r="AG140" s="8"/>
      <c r="AH140" s="8"/>
      <c r="AI140" s="8"/>
      <c r="AK140" s="1" t="s">
        <v>507</v>
      </c>
      <c r="AW140" s="1" t="s">
        <v>71</v>
      </c>
      <c r="AX140" s="9"/>
      <c r="AY140" s="9"/>
      <c r="AZ140" s="11"/>
      <c r="BH140" s="7">
        <f t="shared" si="10"/>
        <v>0</v>
      </c>
      <c r="BI140" s="7" t="str">
        <f t="shared" si="11"/>
        <v>NA</v>
      </c>
      <c r="BM140" s="1">
        <v>0</v>
      </c>
      <c r="BN140" s="7">
        <f t="shared" si="95"/>
        <v>0</v>
      </c>
      <c r="BO140" s="7">
        <f t="shared" si="96"/>
        <v>0</v>
      </c>
    </row>
    <row r="141" spans="1:74" ht="14.25" customHeight="1" x14ac:dyDescent="0.35">
      <c r="A141" s="7" t="str">
        <f t="shared" si="88"/>
        <v>LNA_S140_I_P</v>
      </c>
      <c r="B141" t="s">
        <v>78</v>
      </c>
      <c r="C141" t="s">
        <v>78</v>
      </c>
      <c r="D141" t="s">
        <v>78</v>
      </c>
      <c r="E141" t="s">
        <v>78</v>
      </c>
      <c r="F141" s="7">
        <v>140</v>
      </c>
      <c r="G141" s="7" t="str">
        <f t="shared" si="97"/>
        <v xml:space="preserve">0  in derin dieaus der Oper Sie xx xx xx  </v>
      </c>
      <c r="H141" s="7">
        <f t="shared" si="98"/>
        <v>0</v>
      </c>
      <c r="I141" s="7" t="str">
        <f t="shared" si="2"/>
        <v xml:space="preserve"> </v>
      </c>
      <c r="K141" s="7" t="s">
        <v>84</v>
      </c>
      <c r="L141" s="7" t="s">
        <v>111</v>
      </c>
      <c r="M141" s="7" t="s">
        <v>144</v>
      </c>
      <c r="N141" s="7" t="s">
        <v>886</v>
      </c>
      <c r="O141" s="7" t="str">
        <f t="shared" si="91"/>
        <v>in derin dieaus der Oper.</v>
      </c>
      <c r="P141" s="7" t="str">
        <f t="shared" si="99"/>
        <v>in derin dieaus der Oper</v>
      </c>
      <c r="Q141" s="7" t="s">
        <v>82</v>
      </c>
      <c r="R141" s="7" t="s">
        <v>874</v>
      </c>
      <c r="S141" s="7" t="s">
        <v>874</v>
      </c>
      <c r="T141" s="7" t="s">
        <v>874</v>
      </c>
      <c r="AD141" s="1"/>
      <c r="AE141" s="1"/>
      <c r="AF141" s="8"/>
      <c r="AG141" s="8"/>
      <c r="AH141" s="8"/>
      <c r="AI141" s="8"/>
      <c r="AK141" s="1" t="s">
        <v>507</v>
      </c>
      <c r="AW141" s="1" t="s">
        <v>71</v>
      </c>
      <c r="AX141" s="9"/>
      <c r="AY141" s="9"/>
      <c r="AZ141" s="11"/>
      <c r="BE141" s="1"/>
      <c r="BH141" s="7">
        <f t="shared" si="10"/>
        <v>0</v>
      </c>
      <c r="BI141" s="7" t="str">
        <f t="shared" si="11"/>
        <v>NA</v>
      </c>
      <c r="BM141" s="1">
        <v>0</v>
      </c>
      <c r="BN141" s="7">
        <f t="shared" si="95"/>
        <v>0</v>
      </c>
      <c r="BO141" s="7">
        <f t="shared" si="96"/>
        <v>0</v>
      </c>
    </row>
    <row r="142" spans="1:74" ht="14.25" customHeight="1" x14ac:dyDescent="0.35">
      <c r="A142" s="7" t="str">
        <f t="shared" si="88"/>
        <v>LNA_S141_I_P</v>
      </c>
      <c r="B142" t="s">
        <v>78</v>
      </c>
      <c r="C142" t="s">
        <v>78</v>
      </c>
      <c r="D142" t="s">
        <v>78</v>
      </c>
      <c r="E142" t="s">
        <v>78</v>
      </c>
      <c r="F142" s="7">
        <v>141</v>
      </c>
      <c r="G142" s="7" t="str">
        <f t="shared" si="97"/>
        <v xml:space="preserve">0  imin denaus dem Lesesaal Sie xx xx xx  </v>
      </c>
      <c r="H142" s="7">
        <f t="shared" si="98"/>
        <v>0</v>
      </c>
      <c r="I142" s="7" t="str">
        <f t="shared" si="2"/>
        <v xml:space="preserve"> </v>
      </c>
      <c r="K142" s="7" t="s">
        <v>193</v>
      </c>
      <c r="L142" s="7" t="s">
        <v>375</v>
      </c>
      <c r="M142" s="7" t="s">
        <v>102</v>
      </c>
      <c r="N142" s="7" t="s">
        <v>887</v>
      </c>
      <c r="O142" s="7" t="str">
        <f t="shared" si="91"/>
        <v>imin denaus dem Lesesaal.</v>
      </c>
      <c r="P142" s="7" t="str">
        <f t="shared" si="99"/>
        <v>imin denaus dem Lesesaal</v>
      </c>
      <c r="Q142" s="7" t="s">
        <v>82</v>
      </c>
      <c r="R142" s="7" t="s">
        <v>874</v>
      </c>
      <c r="S142" s="7" t="s">
        <v>874</v>
      </c>
      <c r="T142" s="7" t="s">
        <v>874</v>
      </c>
      <c r="AD142" s="1"/>
      <c r="AE142" s="1"/>
      <c r="AF142" s="8"/>
      <c r="AG142" s="8"/>
      <c r="AH142" s="8"/>
      <c r="AI142" s="8"/>
      <c r="AK142" s="1" t="s">
        <v>507</v>
      </c>
      <c r="AW142" s="1" t="s">
        <v>71</v>
      </c>
      <c r="AX142" s="9"/>
      <c r="AY142" s="9"/>
      <c r="AZ142" s="11"/>
      <c r="BH142" s="7">
        <f t="shared" si="10"/>
        <v>0</v>
      </c>
      <c r="BI142" s="7" t="str">
        <f t="shared" si="11"/>
        <v>NA</v>
      </c>
      <c r="BM142" s="1">
        <v>1</v>
      </c>
      <c r="BN142" s="7">
        <f t="shared" si="95"/>
        <v>0</v>
      </c>
      <c r="BO142" s="7">
        <f t="shared" si="96"/>
        <v>0</v>
      </c>
    </row>
    <row r="143" spans="1:74" ht="14.25" customHeight="1" x14ac:dyDescent="0.35">
      <c r="A143" s="7" t="str">
        <f t="shared" si="88"/>
        <v>LNA_S142_I_P</v>
      </c>
      <c r="B143" t="s">
        <v>78</v>
      </c>
      <c r="C143" t="s">
        <v>78</v>
      </c>
      <c r="D143" t="s">
        <v>78</v>
      </c>
      <c r="E143" t="s">
        <v>78</v>
      </c>
      <c r="F143" s="7">
        <v>142</v>
      </c>
      <c r="G143" s="7" t="str">
        <f t="shared" si="97"/>
        <v xml:space="preserve">0  beim/auf demauf denvom Spaziergang Sie xx xx xx  </v>
      </c>
      <c r="H143" s="7">
        <f t="shared" si="98"/>
        <v>0</v>
      </c>
      <c r="I143" s="7" t="str">
        <f t="shared" si="2"/>
        <v xml:space="preserve"> </v>
      </c>
      <c r="K143" s="7" t="s">
        <v>888</v>
      </c>
      <c r="L143" s="7" t="s">
        <v>119</v>
      </c>
      <c r="M143" s="7" t="s">
        <v>291</v>
      </c>
      <c r="N143" s="7" t="s">
        <v>889</v>
      </c>
      <c r="O143" s="7" t="str">
        <f t="shared" si="91"/>
        <v>beim/auf demauf denvom Spaziergang.</v>
      </c>
      <c r="P143" s="7" t="str">
        <f t="shared" si="99"/>
        <v>beim/auf demauf denvom Spaziergang</v>
      </c>
      <c r="Q143" s="7" t="s">
        <v>82</v>
      </c>
      <c r="R143" s="7" t="s">
        <v>874</v>
      </c>
      <c r="S143" s="7" t="s">
        <v>874</v>
      </c>
      <c r="T143" s="7" t="s">
        <v>874</v>
      </c>
      <c r="AD143" s="1"/>
      <c r="AE143" s="1"/>
      <c r="AF143" s="8"/>
      <c r="AG143" s="8"/>
      <c r="AH143" s="8"/>
      <c r="AI143" s="8"/>
      <c r="AK143" s="1" t="s">
        <v>507</v>
      </c>
      <c r="AW143" s="1" t="s">
        <v>71</v>
      </c>
      <c r="AX143" s="9"/>
      <c r="AY143" s="9"/>
      <c r="AZ143" s="11"/>
      <c r="BH143" s="7">
        <f t="shared" si="10"/>
        <v>0</v>
      </c>
      <c r="BI143" s="7" t="str">
        <f t="shared" si="11"/>
        <v>NA</v>
      </c>
      <c r="BM143" s="1">
        <v>0</v>
      </c>
      <c r="BN143" s="7">
        <f t="shared" si="95"/>
        <v>0</v>
      </c>
      <c r="BO143" s="7">
        <f t="shared" si="96"/>
        <v>0</v>
      </c>
    </row>
    <row r="144" spans="1:74" ht="14.25" customHeight="1" x14ac:dyDescent="0.35">
      <c r="A144" s="7" t="str">
        <f t="shared" si="88"/>
        <v>LNA_S143_I_P</v>
      </c>
      <c r="B144" t="s">
        <v>78</v>
      </c>
      <c r="C144" t="s">
        <v>78</v>
      </c>
      <c r="D144" t="s">
        <v>78</v>
      </c>
      <c r="E144" t="s">
        <v>78</v>
      </c>
      <c r="F144" s="7">
        <v>143</v>
      </c>
      <c r="G144" s="7" t="str">
        <f t="shared" si="97"/>
        <v xml:space="preserve">0  in derin dieaus der Synagoge Sie xx xx xx  </v>
      </c>
      <c r="H144" s="7">
        <f t="shared" si="98"/>
        <v>0</v>
      </c>
      <c r="I144" s="7" t="str">
        <f t="shared" si="2"/>
        <v xml:space="preserve"> </v>
      </c>
      <c r="K144" s="7" t="s">
        <v>84</v>
      </c>
      <c r="L144" s="7" t="s">
        <v>111</v>
      </c>
      <c r="M144" s="7" t="s">
        <v>144</v>
      </c>
      <c r="N144" s="7" t="s">
        <v>890</v>
      </c>
      <c r="O144" s="7" t="str">
        <f t="shared" si="91"/>
        <v>in derin dieaus der Synagoge.</v>
      </c>
      <c r="P144" s="7" t="str">
        <f t="shared" si="99"/>
        <v>in derin dieaus der Synagoge</v>
      </c>
      <c r="Q144" s="7" t="s">
        <v>82</v>
      </c>
      <c r="R144" s="7" t="s">
        <v>874</v>
      </c>
      <c r="S144" s="7" t="s">
        <v>874</v>
      </c>
      <c r="T144" s="7" t="s">
        <v>874</v>
      </c>
      <c r="AD144" s="1"/>
      <c r="AE144" s="1"/>
      <c r="AF144" s="8"/>
      <c r="AG144" s="8"/>
      <c r="AH144" s="8"/>
      <c r="AI144" s="8"/>
      <c r="AK144" s="1" t="s">
        <v>507</v>
      </c>
      <c r="AW144" s="1" t="s">
        <v>71</v>
      </c>
      <c r="AX144" s="9"/>
      <c r="AY144" s="9"/>
      <c r="AZ144" s="11"/>
      <c r="BH144" s="7">
        <f t="shared" si="10"/>
        <v>0</v>
      </c>
      <c r="BI144" s="7" t="str">
        <f t="shared" si="11"/>
        <v>NA</v>
      </c>
      <c r="BM144" s="1">
        <v>0</v>
      </c>
      <c r="BN144" s="7">
        <f t="shared" si="95"/>
        <v>0</v>
      </c>
      <c r="BO144" s="7">
        <f t="shared" si="96"/>
        <v>0</v>
      </c>
    </row>
    <row r="145" spans="1:67" ht="14.25" customHeight="1" x14ac:dyDescent="0.35">
      <c r="A145" s="7" t="str">
        <f t="shared" si="88"/>
        <v>LNA_S144_I_P</v>
      </c>
      <c r="B145" t="s">
        <v>78</v>
      </c>
      <c r="C145" t="s">
        <v>78</v>
      </c>
      <c r="D145" t="s">
        <v>78</v>
      </c>
      <c r="E145" t="s">
        <v>78</v>
      </c>
      <c r="F145" s="7">
        <v>144</v>
      </c>
      <c r="G145" s="7" t="str">
        <f t="shared" si="97"/>
        <v xml:space="preserve">0  in derin dieaus der Klasse Sie xx xx xx  </v>
      </c>
      <c r="H145" s="7">
        <f t="shared" si="98"/>
        <v>0</v>
      </c>
      <c r="I145" s="7" t="str">
        <f t="shared" si="2"/>
        <v xml:space="preserve"> </v>
      </c>
      <c r="K145" s="7" t="s">
        <v>84</v>
      </c>
      <c r="L145" s="7" t="s">
        <v>111</v>
      </c>
      <c r="M145" s="7" t="s">
        <v>144</v>
      </c>
      <c r="N145" s="7" t="s">
        <v>891</v>
      </c>
      <c r="O145" s="7" t="str">
        <f t="shared" si="91"/>
        <v>in derin dieaus der Klasse.</v>
      </c>
      <c r="P145" s="7" t="str">
        <f t="shared" si="99"/>
        <v>in derin dieaus der Klasse</v>
      </c>
      <c r="Q145" s="7" t="s">
        <v>82</v>
      </c>
      <c r="R145" s="7" t="s">
        <v>874</v>
      </c>
      <c r="S145" s="7" t="s">
        <v>874</v>
      </c>
      <c r="T145" s="7" t="s">
        <v>874</v>
      </c>
      <c r="AD145" s="1"/>
      <c r="AE145" s="1"/>
      <c r="AF145" s="8"/>
      <c r="AG145" s="8"/>
      <c r="AH145" s="8"/>
      <c r="AI145" s="8"/>
      <c r="AK145" s="1" t="s">
        <v>507</v>
      </c>
      <c r="AW145" s="1" t="s">
        <v>71</v>
      </c>
      <c r="AX145" s="9"/>
      <c r="AY145" s="9"/>
      <c r="AZ145" s="11"/>
      <c r="BE145" s="1"/>
      <c r="BH145" s="7">
        <f t="shared" si="10"/>
        <v>0</v>
      </c>
      <c r="BI145" s="7" t="str">
        <f t="shared" si="11"/>
        <v>NA</v>
      </c>
      <c r="BM145" s="1">
        <v>0</v>
      </c>
      <c r="BN145" s="7">
        <f t="shared" si="95"/>
        <v>0</v>
      </c>
      <c r="BO145" s="7">
        <f t="shared" si="96"/>
        <v>0</v>
      </c>
    </row>
    <row r="146" spans="1:67" ht="14.25" customHeight="1" x14ac:dyDescent="0.35">
      <c r="A146" s="7" t="str">
        <f t="shared" si="88"/>
        <v>LNA_S145_I_P</v>
      </c>
      <c r="B146" t="s">
        <v>78</v>
      </c>
      <c r="C146" t="s">
        <v>78</v>
      </c>
      <c r="D146" t="s">
        <v>78</v>
      </c>
      <c r="E146" t="s">
        <v>78</v>
      </c>
      <c r="F146" s="7">
        <v>145</v>
      </c>
      <c r="G146" s="7" t="str">
        <f t="shared" si="97"/>
        <v xml:space="preserve">0  iminsaus dem Halteverbot Sie xx xx xx  </v>
      </c>
      <c r="H146" s="7">
        <f t="shared" si="98"/>
        <v>0</v>
      </c>
      <c r="I146" s="7" t="str">
        <f t="shared" si="2"/>
        <v xml:space="preserve"> </v>
      </c>
      <c r="K146" s="7" t="s">
        <v>193</v>
      </c>
      <c r="L146" s="7" t="s">
        <v>68</v>
      </c>
      <c r="M146" s="7" t="s">
        <v>102</v>
      </c>
      <c r="N146" s="7" t="s">
        <v>892</v>
      </c>
      <c r="O146" s="7" t="str">
        <f t="shared" si="91"/>
        <v>iminsaus dem Halteverbot.</v>
      </c>
      <c r="P146" s="7" t="str">
        <f t="shared" si="99"/>
        <v>iminsaus dem Halteverbot</v>
      </c>
      <c r="Q146" s="7" t="s">
        <v>82</v>
      </c>
      <c r="R146" s="7" t="s">
        <v>874</v>
      </c>
      <c r="S146" s="7" t="s">
        <v>874</v>
      </c>
      <c r="T146" s="7" t="s">
        <v>874</v>
      </c>
      <c r="AD146" s="1"/>
      <c r="AE146" s="1"/>
      <c r="AF146" s="8"/>
      <c r="AG146" s="8"/>
      <c r="AH146" s="8"/>
      <c r="AI146" s="8"/>
      <c r="AK146" s="1" t="s">
        <v>507</v>
      </c>
      <c r="AW146" s="1" t="s">
        <v>71</v>
      </c>
      <c r="AX146" s="9"/>
      <c r="AY146" s="9"/>
      <c r="AZ146" s="11"/>
      <c r="BH146" s="7">
        <f t="shared" si="10"/>
        <v>0</v>
      </c>
      <c r="BI146" s="7" t="str">
        <f t="shared" si="11"/>
        <v>NA</v>
      </c>
      <c r="BM146" s="1">
        <v>1</v>
      </c>
      <c r="BN146" s="7">
        <f t="shared" si="95"/>
        <v>0</v>
      </c>
      <c r="BO146" s="7">
        <f t="shared" si="96"/>
        <v>0</v>
      </c>
    </row>
    <row r="147" spans="1:67" ht="14.25" customHeight="1" x14ac:dyDescent="0.35">
      <c r="A147" s="7" t="str">
        <f t="shared" si="88"/>
        <v>LNA_S146_I_P</v>
      </c>
      <c r="B147" t="s">
        <v>78</v>
      </c>
      <c r="C147" t="s">
        <v>78</v>
      </c>
      <c r="D147" t="s">
        <v>78</v>
      </c>
      <c r="E147" t="s">
        <v>78</v>
      </c>
      <c r="F147" s="7">
        <v>146</v>
      </c>
      <c r="G147" s="7" t="str">
        <f t="shared" si="97"/>
        <v xml:space="preserve">0  an deran dievon der Küste Sie xx xx xx  </v>
      </c>
      <c r="H147" s="7">
        <f t="shared" si="98"/>
        <v>0</v>
      </c>
      <c r="I147" s="7" t="str">
        <f t="shared" si="2"/>
        <v xml:space="preserve"> </v>
      </c>
      <c r="K147" s="7" t="s">
        <v>893</v>
      </c>
      <c r="L147" s="7" t="s">
        <v>894</v>
      </c>
      <c r="M147" s="7" t="s">
        <v>222</v>
      </c>
      <c r="N147" s="7" t="s">
        <v>895</v>
      </c>
      <c r="O147" s="7" t="str">
        <f t="shared" si="91"/>
        <v>an deran dievon der Küste.</v>
      </c>
      <c r="P147" s="7" t="str">
        <f t="shared" si="99"/>
        <v>an deran dievon der Küste</v>
      </c>
      <c r="Q147" s="7" t="s">
        <v>82</v>
      </c>
      <c r="R147" s="7" t="s">
        <v>874</v>
      </c>
      <c r="S147" s="7" t="s">
        <v>874</v>
      </c>
      <c r="T147" s="7" t="s">
        <v>874</v>
      </c>
      <c r="AD147" s="1"/>
      <c r="AE147" s="1"/>
      <c r="AF147" s="8"/>
      <c r="AG147" s="8"/>
      <c r="AH147" s="8"/>
      <c r="AI147" s="8"/>
      <c r="AK147" s="1" t="s">
        <v>507</v>
      </c>
      <c r="AW147" s="1" t="s">
        <v>71</v>
      </c>
      <c r="AX147" s="9"/>
      <c r="AY147" s="9"/>
      <c r="AZ147" s="11"/>
      <c r="BH147" s="7">
        <f t="shared" si="10"/>
        <v>0</v>
      </c>
      <c r="BI147" s="7" t="str">
        <f t="shared" si="11"/>
        <v>NA</v>
      </c>
      <c r="BM147" s="1">
        <v>0</v>
      </c>
      <c r="BN147" s="7">
        <f t="shared" si="95"/>
        <v>0</v>
      </c>
      <c r="BO147" s="7">
        <f t="shared" si="96"/>
        <v>0</v>
      </c>
    </row>
    <row r="148" spans="1:67" ht="14.25" customHeight="1" x14ac:dyDescent="0.35">
      <c r="A148" s="7" t="str">
        <f t="shared" si="88"/>
        <v>LNA_S147_I_P</v>
      </c>
      <c r="B148" t="s">
        <v>78</v>
      </c>
      <c r="C148" t="s">
        <v>78</v>
      </c>
      <c r="D148" t="s">
        <v>78</v>
      </c>
      <c r="E148" t="s">
        <v>78</v>
      </c>
      <c r="F148" s="7">
        <v>147</v>
      </c>
      <c r="G148" s="7" t="str">
        <f t="shared" si="97"/>
        <v xml:space="preserve">0  imin denaus dem Stadtplan Sie xx xx xx  </v>
      </c>
      <c r="H148" s="7">
        <f t="shared" si="98"/>
        <v>0</v>
      </c>
      <c r="I148" s="7" t="str">
        <f t="shared" si="2"/>
        <v xml:space="preserve"> </v>
      </c>
      <c r="K148" s="7" t="s">
        <v>193</v>
      </c>
      <c r="L148" s="7" t="s">
        <v>375</v>
      </c>
      <c r="M148" s="7" t="s">
        <v>102</v>
      </c>
      <c r="N148" s="7" t="s">
        <v>896</v>
      </c>
      <c r="O148" s="7" t="str">
        <f t="shared" si="91"/>
        <v>imin denaus dem Stadtplan.</v>
      </c>
      <c r="P148" s="7" t="str">
        <f t="shared" si="99"/>
        <v>imin denaus dem Stadtplan</v>
      </c>
      <c r="Q148" s="7" t="s">
        <v>82</v>
      </c>
      <c r="R148" s="7" t="s">
        <v>874</v>
      </c>
      <c r="S148" s="7" t="s">
        <v>874</v>
      </c>
      <c r="T148" s="7" t="s">
        <v>874</v>
      </c>
      <c r="AD148" s="1"/>
      <c r="AE148" s="1"/>
      <c r="AF148" s="8"/>
      <c r="AG148" s="8"/>
      <c r="AH148" s="8"/>
      <c r="AI148" s="8"/>
      <c r="AK148" s="1" t="s">
        <v>507</v>
      </c>
      <c r="AW148" s="1" t="s">
        <v>71</v>
      </c>
      <c r="AX148" s="9"/>
      <c r="AY148" s="9"/>
      <c r="AZ148" s="11"/>
      <c r="BH148" s="7">
        <f t="shared" si="10"/>
        <v>0</v>
      </c>
      <c r="BI148" s="7" t="str">
        <f t="shared" si="11"/>
        <v>NA</v>
      </c>
      <c r="BM148" s="1">
        <v>0</v>
      </c>
      <c r="BN148" s="7">
        <f t="shared" si="95"/>
        <v>0</v>
      </c>
      <c r="BO148" s="7">
        <f t="shared" si="96"/>
        <v>0</v>
      </c>
    </row>
    <row r="149" spans="1:67" ht="14.25" customHeight="1" x14ac:dyDescent="0.35">
      <c r="A149" s="7" t="str">
        <f t="shared" si="88"/>
        <v>LNA_S148_I_P</v>
      </c>
      <c r="B149" t="s">
        <v>78</v>
      </c>
      <c r="C149" t="s">
        <v>78</v>
      </c>
      <c r="D149" t="s">
        <v>78</v>
      </c>
      <c r="E149" t="s">
        <v>78</v>
      </c>
      <c r="F149" s="7">
        <v>148</v>
      </c>
      <c r="G149" s="7" t="str">
        <f t="shared" si="97"/>
        <v xml:space="preserve">0  im/beim/auf demzum/auf denvom/aus dem Einsatz Sie xx xx xx  </v>
      </c>
      <c r="H149" s="7">
        <f t="shared" si="98"/>
        <v>0</v>
      </c>
      <c r="I149" s="7" t="str">
        <f t="shared" si="2"/>
        <v xml:space="preserve"> </v>
      </c>
      <c r="K149" s="7" t="s">
        <v>897</v>
      </c>
      <c r="L149" s="7" t="s">
        <v>898</v>
      </c>
      <c r="M149" s="7" t="s">
        <v>899</v>
      </c>
      <c r="N149" s="7" t="s">
        <v>900</v>
      </c>
      <c r="O149" s="7" t="str">
        <f t="shared" si="91"/>
        <v>im/beim/auf demzum/auf denvom/aus dem Einsatz.</v>
      </c>
      <c r="P149" s="7" t="str">
        <f t="shared" si="99"/>
        <v>im/beim/auf demzum/auf denvom/aus dem Einsatz</v>
      </c>
      <c r="Q149" s="7" t="s">
        <v>82</v>
      </c>
      <c r="R149" s="7" t="s">
        <v>874</v>
      </c>
      <c r="S149" s="7" t="s">
        <v>874</v>
      </c>
      <c r="T149" s="7" t="s">
        <v>874</v>
      </c>
      <c r="AD149" s="1"/>
      <c r="AE149" s="1"/>
      <c r="AF149" s="8"/>
      <c r="AH149" s="1"/>
      <c r="AI149" s="1"/>
      <c r="AK149" s="1" t="s">
        <v>507</v>
      </c>
      <c r="AW149" s="1" t="s">
        <v>71</v>
      </c>
      <c r="AX149" s="9"/>
      <c r="AY149" s="9"/>
      <c r="AZ149" s="11"/>
      <c r="BH149" s="7">
        <f t="shared" si="10"/>
        <v>0</v>
      </c>
      <c r="BI149" s="7" t="str">
        <f t="shared" si="11"/>
        <v>NA</v>
      </c>
      <c r="BM149" s="1">
        <v>0</v>
      </c>
      <c r="BN149" s="7">
        <f t="shared" si="95"/>
        <v>0</v>
      </c>
      <c r="BO149" s="7">
        <f t="shared" si="96"/>
        <v>0</v>
      </c>
    </row>
    <row r="150" spans="1:67" ht="14.25" customHeight="1" x14ac:dyDescent="0.35">
      <c r="A150" s="7" t="str">
        <f t="shared" si="88"/>
        <v>LNA_S149_I_P</v>
      </c>
      <c r="B150" t="s">
        <v>78</v>
      </c>
      <c r="C150" t="s">
        <v>78</v>
      </c>
      <c r="D150" t="s">
        <v>78</v>
      </c>
      <c r="E150" t="s">
        <v>78</v>
      </c>
      <c r="F150" s="7">
        <v>149</v>
      </c>
      <c r="G150" s="7" t="str">
        <f t="shared" si="97"/>
        <v xml:space="preserve">0  iminsaus dem Kloster Sie xx xx xx  </v>
      </c>
      <c r="H150" s="7">
        <f t="shared" si="98"/>
        <v>0</v>
      </c>
      <c r="I150" s="7" t="str">
        <f t="shared" si="2"/>
        <v xml:space="preserve"> </v>
      </c>
      <c r="K150" s="7" t="s">
        <v>193</v>
      </c>
      <c r="L150" s="7" t="s">
        <v>68</v>
      </c>
      <c r="M150" s="7" t="s">
        <v>102</v>
      </c>
      <c r="N150" s="7" t="s">
        <v>901</v>
      </c>
      <c r="O150" s="7" t="str">
        <f t="shared" si="91"/>
        <v>iminsaus dem Kloster.</v>
      </c>
      <c r="P150" s="7" t="str">
        <f t="shared" si="99"/>
        <v>iminsaus dem Kloster</v>
      </c>
      <c r="Q150" s="7" t="s">
        <v>82</v>
      </c>
      <c r="R150" s="7" t="s">
        <v>874</v>
      </c>
      <c r="S150" s="7" t="s">
        <v>874</v>
      </c>
      <c r="T150" s="7" t="s">
        <v>874</v>
      </c>
      <c r="AD150" s="1"/>
      <c r="AE150" s="1"/>
      <c r="AF150" s="8"/>
      <c r="AH150" s="1"/>
      <c r="AI150" s="1"/>
      <c r="AK150" s="1" t="s">
        <v>507</v>
      </c>
      <c r="AW150" s="1" t="s">
        <v>71</v>
      </c>
      <c r="AX150" s="9"/>
      <c r="AY150" s="9"/>
      <c r="AZ150" s="11"/>
      <c r="BH150" s="7">
        <f t="shared" si="10"/>
        <v>0</v>
      </c>
      <c r="BI150" s="7" t="str">
        <f t="shared" si="11"/>
        <v>NA</v>
      </c>
      <c r="BM150" s="1">
        <v>0</v>
      </c>
      <c r="BN150" s="7">
        <f t="shared" si="95"/>
        <v>0</v>
      </c>
      <c r="BO150" s="7">
        <f t="shared" si="96"/>
        <v>0</v>
      </c>
    </row>
    <row r="151" spans="1:67" ht="14.25" customHeight="1" x14ac:dyDescent="0.35">
      <c r="A151" s="7" t="str">
        <f t="shared" si="88"/>
        <v>LNA_S150_I_P</v>
      </c>
      <c r="B151" t="s">
        <v>78</v>
      </c>
      <c r="C151" t="s">
        <v>78</v>
      </c>
      <c r="D151" t="s">
        <v>78</v>
      </c>
      <c r="E151" t="s">
        <v>78</v>
      </c>
      <c r="F151" s="7">
        <v>150</v>
      </c>
      <c r="G151" s="7" t="str">
        <f t="shared" si="97"/>
        <v xml:space="preserve">0  auf dem/imaufs/ins/zumvom/aus dem Konzert Sie xx xx xx  </v>
      </c>
      <c r="H151" s="7">
        <f t="shared" si="98"/>
        <v>0</v>
      </c>
      <c r="I151" s="7" t="str">
        <f t="shared" si="2"/>
        <v xml:space="preserve"> </v>
      </c>
      <c r="K151" s="7" t="s">
        <v>902</v>
      </c>
      <c r="L151" s="7" t="s">
        <v>903</v>
      </c>
      <c r="M151" s="7" t="s">
        <v>899</v>
      </c>
      <c r="N151" s="7" t="s">
        <v>904</v>
      </c>
      <c r="O151" s="7" t="str">
        <f t="shared" si="91"/>
        <v>auf dem/imaufs/ins/zumvom/aus dem Konzert.</v>
      </c>
      <c r="P151" s="7" t="str">
        <f t="shared" si="99"/>
        <v>auf dem/imaufs/ins/zumvom/aus dem Konzert</v>
      </c>
      <c r="Q151" s="7" t="s">
        <v>82</v>
      </c>
      <c r="R151" s="7" t="s">
        <v>874</v>
      </c>
      <c r="S151" s="7" t="s">
        <v>874</v>
      </c>
      <c r="T151" s="7" t="s">
        <v>874</v>
      </c>
      <c r="AD151" s="1"/>
      <c r="AE151" s="1"/>
      <c r="AF151" s="8"/>
      <c r="AH151" s="1"/>
      <c r="AI151" s="1"/>
      <c r="AK151" s="1" t="s">
        <v>507</v>
      </c>
      <c r="AW151" s="1" t="s">
        <v>71</v>
      </c>
      <c r="AX151" s="9"/>
      <c r="AY151" s="9"/>
      <c r="AZ151" s="11"/>
      <c r="BH151" s="7">
        <f t="shared" si="10"/>
        <v>0</v>
      </c>
      <c r="BI151" s="7" t="str">
        <f t="shared" si="11"/>
        <v>NA</v>
      </c>
      <c r="BM151" s="1">
        <v>0</v>
      </c>
      <c r="BN151" s="7">
        <f t="shared" si="95"/>
        <v>0</v>
      </c>
      <c r="BO151" s="7">
        <f t="shared" si="96"/>
        <v>0</v>
      </c>
    </row>
    <row r="152" spans="1:67" ht="14.25" customHeight="1" x14ac:dyDescent="0.35">
      <c r="A152" s="7" t="str">
        <f t="shared" si="88"/>
        <v>LNA_S151_I_P</v>
      </c>
      <c r="B152" t="s">
        <v>78</v>
      </c>
      <c r="C152" t="s">
        <v>78</v>
      </c>
      <c r="D152" t="s">
        <v>78</v>
      </c>
      <c r="E152" t="s">
        <v>78</v>
      </c>
      <c r="F152" s="7">
        <v>151</v>
      </c>
      <c r="G152" s="7" t="str">
        <f t="shared" si="97"/>
        <v xml:space="preserve">0  an deran die/zurvon der Haltestelle Sie xx xx xx  </v>
      </c>
      <c r="H152" s="7">
        <f t="shared" si="98"/>
        <v>0</v>
      </c>
      <c r="I152" s="7" t="str">
        <f t="shared" si="2"/>
        <v xml:space="preserve"> </v>
      </c>
      <c r="K152" s="7" t="s">
        <v>893</v>
      </c>
      <c r="L152" s="7" t="s">
        <v>905</v>
      </c>
      <c r="M152" s="7" t="s">
        <v>222</v>
      </c>
      <c r="N152" s="7" t="s">
        <v>906</v>
      </c>
      <c r="O152" s="7" t="str">
        <f t="shared" si="91"/>
        <v>an deran die/zurvon der Haltestelle.</v>
      </c>
      <c r="P152" s="7" t="str">
        <f t="shared" si="99"/>
        <v>an deran die/zurvon der Haltestelle</v>
      </c>
      <c r="Q152" s="7" t="s">
        <v>82</v>
      </c>
      <c r="R152" s="7" t="s">
        <v>874</v>
      </c>
      <c r="S152" s="7" t="s">
        <v>874</v>
      </c>
      <c r="T152" s="7" t="s">
        <v>874</v>
      </c>
      <c r="AD152" s="1"/>
      <c r="AE152" s="1"/>
      <c r="AF152" s="8"/>
      <c r="AH152" s="1"/>
      <c r="AI152" s="1"/>
      <c r="AK152" s="1" t="s">
        <v>507</v>
      </c>
      <c r="AW152" s="1" t="s">
        <v>71</v>
      </c>
      <c r="AX152" s="9"/>
      <c r="AY152" s="9"/>
      <c r="AZ152" s="11"/>
      <c r="BH152" s="7">
        <f t="shared" si="10"/>
        <v>0</v>
      </c>
      <c r="BI152" s="7" t="str">
        <f t="shared" si="11"/>
        <v>NA</v>
      </c>
      <c r="BM152" s="1">
        <v>1</v>
      </c>
      <c r="BN152" s="7">
        <f t="shared" si="95"/>
        <v>0</v>
      </c>
      <c r="BO152" s="7">
        <f t="shared" si="96"/>
        <v>0</v>
      </c>
    </row>
    <row r="153" spans="1:67" ht="14.25" customHeight="1" x14ac:dyDescent="0.35">
      <c r="A153" s="7" t="str">
        <f t="shared" si="88"/>
        <v>LNA_S152_I_P</v>
      </c>
      <c r="B153" t="s">
        <v>78</v>
      </c>
      <c r="C153" t="s">
        <v>78</v>
      </c>
      <c r="D153" t="s">
        <v>78</v>
      </c>
      <c r="E153" t="s">
        <v>78</v>
      </c>
      <c r="F153" s="7">
        <v>152</v>
      </c>
      <c r="G153" s="7" t="str">
        <f t="shared" si="97"/>
        <v xml:space="preserve">0  auf demaufsvom Karussell Sie xx xx xx  </v>
      </c>
      <c r="H153" s="7">
        <f t="shared" si="98"/>
        <v>0</v>
      </c>
      <c r="I153" s="7" t="str">
        <f t="shared" si="2"/>
        <v xml:space="preserve"> </v>
      </c>
      <c r="K153" s="7" t="s">
        <v>135</v>
      </c>
      <c r="L153" s="7" t="s">
        <v>907</v>
      </c>
      <c r="M153" s="7" t="s">
        <v>291</v>
      </c>
      <c r="N153" s="7" t="s">
        <v>908</v>
      </c>
      <c r="O153" s="7" t="str">
        <f t="shared" si="91"/>
        <v>auf demaufsvom Karussell.</v>
      </c>
      <c r="P153" s="7" t="str">
        <f t="shared" si="99"/>
        <v>auf demaufsvom Karussell</v>
      </c>
      <c r="Q153" s="7" t="s">
        <v>82</v>
      </c>
      <c r="R153" s="7" t="s">
        <v>874</v>
      </c>
      <c r="S153" s="7" t="s">
        <v>874</v>
      </c>
      <c r="T153" s="7" t="s">
        <v>874</v>
      </c>
      <c r="AD153" s="1"/>
      <c r="AE153" s="1"/>
      <c r="AF153" s="8"/>
      <c r="AH153" s="1"/>
      <c r="AI153" s="1"/>
      <c r="AK153" s="1" t="s">
        <v>507</v>
      </c>
      <c r="AW153" s="1" t="s">
        <v>71</v>
      </c>
      <c r="AX153" s="9"/>
      <c r="AY153" s="9"/>
      <c r="AZ153" s="11"/>
      <c r="BH153" s="7">
        <f t="shared" si="10"/>
        <v>0</v>
      </c>
      <c r="BI153" s="7" t="str">
        <f t="shared" si="11"/>
        <v>NA</v>
      </c>
      <c r="BM153" s="1">
        <v>0</v>
      </c>
      <c r="BN153" s="7">
        <f t="shared" si="95"/>
        <v>0</v>
      </c>
      <c r="BO153" s="7">
        <f t="shared" si="96"/>
        <v>0</v>
      </c>
    </row>
    <row r="154" spans="1:67" ht="14.25" customHeight="1" x14ac:dyDescent="0.35">
      <c r="A154" s="7" t="str">
        <f t="shared" si="88"/>
        <v>LNA_S153_I_P</v>
      </c>
      <c r="B154" t="s">
        <v>78</v>
      </c>
      <c r="C154" t="s">
        <v>78</v>
      </c>
      <c r="D154" t="s">
        <v>78</v>
      </c>
      <c r="E154" t="s">
        <v>78</v>
      </c>
      <c r="F154" s="7">
        <v>153</v>
      </c>
      <c r="G154" s="7" t="str">
        <f t="shared" si="97"/>
        <v xml:space="preserve">0  am/iman den/in denvom/aus dem See Sie xx xx xx  </v>
      </c>
      <c r="H154" s="7">
        <f t="shared" si="98"/>
        <v>0</v>
      </c>
      <c r="I154" s="7" t="str">
        <f t="shared" si="2"/>
        <v xml:space="preserve"> </v>
      </c>
      <c r="K154" s="7" t="s">
        <v>909</v>
      </c>
      <c r="L154" s="7" t="s">
        <v>910</v>
      </c>
      <c r="M154" s="7" t="s">
        <v>899</v>
      </c>
      <c r="N154" s="7" t="s">
        <v>911</v>
      </c>
      <c r="O154" s="7" t="str">
        <f t="shared" si="91"/>
        <v>am/iman den/in denvom/aus dem See.</v>
      </c>
      <c r="P154" s="7" t="str">
        <f t="shared" si="99"/>
        <v>am/iman den/in denvom/aus dem See</v>
      </c>
      <c r="Q154" s="7" t="s">
        <v>82</v>
      </c>
      <c r="R154" s="7" t="s">
        <v>874</v>
      </c>
      <c r="S154" s="7" t="s">
        <v>874</v>
      </c>
      <c r="T154" s="7" t="s">
        <v>874</v>
      </c>
      <c r="AD154" s="1"/>
      <c r="AE154" s="1"/>
      <c r="AF154" s="8"/>
      <c r="AH154" s="1"/>
      <c r="AI154" s="1"/>
      <c r="AK154" s="1" t="s">
        <v>507</v>
      </c>
      <c r="AW154" s="1" t="s">
        <v>71</v>
      </c>
      <c r="AX154" s="9"/>
      <c r="AY154" s="9"/>
      <c r="AZ154" s="11"/>
      <c r="BH154" s="7">
        <f t="shared" si="10"/>
        <v>0</v>
      </c>
      <c r="BI154" s="7" t="str">
        <f t="shared" si="11"/>
        <v>NA</v>
      </c>
      <c r="BM154" s="1">
        <v>1</v>
      </c>
      <c r="BN154" s="7">
        <f t="shared" si="95"/>
        <v>0</v>
      </c>
      <c r="BO154" s="7">
        <f t="shared" si="96"/>
        <v>0</v>
      </c>
    </row>
    <row r="155" spans="1:67" ht="14.25" customHeight="1" x14ac:dyDescent="0.35">
      <c r="A155" s="7" t="str">
        <f t="shared" si="88"/>
        <v>LNA_S154_I_P</v>
      </c>
      <c r="B155" t="s">
        <v>78</v>
      </c>
      <c r="C155" t="s">
        <v>78</v>
      </c>
      <c r="D155" t="s">
        <v>78</v>
      </c>
      <c r="E155" t="s">
        <v>78</v>
      </c>
      <c r="F155" s="7">
        <v>154</v>
      </c>
      <c r="G155" s="7" t="str">
        <f t="shared" si="97"/>
        <v xml:space="preserve">0  iminsaus dem Gebäude Sie xx xx xx  </v>
      </c>
      <c r="H155" s="7">
        <f t="shared" si="98"/>
        <v>0</v>
      </c>
      <c r="I155" s="7" t="str">
        <f t="shared" si="2"/>
        <v xml:space="preserve"> </v>
      </c>
      <c r="K155" s="7" t="s">
        <v>193</v>
      </c>
      <c r="L155" s="7" t="s">
        <v>68</v>
      </c>
      <c r="M155" s="7" t="s">
        <v>102</v>
      </c>
      <c r="N155" s="7" t="s">
        <v>912</v>
      </c>
      <c r="O155" s="7" t="str">
        <f t="shared" si="91"/>
        <v>iminsaus dem Gebäude.</v>
      </c>
      <c r="P155" s="7" t="str">
        <f t="shared" si="99"/>
        <v>iminsaus dem Gebäude</v>
      </c>
      <c r="Q155" s="7" t="s">
        <v>82</v>
      </c>
      <c r="R155" s="7" t="s">
        <v>874</v>
      </c>
      <c r="S155" s="7" t="s">
        <v>874</v>
      </c>
      <c r="T155" s="7" t="s">
        <v>874</v>
      </c>
      <c r="AD155" s="1"/>
      <c r="AE155" s="1"/>
      <c r="AF155" s="8"/>
      <c r="AH155" s="1"/>
      <c r="AI155" s="1"/>
      <c r="AK155" s="1" t="s">
        <v>507</v>
      </c>
      <c r="AW155" s="1" t="s">
        <v>71</v>
      </c>
      <c r="AX155" s="9"/>
      <c r="AY155" s="9"/>
      <c r="AZ155" s="11"/>
      <c r="BH155" s="7">
        <f t="shared" si="10"/>
        <v>0</v>
      </c>
      <c r="BI155" s="7" t="str">
        <f t="shared" si="11"/>
        <v>NA</v>
      </c>
      <c r="BM155" s="1">
        <v>0</v>
      </c>
      <c r="BN155" s="7">
        <f t="shared" si="95"/>
        <v>0</v>
      </c>
      <c r="BO155" s="7">
        <f t="shared" si="96"/>
        <v>0</v>
      </c>
    </row>
    <row r="156" spans="1:67" ht="14.25" customHeight="1" x14ac:dyDescent="0.35">
      <c r="A156" s="7" t="str">
        <f t="shared" si="88"/>
        <v>LNA_S155_I_P</v>
      </c>
      <c r="B156" t="s">
        <v>78</v>
      </c>
      <c r="C156" t="s">
        <v>78</v>
      </c>
      <c r="D156" t="s">
        <v>78</v>
      </c>
      <c r="E156" t="s">
        <v>78</v>
      </c>
      <c r="F156" s="7">
        <v>155</v>
      </c>
      <c r="G156" s="7" t="str">
        <f t="shared" si="97"/>
        <v xml:space="preserve">0  iminsaus dem Krankenhaus Sie xx xx xx  </v>
      </c>
      <c r="H156" s="7">
        <f t="shared" si="98"/>
        <v>0</v>
      </c>
      <c r="I156" s="7" t="str">
        <f t="shared" si="2"/>
        <v xml:space="preserve"> </v>
      </c>
      <c r="K156" s="7" t="s">
        <v>193</v>
      </c>
      <c r="L156" s="7" t="s">
        <v>68</v>
      </c>
      <c r="M156" s="7" t="s">
        <v>102</v>
      </c>
      <c r="N156" s="7" t="s">
        <v>913</v>
      </c>
      <c r="O156" s="7" t="str">
        <f t="shared" si="91"/>
        <v>iminsaus dem Krankenhaus.</v>
      </c>
      <c r="P156" s="7" t="str">
        <f t="shared" si="99"/>
        <v>iminsaus dem Krankenhaus</v>
      </c>
      <c r="Q156" s="7" t="s">
        <v>82</v>
      </c>
      <c r="R156" s="7" t="s">
        <v>874</v>
      </c>
      <c r="S156" s="7" t="s">
        <v>874</v>
      </c>
      <c r="T156" s="7" t="s">
        <v>874</v>
      </c>
      <c r="AD156" s="1"/>
      <c r="AE156" s="1"/>
      <c r="AF156" s="8"/>
      <c r="AH156" s="1"/>
      <c r="AI156" s="1"/>
      <c r="AK156" s="1" t="s">
        <v>507</v>
      </c>
      <c r="AW156" s="1" t="s">
        <v>71</v>
      </c>
      <c r="AX156" s="9"/>
      <c r="AY156" s="9"/>
      <c r="AZ156" s="11"/>
      <c r="BH156" s="7">
        <f t="shared" si="10"/>
        <v>0</v>
      </c>
      <c r="BI156" s="7" t="str">
        <f t="shared" si="11"/>
        <v>NA</v>
      </c>
      <c r="BM156" s="1">
        <v>0</v>
      </c>
      <c r="BN156" s="7">
        <f t="shared" si="95"/>
        <v>0</v>
      </c>
      <c r="BO156" s="7">
        <f t="shared" si="96"/>
        <v>0</v>
      </c>
    </row>
    <row r="157" spans="1:67" ht="14.25" customHeight="1" x14ac:dyDescent="0.35">
      <c r="A157" s="7" t="str">
        <f t="shared" si="88"/>
        <v>LNA_S156_I_P</v>
      </c>
      <c r="B157" t="s">
        <v>78</v>
      </c>
      <c r="C157" t="s">
        <v>78</v>
      </c>
      <c r="D157" t="s">
        <v>78</v>
      </c>
      <c r="E157" t="s">
        <v>78</v>
      </c>
      <c r="F157" s="7">
        <v>156</v>
      </c>
      <c r="G157" s="7" t="str">
        <f t="shared" si="97"/>
        <v xml:space="preserve">0  am/im/auf deman den/in denvom/aus dem Stausee Sie xx xx xx  </v>
      </c>
      <c r="H157" s="7">
        <f t="shared" si="98"/>
        <v>0</v>
      </c>
      <c r="I157" s="7" t="str">
        <f t="shared" si="2"/>
        <v xml:space="preserve"> </v>
      </c>
      <c r="K157" s="7" t="s">
        <v>914</v>
      </c>
      <c r="L157" s="7" t="s">
        <v>910</v>
      </c>
      <c r="M157" s="7" t="s">
        <v>899</v>
      </c>
      <c r="N157" s="7" t="s">
        <v>915</v>
      </c>
      <c r="O157" s="7" t="str">
        <f t="shared" si="91"/>
        <v>am/im/auf deman den/in denvom/aus dem Stausee.</v>
      </c>
      <c r="P157" s="7" t="str">
        <f t="shared" si="99"/>
        <v>am/im/auf deman den/in denvom/aus dem Stausee</v>
      </c>
      <c r="Q157" s="7" t="s">
        <v>82</v>
      </c>
      <c r="R157" s="7" t="s">
        <v>874</v>
      </c>
      <c r="S157" s="7" t="s">
        <v>874</v>
      </c>
      <c r="T157" s="7" t="s">
        <v>874</v>
      </c>
      <c r="AD157" s="1"/>
      <c r="AE157" s="1"/>
      <c r="AF157" s="8"/>
      <c r="AH157" s="1"/>
      <c r="AI157" s="1"/>
      <c r="AK157" s="1" t="s">
        <v>507</v>
      </c>
      <c r="AW157" s="1" t="s">
        <v>71</v>
      </c>
      <c r="AX157" s="9"/>
      <c r="AY157" s="9"/>
      <c r="AZ157" s="11"/>
      <c r="BH157" s="7">
        <f t="shared" si="10"/>
        <v>0</v>
      </c>
      <c r="BI157" s="7" t="str">
        <f t="shared" si="11"/>
        <v>NA</v>
      </c>
      <c r="BM157" s="1">
        <v>1</v>
      </c>
      <c r="BN157" s="7">
        <f t="shared" si="95"/>
        <v>0</v>
      </c>
      <c r="BO157" s="7">
        <f t="shared" si="96"/>
        <v>0</v>
      </c>
    </row>
    <row r="158" spans="1:67" ht="14.25" customHeight="1" x14ac:dyDescent="0.35">
      <c r="A158" s="7" t="str">
        <f t="shared" si="88"/>
        <v>LNA_S157_I_P</v>
      </c>
      <c r="B158" t="s">
        <v>78</v>
      </c>
      <c r="C158" t="s">
        <v>78</v>
      </c>
      <c r="D158" t="s">
        <v>78</v>
      </c>
      <c r="E158" t="s">
        <v>78</v>
      </c>
      <c r="F158" s="7">
        <v>157</v>
      </c>
      <c r="G158" s="7" t="str">
        <f t="shared" si="97"/>
        <v xml:space="preserve">0  in derin dieaus der Tanzschule Sie xx xx xx  </v>
      </c>
      <c r="H158" s="7">
        <f t="shared" si="98"/>
        <v>0</v>
      </c>
      <c r="I158" s="7" t="str">
        <f t="shared" si="2"/>
        <v xml:space="preserve"> </v>
      </c>
      <c r="K158" s="7" t="s">
        <v>84</v>
      </c>
      <c r="L158" s="7" t="s">
        <v>111</v>
      </c>
      <c r="M158" s="7" t="s">
        <v>144</v>
      </c>
      <c r="N158" s="7" t="s">
        <v>916</v>
      </c>
      <c r="O158" s="7" t="str">
        <f t="shared" si="91"/>
        <v>in derin dieaus der Tanzschule.</v>
      </c>
      <c r="P158" s="7" t="str">
        <f t="shared" si="99"/>
        <v>in derin dieaus der Tanzschule</v>
      </c>
      <c r="Q158" s="7" t="s">
        <v>82</v>
      </c>
      <c r="R158" s="7" t="s">
        <v>874</v>
      </c>
      <c r="S158" s="7" t="s">
        <v>874</v>
      </c>
      <c r="T158" s="7" t="s">
        <v>874</v>
      </c>
      <c r="AD158" s="1"/>
      <c r="AE158" s="1"/>
      <c r="AF158" s="8"/>
      <c r="AH158" s="1"/>
      <c r="AI158" s="1"/>
      <c r="AK158" s="1" t="s">
        <v>507</v>
      </c>
      <c r="AW158" s="1" t="s">
        <v>71</v>
      </c>
      <c r="AX158" s="9"/>
      <c r="AY158" s="9"/>
      <c r="AZ158" s="11"/>
      <c r="BH158" s="7">
        <f t="shared" si="10"/>
        <v>0</v>
      </c>
      <c r="BI158" s="7" t="str">
        <f t="shared" si="11"/>
        <v>NA</v>
      </c>
      <c r="BM158" s="1">
        <v>0</v>
      </c>
      <c r="BN158" s="7">
        <f t="shared" si="95"/>
        <v>0</v>
      </c>
      <c r="BO158" s="7">
        <f t="shared" si="96"/>
        <v>0</v>
      </c>
    </row>
    <row r="159" spans="1:67" ht="14.25" customHeight="1" x14ac:dyDescent="0.35">
      <c r="A159" s="7" t="str">
        <f t="shared" si="88"/>
        <v>LNA_S158_I_P</v>
      </c>
      <c r="B159" t="s">
        <v>78</v>
      </c>
      <c r="C159" t="s">
        <v>78</v>
      </c>
      <c r="D159" t="s">
        <v>78</v>
      </c>
      <c r="E159" t="s">
        <v>78</v>
      </c>
      <c r="F159" s="7">
        <v>158</v>
      </c>
      <c r="G159" s="7" t="str">
        <f t="shared" si="97"/>
        <v xml:space="preserve">0  in/imin/in denaus dem Urlaub Sie xx xx xx  </v>
      </c>
      <c r="H159" s="7">
        <f t="shared" si="98"/>
        <v>0</v>
      </c>
      <c r="I159" s="7" t="str">
        <f t="shared" si="2"/>
        <v xml:space="preserve"> </v>
      </c>
      <c r="K159" s="7" t="s">
        <v>917</v>
      </c>
      <c r="L159" s="7" t="s">
        <v>918</v>
      </c>
      <c r="M159" s="7" t="s">
        <v>102</v>
      </c>
      <c r="N159" s="7" t="s">
        <v>500</v>
      </c>
      <c r="O159" s="7" t="str">
        <f t="shared" si="91"/>
        <v>in/imin/in denaus dem Urlaub.</v>
      </c>
      <c r="P159" s="7" t="str">
        <f t="shared" si="99"/>
        <v>in/imin/in denaus dem Urlaub</v>
      </c>
      <c r="Q159" s="7" t="s">
        <v>82</v>
      </c>
      <c r="R159" s="7" t="s">
        <v>874</v>
      </c>
      <c r="S159" s="7" t="s">
        <v>874</v>
      </c>
      <c r="T159" s="7" t="s">
        <v>874</v>
      </c>
      <c r="AD159" s="1"/>
      <c r="AE159" s="1"/>
      <c r="AF159" s="8"/>
      <c r="AH159" s="1"/>
      <c r="AI159" s="1"/>
      <c r="AK159" s="1" t="s">
        <v>507</v>
      </c>
      <c r="AW159" s="1" t="s">
        <v>71</v>
      </c>
      <c r="AX159" s="9"/>
      <c r="AY159" s="9"/>
      <c r="AZ159" s="11"/>
      <c r="BH159" s="7">
        <f t="shared" si="10"/>
        <v>0</v>
      </c>
      <c r="BI159" s="7" t="str">
        <f t="shared" si="11"/>
        <v>NA</v>
      </c>
      <c r="BM159" s="1">
        <v>0</v>
      </c>
      <c r="BN159" s="7">
        <f t="shared" si="95"/>
        <v>0</v>
      </c>
      <c r="BO159" s="7">
        <f t="shared" si="96"/>
        <v>0</v>
      </c>
    </row>
    <row r="160" spans="1:67" ht="14.25" customHeight="1" x14ac:dyDescent="0.35">
      <c r="A160" s="7" t="str">
        <f t="shared" si="88"/>
        <v>LNA_S159_I_P</v>
      </c>
      <c r="B160" t="s">
        <v>78</v>
      </c>
      <c r="C160" t="s">
        <v>78</v>
      </c>
      <c r="D160" t="s">
        <v>78</v>
      </c>
      <c r="E160" t="s">
        <v>78</v>
      </c>
      <c r="F160" s="7">
        <v>159</v>
      </c>
      <c r="G160" s="7" t="str">
        <f t="shared" si="97"/>
        <v xml:space="preserve">0  auf dem/beimauf das/zumvom Jubiläum Sie xx xx xx  </v>
      </c>
      <c r="H160" s="7">
        <f t="shared" si="98"/>
        <v>0</v>
      </c>
      <c r="I160" s="7" t="str">
        <f t="shared" si="2"/>
        <v xml:space="preserve"> </v>
      </c>
      <c r="K160" s="7" t="s">
        <v>919</v>
      </c>
      <c r="L160" s="7" t="s">
        <v>920</v>
      </c>
      <c r="M160" s="7" t="s">
        <v>291</v>
      </c>
      <c r="N160" s="7" t="s">
        <v>921</v>
      </c>
      <c r="O160" s="7" t="str">
        <f t="shared" si="91"/>
        <v>auf dem/beimauf das/zumvom Jubiläum.</v>
      </c>
      <c r="P160" s="7" t="str">
        <f t="shared" si="99"/>
        <v>auf dem/beimauf das/zumvom Jubiläum</v>
      </c>
      <c r="Q160" s="7" t="s">
        <v>82</v>
      </c>
      <c r="R160" s="7" t="s">
        <v>874</v>
      </c>
      <c r="S160" s="7" t="s">
        <v>874</v>
      </c>
      <c r="T160" s="7" t="s">
        <v>874</v>
      </c>
      <c r="AD160" s="1"/>
      <c r="AE160" s="1"/>
      <c r="AF160" s="8"/>
      <c r="AH160" s="1"/>
      <c r="AI160" s="1"/>
      <c r="AK160" s="1" t="s">
        <v>507</v>
      </c>
      <c r="AW160" s="1" t="s">
        <v>71</v>
      </c>
      <c r="AX160" s="9"/>
      <c r="AY160" s="9"/>
      <c r="AZ160" s="11"/>
      <c r="BH160" s="7">
        <f t="shared" si="10"/>
        <v>0</v>
      </c>
      <c r="BI160" s="7" t="str">
        <f t="shared" si="11"/>
        <v>NA</v>
      </c>
      <c r="BM160" s="1">
        <v>0</v>
      </c>
      <c r="BN160" s="7">
        <f t="shared" si="95"/>
        <v>0</v>
      </c>
      <c r="BO160" s="7">
        <f t="shared" si="96"/>
        <v>0</v>
      </c>
    </row>
    <row r="161" spans="1:67" ht="14.25" customHeight="1" x14ac:dyDescent="0.35">
      <c r="A161" s="7" t="str">
        <f t="shared" si="88"/>
        <v>LNA_S160_I_P</v>
      </c>
      <c r="B161" t="s">
        <v>78</v>
      </c>
      <c r="C161" t="s">
        <v>78</v>
      </c>
      <c r="D161" t="s">
        <v>78</v>
      </c>
      <c r="E161" t="s">
        <v>78</v>
      </c>
      <c r="F161" s="7">
        <v>160</v>
      </c>
      <c r="G161" s="7" t="str">
        <f t="shared" si="97"/>
        <v xml:space="preserve">0  beimzumvom Notar Sie xx xx xx  </v>
      </c>
      <c r="H161" s="7">
        <f t="shared" si="98"/>
        <v>0</v>
      </c>
      <c r="I161" s="7" t="str">
        <f t="shared" si="2"/>
        <v xml:space="preserve"> </v>
      </c>
      <c r="K161" s="7" t="s">
        <v>462</v>
      </c>
      <c r="L161" s="7" t="s">
        <v>185</v>
      </c>
      <c r="M161" s="7" t="s">
        <v>291</v>
      </c>
      <c r="N161" s="7" t="s">
        <v>922</v>
      </c>
      <c r="O161" s="7" t="str">
        <f t="shared" si="91"/>
        <v>beimzumvom Notar.</v>
      </c>
      <c r="P161" s="7" t="str">
        <f t="shared" si="99"/>
        <v>beimzumvom Notar</v>
      </c>
      <c r="Q161" s="7" t="s">
        <v>82</v>
      </c>
      <c r="R161" s="7" t="s">
        <v>874</v>
      </c>
      <c r="S161" s="7" t="s">
        <v>874</v>
      </c>
      <c r="T161" s="7" t="s">
        <v>874</v>
      </c>
      <c r="AD161" s="1"/>
      <c r="AE161" s="1"/>
      <c r="AF161" s="8"/>
      <c r="AH161" s="1"/>
      <c r="AI161" s="1"/>
      <c r="AK161" s="1" t="s">
        <v>507</v>
      </c>
      <c r="AW161" s="1" t="s">
        <v>71</v>
      </c>
      <c r="AX161" s="9"/>
      <c r="AY161" s="9"/>
      <c r="AZ161" s="11"/>
      <c r="BH161" s="7">
        <f t="shared" si="10"/>
        <v>0</v>
      </c>
      <c r="BI161" s="7" t="str">
        <f t="shared" si="11"/>
        <v>NA</v>
      </c>
      <c r="BM161" s="1">
        <v>0</v>
      </c>
      <c r="BN161" s="7">
        <f t="shared" si="95"/>
        <v>0</v>
      </c>
      <c r="BO161" s="7">
        <f t="shared" si="96"/>
        <v>0</v>
      </c>
    </row>
    <row r="162" spans="1:67" ht="14.25" customHeight="1" x14ac:dyDescent="0.35">
      <c r="A162" s="7" t="str">
        <f t="shared" si="88"/>
        <v>LNA_S161_I_P</v>
      </c>
      <c r="B162" t="s">
        <v>78</v>
      </c>
      <c r="C162" t="s">
        <v>78</v>
      </c>
      <c r="D162" t="s">
        <v>78</v>
      </c>
      <c r="E162" t="s">
        <v>78</v>
      </c>
      <c r="F162" s="7">
        <v>161</v>
      </c>
      <c r="G162" s="7" t="str">
        <f t="shared" si="97"/>
        <v xml:space="preserve">0  bei derzurvon der Verhandlung Sie xx xx xx  </v>
      </c>
      <c r="H162" s="7">
        <f t="shared" si="98"/>
        <v>0</v>
      </c>
      <c r="I162" s="7" t="str">
        <f t="shared" si="2"/>
        <v xml:space="preserve"> </v>
      </c>
      <c r="K162" s="7" t="s">
        <v>923</v>
      </c>
      <c r="L162" s="7" t="s">
        <v>127</v>
      </c>
      <c r="M162" s="7" t="s">
        <v>222</v>
      </c>
      <c r="N162" s="7" t="s">
        <v>924</v>
      </c>
      <c r="O162" s="7" t="str">
        <f t="shared" si="91"/>
        <v>bei derzurvon der Verhandlung.</v>
      </c>
      <c r="P162" s="7" t="str">
        <f t="shared" si="99"/>
        <v>bei derzurvon der Verhandlung</v>
      </c>
      <c r="Q162" s="7" t="s">
        <v>82</v>
      </c>
      <c r="R162" s="7" t="s">
        <v>874</v>
      </c>
      <c r="S162" s="7" t="s">
        <v>874</v>
      </c>
      <c r="T162" s="7" t="s">
        <v>874</v>
      </c>
      <c r="AD162" s="1"/>
      <c r="AE162" s="1"/>
      <c r="AF162" s="8"/>
      <c r="AH162" s="1"/>
      <c r="AI162" s="1"/>
      <c r="AK162" s="1" t="s">
        <v>507</v>
      </c>
      <c r="AW162" s="1" t="s">
        <v>71</v>
      </c>
      <c r="AX162" s="9"/>
      <c r="AY162" s="9"/>
      <c r="AZ162" s="11"/>
      <c r="BH162" s="7">
        <f t="shared" si="10"/>
        <v>0</v>
      </c>
      <c r="BI162" s="7" t="str">
        <f t="shared" si="11"/>
        <v>NA</v>
      </c>
      <c r="BM162" s="1">
        <v>0</v>
      </c>
      <c r="BN162" s="7">
        <f t="shared" si="95"/>
        <v>0</v>
      </c>
      <c r="BO162" s="7">
        <f t="shared" si="96"/>
        <v>0</v>
      </c>
    </row>
    <row r="163" spans="1:67" ht="14.25" customHeight="1" x14ac:dyDescent="0.35">
      <c r="A163" s="7" t="str">
        <f t="shared" si="88"/>
        <v>LNA_S162_I_P</v>
      </c>
      <c r="B163" t="s">
        <v>78</v>
      </c>
      <c r="C163" t="s">
        <v>78</v>
      </c>
      <c r="D163" t="s">
        <v>78</v>
      </c>
      <c r="E163" t="s">
        <v>78</v>
      </c>
      <c r="F163" s="7">
        <v>162</v>
      </c>
      <c r="G163" s="7" t="str">
        <f t="shared" si="97"/>
        <v xml:space="preserve">0  aman den/zumvom Geldautomat Sie xx xx xx  </v>
      </c>
      <c r="H163" s="7">
        <f t="shared" si="98"/>
        <v>0</v>
      </c>
      <c r="I163" s="7" t="str">
        <f t="shared" si="2"/>
        <v xml:space="preserve"> </v>
      </c>
      <c r="K163" s="7" t="s">
        <v>304</v>
      </c>
      <c r="L163" s="7" t="s">
        <v>882</v>
      </c>
      <c r="M163" s="7" t="s">
        <v>291</v>
      </c>
      <c r="N163" s="7" t="s">
        <v>925</v>
      </c>
      <c r="O163" s="7" t="str">
        <f t="shared" si="91"/>
        <v>aman den/zumvom Geldautomat.</v>
      </c>
      <c r="P163" s="7" t="str">
        <f t="shared" si="99"/>
        <v>aman den/zumvom Geldautomat</v>
      </c>
      <c r="Q163" s="7" t="s">
        <v>82</v>
      </c>
      <c r="R163" s="7" t="s">
        <v>874</v>
      </c>
      <c r="S163" s="7" t="s">
        <v>874</v>
      </c>
      <c r="T163" s="7" t="s">
        <v>874</v>
      </c>
      <c r="AD163" s="1"/>
      <c r="AE163" s="1"/>
      <c r="AF163" s="8"/>
      <c r="AH163" s="1"/>
      <c r="AI163" s="1"/>
      <c r="AK163" s="1" t="s">
        <v>507</v>
      </c>
      <c r="AW163" s="1" t="s">
        <v>71</v>
      </c>
      <c r="AX163" s="9"/>
      <c r="AY163" s="9"/>
      <c r="AZ163" s="11"/>
      <c r="BH163" s="7">
        <f t="shared" si="10"/>
        <v>0</v>
      </c>
      <c r="BI163" s="7" t="str">
        <f t="shared" si="11"/>
        <v>NA</v>
      </c>
      <c r="BM163" s="1">
        <v>0</v>
      </c>
      <c r="BN163" s="7">
        <f t="shared" si="95"/>
        <v>0</v>
      </c>
      <c r="BO163" s="7">
        <f t="shared" si="96"/>
        <v>0</v>
      </c>
    </row>
    <row r="164" spans="1:67" ht="14.25" customHeight="1" x14ac:dyDescent="0.35">
      <c r="A164" s="7" t="str">
        <f t="shared" si="88"/>
        <v>LNA_S163_I_P</v>
      </c>
      <c r="B164" t="s">
        <v>78</v>
      </c>
      <c r="C164" t="s">
        <v>78</v>
      </c>
      <c r="D164" t="s">
        <v>78</v>
      </c>
      <c r="E164" t="s">
        <v>78</v>
      </c>
      <c r="F164" s="7">
        <v>163</v>
      </c>
      <c r="G164" s="7" t="str">
        <f t="shared" si="97"/>
        <v xml:space="preserve">0  imin denaus dem Wolkenkratzer Sie xx xx xx  </v>
      </c>
      <c r="H164" s="7">
        <f t="shared" si="98"/>
        <v>0</v>
      </c>
      <c r="I164" s="7" t="str">
        <f t="shared" si="2"/>
        <v xml:space="preserve"> </v>
      </c>
      <c r="K164" s="7" t="s">
        <v>193</v>
      </c>
      <c r="L164" s="7" t="s">
        <v>375</v>
      </c>
      <c r="M164" s="7" t="s">
        <v>102</v>
      </c>
      <c r="N164" s="7" t="s">
        <v>926</v>
      </c>
      <c r="O164" s="7" t="str">
        <f t="shared" si="91"/>
        <v>imin denaus dem Wolkenkratzer.</v>
      </c>
      <c r="P164" s="7" t="str">
        <f t="shared" si="99"/>
        <v>imin denaus dem Wolkenkratzer</v>
      </c>
      <c r="Q164" s="7" t="s">
        <v>82</v>
      </c>
      <c r="R164" s="7" t="s">
        <v>874</v>
      </c>
      <c r="S164" s="7" t="s">
        <v>874</v>
      </c>
      <c r="T164" s="7" t="s">
        <v>874</v>
      </c>
      <c r="AD164" s="1"/>
      <c r="AE164" s="1"/>
      <c r="AF164" s="8"/>
      <c r="AH164" s="1"/>
      <c r="AI164" s="1"/>
      <c r="AK164" s="1" t="s">
        <v>507</v>
      </c>
      <c r="AW164" s="1" t="s">
        <v>71</v>
      </c>
      <c r="AX164" s="9"/>
      <c r="AY164" s="9"/>
      <c r="AZ164" s="11"/>
      <c r="BH164" s="7">
        <f t="shared" si="10"/>
        <v>0</v>
      </c>
      <c r="BI164" s="7" t="str">
        <f t="shared" si="11"/>
        <v>NA</v>
      </c>
      <c r="BM164" s="1">
        <v>1</v>
      </c>
      <c r="BN164" s="7">
        <f t="shared" ref="BN164:BN195" si="100">IF(BM164=1,BK164,BL164)</f>
        <v>0</v>
      </c>
      <c r="BO164" s="7">
        <f t="shared" ref="BO164:BO195" si="101">IF(BM164=0,BK164,BL164)</f>
        <v>0</v>
      </c>
    </row>
    <row r="165" spans="1:67" ht="14.25" customHeight="1" x14ac:dyDescent="0.35">
      <c r="A165" s="7" t="str">
        <f t="shared" si="88"/>
        <v>LNA_S164_I_P</v>
      </c>
      <c r="B165" t="s">
        <v>78</v>
      </c>
      <c r="C165" t="s">
        <v>78</v>
      </c>
      <c r="D165" t="s">
        <v>78</v>
      </c>
      <c r="E165" t="s">
        <v>78</v>
      </c>
      <c r="F165" s="7">
        <v>164</v>
      </c>
      <c r="G165" s="7" t="str">
        <f t="shared" si="97"/>
        <v xml:space="preserve">0  iminsaus dem Hotel Sie xx xx xx  </v>
      </c>
      <c r="H165" s="7">
        <f t="shared" si="98"/>
        <v>0</v>
      </c>
      <c r="I165" s="7" t="str">
        <f t="shared" si="2"/>
        <v xml:space="preserve"> </v>
      </c>
      <c r="K165" s="7" t="s">
        <v>193</v>
      </c>
      <c r="L165" s="7" t="s">
        <v>68</v>
      </c>
      <c r="M165" s="7" t="s">
        <v>102</v>
      </c>
      <c r="N165" s="7" t="s">
        <v>927</v>
      </c>
      <c r="O165" s="7" t="str">
        <f t="shared" si="91"/>
        <v>iminsaus dem Hotel.</v>
      </c>
      <c r="P165" s="7" t="str">
        <f t="shared" si="99"/>
        <v>iminsaus dem Hotel</v>
      </c>
      <c r="Q165" s="7" t="s">
        <v>82</v>
      </c>
      <c r="R165" s="7" t="s">
        <v>874</v>
      </c>
      <c r="S165" s="7" t="s">
        <v>874</v>
      </c>
      <c r="T165" s="7" t="s">
        <v>874</v>
      </c>
      <c r="AD165" s="1"/>
      <c r="AE165" s="1"/>
      <c r="AF165" s="8"/>
      <c r="AH165" s="1"/>
      <c r="AI165" s="1"/>
      <c r="AK165" s="1" t="s">
        <v>507</v>
      </c>
      <c r="AW165" s="1" t="s">
        <v>71</v>
      </c>
      <c r="AX165" s="9"/>
      <c r="AY165" s="9"/>
      <c r="AZ165" s="11"/>
      <c r="BH165" s="7">
        <f t="shared" si="10"/>
        <v>0</v>
      </c>
      <c r="BI165" s="7" t="str">
        <f t="shared" si="11"/>
        <v>NA</v>
      </c>
      <c r="BM165" s="1">
        <v>0</v>
      </c>
      <c r="BN165" s="7">
        <f t="shared" si="100"/>
        <v>0</v>
      </c>
      <c r="BO165" s="7">
        <f t="shared" si="101"/>
        <v>0</v>
      </c>
    </row>
    <row r="166" spans="1:67" ht="14.25" customHeight="1" x14ac:dyDescent="0.35">
      <c r="A166" s="7" t="str">
        <f t="shared" si="88"/>
        <v>LNA_S165_I_P</v>
      </c>
      <c r="B166" t="s">
        <v>78</v>
      </c>
      <c r="C166" t="s">
        <v>78</v>
      </c>
      <c r="D166" t="s">
        <v>78</v>
      </c>
      <c r="E166" t="s">
        <v>78</v>
      </c>
      <c r="F166" s="7">
        <v>165</v>
      </c>
      <c r="G166" s="7" t="str">
        <f t="shared" ref="G166:G197" si="102">CONCATENATE(H166," ",J166," ",P166," ",Q166," ",R166," ",S166," ",T166," ",W166," ",Y166)</f>
        <v xml:space="preserve">0  in derin dieaus der Waschmaschine Sie xx xx xx  </v>
      </c>
      <c r="H166" s="7">
        <f t="shared" si="98"/>
        <v>0</v>
      </c>
      <c r="I166" s="7" t="str">
        <f t="shared" si="2"/>
        <v xml:space="preserve"> </v>
      </c>
      <c r="K166" s="7" t="s">
        <v>84</v>
      </c>
      <c r="L166" s="7" t="s">
        <v>111</v>
      </c>
      <c r="M166" s="7" t="s">
        <v>144</v>
      </c>
      <c r="N166" s="7" t="s">
        <v>928</v>
      </c>
      <c r="O166" s="7" t="str">
        <f t="shared" si="91"/>
        <v>in derin dieaus der Waschmaschine.</v>
      </c>
      <c r="P166" s="7" t="str">
        <f t="shared" ref="P166:P188" si="103">CONCATENATE(K166,L166,M166," ",N166)</f>
        <v>in derin dieaus der Waschmaschine</v>
      </c>
      <c r="Q166" s="7" t="s">
        <v>82</v>
      </c>
      <c r="R166" s="7" t="s">
        <v>874</v>
      </c>
      <c r="S166" s="7" t="s">
        <v>874</v>
      </c>
      <c r="T166" s="7" t="s">
        <v>874</v>
      </c>
      <c r="AD166" s="1"/>
      <c r="AE166" s="1"/>
      <c r="AF166" s="8"/>
      <c r="AH166" s="1"/>
      <c r="AI166" s="1"/>
      <c r="AK166" s="1" t="s">
        <v>507</v>
      </c>
      <c r="AW166" s="1" t="s">
        <v>71</v>
      </c>
      <c r="AX166" s="9"/>
      <c r="AY166" s="9"/>
      <c r="AZ166" s="11"/>
      <c r="BH166" s="7">
        <f t="shared" si="10"/>
        <v>0</v>
      </c>
      <c r="BI166" s="7" t="str">
        <f t="shared" si="11"/>
        <v>NA</v>
      </c>
      <c r="BM166" s="1">
        <v>0</v>
      </c>
      <c r="BN166" s="7">
        <f t="shared" si="100"/>
        <v>0</v>
      </c>
      <c r="BO166" s="7">
        <f t="shared" si="101"/>
        <v>0</v>
      </c>
    </row>
    <row r="167" spans="1:67" ht="14.25" customHeight="1" x14ac:dyDescent="0.35">
      <c r="A167" s="7" t="str">
        <f t="shared" si="88"/>
        <v>LNA_S166_I_P</v>
      </c>
      <c r="B167" t="s">
        <v>78</v>
      </c>
      <c r="C167" t="s">
        <v>78</v>
      </c>
      <c r="D167" t="s">
        <v>78</v>
      </c>
      <c r="E167" t="s">
        <v>78</v>
      </c>
      <c r="F167" s="7">
        <v>166</v>
      </c>
      <c r="G167" s="7" t="str">
        <f t="shared" si="102"/>
        <v xml:space="preserve">0  imin denaus dem Sattel Sie xx xx xx  </v>
      </c>
      <c r="H167" s="7">
        <f t="shared" si="98"/>
        <v>0</v>
      </c>
      <c r="I167" s="7" t="str">
        <f t="shared" si="2"/>
        <v xml:space="preserve"> </v>
      </c>
      <c r="K167" s="7" t="s">
        <v>193</v>
      </c>
      <c r="L167" s="7" t="s">
        <v>375</v>
      </c>
      <c r="M167" s="7" t="s">
        <v>102</v>
      </c>
      <c r="N167" s="7" t="s">
        <v>929</v>
      </c>
      <c r="O167" s="7" t="str">
        <f t="shared" si="91"/>
        <v>imin denaus dem Sattel.</v>
      </c>
      <c r="P167" s="7" t="str">
        <f t="shared" si="103"/>
        <v>imin denaus dem Sattel</v>
      </c>
      <c r="Q167" s="7" t="s">
        <v>82</v>
      </c>
      <c r="R167" s="7" t="s">
        <v>874</v>
      </c>
      <c r="S167" s="7" t="s">
        <v>874</v>
      </c>
      <c r="T167" s="7" t="s">
        <v>874</v>
      </c>
      <c r="AD167" s="1"/>
      <c r="AE167" s="1"/>
      <c r="AF167" s="8"/>
      <c r="AH167" s="1"/>
      <c r="AI167" s="1"/>
      <c r="AK167" s="1" t="s">
        <v>507</v>
      </c>
      <c r="AW167" s="1" t="s">
        <v>71</v>
      </c>
      <c r="AX167" s="9"/>
      <c r="AY167" s="9"/>
      <c r="AZ167" s="11"/>
      <c r="BH167" s="7">
        <f t="shared" si="10"/>
        <v>0</v>
      </c>
      <c r="BI167" s="7" t="str">
        <f t="shared" si="11"/>
        <v>NA</v>
      </c>
      <c r="BM167" s="1">
        <v>1</v>
      </c>
      <c r="BN167" s="7">
        <f t="shared" si="100"/>
        <v>0</v>
      </c>
      <c r="BO167" s="7">
        <f t="shared" si="101"/>
        <v>0</v>
      </c>
    </row>
    <row r="168" spans="1:67" ht="14.25" customHeight="1" x14ac:dyDescent="0.35">
      <c r="A168" s="7" t="str">
        <f t="shared" si="88"/>
        <v>LNA_S167_I_P</v>
      </c>
      <c r="B168" t="s">
        <v>78</v>
      </c>
      <c r="C168" t="s">
        <v>78</v>
      </c>
      <c r="D168" t="s">
        <v>78</v>
      </c>
      <c r="E168" t="s">
        <v>78</v>
      </c>
      <c r="F168" s="7">
        <v>167</v>
      </c>
      <c r="G168" s="7" t="str">
        <f t="shared" si="102"/>
        <v xml:space="preserve">0  iminsaus dem Gebirge Sie xx xx xx  </v>
      </c>
      <c r="H168" s="7">
        <f t="shared" si="98"/>
        <v>0</v>
      </c>
      <c r="I168" s="7" t="str">
        <f t="shared" si="2"/>
        <v xml:space="preserve"> </v>
      </c>
      <c r="K168" s="7" t="s">
        <v>193</v>
      </c>
      <c r="L168" s="7" t="s">
        <v>68</v>
      </c>
      <c r="M168" s="7" t="s">
        <v>102</v>
      </c>
      <c r="N168" s="7" t="s">
        <v>930</v>
      </c>
      <c r="O168" s="7" t="str">
        <f t="shared" si="91"/>
        <v>iminsaus dem Gebirge.</v>
      </c>
      <c r="P168" s="7" t="str">
        <f t="shared" si="103"/>
        <v>iminsaus dem Gebirge</v>
      </c>
      <c r="Q168" s="7" t="s">
        <v>82</v>
      </c>
      <c r="R168" s="7" t="s">
        <v>874</v>
      </c>
      <c r="S168" s="7" t="s">
        <v>874</v>
      </c>
      <c r="T168" s="7" t="s">
        <v>874</v>
      </c>
      <c r="AD168" s="1"/>
      <c r="AE168" s="1"/>
      <c r="AF168" s="8"/>
      <c r="AH168" s="1"/>
      <c r="AI168" s="1"/>
      <c r="AK168" s="1" t="s">
        <v>507</v>
      </c>
      <c r="AW168" s="1" t="s">
        <v>71</v>
      </c>
      <c r="AX168" s="9"/>
      <c r="AY168" s="9"/>
      <c r="AZ168" s="11"/>
      <c r="BH168" s="7">
        <f t="shared" si="10"/>
        <v>0</v>
      </c>
      <c r="BI168" s="7" t="str">
        <f t="shared" si="11"/>
        <v>NA</v>
      </c>
      <c r="BM168" s="1">
        <v>0</v>
      </c>
      <c r="BN168" s="7">
        <f t="shared" si="100"/>
        <v>0</v>
      </c>
      <c r="BO168" s="7">
        <f t="shared" si="101"/>
        <v>0</v>
      </c>
    </row>
    <row r="169" spans="1:67" ht="14.25" customHeight="1" x14ac:dyDescent="0.35">
      <c r="A169" s="7" t="str">
        <f t="shared" si="88"/>
        <v>LNA_S168_I_P</v>
      </c>
      <c r="B169" t="s">
        <v>78</v>
      </c>
      <c r="C169" t="s">
        <v>78</v>
      </c>
      <c r="D169" t="s">
        <v>78</v>
      </c>
      <c r="E169" t="s">
        <v>78</v>
      </c>
      <c r="F169" s="7">
        <v>168</v>
      </c>
      <c r="G169" s="7" t="str">
        <f t="shared" si="102"/>
        <v xml:space="preserve">0  am/iman den/zum/in denvom/aus dem Flughafen Sie xx xx xx  </v>
      </c>
      <c r="H169" s="7">
        <f t="shared" si="98"/>
        <v>0</v>
      </c>
      <c r="I169" s="7" t="str">
        <f t="shared" si="2"/>
        <v xml:space="preserve"> </v>
      </c>
      <c r="K169" s="7" t="s">
        <v>909</v>
      </c>
      <c r="L169" s="7" t="s">
        <v>931</v>
      </c>
      <c r="M169" s="7" t="s">
        <v>899</v>
      </c>
      <c r="N169" s="7" t="s">
        <v>932</v>
      </c>
      <c r="O169" s="7" t="str">
        <f t="shared" si="91"/>
        <v>am/iman den/zum/in denvom/aus dem Flughafen.</v>
      </c>
      <c r="P169" s="7" t="str">
        <f t="shared" si="103"/>
        <v>am/iman den/zum/in denvom/aus dem Flughafen</v>
      </c>
      <c r="Q169" s="7" t="s">
        <v>82</v>
      </c>
      <c r="R169" s="7" t="s">
        <v>874</v>
      </c>
      <c r="S169" s="7" t="s">
        <v>874</v>
      </c>
      <c r="T169" s="7" t="s">
        <v>874</v>
      </c>
      <c r="AD169" s="1"/>
      <c r="AE169" s="1"/>
      <c r="AF169" s="8"/>
      <c r="AH169" s="1"/>
      <c r="AI169" s="1"/>
      <c r="AK169" s="1" t="s">
        <v>507</v>
      </c>
      <c r="AW169" s="1" t="s">
        <v>71</v>
      </c>
      <c r="AX169" s="9"/>
      <c r="AY169" s="9"/>
      <c r="AZ169" s="11"/>
      <c r="BH169" s="7">
        <f t="shared" si="10"/>
        <v>0</v>
      </c>
      <c r="BI169" s="7" t="str">
        <f t="shared" si="11"/>
        <v>NA</v>
      </c>
      <c r="BM169" s="1">
        <v>0</v>
      </c>
      <c r="BN169" s="7">
        <f t="shared" si="100"/>
        <v>0</v>
      </c>
      <c r="BO169" s="7">
        <f t="shared" si="101"/>
        <v>0</v>
      </c>
    </row>
    <row r="170" spans="1:67" ht="14.25" customHeight="1" x14ac:dyDescent="0.35">
      <c r="A170" s="7" t="str">
        <f t="shared" si="88"/>
        <v>LNA_S169_I_P</v>
      </c>
      <c r="B170" t="s">
        <v>78</v>
      </c>
      <c r="C170" t="s">
        <v>78</v>
      </c>
      <c r="D170" t="s">
        <v>78</v>
      </c>
      <c r="E170" t="s">
        <v>78</v>
      </c>
      <c r="F170" s="7">
        <v>169</v>
      </c>
      <c r="G170" s="7" t="str">
        <f t="shared" si="102"/>
        <v xml:space="preserve">0  in derin die/zuraus der Vorlesung Sie xx xx xx  </v>
      </c>
      <c r="H170" s="7">
        <f t="shared" si="98"/>
        <v>0</v>
      </c>
      <c r="I170" s="7" t="str">
        <f t="shared" si="2"/>
        <v xml:space="preserve"> </v>
      </c>
      <c r="K170" s="7" t="s">
        <v>84</v>
      </c>
      <c r="L170" s="7" t="s">
        <v>933</v>
      </c>
      <c r="M170" s="7" t="s">
        <v>144</v>
      </c>
      <c r="N170" s="7" t="s">
        <v>786</v>
      </c>
      <c r="O170" s="7" t="str">
        <f t="shared" si="91"/>
        <v>in derin die/zuraus der Vorlesung.</v>
      </c>
      <c r="P170" s="7" t="str">
        <f t="shared" si="103"/>
        <v>in derin die/zuraus der Vorlesung</v>
      </c>
      <c r="Q170" s="7" t="s">
        <v>82</v>
      </c>
      <c r="R170" s="7" t="s">
        <v>874</v>
      </c>
      <c r="S170" s="7" t="s">
        <v>874</v>
      </c>
      <c r="T170" s="7" t="s">
        <v>874</v>
      </c>
      <c r="AD170" s="1"/>
      <c r="AE170" s="1"/>
      <c r="AF170" s="8"/>
      <c r="AH170" s="1"/>
      <c r="AI170" s="1"/>
      <c r="AK170" s="1" t="s">
        <v>507</v>
      </c>
      <c r="AW170" s="1" t="s">
        <v>71</v>
      </c>
      <c r="AX170" s="9"/>
      <c r="AY170" s="9"/>
      <c r="AZ170" s="11"/>
      <c r="BH170" s="7">
        <f t="shared" si="10"/>
        <v>0</v>
      </c>
      <c r="BI170" s="7" t="str">
        <f t="shared" si="11"/>
        <v>NA</v>
      </c>
      <c r="BM170" s="1">
        <v>1</v>
      </c>
      <c r="BN170" s="7">
        <f t="shared" si="100"/>
        <v>0</v>
      </c>
      <c r="BO170" s="7">
        <f t="shared" si="101"/>
        <v>0</v>
      </c>
    </row>
    <row r="171" spans="1:67" ht="14.25" customHeight="1" x14ac:dyDescent="0.35">
      <c r="A171" s="7" t="str">
        <f t="shared" si="88"/>
        <v>LNA_S170_I_P</v>
      </c>
      <c r="B171" t="s">
        <v>78</v>
      </c>
      <c r="C171" t="s">
        <v>78</v>
      </c>
      <c r="D171" t="s">
        <v>78</v>
      </c>
      <c r="E171" t="s">
        <v>78</v>
      </c>
      <c r="F171" s="7">
        <v>170</v>
      </c>
      <c r="G171" s="7" t="str">
        <f t="shared" si="102"/>
        <v xml:space="preserve">0  imin denaus dem Whirlpool Sie xx xx xx  </v>
      </c>
      <c r="H171" s="7">
        <f t="shared" si="98"/>
        <v>0</v>
      </c>
      <c r="I171" s="7" t="str">
        <f t="shared" si="2"/>
        <v xml:space="preserve"> </v>
      </c>
      <c r="K171" s="7" t="s">
        <v>193</v>
      </c>
      <c r="L171" s="7" t="s">
        <v>375</v>
      </c>
      <c r="M171" s="7" t="s">
        <v>102</v>
      </c>
      <c r="N171" s="7" t="s">
        <v>934</v>
      </c>
      <c r="O171" s="7" t="str">
        <f t="shared" si="91"/>
        <v>imin denaus dem Whirlpool.</v>
      </c>
      <c r="P171" s="7" t="str">
        <f t="shared" si="103"/>
        <v>imin denaus dem Whirlpool</v>
      </c>
      <c r="Q171" s="7" t="s">
        <v>82</v>
      </c>
      <c r="R171" s="7" t="s">
        <v>874</v>
      </c>
      <c r="S171" s="7" t="s">
        <v>874</v>
      </c>
      <c r="T171" s="7" t="s">
        <v>874</v>
      </c>
      <c r="AD171" s="1"/>
      <c r="AE171" s="1"/>
      <c r="AF171" s="8"/>
      <c r="AH171" s="1"/>
      <c r="AI171" s="1"/>
      <c r="AK171" s="1" t="s">
        <v>507</v>
      </c>
      <c r="AW171" s="1" t="s">
        <v>71</v>
      </c>
      <c r="AX171" s="9"/>
      <c r="AY171" s="9"/>
      <c r="AZ171" s="11"/>
      <c r="BH171" s="7">
        <f t="shared" si="10"/>
        <v>0</v>
      </c>
      <c r="BI171" s="7" t="str">
        <f t="shared" si="11"/>
        <v>NA</v>
      </c>
      <c r="BM171" s="1">
        <v>0</v>
      </c>
      <c r="BN171" s="7">
        <f t="shared" si="100"/>
        <v>0</v>
      </c>
      <c r="BO171" s="7">
        <f t="shared" si="101"/>
        <v>0</v>
      </c>
    </row>
    <row r="172" spans="1:67" ht="14.25" customHeight="1" x14ac:dyDescent="0.35">
      <c r="A172" s="7" t="str">
        <f t="shared" si="88"/>
        <v>LNA_S171_I_P</v>
      </c>
      <c r="B172" t="s">
        <v>78</v>
      </c>
      <c r="C172" t="s">
        <v>78</v>
      </c>
      <c r="D172" t="s">
        <v>78</v>
      </c>
      <c r="E172" t="s">
        <v>78</v>
      </c>
      <c r="F172" s="7">
        <v>171</v>
      </c>
      <c r="G172" s="7" t="str">
        <f t="shared" si="102"/>
        <v xml:space="preserve">0  in derin dieaus der Kantine Sie xx xx xx  </v>
      </c>
      <c r="H172" s="7">
        <f t="shared" si="98"/>
        <v>0</v>
      </c>
      <c r="I172" s="7" t="str">
        <f t="shared" si="2"/>
        <v xml:space="preserve"> </v>
      </c>
      <c r="K172" s="7" t="s">
        <v>84</v>
      </c>
      <c r="L172" s="7" t="s">
        <v>111</v>
      </c>
      <c r="M172" s="7" t="s">
        <v>144</v>
      </c>
      <c r="N172" s="7" t="s">
        <v>935</v>
      </c>
      <c r="O172" s="7" t="str">
        <f t="shared" si="91"/>
        <v>in derin dieaus der Kantine.</v>
      </c>
      <c r="P172" s="7" t="str">
        <f t="shared" si="103"/>
        <v>in derin dieaus der Kantine</v>
      </c>
      <c r="Q172" s="7" t="s">
        <v>82</v>
      </c>
      <c r="R172" s="7" t="s">
        <v>874</v>
      </c>
      <c r="S172" s="7" t="s">
        <v>874</v>
      </c>
      <c r="T172" s="7" t="s">
        <v>874</v>
      </c>
      <c r="AD172" s="1"/>
      <c r="AE172" s="1"/>
      <c r="AF172" s="8"/>
      <c r="AH172" s="1"/>
      <c r="AI172" s="1"/>
      <c r="AK172" s="1" t="s">
        <v>507</v>
      </c>
      <c r="AW172" s="1" t="s">
        <v>71</v>
      </c>
      <c r="AX172" s="9"/>
      <c r="AY172" s="9"/>
      <c r="AZ172" s="11"/>
      <c r="BH172" s="7">
        <f t="shared" si="10"/>
        <v>0</v>
      </c>
      <c r="BI172" s="7" t="str">
        <f t="shared" si="11"/>
        <v>NA</v>
      </c>
      <c r="BM172" s="1">
        <v>0</v>
      </c>
      <c r="BN172" s="7">
        <f t="shared" si="100"/>
        <v>0</v>
      </c>
      <c r="BO172" s="7">
        <f t="shared" si="101"/>
        <v>0</v>
      </c>
    </row>
    <row r="173" spans="1:67" ht="14.25" customHeight="1" x14ac:dyDescent="0.35">
      <c r="A173" s="7" t="str">
        <f t="shared" si="88"/>
        <v>LNA_S172_I_P</v>
      </c>
      <c r="B173" t="s">
        <v>78</v>
      </c>
      <c r="C173" t="s">
        <v>78</v>
      </c>
      <c r="D173" t="s">
        <v>78</v>
      </c>
      <c r="E173" t="s">
        <v>78</v>
      </c>
      <c r="F173" s="7">
        <v>172</v>
      </c>
      <c r="G173" s="7" t="str">
        <f t="shared" si="102"/>
        <v xml:space="preserve">0  in denin dieaus den Nachrichten Sie xx xx xx  </v>
      </c>
      <c r="H173" s="7">
        <f t="shared" si="98"/>
        <v>0</v>
      </c>
      <c r="I173" s="7" t="str">
        <f t="shared" si="2"/>
        <v xml:space="preserve"> </v>
      </c>
      <c r="K173" s="7" t="s">
        <v>375</v>
      </c>
      <c r="L173" s="7" t="s">
        <v>111</v>
      </c>
      <c r="M173" s="7" t="s">
        <v>936</v>
      </c>
      <c r="N173" s="7" t="s">
        <v>937</v>
      </c>
      <c r="O173" s="7" t="str">
        <f t="shared" si="91"/>
        <v>in denin dieaus den Nachrichten.</v>
      </c>
      <c r="P173" s="7" t="str">
        <f t="shared" si="103"/>
        <v>in denin dieaus den Nachrichten</v>
      </c>
      <c r="Q173" s="7" t="s">
        <v>82</v>
      </c>
      <c r="R173" s="7" t="s">
        <v>874</v>
      </c>
      <c r="S173" s="7" t="s">
        <v>874</v>
      </c>
      <c r="T173" s="7" t="s">
        <v>874</v>
      </c>
      <c r="AD173" s="1"/>
      <c r="AE173" s="1"/>
      <c r="AF173" s="8"/>
      <c r="AH173" s="1"/>
      <c r="AI173" s="1"/>
      <c r="AK173" s="1" t="s">
        <v>507</v>
      </c>
      <c r="AW173" s="1" t="s">
        <v>71</v>
      </c>
      <c r="AX173" s="9"/>
      <c r="AY173" s="9"/>
      <c r="AZ173" s="11"/>
      <c r="BH173" s="7">
        <f t="shared" si="10"/>
        <v>0</v>
      </c>
      <c r="BI173" s="7" t="str">
        <f t="shared" si="11"/>
        <v>NA</v>
      </c>
      <c r="BM173" s="1">
        <v>1</v>
      </c>
      <c r="BN173" s="7">
        <f t="shared" si="100"/>
        <v>0</v>
      </c>
      <c r="BO173" s="7">
        <f t="shared" si="101"/>
        <v>0</v>
      </c>
    </row>
    <row r="174" spans="1:67" ht="14.25" customHeight="1" x14ac:dyDescent="0.35">
      <c r="A174" s="7" t="str">
        <f t="shared" si="88"/>
        <v>LNA_S173_I_P</v>
      </c>
      <c r="B174" t="s">
        <v>78</v>
      </c>
      <c r="C174" t="s">
        <v>78</v>
      </c>
      <c r="D174" t="s">
        <v>78</v>
      </c>
      <c r="E174" t="s">
        <v>78</v>
      </c>
      <c r="F174" s="7">
        <v>173</v>
      </c>
      <c r="G174" s="7" t="str">
        <f t="shared" si="102"/>
        <v xml:space="preserve">0  auf der/bei derauf die/zurvon der Tagung Sie xx xx xx  </v>
      </c>
      <c r="H174" s="7">
        <f t="shared" si="98"/>
        <v>0</v>
      </c>
      <c r="I174" s="7" t="str">
        <f t="shared" si="2"/>
        <v xml:space="preserve"> </v>
      </c>
      <c r="K174" s="7" t="s">
        <v>938</v>
      </c>
      <c r="L174" s="7" t="s">
        <v>884</v>
      </c>
      <c r="M174" s="7" t="s">
        <v>222</v>
      </c>
      <c r="N174" s="7" t="s">
        <v>939</v>
      </c>
      <c r="O174" s="7" t="str">
        <f t="shared" si="91"/>
        <v>auf der/bei derauf die/zurvon der Tagung.</v>
      </c>
      <c r="P174" s="7" t="str">
        <f t="shared" si="103"/>
        <v>auf der/bei derauf die/zurvon der Tagung</v>
      </c>
      <c r="Q174" s="7" t="s">
        <v>82</v>
      </c>
      <c r="R174" s="7" t="s">
        <v>874</v>
      </c>
      <c r="S174" s="7" t="s">
        <v>874</v>
      </c>
      <c r="T174" s="7" t="s">
        <v>874</v>
      </c>
      <c r="AD174" s="1"/>
      <c r="AE174" s="1"/>
      <c r="AF174" s="8"/>
      <c r="AH174" s="1"/>
      <c r="AI174" s="1"/>
      <c r="AK174" s="1" t="s">
        <v>507</v>
      </c>
      <c r="AW174" s="1" t="s">
        <v>71</v>
      </c>
      <c r="AX174" s="9"/>
      <c r="AY174" s="9"/>
      <c r="AZ174" s="11"/>
      <c r="BH174" s="7">
        <f t="shared" si="10"/>
        <v>0</v>
      </c>
      <c r="BI174" s="7" t="str">
        <f t="shared" si="11"/>
        <v>NA</v>
      </c>
      <c r="BM174" s="1">
        <v>1</v>
      </c>
      <c r="BN174" s="7">
        <f t="shared" si="100"/>
        <v>0</v>
      </c>
      <c r="BO174" s="7">
        <f t="shared" si="101"/>
        <v>0</v>
      </c>
    </row>
    <row r="175" spans="1:67" ht="14.25" customHeight="1" x14ac:dyDescent="0.35">
      <c r="A175" s="7" t="str">
        <f t="shared" si="88"/>
        <v>LNA_S174_I_P</v>
      </c>
      <c r="B175" t="s">
        <v>78</v>
      </c>
      <c r="C175" t="s">
        <v>78</v>
      </c>
      <c r="D175" t="s">
        <v>78</v>
      </c>
      <c r="E175" t="s">
        <v>78</v>
      </c>
      <c r="F175" s="7">
        <v>174</v>
      </c>
      <c r="G175" s="7" t="str">
        <f t="shared" si="102"/>
        <v xml:space="preserve">0  beimzumvom Tennis Sie xx xx xx  </v>
      </c>
      <c r="H175" s="7">
        <f t="shared" si="98"/>
        <v>0</v>
      </c>
      <c r="I175" s="7" t="str">
        <f t="shared" si="2"/>
        <v xml:space="preserve"> </v>
      </c>
      <c r="K175" s="7" t="s">
        <v>462</v>
      </c>
      <c r="L175" s="7" t="s">
        <v>185</v>
      </c>
      <c r="M175" s="7" t="s">
        <v>291</v>
      </c>
      <c r="N175" s="7" t="s">
        <v>940</v>
      </c>
      <c r="O175" s="7" t="str">
        <f t="shared" si="91"/>
        <v>beimzumvom Tennis.</v>
      </c>
      <c r="P175" s="7" t="str">
        <f t="shared" si="103"/>
        <v>beimzumvom Tennis</v>
      </c>
      <c r="Q175" s="7" t="s">
        <v>82</v>
      </c>
      <c r="R175" s="7" t="s">
        <v>874</v>
      </c>
      <c r="S175" s="7" t="s">
        <v>874</v>
      </c>
      <c r="T175" s="7" t="s">
        <v>874</v>
      </c>
      <c r="AD175" s="1"/>
      <c r="AE175" s="1"/>
      <c r="AF175" s="8"/>
      <c r="AH175" s="1"/>
      <c r="AI175" s="1"/>
      <c r="AK175" s="1" t="s">
        <v>507</v>
      </c>
      <c r="AW175" s="1" t="s">
        <v>71</v>
      </c>
      <c r="AX175" s="9"/>
      <c r="AY175" s="9"/>
      <c r="AZ175" s="11"/>
      <c r="BH175" s="7">
        <f t="shared" si="10"/>
        <v>0</v>
      </c>
      <c r="BI175" s="7" t="str">
        <f t="shared" si="11"/>
        <v>NA</v>
      </c>
      <c r="BM175" s="1">
        <v>1</v>
      </c>
      <c r="BN175" s="7">
        <f t="shared" si="100"/>
        <v>0</v>
      </c>
      <c r="BO175" s="7">
        <f t="shared" si="101"/>
        <v>0</v>
      </c>
    </row>
    <row r="176" spans="1:67" ht="14.25" customHeight="1" x14ac:dyDescent="0.35">
      <c r="A176" s="7" t="str">
        <f t="shared" si="88"/>
        <v>LNA_S175_I_P</v>
      </c>
      <c r="B176" t="s">
        <v>78</v>
      </c>
      <c r="C176" t="s">
        <v>78</v>
      </c>
      <c r="D176" t="s">
        <v>78</v>
      </c>
      <c r="E176" t="s">
        <v>78</v>
      </c>
      <c r="F176" s="7">
        <v>175</v>
      </c>
      <c r="G176" s="7" t="str">
        <f t="shared" si="102"/>
        <v xml:space="preserve">0  in derin dieaus der Herberge Sie xx xx xx  </v>
      </c>
      <c r="H176" s="7">
        <f t="shared" si="98"/>
        <v>0</v>
      </c>
      <c r="I176" s="7" t="str">
        <f t="shared" si="2"/>
        <v xml:space="preserve"> </v>
      </c>
      <c r="K176" s="7" t="s">
        <v>84</v>
      </c>
      <c r="L176" s="7" t="s">
        <v>111</v>
      </c>
      <c r="M176" s="7" t="s">
        <v>144</v>
      </c>
      <c r="N176" s="7" t="s">
        <v>941</v>
      </c>
      <c r="O176" s="7" t="str">
        <f t="shared" si="91"/>
        <v>in derin dieaus der Herberge.</v>
      </c>
      <c r="P176" s="7" t="str">
        <f t="shared" si="103"/>
        <v>in derin dieaus der Herberge</v>
      </c>
      <c r="Q176" s="7" t="s">
        <v>82</v>
      </c>
      <c r="R176" s="7" t="s">
        <v>874</v>
      </c>
      <c r="S176" s="7" t="s">
        <v>874</v>
      </c>
      <c r="T176" s="7" t="s">
        <v>874</v>
      </c>
      <c r="AD176" s="1"/>
      <c r="AE176" s="1"/>
      <c r="AF176" s="8"/>
      <c r="AH176" s="1"/>
      <c r="AI176" s="1"/>
      <c r="AK176" s="1" t="s">
        <v>507</v>
      </c>
      <c r="AW176" s="1" t="s">
        <v>71</v>
      </c>
      <c r="AX176" s="9"/>
      <c r="AY176" s="9"/>
      <c r="AZ176" s="11"/>
      <c r="BH176" s="7">
        <f t="shared" si="10"/>
        <v>0</v>
      </c>
      <c r="BI176" s="7" t="str">
        <f t="shared" si="11"/>
        <v>NA</v>
      </c>
      <c r="BM176" s="1">
        <v>1</v>
      </c>
      <c r="BN176" s="7">
        <f t="shared" si="100"/>
        <v>0</v>
      </c>
      <c r="BO176" s="7">
        <f t="shared" si="101"/>
        <v>0</v>
      </c>
    </row>
    <row r="177" spans="1:67" ht="14.25" customHeight="1" x14ac:dyDescent="0.35">
      <c r="A177" s="7" t="str">
        <f t="shared" si="88"/>
        <v>LNA_S176_I_P</v>
      </c>
      <c r="B177" t="s">
        <v>78</v>
      </c>
      <c r="C177" t="s">
        <v>78</v>
      </c>
      <c r="D177" t="s">
        <v>78</v>
      </c>
      <c r="E177" t="s">
        <v>78</v>
      </c>
      <c r="F177" s="7">
        <v>176</v>
      </c>
      <c r="G177" s="7" t="str">
        <f t="shared" si="102"/>
        <v xml:space="preserve">0  auf der/in derauf die/in dievon der/aus der Polizeiwache Sie xx xx xx  </v>
      </c>
      <c r="H177" s="7">
        <f t="shared" si="98"/>
        <v>0</v>
      </c>
      <c r="I177" s="7" t="str">
        <f t="shared" si="2"/>
        <v xml:space="preserve"> </v>
      </c>
      <c r="K177" s="7" t="s">
        <v>942</v>
      </c>
      <c r="L177" s="7" t="s">
        <v>943</v>
      </c>
      <c r="M177" s="7" t="s">
        <v>944</v>
      </c>
      <c r="N177" s="7" t="s">
        <v>945</v>
      </c>
      <c r="O177" s="7" t="str">
        <f t="shared" si="91"/>
        <v>auf der/in derauf die/in dievon der/aus der Polizeiwache.</v>
      </c>
      <c r="P177" s="7" t="str">
        <f t="shared" si="103"/>
        <v>auf der/in derauf die/in dievon der/aus der Polizeiwache</v>
      </c>
      <c r="Q177" s="7" t="s">
        <v>82</v>
      </c>
      <c r="R177" s="7" t="s">
        <v>874</v>
      </c>
      <c r="S177" s="7" t="s">
        <v>874</v>
      </c>
      <c r="T177" s="7" t="s">
        <v>874</v>
      </c>
      <c r="AD177" s="1"/>
      <c r="AE177" s="1"/>
      <c r="AF177" s="8"/>
      <c r="AH177" s="1"/>
      <c r="AI177" s="1"/>
      <c r="AK177" s="1" t="s">
        <v>507</v>
      </c>
      <c r="AW177" s="1" t="s">
        <v>71</v>
      </c>
      <c r="AX177" s="9"/>
      <c r="AY177" s="9"/>
      <c r="AZ177" s="11"/>
      <c r="BH177" s="7">
        <f t="shared" si="10"/>
        <v>0</v>
      </c>
      <c r="BI177" s="7" t="str">
        <f t="shared" si="11"/>
        <v>NA</v>
      </c>
      <c r="BM177" s="1">
        <v>0</v>
      </c>
      <c r="BN177" s="7">
        <f t="shared" si="100"/>
        <v>0</v>
      </c>
      <c r="BO177" s="7">
        <f t="shared" si="101"/>
        <v>0</v>
      </c>
    </row>
    <row r="178" spans="1:67" ht="14.25" customHeight="1" x14ac:dyDescent="0.35">
      <c r="A178" s="7" t="str">
        <f t="shared" si="88"/>
        <v>LNA_S177_I_P</v>
      </c>
      <c r="B178" t="s">
        <v>78</v>
      </c>
      <c r="C178" t="s">
        <v>78</v>
      </c>
      <c r="D178" t="s">
        <v>78</v>
      </c>
      <c r="E178" t="s">
        <v>78</v>
      </c>
      <c r="F178" s="7">
        <v>177</v>
      </c>
      <c r="G178" s="7" t="str">
        <f t="shared" si="102"/>
        <v xml:space="preserve">0  iminsaus dem Stadtzentrum Sie xx xx xx  </v>
      </c>
      <c r="H178" s="7">
        <f t="shared" si="98"/>
        <v>0</v>
      </c>
      <c r="I178" s="7" t="str">
        <f t="shared" si="2"/>
        <v xml:space="preserve"> </v>
      </c>
      <c r="K178" s="7" t="s">
        <v>193</v>
      </c>
      <c r="L178" s="7" t="s">
        <v>68</v>
      </c>
      <c r="M178" s="7" t="s">
        <v>102</v>
      </c>
      <c r="N178" s="7" t="s">
        <v>946</v>
      </c>
      <c r="O178" s="7" t="str">
        <f t="shared" si="91"/>
        <v>iminsaus dem Stadtzentrum.</v>
      </c>
      <c r="P178" s="7" t="str">
        <f t="shared" si="103"/>
        <v>iminsaus dem Stadtzentrum</v>
      </c>
      <c r="Q178" s="7" t="s">
        <v>82</v>
      </c>
      <c r="R178" s="7" t="s">
        <v>874</v>
      </c>
      <c r="S178" s="7" t="s">
        <v>874</v>
      </c>
      <c r="T178" s="7" t="s">
        <v>874</v>
      </c>
      <c r="AD178" s="1"/>
      <c r="AE178" s="1"/>
      <c r="AF178" s="8"/>
      <c r="AH178" s="1"/>
      <c r="AI178" s="1"/>
      <c r="AK178" s="1" t="s">
        <v>507</v>
      </c>
      <c r="AW178" s="1" t="s">
        <v>71</v>
      </c>
      <c r="AX178" s="9"/>
      <c r="AY178" s="9"/>
      <c r="AZ178" s="11"/>
      <c r="BH178" s="7">
        <f t="shared" si="10"/>
        <v>0</v>
      </c>
      <c r="BI178" s="7" t="str">
        <f t="shared" si="11"/>
        <v>NA</v>
      </c>
      <c r="BM178" s="1">
        <v>0</v>
      </c>
      <c r="BN178" s="7">
        <f t="shared" si="100"/>
        <v>0</v>
      </c>
      <c r="BO178" s="7">
        <f t="shared" si="101"/>
        <v>0</v>
      </c>
    </row>
    <row r="179" spans="1:67" ht="14.25" customHeight="1" x14ac:dyDescent="0.35">
      <c r="A179" s="7" t="str">
        <f t="shared" si="88"/>
        <v>LNA_S178_I_P</v>
      </c>
      <c r="B179" t="s">
        <v>78</v>
      </c>
      <c r="C179" t="s">
        <v>78</v>
      </c>
      <c r="D179" t="s">
        <v>78</v>
      </c>
      <c r="E179" t="s">
        <v>78</v>
      </c>
      <c r="F179" s="7">
        <v>178</v>
      </c>
      <c r="G179" s="7" t="str">
        <f t="shared" si="102"/>
        <v xml:space="preserve">0  auf der/in derauf die/in die/zurvon der/aus der Versammlung Sie xx xx xx  </v>
      </c>
      <c r="H179" s="7">
        <f t="shared" si="98"/>
        <v>0</v>
      </c>
      <c r="I179" s="7" t="str">
        <f t="shared" si="2"/>
        <v xml:space="preserve"> </v>
      </c>
      <c r="K179" s="7" t="s">
        <v>942</v>
      </c>
      <c r="L179" s="7" t="s">
        <v>947</v>
      </c>
      <c r="M179" s="7" t="s">
        <v>944</v>
      </c>
      <c r="N179" s="7" t="s">
        <v>948</v>
      </c>
      <c r="O179" s="7" t="str">
        <f t="shared" si="91"/>
        <v>auf der/in derauf die/in die/zurvon der/aus der Versammlung.</v>
      </c>
      <c r="P179" s="7" t="str">
        <f t="shared" si="103"/>
        <v>auf der/in derauf die/in die/zurvon der/aus der Versammlung</v>
      </c>
      <c r="Q179" s="7" t="s">
        <v>82</v>
      </c>
      <c r="R179" s="7" t="s">
        <v>874</v>
      </c>
      <c r="S179" s="7" t="s">
        <v>874</v>
      </c>
      <c r="T179" s="7" t="s">
        <v>874</v>
      </c>
      <c r="AD179" s="1"/>
      <c r="AE179" s="1"/>
      <c r="AF179" s="8"/>
      <c r="AH179" s="1"/>
      <c r="AI179" s="1"/>
      <c r="AK179" s="1" t="s">
        <v>507</v>
      </c>
      <c r="AW179" s="1" t="s">
        <v>71</v>
      </c>
      <c r="AX179" s="9"/>
      <c r="AY179" s="9"/>
      <c r="AZ179" s="11"/>
      <c r="BH179" s="7">
        <f t="shared" si="10"/>
        <v>0</v>
      </c>
      <c r="BI179" s="7" t="str">
        <f t="shared" si="11"/>
        <v>NA</v>
      </c>
      <c r="BM179" s="1">
        <v>1</v>
      </c>
      <c r="BN179" s="7">
        <f t="shared" si="100"/>
        <v>0</v>
      </c>
      <c r="BO179" s="7">
        <f t="shared" si="101"/>
        <v>0</v>
      </c>
    </row>
    <row r="180" spans="1:67" ht="14.25" customHeight="1" x14ac:dyDescent="0.35">
      <c r="A180" s="7" t="str">
        <f t="shared" si="88"/>
        <v>LNA_S179_I_P</v>
      </c>
      <c r="B180" t="s">
        <v>78</v>
      </c>
      <c r="C180" t="s">
        <v>78</v>
      </c>
      <c r="D180" t="s">
        <v>78</v>
      </c>
      <c r="E180" t="s">
        <v>78</v>
      </c>
      <c r="F180" s="7">
        <v>179</v>
      </c>
      <c r="G180" s="7" t="str">
        <f t="shared" si="102"/>
        <v xml:space="preserve">0  auf demauf den/zumvom Bücherei Sie xx xx xx  </v>
      </c>
      <c r="H180" s="7">
        <f t="shared" si="98"/>
        <v>0</v>
      </c>
      <c r="I180" s="7" t="str">
        <f t="shared" si="2"/>
        <v xml:space="preserve"> </v>
      </c>
      <c r="K180" s="7" t="s">
        <v>135</v>
      </c>
      <c r="L180" s="7" t="s">
        <v>872</v>
      </c>
      <c r="M180" s="7" t="s">
        <v>291</v>
      </c>
      <c r="N180" s="7" t="s">
        <v>949</v>
      </c>
      <c r="O180" s="7" t="str">
        <f t="shared" si="91"/>
        <v>auf demauf den/zumvom Bücherei.</v>
      </c>
      <c r="P180" s="7" t="str">
        <f t="shared" si="103"/>
        <v>auf demauf den/zumvom Bücherei</v>
      </c>
      <c r="Q180" s="7" t="s">
        <v>82</v>
      </c>
      <c r="R180" s="7" t="s">
        <v>874</v>
      </c>
      <c r="S180" s="7" t="s">
        <v>874</v>
      </c>
      <c r="T180" s="7" t="s">
        <v>874</v>
      </c>
      <c r="AD180" s="1"/>
      <c r="AE180" s="1"/>
      <c r="AF180" s="8"/>
      <c r="AH180" s="1"/>
      <c r="AI180" s="1"/>
      <c r="AK180" s="1" t="s">
        <v>507</v>
      </c>
      <c r="AW180" s="1" t="s">
        <v>71</v>
      </c>
      <c r="AX180" s="9"/>
      <c r="AY180" s="9"/>
      <c r="AZ180" s="11"/>
      <c r="BH180" s="7">
        <f t="shared" si="10"/>
        <v>0</v>
      </c>
      <c r="BI180" s="7" t="str">
        <f t="shared" si="11"/>
        <v>NA</v>
      </c>
      <c r="BM180" s="1">
        <v>0</v>
      </c>
      <c r="BN180" s="7">
        <f t="shared" si="100"/>
        <v>0</v>
      </c>
      <c r="BO180" s="7">
        <f t="shared" si="101"/>
        <v>0</v>
      </c>
    </row>
    <row r="181" spans="1:67" ht="14.25" customHeight="1" x14ac:dyDescent="0.35">
      <c r="A181" s="7" t="str">
        <f t="shared" si="88"/>
        <v>LNA_S180_I_P</v>
      </c>
      <c r="B181" t="s">
        <v>78</v>
      </c>
      <c r="C181" t="s">
        <v>78</v>
      </c>
      <c r="D181" t="s">
        <v>78</v>
      </c>
      <c r="E181" t="s">
        <v>78</v>
      </c>
      <c r="F181" s="7">
        <v>180</v>
      </c>
      <c r="G181" s="7" t="str">
        <f t="shared" si="102"/>
        <v xml:space="preserve">0  beimzumvom Kaffeetrinken Sie xx xx xx  </v>
      </c>
      <c r="H181" s="7">
        <f t="shared" si="98"/>
        <v>0</v>
      </c>
      <c r="I181" s="7" t="str">
        <f t="shared" si="2"/>
        <v xml:space="preserve"> </v>
      </c>
      <c r="K181" s="7" t="s">
        <v>462</v>
      </c>
      <c r="L181" s="7" t="s">
        <v>185</v>
      </c>
      <c r="M181" s="7" t="s">
        <v>291</v>
      </c>
      <c r="N181" s="7" t="s">
        <v>950</v>
      </c>
      <c r="O181" s="7" t="str">
        <f t="shared" si="91"/>
        <v>beimzumvom Kaffeetrinken.</v>
      </c>
      <c r="P181" s="7" t="str">
        <f t="shared" si="103"/>
        <v>beimzumvom Kaffeetrinken</v>
      </c>
      <c r="Q181" s="7" t="s">
        <v>82</v>
      </c>
      <c r="R181" s="7" t="s">
        <v>874</v>
      </c>
      <c r="S181" s="7" t="s">
        <v>874</v>
      </c>
      <c r="T181" s="7" t="s">
        <v>874</v>
      </c>
      <c r="AD181" s="1"/>
      <c r="AE181" s="1"/>
      <c r="AF181" s="8"/>
      <c r="AH181" s="1"/>
      <c r="AI181" s="1"/>
      <c r="AK181" s="1" t="s">
        <v>507</v>
      </c>
      <c r="AW181" s="1" t="s">
        <v>71</v>
      </c>
      <c r="AX181" s="9"/>
      <c r="AY181" s="9"/>
      <c r="AZ181" s="11"/>
      <c r="BH181" s="7">
        <f t="shared" si="10"/>
        <v>0</v>
      </c>
      <c r="BI181" s="7" t="str">
        <f t="shared" si="11"/>
        <v>NA</v>
      </c>
      <c r="BM181" s="1">
        <v>0</v>
      </c>
      <c r="BN181" s="7">
        <f t="shared" si="100"/>
        <v>0</v>
      </c>
      <c r="BO181" s="7">
        <f t="shared" si="101"/>
        <v>0</v>
      </c>
    </row>
    <row r="182" spans="1:67" ht="14.25" customHeight="1" x14ac:dyDescent="0.35">
      <c r="A182" s="7" t="str">
        <f t="shared" si="88"/>
        <v>LNA_S181_I_P</v>
      </c>
      <c r="B182" t="s">
        <v>78</v>
      </c>
      <c r="C182" t="s">
        <v>78</v>
      </c>
      <c r="D182" t="s">
        <v>78</v>
      </c>
      <c r="E182" t="s">
        <v>78</v>
      </c>
      <c r="F182" s="7">
        <v>181</v>
      </c>
      <c r="G182" s="7" t="str">
        <f t="shared" si="102"/>
        <v xml:space="preserve">0  auf der/bei derauf die/zurvon der Zeremonie Sie xx xx xx  </v>
      </c>
      <c r="H182" s="7">
        <f t="shared" si="98"/>
        <v>0</v>
      </c>
      <c r="I182" s="7" t="str">
        <f t="shared" si="2"/>
        <v xml:space="preserve"> </v>
      </c>
      <c r="K182" s="7" t="s">
        <v>938</v>
      </c>
      <c r="L182" s="7" t="s">
        <v>884</v>
      </c>
      <c r="M182" s="7" t="s">
        <v>222</v>
      </c>
      <c r="N182" s="7" t="s">
        <v>951</v>
      </c>
      <c r="O182" s="7" t="str">
        <f t="shared" si="91"/>
        <v>auf der/bei derauf die/zurvon der Zeremonie.</v>
      </c>
      <c r="P182" s="7" t="str">
        <f t="shared" si="103"/>
        <v>auf der/bei derauf die/zurvon der Zeremonie</v>
      </c>
      <c r="Q182" s="7" t="s">
        <v>82</v>
      </c>
      <c r="R182" s="7" t="s">
        <v>874</v>
      </c>
      <c r="S182" s="7" t="s">
        <v>874</v>
      </c>
      <c r="T182" s="7" t="s">
        <v>874</v>
      </c>
      <c r="AD182" s="1"/>
      <c r="AE182" s="1"/>
      <c r="AF182" s="8"/>
      <c r="AH182" s="1"/>
      <c r="AI182" s="1"/>
      <c r="AK182" s="1" t="s">
        <v>507</v>
      </c>
      <c r="AW182" s="1" t="s">
        <v>71</v>
      </c>
      <c r="AX182" s="9"/>
      <c r="AY182" s="9"/>
      <c r="AZ182" s="11"/>
      <c r="BH182" s="7">
        <f t="shared" si="10"/>
        <v>0</v>
      </c>
      <c r="BI182" s="7" t="str">
        <f t="shared" si="11"/>
        <v>NA</v>
      </c>
      <c r="BM182" s="1">
        <v>1</v>
      </c>
      <c r="BN182" s="7">
        <f t="shared" si="100"/>
        <v>0</v>
      </c>
      <c r="BO182" s="7">
        <f t="shared" si="101"/>
        <v>0</v>
      </c>
    </row>
    <row r="183" spans="1:67" ht="14.25" customHeight="1" x14ac:dyDescent="0.35">
      <c r="A183" s="7" t="str">
        <f t="shared" si="88"/>
        <v>LNA_S182_I_P</v>
      </c>
      <c r="B183" t="s">
        <v>78</v>
      </c>
      <c r="C183" t="s">
        <v>78</v>
      </c>
      <c r="D183" t="s">
        <v>78</v>
      </c>
      <c r="E183" t="s">
        <v>78</v>
      </c>
      <c r="F183" s="7">
        <v>182</v>
      </c>
      <c r="G183" s="7" t="str">
        <f t="shared" si="102"/>
        <v xml:space="preserve">0  bei derzurvon der Massage Sie xx xx xx  </v>
      </c>
      <c r="H183" s="7">
        <f t="shared" si="98"/>
        <v>0</v>
      </c>
      <c r="I183" s="7" t="str">
        <f t="shared" si="2"/>
        <v xml:space="preserve"> </v>
      </c>
      <c r="K183" s="7" t="s">
        <v>923</v>
      </c>
      <c r="L183" s="7" t="s">
        <v>127</v>
      </c>
      <c r="M183" s="7" t="s">
        <v>222</v>
      </c>
      <c r="N183" s="7" t="s">
        <v>952</v>
      </c>
      <c r="O183" s="7" t="str">
        <f t="shared" si="91"/>
        <v>bei derzurvon der Massage.</v>
      </c>
      <c r="P183" s="7" t="str">
        <f t="shared" si="103"/>
        <v>bei derzurvon der Massage</v>
      </c>
      <c r="Q183" s="7" t="s">
        <v>82</v>
      </c>
      <c r="R183" s="7" t="s">
        <v>874</v>
      </c>
      <c r="S183" s="7" t="s">
        <v>874</v>
      </c>
      <c r="T183" s="7" t="s">
        <v>874</v>
      </c>
      <c r="AD183" s="1"/>
      <c r="AE183" s="1"/>
      <c r="AF183" s="8"/>
      <c r="AH183" s="1"/>
      <c r="AI183" s="1"/>
      <c r="AK183" s="1" t="s">
        <v>507</v>
      </c>
      <c r="AW183" s="1" t="s">
        <v>71</v>
      </c>
      <c r="AX183" s="9"/>
      <c r="AY183" s="9"/>
      <c r="AZ183" s="11"/>
      <c r="BH183" s="7">
        <f t="shared" si="10"/>
        <v>0</v>
      </c>
      <c r="BI183" s="7" t="str">
        <f t="shared" si="11"/>
        <v>NA</v>
      </c>
      <c r="BM183" s="1">
        <v>0</v>
      </c>
      <c r="BN183" s="7">
        <f t="shared" si="100"/>
        <v>0</v>
      </c>
      <c r="BO183" s="7">
        <f t="shared" si="101"/>
        <v>0</v>
      </c>
    </row>
    <row r="184" spans="1:67" ht="14.25" customHeight="1" x14ac:dyDescent="0.35">
      <c r="A184" s="7" t="str">
        <f t="shared" si="88"/>
        <v>LNA_S183_I_P</v>
      </c>
      <c r="B184" t="s">
        <v>78</v>
      </c>
      <c r="C184" t="s">
        <v>78</v>
      </c>
      <c r="D184" t="s">
        <v>78</v>
      </c>
      <c r="E184" t="s">
        <v>78</v>
      </c>
      <c r="F184" s="7">
        <v>183</v>
      </c>
      <c r="G184" s="7" t="str">
        <f t="shared" si="102"/>
        <v xml:space="preserve">0  an deran die/zurvon der Rezeption Sie xx xx xx  </v>
      </c>
      <c r="H184" s="7">
        <f t="shared" si="98"/>
        <v>0</v>
      </c>
      <c r="I184" s="7" t="str">
        <f t="shared" si="2"/>
        <v xml:space="preserve"> </v>
      </c>
      <c r="K184" s="7" t="s">
        <v>893</v>
      </c>
      <c r="L184" s="7" t="s">
        <v>905</v>
      </c>
      <c r="M184" s="7" t="s">
        <v>222</v>
      </c>
      <c r="N184" s="7" t="s">
        <v>953</v>
      </c>
      <c r="O184" s="7" t="str">
        <f t="shared" si="91"/>
        <v>an deran die/zurvon der Rezeption.</v>
      </c>
      <c r="P184" s="7" t="str">
        <f t="shared" si="103"/>
        <v>an deran die/zurvon der Rezeption</v>
      </c>
      <c r="Q184" s="7" t="s">
        <v>82</v>
      </c>
      <c r="R184" s="7" t="s">
        <v>874</v>
      </c>
      <c r="S184" s="7" t="s">
        <v>874</v>
      </c>
      <c r="T184" s="7" t="s">
        <v>874</v>
      </c>
      <c r="W184" s="7" t="str">
        <f t="shared" ref="W184:W238" si="104">CONCATENATE(U184,V184)</f>
        <v/>
      </c>
      <c r="AD184" s="1"/>
      <c r="AE184" s="1"/>
      <c r="AF184" s="8"/>
      <c r="AH184" s="1"/>
      <c r="AI184" s="1"/>
      <c r="AK184" s="1" t="s">
        <v>507</v>
      </c>
      <c r="AW184" s="1" t="s">
        <v>71</v>
      </c>
      <c r="AX184" s="9"/>
      <c r="AY184" s="9"/>
      <c r="AZ184" s="11"/>
      <c r="BH184" s="7">
        <f t="shared" si="10"/>
        <v>0</v>
      </c>
      <c r="BI184" s="7" t="str">
        <f t="shared" si="11"/>
        <v>NA</v>
      </c>
      <c r="BM184" s="1">
        <v>1</v>
      </c>
      <c r="BN184" s="7">
        <f t="shared" si="100"/>
        <v>0</v>
      </c>
      <c r="BO184" s="7">
        <f t="shared" si="101"/>
        <v>0</v>
      </c>
    </row>
    <row r="185" spans="1:67" ht="14.25" customHeight="1" x14ac:dyDescent="0.35">
      <c r="A185" s="7" t="str">
        <f t="shared" si="88"/>
        <v>LNA_S184_I_P</v>
      </c>
      <c r="B185" t="s">
        <v>78</v>
      </c>
      <c r="C185" t="s">
        <v>78</v>
      </c>
      <c r="D185" t="s">
        <v>78</v>
      </c>
      <c r="E185" t="s">
        <v>78</v>
      </c>
      <c r="F185" s="7">
        <v>184</v>
      </c>
      <c r="G185" s="7" t="str">
        <f t="shared" si="102"/>
        <v xml:space="preserve">0  imin denaus dem Wildpark Sie xx xx xx  </v>
      </c>
      <c r="H185" s="7">
        <f t="shared" si="98"/>
        <v>0</v>
      </c>
      <c r="I185" s="7" t="str">
        <f t="shared" si="2"/>
        <v xml:space="preserve"> </v>
      </c>
      <c r="K185" s="7" t="s">
        <v>193</v>
      </c>
      <c r="L185" s="7" t="s">
        <v>375</v>
      </c>
      <c r="M185" s="7" t="s">
        <v>102</v>
      </c>
      <c r="N185" s="7" t="s">
        <v>954</v>
      </c>
      <c r="O185" s="7" t="str">
        <f t="shared" si="91"/>
        <v>imin denaus dem Wildpark.</v>
      </c>
      <c r="P185" s="7" t="str">
        <f t="shared" si="103"/>
        <v>imin denaus dem Wildpark</v>
      </c>
      <c r="Q185" s="7" t="s">
        <v>82</v>
      </c>
      <c r="R185" s="7" t="s">
        <v>874</v>
      </c>
      <c r="S185" s="7" t="s">
        <v>874</v>
      </c>
      <c r="T185" s="7" t="s">
        <v>874</v>
      </c>
      <c r="W185" s="7" t="str">
        <f t="shared" si="104"/>
        <v/>
      </c>
      <c r="AD185" s="1"/>
      <c r="AE185" s="1"/>
      <c r="AF185" s="8"/>
      <c r="AH185" s="1"/>
      <c r="AI185" s="1"/>
      <c r="AK185" s="1" t="s">
        <v>507</v>
      </c>
      <c r="AW185" s="1" t="s">
        <v>71</v>
      </c>
      <c r="AX185" s="9"/>
      <c r="AY185" s="9"/>
      <c r="AZ185" s="11"/>
      <c r="BH185" s="7">
        <f t="shared" si="10"/>
        <v>0</v>
      </c>
      <c r="BI185" s="7" t="str">
        <f t="shared" si="11"/>
        <v>NA</v>
      </c>
      <c r="BM185" s="1">
        <v>0</v>
      </c>
      <c r="BN185" s="7">
        <f t="shared" si="100"/>
        <v>0</v>
      </c>
      <c r="BO185" s="7">
        <f t="shared" si="101"/>
        <v>0</v>
      </c>
    </row>
    <row r="186" spans="1:67" ht="14.25" customHeight="1" x14ac:dyDescent="0.35">
      <c r="A186" s="7" t="str">
        <f t="shared" si="88"/>
        <v>LNA_S185_I_P</v>
      </c>
      <c r="B186" t="s">
        <v>78</v>
      </c>
      <c r="C186" t="s">
        <v>78</v>
      </c>
      <c r="D186" t="s">
        <v>78</v>
      </c>
      <c r="E186" t="s">
        <v>78</v>
      </c>
      <c r="F186" s="7">
        <v>185</v>
      </c>
      <c r="G186" s="7" t="str">
        <f t="shared" si="102"/>
        <v xml:space="preserve">0  auf derauf die/zurvon der Einweihung Sie xx xx xx  </v>
      </c>
      <c r="H186" s="7">
        <f t="shared" si="98"/>
        <v>0</v>
      </c>
      <c r="I186" s="7" t="str">
        <f t="shared" si="2"/>
        <v xml:space="preserve"> </v>
      </c>
      <c r="K186" s="7" t="s">
        <v>244</v>
      </c>
      <c r="L186" s="7" t="s">
        <v>884</v>
      </c>
      <c r="M186" s="7" t="s">
        <v>222</v>
      </c>
      <c r="N186" s="7" t="s">
        <v>955</v>
      </c>
      <c r="O186" s="7" t="str">
        <f t="shared" si="91"/>
        <v>auf derauf die/zurvon der Einweihung.</v>
      </c>
      <c r="P186" s="7" t="str">
        <f t="shared" si="103"/>
        <v>auf derauf die/zurvon der Einweihung</v>
      </c>
      <c r="Q186" s="7" t="s">
        <v>82</v>
      </c>
      <c r="R186" s="7" t="s">
        <v>874</v>
      </c>
      <c r="S186" s="7" t="s">
        <v>874</v>
      </c>
      <c r="T186" s="7" t="s">
        <v>874</v>
      </c>
      <c r="W186" s="7" t="str">
        <f t="shared" si="104"/>
        <v/>
      </c>
      <c r="AD186" s="1"/>
      <c r="AE186" s="1"/>
      <c r="AF186" s="8"/>
      <c r="AH186" s="1"/>
      <c r="AI186" s="1"/>
      <c r="AK186" s="1" t="s">
        <v>507</v>
      </c>
      <c r="AW186" s="1" t="s">
        <v>71</v>
      </c>
      <c r="AX186" s="9"/>
      <c r="AY186" s="9"/>
      <c r="AZ186" s="11"/>
      <c r="BH186" s="7">
        <f t="shared" si="10"/>
        <v>0</v>
      </c>
      <c r="BI186" s="7" t="str">
        <f t="shared" si="11"/>
        <v>NA</v>
      </c>
      <c r="BM186" s="1">
        <v>0</v>
      </c>
      <c r="BN186" s="7">
        <f t="shared" si="100"/>
        <v>0</v>
      </c>
      <c r="BO186" s="7">
        <f t="shared" si="101"/>
        <v>0</v>
      </c>
    </row>
    <row r="187" spans="1:67" ht="14.25" customHeight="1" x14ac:dyDescent="0.35">
      <c r="A187" s="7" t="str">
        <f t="shared" si="88"/>
        <v>LNA_S186_I_P</v>
      </c>
      <c r="B187" t="s">
        <v>78</v>
      </c>
      <c r="C187" t="s">
        <v>78</v>
      </c>
      <c r="D187" t="s">
        <v>78</v>
      </c>
      <c r="E187" t="s">
        <v>78</v>
      </c>
      <c r="F187" s="7">
        <v>186</v>
      </c>
      <c r="G187" s="7" t="str">
        <f t="shared" si="102"/>
        <v xml:space="preserve">0  iminsaus dem Kino Sie xx xx xx  </v>
      </c>
      <c r="H187" s="7">
        <f t="shared" si="98"/>
        <v>0</v>
      </c>
      <c r="I187" s="7" t="str">
        <f t="shared" si="2"/>
        <v xml:space="preserve"> </v>
      </c>
      <c r="K187" s="7" t="s">
        <v>193</v>
      </c>
      <c r="L187" s="7" t="s">
        <v>68</v>
      </c>
      <c r="M187" s="7" t="s">
        <v>102</v>
      </c>
      <c r="N187" s="7" t="s">
        <v>956</v>
      </c>
      <c r="O187" s="7" t="str">
        <f t="shared" si="91"/>
        <v>iminsaus dem Kino.</v>
      </c>
      <c r="P187" s="7" t="str">
        <f t="shared" si="103"/>
        <v>iminsaus dem Kino</v>
      </c>
      <c r="Q187" s="7" t="s">
        <v>82</v>
      </c>
      <c r="R187" s="7" t="s">
        <v>874</v>
      </c>
      <c r="S187" s="7" t="s">
        <v>874</v>
      </c>
      <c r="T187" s="7" t="s">
        <v>874</v>
      </c>
      <c r="W187" s="7" t="str">
        <f t="shared" si="104"/>
        <v/>
      </c>
      <c r="AD187" s="1"/>
      <c r="AE187" s="1"/>
      <c r="AF187" s="8"/>
      <c r="AH187" s="1"/>
      <c r="AI187" s="1"/>
      <c r="AK187" s="1" t="s">
        <v>507</v>
      </c>
      <c r="AW187" s="1" t="s">
        <v>71</v>
      </c>
      <c r="AX187" s="9"/>
      <c r="AY187" s="9"/>
      <c r="AZ187" s="11"/>
      <c r="BH187" s="7">
        <f t="shared" si="10"/>
        <v>0</v>
      </c>
      <c r="BI187" s="7" t="str">
        <f t="shared" si="11"/>
        <v>NA</v>
      </c>
      <c r="BM187" s="1">
        <v>1</v>
      </c>
      <c r="BN187" s="7">
        <f t="shared" si="100"/>
        <v>0</v>
      </c>
      <c r="BO187" s="7">
        <f t="shared" si="101"/>
        <v>0</v>
      </c>
    </row>
    <row r="188" spans="1:67" ht="14.25" customHeight="1" x14ac:dyDescent="0.35">
      <c r="A188" s="7" t="str">
        <f t="shared" si="88"/>
        <v>LNA_S187_I_P</v>
      </c>
      <c r="B188" t="s">
        <v>78</v>
      </c>
      <c r="C188" t="s">
        <v>78</v>
      </c>
      <c r="D188" t="s">
        <v>78</v>
      </c>
      <c r="E188" t="s">
        <v>78</v>
      </c>
      <c r="F188" s="7">
        <v>187</v>
      </c>
      <c r="G188" s="7" t="str">
        <f t="shared" si="102"/>
        <v xml:space="preserve">0  iminsaus dem Waisenhaus Sie xx xx xx  </v>
      </c>
      <c r="H188" s="7">
        <f t="shared" si="98"/>
        <v>0</v>
      </c>
      <c r="I188" s="7" t="str">
        <f t="shared" si="2"/>
        <v xml:space="preserve"> </v>
      </c>
      <c r="K188" s="7" t="s">
        <v>193</v>
      </c>
      <c r="L188" s="7" t="s">
        <v>68</v>
      </c>
      <c r="M188" s="7" t="s">
        <v>102</v>
      </c>
      <c r="N188" s="7" t="s">
        <v>957</v>
      </c>
      <c r="O188" s="7" t="str">
        <f t="shared" si="91"/>
        <v>iminsaus dem Waisenhaus.</v>
      </c>
      <c r="P188" s="7" t="str">
        <f t="shared" si="103"/>
        <v>iminsaus dem Waisenhaus</v>
      </c>
      <c r="Q188" s="7" t="s">
        <v>82</v>
      </c>
      <c r="R188" s="7" t="s">
        <v>874</v>
      </c>
      <c r="S188" s="7" t="s">
        <v>874</v>
      </c>
      <c r="T188" s="7" t="s">
        <v>874</v>
      </c>
      <c r="W188" s="7" t="str">
        <f t="shared" si="104"/>
        <v/>
      </c>
      <c r="AD188" s="1"/>
      <c r="AE188" s="1"/>
      <c r="AF188" s="8"/>
      <c r="AH188" s="1"/>
      <c r="AI188" s="1"/>
      <c r="AK188" s="1" t="s">
        <v>507</v>
      </c>
      <c r="AW188" s="1" t="s">
        <v>71</v>
      </c>
      <c r="AX188" s="9"/>
      <c r="AY188" s="9"/>
      <c r="AZ188" s="11"/>
      <c r="BH188" s="7">
        <f t="shared" si="10"/>
        <v>0</v>
      </c>
      <c r="BI188" s="7" t="str">
        <f t="shared" si="11"/>
        <v>NA</v>
      </c>
      <c r="BM188" s="1">
        <v>1</v>
      </c>
      <c r="BN188" s="7">
        <f t="shared" si="100"/>
        <v>0</v>
      </c>
      <c r="BO188" s="7">
        <f t="shared" si="101"/>
        <v>0</v>
      </c>
    </row>
    <row r="189" spans="1:67" ht="14.25" customHeight="1" x14ac:dyDescent="0.35">
      <c r="A189" s="7" t="str">
        <f t="shared" si="88"/>
        <v>LNA_S_I_P</v>
      </c>
      <c r="B189" t="s">
        <v>78</v>
      </c>
      <c r="C189" t="s">
        <v>78</v>
      </c>
      <c r="D189" t="s">
        <v>78</v>
      </c>
      <c r="E189" t="s">
        <v>78</v>
      </c>
      <c r="G189" s="7" t="str">
        <f t="shared" si="102"/>
        <v xml:space="preserve">0        </v>
      </c>
      <c r="H189" s="7">
        <f t="shared" si="98"/>
        <v>0</v>
      </c>
      <c r="I189" s="7" t="str">
        <f t="shared" si="2"/>
        <v xml:space="preserve"> </v>
      </c>
      <c r="O189" s="7" t="str">
        <f t="shared" si="91"/>
        <v xml:space="preserve"> .</v>
      </c>
      <c r="W189" s="7" t="str">
        <f t="shared" si="104"/>
        <v/>
      </c>
      <c r="AD189" s="1"/>
      <c r="AE189" s="1"/>
      <c r="AF189" s="8"/>
      <c r="AH189" s="1"/>
      <c r="AI189" s="1"/>
      <c r="AK189" s="1" t="s">
        <v>507</v>
      </c>
      <c r="AW189" s="1" t="s">
        <v>71</v>
      </c>
      <c r="AX189" s="9"/>
      <c r="AY189" s="9"/>
      <c r="AZ189" s="11"/>
      <c r="BH189" s="7">
        <f t="shared" si="10"/>
        <v>0</v>
      </c>
      <c r="BI189" s="7" t="str">
        <f t="shared" si="11"/>
        <v>NA</v>
      </c>
      <c r="BM189" s="1">
        <v>0</v>
      </c>
      <c r="BN189" s="7">
        <f t="shared" si="100"/>
        <v>0</v>
      </c>
      <c r="BO189" s="7">
        <f t="shared" si="101"/>
        <v>0</v>
      </c>
    </row>
    <row r="190" spans="1:67" ht="14.25" customHeight="1" x14ac:dyDescent="0.35">
      <c r="A190" s="7" t="str">
        <f t="shared" si="88"/>
        <v>LNA_S_I_P</v>
      </c>
      <c r="B190" t="s">
        <v>78</v>
      </c>
      <c r="C190" t="s">
        <v>78</v>
      </c>
      <c r="D190" t="s">
        <v>78</v>
      </c>
      <c r="E190" t="s">
        <v>78</v>
      </c>
      <c r="G190" s="7" t="str">
        <f t="shared" si="102"/>
        <v xml:space="preserve">0        </v>
      </c>
      <c r="H190" s="7">
        <f t="shared" si="98"/>
        <v>0</v>
      </c>
      <c r="I190" s="7" t="str">
        <f t="shared" si="2"/>
        <v xml:space="preserve"> </v>
      </c>
      <c r="O190" s="7" t="str">
        <f t="shared" si="91"/>
        <v xml:space="preserve"> .</v>
      </c>
      <c r="W190" s="7" t="str">
        <f t="shared" si="104"/>
        <v/>
      </c>
      <c r="AD190" s="1"/>
      <c r="AE190" s="1"/>
      <c r="AF190" s="8"/>
      <c r="AH190" s="1"/>
      <c r="AI190" s="1"/>
      <c r="AK190" s="1" t="s">
        <v>507</v>
      </c>
      <c r="AW190" s="1" t="s">
        <v>71</v>
      </c>
      <c r="AX190" s="9"/>
      <c r="AY190" s="9"/>
      <c r="AZ190" s="11"/>
      <c r="BH190" s="7">
        <f t="shared" si="10"/>
        <v>0</v>
      </c>
      <c r="BI190" s="7" t="str">
        <f t="shared" si="11"/>
        <v>NA</v>
      </c>
      <c r="BM190" s="1">
        <v>0</v>
      </c>
      <c r="BN190" s="7">
        <f t="shared" si="100"/>
        <v>0</v>
      </c>
      <c r="BO190" s="7">
        <f t="shared" si="101"/>
        <v>0</v>
      </c>
    </row>
    <row r="191" spans="1:67" ht="14.25" customHeight="1" x14ac:dyDescent="0.35">
      <c r="A191" s="7" t="str">
        <f t="shared" si="88"/>
        <v>LNA_S_I_P</v>
      </c>
      <c r="B191" t="s">
        <v>78</v>
      </c>
      <c r="C191" t="s">
        <v>78</v>
      </c>
      <c r="D191" t="s">
        <v>78</v>
      </c>
      <c r="E191" t="s">
        <v>78</v>
      </c>
      <c r="G191" s="7" t="str">
        <f t="shared" si="102"/>
        <v xml:space="preserve">0        </v>
      </c>
      <c r="H191" s="7">
        <f t="shared" si="98"/>
        <v>0</v>
      </c>
      <c r="I191" s="7" t="str">
        <f t="shared" si="2"/>
        <v xml:space="preserve"> </v>
      </c>
      <c r="O191" s="7" t="str">
        <f t="shared" si="91"/>
        <v xml:space="preserve"> .</v>
      </c>
      <c r="W191" s="7" t="str">
        <f t="shared" si="104"/>
        <v/>
      </c>
      <c r="AD191" s="1"/>
      <c r="AE191" s="1"/>
      <c r="AF191" s="8"/>
      <c r="AH191" s="1"/>
      <c r="AI191" s="1"/>
      <c r="AK191" s="1" t="s">
        <v>507</v>
      </c>
      <c r="AW191" s="1" t="s">
        <v>71</v>
      </c>
      <c r="AX191" s="9"/>
      <c r="AY191" s="9"/>
      <c r="AZ191" s="11"/>
      <c r="BH191" s="7">
        <f t="shared" si="10"/>
        <v>0</v>
      </c>
      <c r="BI191" s="7" t="str">
        <f t="shared" si="11"/>
        <v>NA</v>
      </c>
      <c r="BM191" s="1">
        <v>0</v>
      </c>
      <c r="BN191" s="7">
        <f t="shared" si="100"/>
        <v>0</v>
      </c>
      <c r="BO191" s="7">
        <f t="shared" si="101"/>
        <v>0</v>
      </c>
    </row>
    <row r="192" spans="1:67" ht="14.25" customHeight="1" x14ac:dyDescent="0.35">
      <c r="A192" s="7" t="str">
        <f t="shared" si="88"/>
        <v>LNA_S_I_P</v>
      </c>
      <c r="B192" t="s">
        <v>78</v>
      </c>
      <c r="C192" t="s">
        <v>78</v>
      </c>
      <c r="D192" t="s">
        <v>78</v>
      </c>
      <c r="E192" t="s">
        <v>78</v>
      </c>
      <c r="G192" s="7" t="str">
        <f t="shared" si="102"/>
        <v xml:space="preserve">0        </v>
      </c>
      <c r="H192" s="7">
        <f t="shared" si="98"/>
        <v>0</v>
      </c>
      <c r="I192" s="7" t="str">
        <f t="shared" si="2"/>
        <v xml:space="preserve"> </v>
      </c>
      <c r="O192" s="7" t="str">
        <f t="shared" si="91"/>
        <v xml:space="preserve"> .</v>
      </c>
      <c r="W192" s="7" t="str">
        <f t="shared" si="104"/>
        <v/>
      </c>
      <c r="AD192" s="1"/>
      <c r="AE192" s="1"/>
      <c r="AF192" s="8"/>
      <c r="AH192" s="1"/>
      <c r="AI192" s="1"/>
      <c r="AK192" s="1" t="s">
        <v>507</v>
      </c>
      <c r="AW192" s="1" t="s">
        <v>71</v>
      </c>
      <c r="AX192" s="9"/>
      <c r="AY192" s="9"/>
      <c r="AZ192" s="11"/>
      <c r="BH192" s="7">
        <f t="shared" si="10"/>
        <v>0</v>
      </c>
      <c r="BI192" s="7" t="str">
        <f t="shared" si="11"/>
        <v>NA</v>
      </c>
      <c r="BM192" s="1">
        <v>1</v>
      </c>
      <c r="BN192" s="7">
        <f t="shared" si="100"/>
        <v>0</v>
      </c>
      <c r="BO192" s="7">
        <f t="shared" si="101"/>
        <v>0</v>
      </c>
    </row>
    <row r="193" spans="1:67" ht="14.25" customHeight="1" x14ac:dyDescent="0.35">
      <c r="A193" s="7" t="str">
        <f t="shared" si="88"/>
        <v>LNA_S_I_P</v>
      </c>
      <c r="B193" t="s">
        <v>78</v>
      </c>
      <c r="C193" t="s">
        <v>78</v>
      </c>
      <c r="D193" t="s">
        <v>78</v>
      </c>
      <c r="E193" t="s">
        <v>78</v>
      </c>
      <c r="G193" s="7" t="str">
        <f t="shared" si="102"/>
        <v xml:space="preserve">0        </v>
      </c>
      <c r="H193" s="7">
        <f t="shared" si="98"/>
        <v>0</v>
      </c>
      <c r="I193" s="7" t="str">
        <f t="shared" si="2"/>
        <v xml:space="preserve"> </v>
      </c>
      <c r="O193" s="7" t="str">
        <f t="shared" si="91"/>
        <v xml:space="preserve"> .</v>
      </c>
      <c r="W193" s="7" t="str">
        <f t="shared" si="104"/>
        <v/>
      </c>
      <c r="AD193" s="1"/>
      <c r="AE193" s="1"/>
      <c r="AF193" s="8"/>
      <c r="AH193" s="1"/>
      <c r="AI193" s="1"/>
      <c r="AK193" s="1" t="s">
        <v>507</v>
      </c>
      <c r="AW193" s="1" t="s">
        <v>71</v>
      </c>
      <c r="AX193" s="9"/>
      <c r="AY193" s="9"/>
      <c r="AZ193" s="11"/>
      <c r="BH193" s="7">
        <f t="shared" si="10"/>
        <v>0</v>
      </c>
      <c r="BI193" s="7" t="str">
        <f t="shared" si="11"/>
        <v>NA</v>
      </c>
      <c r="BM193" s="1">
        <v>0</v>
      </c>
      <c r="BN193" s="7">
        <f t="shared" si="100"/>
        <v>0</v>
      </c>
      <c r="BO193" s="7">
        <f t="shared" si="101"/>
        <v>0</v>
      </c>
    </row>
    <row r="194" spans="1:67" ht="14.25" customHeight="1" x14ac:dyDescent="0.35">
      <c r="A194" s="7" t="str">
        <f t="shared" ref="A194:A238" si="105">CONCATENATE("L",B194,"_S",F194,"_I",Z194,"_P",AZ194)</f>
        <v>LNA_S_I_P</v>
      </c>
      <c r="B194" t="s">
        <v>78</v>
      </c>
      <c r="C194" t="s">
        <v>78</v>
      </c>
      <c r="D194" t="s">
        <v>78</v>
      </c>
      <c r="E194" t="s">
        <v>78</v>
      </c>
      <c r="G194" s="7" t="str">
        <f t="shared" si="102"/>
        <v xml:space="preserve">0        </v>
      </c>
      <c r="H194" s="7">
        <f t="shared" si="98"/>
        <v>0</v>
      </c>
      <c r="I194" s="7" t="str">
        <f t="shared" si="2"/>
        <v xml:space="preserve"> </v>
      </c>
      <c r="O194" s="7" t="str">
        <f t="shared" si="91"/>
        <v xml:space="preserve"> .</v>
      </c>
      <c r="W194" s="7" t="str">
        <f t="shared" si="104"/>
        <v/>
      </c>
      <c r="AD194" s="1"/>
      <c r="AE194" s="1"/>
      <c r="AF194" s="8"/>
      <c r="AH194" s="1"/>
      <c r="AI194" s="1"/>
      <c r="AK194" s="1" t="s">
        <v>507</v>
      </c>
      <c r="AW194" s="1" t="s">
        <v>71</v>
      </c>
      <c r="AX194" s="9"/>
      <c r="AY194" s="9"/>
      <c r="AZ194" s="11"/>
      <c r="BH194" s="7">
        <f t="shared" si="10"/>
        <v>0</v>
      </c>
      <c r="BI194" s="7" t="str">
        <f t="shared" si="11"/>
        <v>NA</v>
      </c>
      <c r="BM194" s="1">
        <v>0</v>
      </c>
      <c r="BN194" s="7">
        <f t="shared" si="100"/>
        <v>0</v>
      </c>
      <c r="BO194" s="7">
        <f t="shared" si="101"/>
        <v>0</v>
      </c>
    </row>
    <row r="195" spans="1:67" ht="14.25" customHeight="1" x14ac:dyDescent="0.35">
      <c r="A195" s="7" t="str">
        <f t="shared" si="105"/>
        <v>LNA_S_I_P</v>
      </c>
      <c r="B195" t="s">
        <v>78</v>
      </c>
      <c r="C195" t="s">
        <v>78</v>
      </c>
      <c r="D195" t="s">
        <v>78</v>
      </c>
      <c r="E195" t="s">
        <v>78</v>
      </c>
      <c r="G195" s="7" t="str">
        <f t="shared" si="102"/>
        <v xml:space="preserve">0        </v>
      </c>
      <c r="H195" s="7">
        <f t="shared" si="98"/>
        <v>0</v>
      </c>
      <c r="I195" s="7" t="str">
        <f t="shared" si="2"/>
        <v xml:space="preserve"> </v>
      </c>
      <c r="O195" s="7" t="str">
        <f t="shared" ref="O195:O238" si="106">CONCATENATE(K195,L195,M195," ",N195,".")</f>
        <v xml:space="preserve"> .</v>
      </c>
      <c r="W195" s="7" t="str">
        <f t="shared" si="104"/>
        <v/>
      </c>
      <c r="AD195" s="1"/>
      <c r="AE195" s="1"/>
      <c r="AF195" s="8"/>
      <c r="AH195" s="1"/>
      <c r="AI195" s="1"/>
      <c r="AK195" s="1" t="s">
        <v>507</v>
      </c>
      <c r="AW195" s="1" t="s">
        <v>71</v>
      </c>
      <c r="AX195" s="9"/>
      <c r="AY195" s="9"/>
      <c r="AZ195" s="11"/>
      <c r="BH195" s="7">
        <f t="shared" si="10"/>
        <v>0</v>
      </c>
      <c r="BI195" s="7" t="str">
        <f t="shared" si="11"/>
        <v>NA</v>
      </c>
      <c r="BM195" s="1">
        <v>1</v>
      </c>
      <c r="BN195" s="7">
        <f t="shared" si="100"/>
        <v>0</v>
      </c>
      <c r="BO195" s="7">
        <f t="shared" si="101"/>
        <v>0</v>
      </c>
    </row>
    <row r="196" spans="1:67" ht="14.25" customHeight="1" x14ac:dyDescent="0.35">
      <c r="A196" s="7" t="str">
        <f t="shared" si="105"/>
        <v>LNA_S_I_P</v>
      </c>
      <c r="B196" t="s">
        <v>78</v>
      </c>
      <c r="C196" t="s">
        <v>78</v>
      </c>
      <c r="D196" t="s">
        <v>78</v>
      </c>
      <c r="E196" t="s">
        <v>78</v>
      </c>
      <c r="G196" s="7" t="str">
        <f t="shared" si="102"/>
        <v xml:space="preserve">0        </v>
      </c>
      <c r="H196" s="7">
        <f t="shared" si="98"/>
        <v>0</v>
      </c>
      <c r="I196" s="7" t="str">
        <f t="shared" si="2"/>
        <v xml:space="preserve"> </v>
      </c>
      <c r="O196" s="7" t="str">
        <f t="shared" si="106"/>
        <v xml:space="preserve"> .</v>
      </c>
      <c r="W196" s="7" t="str">
        <f t="shared" si="104"/>
        <v/>
      </c>
      <c r="AD196" s="1"/>
      <c r="AE196" s="1"/>
      <c r="AF196" s="8"/>
      <c r="AH196" s="1"/>
      <c r="AI196" s="1"/>
      <c r="AK196" s="1" t="s">
        <v>507</v>
      </c>
      <c r="AW196" s="1" t="s">
        <v>71</v>
      </c>
      <c r="AX196" s="9"/>
      <c r="AY196" s="9"/>
      <c r="AZ196" s="11"/>
      <c r="BH196" s="7">
        <f t="shared" si="10"/>
        <v>0</v>
      </c>
      <c r="BI196" s="7" t="str">
        <f t="shared" si="11"/>
        <v>NA</v>
      </c>
      <c r="BM196" s="1">
        <v>0</v>
      </c>
      <c r="BN196" s="7">
        <f t="shared" ref="BN196:BN227" si="107">IF(BM196=1,BK196,BL196)</f>
        <v>0</v>
      </c>
      <c r="BO196" s="7">
        <f t="shared" ref="BO196:BO227" si="108">IF(BM196=0,BK196,BL196)</f>
        <v>0</v>
      </c>
    </row>
    <row r="197" spans="1:67" ht="14.25" customHeight="1" x14ac:dyDescent="0.35">
      <c r="A197" s="7" t="str">
        <f t="shared" si="105"/>
        <v>LNA_S_I_P</v>
      </c>
      <c r="B197" t="s">
        <v>78</v>
      </c>
      <c r="C197" t="s">
        <v>78</v>
      </c>
      <c r="D197" t="s">
        <v>78</v>
      </c>
      <c r="E197" t="s">
        <v>78</v>
      </c>
      <c r="G197" s="7" t="str">
        <f t="shared" si="102"/>
        <v xml:space="preserve">0        </v>
      </c>
      <c r="H197" s="7">
        <f t="shared" si="98"/>
        <v>0</v>
      </c>
      <c r="I197" s="7" t="str">
        <f t="shared" si="2"/>
        <v xml:space="preserve"> </v>
      </c>
      <c r="O197" s="7" t="str">
        <f t="shared" si="106"/>
        <v xml:space="preserve"> .</v>
      </c>
      <c r="W197" s="7" t="str">
        <f t="shared" si="104"/>
        <v/>
      </c>
      <c r="AD197" s="1"/>
      <c r="AE197" s="1"/>
      <c r="AF197" s="8"/>
      <c r="AH197" s="1"/>
      <c r="AI197" s="1"/>
      <c r="AK197" s="1" t="s">
        <v>507</v>
      </c>
      <c r="AW197" s="1" t="s">
        <v>71</v>
      </c>
      <c r="AX197" s="9"/>
      <c r="AY197" s="9"/>
      <c r="AZ197" s="11"/>
      <c r="BH197" s="7">
        <f t="shared" si="10"/>
        <v>0</v>
      </c>
      <c r="BI197" s="7" t="str">
        <f t="shared" si="11"/>
        <v>NA</v>
      </c>
      <c r="BM197" s="1">
        <v>0</v>
      </c>
      <c r="BN197" s="7">
        <f t="shared" si="107"/>
        <v>0</v>
      </c>
      <c r="BO197" s="7">
        <f t="shared" si="108"/>
        <v>0</v>
      </c>
    </row>
    <row r="198" spans="1:67" ht="14.25" customHeight="1" x14ac:dyDescent="0.35">
      <c r="A198" s="7" t="str">
        <f t="shared" si="105"/>
        <v>LNA_S_I_P</v>
      </c>
      <c r="B198" t="s">
        <v>78</v>
      </c>
      <c r="C198" t="s">
        <v>78</v>
      </c>
      <c r="D198" t="s">
        <v>78</v>
      </c>
      <c r="E198" t="s">
        <v>78</v>
      </c>
      <c r="G198" s="7" t="str">
        <f t="shared" ref="G198:G229" si="109">CONCATENATE(H198," ",J198," ",P198," ",Q198," ",R198," ",S198," ",T198," ",W198," ",Y198)</f>
        <v xml:space="preserve">0        </v>
      </c>
      <c r="H198" s="7">
        <f t="shared" si="98"/>
        <v>0</v>
      </c>
      <c r="I198" s="7" t="str">
        <f t="shared" si="2"/>
        <v xml:space="preserve"> </v>
      </c>
      <c r="O198" s="7" t="str">
        <f t="shared" si="106"/>
        <v xml:space="preserve"> .</v>
      </c>
      <c r="W198" s="7" t="str">
        <f t="shared" si="104"/>
        <v/>
      </c>
      <c r="AD198" s="1"/>
      <c r="AE198" s="1"/>
      <c r="AF198" s="8"/>
      <c r="AH198" s="1"/>
      <c r="AI198" s="1"/>
      <c r="AK198" s="1" t="s">
        <v>507</v>
      </c>
      <c r="AW198" s="1" t="s">
        <v>71</v>
      </c>
      <c r="AX198" s="9"/>
      <c r="AY198" s="9"/>
      <c r="AZ198" s="11"/>
      <c r="BH198" s="7">
        <f t="shared" si="10"/>
        <v>0</v>
      </c>
      <c r="BI198" s="7" t="str">
        <f t="shared" si="11"/>
        <v>NA</v>
      </c>
      <c r="BM198" s="1">
        <v>0</v>
      </c>
      <c r="BN198" s="7">
        <f t="shared" si="107"/>
        <v>0</v>
      </c>
      <c r="BO198" s="7">
        <f t="shared" si="108"/>
        <v>0</v>
      </c>
    </row>
    <row r="199" spans="1:67" ht="14.25" customHeight="1" x14ac:dyDescent="0.35">
      <c r="A199" s="7" t="str">
        <f t="shared" si="105"/>
        <v>LNA_S_I_P</v>
      </c>
      <c r="B199" t="s">
        <v>78</v>
      </c>
      <c r="C199" t="s">
        <v>78</v>
      </c>
      <c r="D199" t="s">
        <v>78</v>
      </c>
      <c r="E199" t="s">
        <v>78</v>
      </c>
      <c r="G199" s="7" t="str">
        <f t="shared" si="109"/>
        <v xml:space="preserve">0        </v>
      </c>
      <c r="H199" s="7">
        <f t="shared" si="98"/>
        <v>0</v>
      </c>
      <c r="I199" s="7" t="str">
        <f t="shared" si="2"/>
        <v xml:space="preserve"> </v>
      </c>
      <c r="O199" s="7" t="str">
        <f t="shared" si="106"/>
        <v xml:space="preserve"> .</v>
      </c>
      <c r="W199" s="7" t="str">
        <f t="shared" si="104"/>
        <v/>
      </c>
      <c r="AD199" s="1"/>
      <c r="AE199" s="1"/>
      <c r="AF199" s="8"/>
      <c r="AH199" s="1"/>
      <c r="AI199" s="1"/>
      <c r="AK199" s="1" t="s">
        <v>507</v>
      </c>
      <c r="AW199" s="1" t="s">
        <v>71</v>
      </c>
      <c r="AX199" s="9"/>
      <c r="AY199" s="9"/>
      <c r="AZ199" s="11"/>
      <c r="BH199" s="7">
        <f t="shared" si="10"/>
        <v>0</v>
      </c>
      <c r="BI199" s="7" t="str">
        <f t="shared" si="11"/>
        <v>NA</v>
      </c>
      <c r="BM199" s="1">
        <v>1</v>
      </c>
      <c r="BN199" s="7">
        <f t="shared" si="107"/>
        <v>0</v>
      </c>
      <c r="BO199" s="7">
        <f t="shared" si="108"/>
        <v>0</v>
      </c>
    </row>
    <row r="200" spans="1:67" ht="14.25" customHeight="1" x14ac:dyDescent="0.35">
      <c r="A200" s="7" t="str">
        <f t="shared" si="105"/>
        <v>LNA_S_I_P</v>
      </c>
      <c r="B200" t="s">
        <v>78</v>
      </c>
      <c r="C200" t="s">
        <v>78</v>
      </c>
      <c r="D200" t="s">
        <v>78</v>
      </c>
      <c r="E200" t="s">
        <v>78</v>
      </c>
      <c r="G200" s="7" t="str">
        <f t="shared" si="109"/>
        <v xml:space="preserve">0        </v>
      </c>
      <c r="H200" s="7">
        <f t="shared" si="98"/>
        <v>0</v>
      </c>
      <c r="I200" s="7" t="str">
        <f t="shared" si="2"/>
        <v xml:space="preserve"> </v>
      </c>
      <c r="O200" s="7" t="str">
        <f t="shared" si="106"/>
        <v xml:space="preserve"> .</v>
      </c>
      <c r="W200" s="7" t="str">
        <f t="shared" si="104"/>
        <v/>
      </c>
      <c r="AD200" s="1"/>
      <c r="AE200" s="1"/>
      <c r="AF200" s="8"/>
      <c r="AH200" s="1"/>
      <c r="AI200" s="1"/>
      <c r="AK200" s="1" t="s">
        <v>507</v>
      </c>
      <c r="AW200" s="1" t="s">
        <v>71</v>
      </c>
      <c r="AX200" s="9"/>
      <c r="AY200" s="9"/>
      <c r="AZ200" s="11"/>
      <c r="BH200" s="7">
        <f t="shared" si="10"/>
        <v>0</v>
      </c>
      <c r="BI200" s="7" t="str">
        <f t="shared" si="11"/>
        <v>NA</v>
      </c>
      <c r="BM200" s="1">
        <v>0</v>
      </c>
      <c r="BN200" s="7">
        <f t="shared" si="107"/>
        <v>0</v>
      </c>
      <c r="BO200" s="7">
        <f t="shared" si="108"/>
        <v>0</v>
      </c>
    </row>
    <row r="201" spans="1:67" ht="14.25" customHeight="1" x14ac:dyDescent="0.35">
      <c r="A201" s="7" t="str">
        <f t="shared" si="105"/>
        <v>LNA_S_I_P</v>
      </c>
      <c r="B201" t="s">
        <v>78</v>
      </c>
      <c r="C201" t="s">
        <v>78</v>
      </c>
      <c r="D201" t="s">
        <v>78</v>
      </c>
      <c r="E201" t="s">
        <v>78</v>
      </c>
      <c r="G201" s="7" t="str">
        <f t="shared" si="109"/>
        <v xml:space="preserve">0        </v>
      </c>
      <c r="H201" s="7">
        <f t="shared" si="98"/>
        <v>0</v>
      </c>
      <c r="I201" s="7" t="str">
        <f t="shared" si="2"/>
        <v xml:space="preserve"> </v>
      </c>
      <c r="O201" s="7" t="str">
        <f t="shared" si="106"/>
        <v xml:space="preserve"> .</v>
      </c>
      <c r="W201" s="7" t="str">
        <f t="shared" si="104"/>
        <v/>
      </c>
      <c r="AD201" s="1"/>
      <c r="AE201" s="1"/>
      <c r="AF201" s="8"/>
      <c r="AH201" s="1"/>
      <c r="AI201" s="1"/>
      <c r="AK201" s="1" t="s">
        <v>507</v>
      </c>
      <c r="AW201" s="1" t="s">
        <v>71</v>
      </c>
      <c r="AX201" s="9"/>
      <c r="AY201" s="9"/>
      <c r="AZ201" s="11"/>
      <c r="BH201" s="7">
        <f t="shared" si="10"/>
        <v>0</v>
      </c>
      <c r="BI201" s="7" t="str">
        <f t="shared" si="11"/>
        <v>NA</v>
      </c>
      <c r="BM201" s="1">
        <v>0</v>
      </c>
      <c r="BN201" s="7">
        <f t="shared" si="107"/>
        <v>0</v>
      </c>
      <c r="BO201" s="7">
        <f t="shared" si="108"/>
        <v>0</v>
      </c>
    </row>
    <row r="202" spans="1:67" ht="14.25" customHeight="1" x14ac:dyDescent="0.35">
      <c r="A202" s="7" t="str">
        <f t="shared" si="105"/>
        <v>LNA_S_I_P</v>
      </c>
      <c r="B202" t="s">
        <v>78</v>
      </c>
      <c r="C202" t="s">
        <v>78</v>
      </c>
      <c r="D202" t="s">
        <v>78</v>
      </c>
      <c r="E202" t="s">
        <v>78</v>
      </c>
      <c r="G202" s="7" t="str">
        <f t="shared" si="109"/>
        <v xml:space="preserve">0        </v>
      </c>
      <c r="H202" s="7">
        <f t="shared" si="98"/>
        <v>0</v>
      </c>
      <c r="I202" s="7" t="str">
        <f t="shared" si="2"/>
        <v xml:space="preserve"> </v>
      </c>
      <c r="O202" s="7" t="str">
        <f t="shared" si="106"/>
        <v xml:space="preserve"> .</v>
      </c>
      <c r="W202" s="7" t="str">
        <f t="shared" si="104"/>
        <v/>
      </c>
      <c r="AD202" s="1"/>
      <c r="AE202" s="1"/>
      <c r="AF202" s="8"/>
      <c r="AH202" s="1"/>
      <c r="AI202" s="1"/>
      <c r="AK202" s="1" t="s">
        <v>507</v>
      </c>
      <c r="AW202" s="1" t="s">
        <v>71</v>
      </c>
      <c r="AX202" s="9"/>
      <c r="AY202" s="9"/>
      <c r="AZ202" s="11"/>
      <c r="BH202" s="7">
        <f t="shared" si="10"/>
        <v>0</v>
      </c>
      <c r="BI202" s="7" t="str">
        <f t="shared" si="11"/>
        <v>NA</v>
      </c>
      <c r="BM202" s="1">
        <v>0</v>
      </c>
      <c r="BN202" s="7">
        <f t="shared" si="107"/>
        <v>0</v>
      </c>
      <c r="BO202" s="7">
        <f t="shared" si="108"/>
        <v>0</v>
      </c>
    </row>
    <row r="203" spans="1:67" ht="14.25" customHeight="1" x14ac:dyDescent="0.35">
      <c r="A203" s="7" t="str">
        <f t="shared" si="105"/>
        <v>LNA_S_I_P</v>
      </c>
      <c r="B203" t="s">
        <v>78</v>
      </c>
      <c r="C203" t="s">
        <v>78</v>
      </c>
      <c r="D203" t="s">
        <v>78</v>
      </c>
      <c r="E203" t="s">
        <v>78</v>
      </c>
      <c r="G203" s="7" t="str">
        <f t="shared" si="109"/>
        <v xml:space="preserve">0        </v>
      </c>
      <c r="H203" s="7">
        <f t="shared" si="98"/>
        <v>0</v>
      </c>
      <c r="I203" s="7" t="str">
        <f t="shared" si="2"/>
        <v xml:space="preserve"> </v>
      </c>
      <c r="O203" s="7" t="str">
        <f t="shared" si="106"/>
        <v xml:space="preserve"> .</v>
      </c>
      <c r="W203" s="7" t="str">
        <f t="shared" si="104"/>
        <v/>
      </c>
      <c r="AD203" s="1"/>
      <c r="AE203" s="1"/>
      <c r="AF203" s="8"/>
      <c r="AH203" s="1"/>
      <c r="AI203" s="1"/>
      <c r="AK203" s="1" t="s">
        <v>507</v>
      </c>
      <c r="AW203" s="1" t="s">
        <v>71</v>
      </c>
      <c r="AX203" s="9"/>
      <c r="AY203" s="9"/>
      <c r="AZ203" s="11"/>
      <c r="BH203" s="7">
        <f t="shared" si="10"/>
        <v>0</v>
      </c>
      <c r="BI203" s="7" t="str">
        <f t="shared" si="11"/>
        <v>NA</v>
      </c>
      <c r="BM203" s="1">
        <v>0</v>
      </c>
      <c r="BN203" s="7">
        <f t="shared" si="107"/>
        <v>0</v>
      </c>
      <c r="BO203" s="7">
        <f t="shared" si="108"/>
        <v>0</v>
      </c>
    </row>
    <row r="204" spans="1:67" ht="14.25" customHeight="1" x14ac:dyDescent="0.35">
      <c r="A204" s="7" t="str">
        <f t="shared" si="105"/>
        <v>LNA_S_I_P</v>
      </c>
      <c r="B204" t="s">
        <v>78</v>
      </c>
      <c r="C204" t="s">
        <v>78</v>
      </c>
      <c r="D204" t="s">
        <v>78</v>
      </c>
      <c r="E204" t="s">
        <v>78</v>
      </c>
      <c r="G204" s="7" t="str">
        <f t="shared" si="109"/>
        <v xml:space="preserve">0        </v>
      </c>
      <c r="H204" s="7">
        <f t="shared" si="98"/>
        <v>0</v>
      </c>
      <c r="I204" s="7" t="str">
        <f t="shared" si="2"/>
        <v xml:space="preserve"> </v>
      </c>
      <c r="O204" s="7" t="str">
        <f t="shared" si="106"/>
        <v xml:space="preserve"> .</v>
      </c>
      <c r="W204" s="7" t="str">
        <f t="shared" si="104"/>
        <v/>
      </c>
      <c r="AD204" s="1"/>
      <c r="AE204" s="1"/>
      <c r="AF204" s="8"/>
      <c r="AH204" s="1"/>
      <c r="AI204" s="1"/>
      <c r="AK204" s="1" t="s">
        <v>507</v>
      </c>
      <c r="AW204" s="1" t="s">
        <v>71</v>
      </c>
      <c r="AX204" s="9"/>
      <c r="AY204" s="9"/>
      <c r="AZ204" s="11"/>
      <c r="BH204" s="7">
        <f t="shared" si="10"/>
        <v>0</v>
      </c>
      <c r="BI204" s="7" t="str">
        <f t="shared" si="11"/>
        <v>NA</v>
      </c>
      <c r="BM204" s="1">
        <v>1</v>
      </c>
      <c r="BN204" s="7">
        <f t="shared" si="107"/>
        <v>0</v>
      </c>
      <c r="BO204" s="7">
        <f t="shared" si="108"/>
        <v>0</v>
      </c>
    </row>
    <row r="205" spans="1:67" ht="14.25" customHeight="1" x14ac:dyDescent="0.35">
      <c r="A205" s="7" t="str">
        <f t="shared" si="105"/>
        <v>LNA_S_I_P</v>
      </c>
      <c r="B205" t="s">
        <v>78</v>
      </c>
      <c r="C205" t="s">
        <v>78</v>
      </c>
      <c r="D205" t="s">
        <v>78</v>
      </c>
      <c r="E205" t="s">
        <v>78</v>
      </c>
      <c r="G205" s="7" t="str">
        <f t="shared" si="109"/>
        <v xml:space="preserve">0        </v>
      </c>
      <c r="H205" s="7">
        <f t="shared" si="98"/>
        <v>0</v>
      </c>
      <c r="I205" s="7" t="str">
        <f t="shared" si="2"/>
        <v xml:space="preserve"> </v>
      </c>
      <c r="O205" s="7" t="str">
        <f t="shared" si="106"/>
        <v xml:space="preserve"> .</v>
      </c>
      <c r="W205" s="7" t="str">
        <f t="shared" si="104"/>
        <v/>
      </c>
      <c r="AD205" s="1"/>
      <c r="AE205" s="1"/>
      <c r="AF205" s="8"/>
      <c r="AH205" s="1"/>
      <c r="AI205" s="1"/>
      <c r="AK205" s="1" t="s">
        <v>507</v>
      </c>
      <c r="AW205" s="1" t="s">
        <v>71</v>
      </c>
      <c r="AX205" s="9"/>
      <c r="AY205" s="9"/>
      <c r="AZ205" s="11"/>
      <c r="BH205" s="7">
        <f t="shared" si="10"/>
        <v>0</v>
      </c>
      <c r="BI205" s="7" t="str">
        <f t="shared" si="11"/>
        <v>NA</v>
      </c>
      <c r="BM205" s="1">
        <v>1</v>
      </c>
      <c r="BN205" s="7">
        <f t="shared" si="107"/>
        <v>0</v>
      </c>
      <c r="BO205" s="7">
        <f t="shared" si="108"/>
        <v>0</v>
      </c>
    </row>
    <row r="206" spans="1:67" ht="14.25" customHeight="1" x14ac:dyDescent="0.35">
      <c r="A206" s="7" t="str">
        <f t="shared" si="105"/>
        <v>LNA_S_I_P</v>
      </c>
      <c r="B206" t="s">
        <v>78</v>
      </c>
      <c r="C206" t="s">
        <v>78</v>
      </c>
      <c r="D206" t="s">
        <v>78</v>
      </c>
      <c r="E206" t="s">
        <v>78</v>
      </c>
      <c r="G206" s="7" t="str">
        <f t="shared" si="109"/>
        <v xml:space="preserve">0        </v>
      </c>
      <c r="H206" s="7">
        <f t="shared" si="98"/>
        <v>0</v>
      </c>
      <c r="I206" s="7" t="str">
        <f t="shared" si="2"/>
        <v xml:space="preserve"> </v>
      </c>
      <c r="O206" s="7" t="str">
        <f t="shared" si="106"/>
        <v xml:space="preserve"> .</v>
      </c>
      <c r="W206" s="7" t="str">
        <f t="shared" si="104"/>
        <v/>
      </c>
      <c r="AD206" s="1"/>
      <c r="AE206" s="1"/>
      <c r="AF206" s="8"/>
      <c r="AH206" s="1"/>
      <c r="AI206" s="1"/>
      <c r="AK206" s="1" t="s">
        <v>507</v>
      </c>
      <c r="AW206" s="1" t="s">
        <v>71</v>
      </c>
      <c r="AX206" s="9"/>
      <c r="AY206" s="9"/>
      <c r="AZ206" s="11"/>
      <c r="BH206" s="7">
        <f t="shared" si="10"/>
        <v>0</v>
      </c>
      <c r="BI206" s="7" t="str">
        <f t="shared" si="11"/>
        <v>NA</v>
      </c>
      <c r="BM206" s="1">
        <v>0</v>
      </c>
      <c r="BN206" s="7">
        <f t="shared" si="107"/>
        <v>0</v>
      </c>
      <c r="BO206" s="7">
        <f t="shared" si="108"/>
        <v>0</v>
      </c>
    </row>
    <row r="207" spans="1:67" ht="14.25" customHeight="1" x14ac:dyDescent="0.35">
      <c r="A207" s="7" t="str">
        <f t="shared" si="105"/>
        <v>LNA_S_I_P</v>
      </c>
      <c r="B207" t="s">
        <v>78</v>
      </c>
      <c r="C207" t="s">
        <v>78</v>
      </c>
      <c r="D207" t="s">
        <v>78</v>
      </c>
      <c r="E207" t="s">
        <v>78</v>
      </c>
      <c r="G207" s="7" t="str">
        <f t="shared" si="109"/>
        <v xml:space="preserve">0        </v>
      </c>
      <c r="H207" s="7">
        <f t="shared" si="98"/>
        <v>0</v>
      </c>
      <c r="I207" s="7" t="str">
        <f t="shared" si="2"/>
        <v xml:space="preserve"> </v>
      </c>
      <c r="O207" s="7" t="str">
        <f t="shared" si="106"/>
        <v xml:space="preserve"> .</v>
      </c>
      <c r="W207" s="7" t="str">
        <f t="shared" si="104"/>
        <v/>
      </c>
      <c r="AD207" s="1"/>
      <c r="AE207" s="1"/>
      <c r="AF207" s="8"/>
      <c r="AH207" s="1"/>
      <c r="AI207" s="1"/>
      <c r="AK207" s="1" t="s">
        <v>507</v>
      </c>
      <c r="AW207" s="1" t="s">
        <v>71</v>
      </c>
      <c r="AX207" s="9"/>
      <c r="AY207" s="9"/>
      <c r="AZ207" s="11"/>
      <c r="BH207" s="7">
        <f t="shared" si="10"/>
        <v>0</v>
      </c>
      <c r="BI207" s="7" t="str">
        <f t="shared" si="11"/>
        <v>NA</v>
      </c>
      <c r="BM207" s="1">
        <v>0</v>
      </c>
      <c r="BN207" s="7">
        <f t="shared" si="107"/>
        <v>0</v>
      </c>
      <c r="BO207" s="7">
        <f t="shared" si="108"/>
        <v>0</v>
      </c>
    </row>
    <row r="208" spans="1:67" ht="14.25" customHeight="1" x14ac:dyDescent="0.35">
      <c r="A208" s="7" t="str">
        <f t="shared" si="105"/>
        <v>LNA_S_I_P</v>
      </c>
      <c r="B208" t="s">
        <v>78</v>
      </c>
      <c r="C208" t="s">
        <v>78</v>
      </c>
      <c r="D208" t="s">
        <v>78</v>
      </c>
      <c r="E208" t="s">
        <v>78</v>
      </c>
      <c r="G208" s="7" t="str">
        <f t="shared" si="109"/>
        <v xml:space="preserve">0        </v>
      </c>
      <c r="H208" s="7">
        <f t="shared" si="98"/>
        <v>0</v>
      </c>
      <c r="I208" s="7" t="str">
        <f t="shared" si="2"/>
        <v xml:space="preserve"> </v>
      </c>
      <c r="O208" s="7" t="str">
        <f t="shared" si="106"/>
        <v xml:space="preserve"> .</v>
      </c>
      <c r="W208" s="7" t="str">
        <f t="shared" si="104"/>
        <v/>
      </c>
      <c r="AD208" s="1"/>
      <c r="AE208" s="1"/>
      <c r="AF208" s="8"/>
      <c r="AH208" s="1"/>
      <c r="AI208" s="1"/>
      <c r="AK208" s="1" t="s">
        <v>507</v>
      </c>
      <c r="AW208" s="1" t="s">
        <v>71</v>
      </c>
      <c r="AX208" s="9"/>
      <c r="AY208" s="9"/>
      <c r="AZ208" s="11"/>
      <c r="BH208" s="7">
        <f t="shared" si="10"/>
        <v>0</v>
      </c>
      <c r="BI208" s="7" t="str">
        <f t="shared" si="11"/>
        <v>NA</v>
      </c>
      <c r="BM208" s="1">
        <v>1</v>
      </c>
      <c r="BN208" s="7">
        <f t="shared" si="107"/>
        <v>0</v>
      </c>
      <c r="BO208" s="7">
        <f t="shared" si="108"/>
        <v>0</v>
      </c>
    </row>
    <row r="209" spans="1:67" ht="14.25" customHeight="1" x14ac:dyDescent="0.35">
      <c r="A209" s="7" t="str">
        <f t="shared" si="105"/>
        <v>LNA_S_I_P</v>
      </c>
      <c r="B209" t="s">
        <v>78</v>
      </c>
      <c r="C209" t="s">
        <v>78</v>
      </c>
      <c r="D209" t="s">
        <v>78</v>
      </c>
      <c r="E209" t="s">
        <v>78</v>
      </c>
      <c r="G209" s="7" t="str">
        <f t="shared" si="109"/>
        <v xml:space="preserve">0        </v>
      </c>
      <c r="H209" s="7">
        <f t="shared" si="98"/>
        <v>0</v>
      </c>
      <c r="I209" s="7" t="str">
        <f t="shared" si="2"/>
        <v xml:space="preserve"> </v>
      </c>
      <c r="O209" s="7" t="str">
        <f t="shared" si="106"/>
        <v xml:space="preserve"> .</v>
      </c>
      <c r="W209" s="7" t="str">
        <f t="shared" si="104"/>
        <v/>
      </c>
      <c r="AD209" s="1"/>
      <c r="AE209" s="1"/>
      <c r="AF209" s="8"/>
      <c r="AH209" s="1"/>
      <c r="AI209" s="1"/>
      <c r="AK209" s="1" t="s">
        <v>507</v>
      </c>
      <c r="AW209" s="1" t="s">
        <v>71</v>
      </c>
      <c r="AX209" s="9"/>
      <c r="AY209" s="9"/>
      <c r="AZ209" s="11"/>
      <c r="BH209" s="7">
        <f t="shared" si="10"/>
        <v>0</v>
      </c>
      <c r="BI209" s="7" t="str">
        <f t="shared" si="11"/>
        <v>NA</v>
      </c>
      <c r="BM209" s="1">
        <v>0</v>
      </c>
      <c r="BN209" s="7">
        <f t="shared" si="107"/>
        <v>0</v>
      </c>
      <c r="BO209" s="7">
        <f t="shared" si="108"/>
        <v>0</v>
      </c>
    </row>
    <row r="210" spans="1:67" ht="14.25" customHeight="1" x14ac:dyDescent="0.35">
      <c r="A210" s="7" t="str">
        <f t="shared" si="105"/>
        <v>LNA_S_I_P</v>
      </c>
      <c r="B210" t="s">
        <v>78</v>
      </c>
      <c r="C210" t="s">
        <v>78</v>
      </c>
      <c r="D210" t="s">
        <v>78</v>
      </c>
      <c r="E210" t="s">
        <v>78</v>
      </c>
      <c r="G210" s="7" t="str">
        <f t="shared" si="109"/>
        <v xml:space="preserve">0        </v>
      </c>
      <c r="H210" s="7">
        <f t="shared" si="98"/>
        <v>0</v>
      </c>
      <c r="I210" s="7" t="str">
        <f t="shared" si="2"/>
        <v xml:space="preserve"> </v>
      </c>
      <c r="O210" s="7" t="str">
        <f t="shared" si="106"/>
        <v xml:space="preserve"> .</v>
      </c>
      <c r="W210" s="7" t="str">
        <f t="shared" si="104"/>
        <v/>
      </c>
      <c r="AD210" s="1"/>
      <c r="AE210" s="1"/>
      <c r="AF210" s="8"/>
      <c r="AH210" s="1"/>
      <c r="AI210" s="1"/>
      <c r="AK210" s="1" t="s">
        <v>507</v>
      </c>
      <c r="AW210" s="1" t="s">
        <v>71</v>
      </c>
      <c r="AX210" s="9"/>
      <c r="AY210" s="9"/>
      <c r="AZ210" s="11"/>
      <c r="BH210" s="7">
        <f t="shared" si="10"/>
        <v>0</v>
      </c>
      <c r="BI210" s="7" t="str">
        <f t="shared" si="11"/>
        <v>NA</v>
      </c>
      <c r="BM210" s="1">
        <v>0</v>
      </c>
      <c r="BN210" s="7">
        <f t="shared" si="107"/>
        <v>0</v>
      </c>
      <c r="BO210" s="7">
        <f t="shared" si="108"/>
        <v>0</v>
      </c>
    </row>
    <row r="211" spans="1:67" ht="14.25" customHeight="1" x14ac:dyDescent="0.35">
      <c r="A211" s="7" t="str">
        <f t="shared" si="105"/>
        <v>LNA_S_I_P</v>
      </c>
      <c r="B211" t="s">
        <v>78</v>
      </c>
      <c r="C211" t="s">
        <v>78</v>
      </c>
      <c r="D211" t="s">
        <v>78</v>
      </c>
      <c r="E211" t="s">
        <v>78</v>
      </c>
      <c r="G211" s="7" t="str">
        <f t="shared" si="109"/>
        <v xml:space="preserve">0        </v>
      </c>
      <c r="H211" s="7">
        <f t="shared" si="98"/>
        <v>0</v>
      </c>
      <c r="I211" s="7" t="str">
        <f t="shared" si="2"/>
        <v xml:space="preserve"> </v>
      </c>
      <c r="O211" s="7" t="str">
        <f t="shared" si="106"/>
        <v xml:space="preserve"> .</v>
      </c>
      <c r="W211" s="7" t="str">
        <f t="shared" si="104"/>
        <v/>
      </c>
      <c r="AD211" s="1"/>
      <c r="AE211" s="1"/>
      <c r="AF211" s="8"/>
      <c r="AH211" s="1"/>
      <c r="AI211" s="1"/>
      <c r="AK211" s="1" t="s">
        <v>507</v>
      </c>
      <c r="AW211" s="1" t="s">
        <v>71</v>
      </c>
      <c r="AX211" s="9"/>
      <c r="AY211" s="9"/>
      <c r="AZ211" s="11"/>
      <c r="BH211" s="7">
        <f t="shared" si="10"/>
        <v>0</v>
      </c>
      <c r="BI211" s="7" t="str">
        <f t="shared" si="11"/>
        <v>NA</v>
      </c>
      <c r="BM211" s="1">
        <v>1</v>
      </c>
      <c r="BN211" s="7">
        <f t="shared" si="107"/>
        <v>0</v>
      </c>
      <c r="BO211" s="7">
        <f t="shared" si="108"/>
        <v>0</v>
      </c>
    </row>
    <row r="212" spans="1:67" ht="14.25" customHeight="1" x14ac:dyDescent="0.35">
      <c r="A212" s="7" t="str">
        <f t="shared" si="105"/>
        <v>LNA_S_I_P</v>
      </c>
      <c r="B212" t="s">
        <v>78</v>
      </c>
      <c r="C212" t="s">
        <v>78</v>
      </c>
      <c r="D212" t="s">
        <v>78</v>
      </c>
      <c r="E212" t="s">
        <v>78</v>
      </c>
      <c r="G212" s="7" t="str">
        <f t="shared" si="109"/>
        <v xml:space="preserve">0        </v>
      </c>
      <c r="H212" s="7">
        <f t="shared" si="98"/>
        <v>0</v>
      </c>
      <c r="I212" s="7" t="str">
        <f t="shared" si="2"/>
        <v xml:space="preserve"> </v>
      </c>
      <c r="O212" s="7" t="str">
        <f t="shared" si="106"/>
        <v xml:space="preserve"> .</v>
      </c>
      <c r="W212" s="7" t="str">
        <f t="shared" si="104"/>
        <v/>
      </c>
      <c r="AD212" s="1"/>
      <c r="AE212" s="1"/>
      <c r="AF212" s="8"/>
      <c r="AH212" s="1"/>
      <c r="AI212" s="1"/>
      <c r="AK212" s="1" t="s">
        <v>507</v>
      </c>
      <c r="AW212" s="1" t="s">
        <v>71</v>
      </c>
      <c r="AX212" s="9"/>
      <c r="AY212" s="9"/>
      <c r="AZ212" s="11"/>
      <c r="BH212" s="7">
        <f t="shared" si="10"/>
        <v>0</v>
      </c>
      <c r="BI212" s="7" t="str">
        <f t="shared" si="11"/>
        <v>NA</v>
      </c>
      <c r="BM212" s="1">
        <v>0</v>
      </c>
      <c r="BN212" s="7">
        <f t="shared" si="107"/>
        <v>0</v>
      </c>
      <c r="BO212" s="7">
        <f t="shared" si="108"/>
        <v>0</v>
      </c>
    </row>
    <row r="213" spans="1:67" ht="14.25" customHeight="1" x14ac:dyDescent="0.35">
      <c r="A213" s="7" t="str">
        <f t="shared" si="105"/>
        <v>LNA_S_I_P</v>
      </c>
      <c r="B213" t="s">
        <v>78</v>
      </c>
      <c r="C213" t="s">
        <v>78</v>
      </c>
      <c r="D213" t="s">
        <v>78</v>
      </c>
      <c r="E213" t="s">
        <v>78</v>
      </c>
      <c r="G213" s="7" t="str">
        <f t="shared" si="109"/>
        <v xml:space="preserve">0        </v>
      </c>
      <c r="H213" s="7">
        <f t="shared" si="98"/>
        <v>0</v>
      </c>
      <c r="I213" s="7" t="str">
        <f t="shared" si="2"/>
        <v xml:space="preserve"> </v>
      </c>
      <c r="O213" s="7" t="str">
        <f t="shared" si="106"/>
        <v xml:space="preserve"> .</v>
      </c>
      <c r="W213" s="7" t="str">
        <f t="shared" si="104"/>
        <v/>
      </c>
      <c r="AD213" s="1"/>
      <c r="AE213" s="1"/>
      <c r="AF213" s="8"/>
      <c r="AH213" s="1"/>
      <c r="AI213" s="1"/>
      <c r="AK213" s="1" t="s">
        <v>507</v>
      </c>
      <c r="AW213" s="1" t="s">
        <v>71</v>
      </c>
      <c r="AX213" s="9"/>
      <c r="AY213" s="9"/>
      <c r="AZ213" s="11"/>
      <c r="BH213" s="7">
        <f t="shared" si="10"/>
        <v>0</v>
      </c>
      <c r="BI213" s="7" t="str">
        <f t="shared" si="11"/>
        <v>NA</v>
      </c>
      <c r="BM213" s="1">
        <v>0</v>
      </c>
      <c r="BN213" s="7">
        <f t="shared" si="107"/>
        <v>0</v>
      </c>
      <c r="BO213" s="7">
        <f t="shared" si="108"/>
        <v>0</v>
      </c>
    </row>
    <row r="214" spans="1:67" ht="14.25" customHeight="1" x14ac:dyDescent="0.35">
      <c r="A214" s="7" t="str">
        <f t="shared" si="105"/>
        <v>LNA_S_I_P</v>
      </c>
      <c r="B214" t="s">
        <v>78</v>
      </c>
      <c r="C214" t="s">
        <v>78</v>
      </c>
      <c r="D214" t="s">
        <v>78</v>
      </c>
      <c r="E214" t="s">
        <v>78</v>
      </c>
      <c r="G214" s="7" t="str">
        <f t="shared" si="109"/>
        <v xml:space="preserve">0        </v>
      </c>
      <c r="H214" s="7">
        <f t="shared" si="98"/>
        <v>0</v>
      </c>
      <c r="I214" s="7" t="str">
        <f t="shared" si="2"/>
        <v xml:space="preserve"> </v>
      </c>
      <c r="O214" s="7" t="str">
        <f t="shared" si="106"/>
        <v xml:space="preserve"> .</v>
      </c>
      <c r="W214" s="7" t="str">
        <f t="shared" si="104"/>
        <v/>
      </c>
      <c r="AD214" s="1"/>
      <c r="AE214" s="1"/>
      <c r="AF214" s="8"/>
      <c r="AH214" s="1"/>
      <c r="AI214" s="1"/>
      <c r="AK214" s="1" t="s">
        <v>507</v>
      </c>
      <c r="AW214" s="1" t="s">
        <v>71</v>
      </c>
      <c r="AX214" s="9"/>
      <c r="AY214" s="9"/>
      <c r="AZ214" s="11"/>
      <c r="BH214" s="7">
        <f t="shared" si="10"/>
        <v>0</v>
      </c>
      <c r="BI214" s="7" t="str">
        <f t="shared" si="11"/>
        <v>NA</v>
      </c>
      <c r="BM214" s="1">
        <v>0</v>
      </c>
      <c r="BN214" s="7">
        <f t="shared" si="107"/>
        <v>0</v>
      </c>
      <c r="BO214" s="7">
        <f t="shared" si="108"/>
        <v>0</v>
      </c>
    </row>
    <row r="215" spans="1:67" ht="14.25" customHeight="1" x14ac:dyDescent="0.35">
      <c r="A215" s="7" t="str">
        <f t="shared" si="105"/>
        <v>LNA_S_I_P</v>
      </c>
      <c r="B215" t="s">
        <v>78</v>
      </c>
      <c r="C215" t="s">
        <v>78</v>
      </c>
      <c r="D215" t="s">
        <v>78</v>
      </c>
      <c r="E215" t="s">
        <v>78</v>
      </c>
      <c r="G215" s="7" t="str">
        <f t="shared" si="109"/>
        <v xml:space="preserve">0        </v>
      </c>
      <c r="H215" s="7">
        <f t="shared" si="98"/>
        <v>0</v>
      </c>
      <c r="I215" s="7" t="str">
        <f t="shared" si="2"/>
        <v xml:space="preserve"> </v>
      </c>
      <c r="O215" s="7" t="str">
        <f t="shared" si="106"/>
        <v xml:space="preserve"> .</v>
      </c>
      <c r="W215" s="7" t="str">
        <f t="shared" si="104"/>
        <v/>
      </c>
      <c r="AD215" s="1"/>
      <c r="AE215" s="1"/>
      <c r="AF215" s="8"/>
      <c r="AH215" s="1"/>
      <c r="AI215" s="1"/>
      <c r="AK215" s="1" t="s">
        <v>507</v>
      </c>
      <c r="AW215" s="1" t="s">
        <v>71</v>
      </c>
      <c r="AX215" s="9"/>
      <c r="AY215" s="9"/>
      <c r="AZ215" s="11"/>
      <c r="BH215" s="7">
        <f t="shared" si="10"/>
        <v>0</v>
      </c>
      <c r="BI215" s="7" t="str">
        <f t="shared" si="11"/>
        <v>NA</v>
      </c>
      <c r="BM215" s="1">
        <v>0</v>
      </c>
      <c r="BN215" s="7">
        <f t="shared" si="107"/>
        <v>0</v>
      </c>
      <c r="BO215" s="7">
        <f t="shared" si="108"/>
        <v>0</v>
      </c>
    </row>
    <row r="216" spans="1:67" ht="14.25" customHeight="1" x14ac:dyDescent="0.35">
      <c r="A216" s="7" t="str">
        <f t="shared" si="105"/>
        <v>LNA_S_I_P</v>
      </c>
      <c r="B216" t="s">
        <v>78</v>
      </c>
      <c r="C216" t="s">
        <v>78</v>
      </c>
      <c r="D216" t="s">
        <v>78</v>
      </c>
      <c r="E216" t="s">
        <v>78</v>
      </c>
      <c r="G216" s="7" t="str">
        <f t="shared" si="109"/>
        <v xml:space="preserve">0        </v>
      </c>
      <c r="H216" s="7">
        <f t="shared" si="98"/>
        <v>0</v>
      </c>
      <c r="I216" s="7" t="str">
        <f t="shared" si="2"/>
        <v xml:space="preserve"> </v>
      </c>
      <c r="O216" s="7" t="str">
        <f t="shared" si="106"/>
        <v xml:space="preserve"> .</v>
      </c>
      <c r="W216" s="7" t="str">
        <f t="shared" si="104"/>
        <v/>
      </c>
      <c r="AD216" s="1"/>
      <c r="AE216" s="1"/>
      <c r="AF216" s="8"/>
      <c r="AH216" s="1"/>
      <c r="AI216" s="1"/>
      <c r="AK216" s="1" t="s">
        <v>507</v>
      </c>
      <c r="AW216" s="1" t="s">
        <v>71</v>
      </c>
      <c r="AX216" s="9"/>
      <c r="AY216" s="9"/>
      <c r="AZ216" s="11"/>
      <c r="BH216" s="7">
        <f t="shared" si="10"/>
        <v>0</v>
      </c>
      <c r="BI216" s="7" t="str">
        <f t="shared" si="11"/>
        <v>NA</v>
      </c>
      <c r="BM216" s="1">
        <v>1</v>
      </c>
      <c r="BN216" s="7">
        <f t="shared" si="107"/>
        <v>0</v>
      </c>
      <c r="BO216" s="7">
        <f t="shared" si="108"/>
        <v>0</v>
      </c>
    </row>
    <row r="217" spans="1:67" ht="14.25" customHeight="1" x14ac:dyDescent="0.35">
      <c r="A217" s="7" t="str">
        <f t="shared" si="105"/>
        <v>LNA_S_I_P</v>
      </c>
      <c r="B217" t="s">
        <v>78</v>
      </c>
      <c r="C217" t="s">
        <v>78</v>
      </c>
      <c r="D217" t="s">
        <v>78</v>
      </c>
      <c r="E217" t="s">
        <v>78</v>
      </c>
      <c r="G217" s="7" t="str">
        <f t="shared" si="109"/>
        <v xml:space="preserve">0        </v>
      </c>
      <c r="H217" s="7">
        <f t="shared" si="98"/>
        <v>0</v>
      </c>
      <c r="I217" s="7" t="str">
        <f t="shared" si="2"/>
        <v xml:space="preserve"> </v>
      </c>
      <c r="O217" s="7" t="str">
        <f t="shared" si="106"/>
        <v xml:space="preserve"> .</v>
      </c>
      <c r="W217" s="7" t="str">
        <f t="shared" si="104"/>
        <v/>
      </c>
      <c r="AD217" s="1"/>
      <c r="AE217" s="1"/>
      <c r="AF217" s="8"/>
      <c r="AH217" s="1"/>
      <c r="AI217" s="1"/>
      <c r="AK217" s="1" t="s">
        <v>507</v>
      </c>
      <c r="AW217" s="1" t="s">
        <v>71</v>
      </c>
      <c r="AX217" s="9"/>
      <c r="AY217" s="9"/>
      <c r="AZ217" s="11"/>
      <c r="BH217" s="7">
        <f t="shared" si="10"/>
        <v>0</v>
      </c>
      <c r="BI217" s="7" t="str">
        <f t="shared" si="11"/>
        <v>NA</v>
      </c>
      <c r="BM217" s="1">
        <v>1</v>
      </c>
      <c r="BN217" s="7">
        <f t="shared" si="107"/>
        <v>0</v>
      </c>
      <c r="BO217" s="7">
        <f t="shared" si="108"/>
        <v>0</v>
      </c>
    </row>
    <row r="218" spans="1:67" ht="14.25" customHeight="1" x14ac:dyDescent="0.35">
      <c r="A218" s="7" t="str">
        <f t="shared" si="105"/>
        <v>LNA_S_I_P</v>
      </c>
      <c r="B218" t="s">
        <v>78</v>
      </c>
      <c r="C218" t="s">
        <v>78</v>
      </c>
      <c r="D218" t="s">
        <v>78</v>
      </c>
      <c r="E218" t="s">
        <v>78</v>
      </c>
      <c r="G218" s="7" t="str">
        <f t="shared" si="109"/>
        <v xml:space="preserve">0        </v>
      </c>
      <c r="H218" s="7">
        <f t="shared" si="98"/>
        <v>0</v>
      </c>
      <c r="I218" s="7" t="str">
        <f t="shared" si="2"/>
        <v xml:space="preserve"> </v>
      </c>
      <c r="O218" s="7" t="str">
        <f t="shared" si="106"/>
        <v xml:space="preserve"> .</v>
      </c>
      <c r="W218" s="7" t="str">
        <f t="shared" si="104"/>
        <v/>
      </c>
      <c r="AD218" s="1"/>
      <c r="AE218" s="1"/>
      <c r="AF218" s="8"/>
      <c r="AH218" s="1"/>
      <c r="AI218" s="1"/>
      <c r="AK218" s="1" t="s">
        <v>507</v>
      </c>
      <c r="AW218" s="1" t="s">
        <v>71</v>
      </c>
      <c r="AX218" s="9"/>
      <c r="AY218" s="9"/>
      <c r="AZ218" s="11"/>
      <c r="BH218" s="7">
        <f t="shared" si="10"/>
        <v>0</v>
      </c>
      <c r="BI218" s="7" t="str">
        <f t="shared" si="11"/>
        <v>NA</v>
      </c>
      <c r="BM218" s="1">
        <v>0</v>
      </c>
      <c r="BN218" s="7">
        <f t="shared" si="107"/>
        <v>0</v>
      </c>
      <c r="BO218" s="7">
        <f t="shared" si="108"/>
        <v>0</v>
      </c>
    </row>
    <row r="219" spans="1:67" ht="14.25" customHeight="1" x14ac:dyDescent="0.35">
      <c r="A219" s="7" t="str">
        <f t="shared" si="105"/>
        <v>LNA_S_I_P</v>
      </c>
      <c r="B219" t="s">
        <v>78</v>
      </c>
      <c r="C219" t="s">
        <v>78</v>
      </c>
      <c r="D219" t="s">
        <v>78</v>
      </c>
      <c r="E219" t="s">
        <v>78</v>
      </c>
      <c r="G219" s="7" t="str">
        <f t="shared" si="109"/>
        <v xml:space="preserve">0        </v>
      </c>
      <c r="H219" s="7">
        <f t="shared" si="98"/>
        <v>0</v>
      </c>
      <c r="I219" s="7" t="str">
        <f t="shared" si="2"/>
        <v xml:space="preserve"> </v>
      </c>
      <c r="O219" s="7" t="str">
        <f t="shared" si="106"/>
        <v xml:space="preserve"> .</v>
      </c>
      <c r="W219" s="7" t="str">
        <f t="shared" si="104"/>
        <v/>
      </c>
      <c r="AD219" s="1"/>
      <c r="AE219" s="1"/>
      <c r="AF219" s="8"/>
      <c r="AH219" s="1"/>
      <c r="AI219" s="1"/>
      <c r="AK219" s="1" t="s">
        <v>507</v>
      </c>
      <c r="AW219" s="1" t="s">
        <v>71</v>
      </c>
      <c r="AX219" s="9"/>
      <c r="AY219" s="9"/>
      <c r="AZ219" s="11"/>
      <c r="BH219" s="7">
        <f t="shared" si="10"/>
        <v>0</v>
      </c>
      <c r="BI219" s="7" t="str">
        <f t="shared" si="11"/>
        <v>NA</v>
      </c>
      <c r="BM219" s="1">
        <v>1</v>
      </c>
      <c r="BN219" s="7">
        <f t="shared" si="107"/>
        <v>0</v>
      </c>
      <c r="BO219" s="7">
        <f t="shared" si="108"/>
        <v>0</v>
      </c>
    </row>
    <row r="220" spans="1:67" ht="14.25" customHeight="1" x14ac:dyDescent="0.35">
      <c r="A220" s="7" t="str">
        <f t="shared" si="105"/>
        <v>LNA_S_I_P</v>
      </c>
      <c r="B220" t="s">
        <v>78</v>
      </c>
      <c r="C220" t="s">
        <v>78</v>
      </c>
      <c r="D220" t="s">
        <v>78</v>
      </c>
      <c r="E220" t="s">
        <v>78</v>
      </c>
      <c r="G220" s="7" t="str">
        <f t="shared" si="109"/>
        <v xml:space="preserve">0        </v>
      </c>
      <c r="H220" s="7">
        <f t="shared" si="98"/>
        <v>0</v>
      </c>
      <c r="I220" s="7" t="str">
        <f t="shared" si="2"/>
        <v xml:space="preserve"> </v>
      </c>
      <c r="O220" s="7" t="str">
        <f t="shared" si="106"/>
        <v xml:space="preserve"> .</v>
      </c>
      <c r="W220" s="7" t="str">
        <f t="shared" si="104"/>
        <v/>
      </c>
      <c r="AD220" s="1"/>
      <c r="AE220" s="1"/>
      <c r="AF220" s="8"/>
      <c r="AH220" s="1"/>
      <c r="AI220" s="1"/>
      <c r="AK220" s="1" t="s">
        <v>507</v>
      </c>
      <c r="AW220" s="1" t="s">
        <v>71</v>
      </c>
      <c r="AX220" s="9"/>
      <c r="AY220" s="9"/>
      <c r="AZ220" s="11"/>
      <c r="BH220" s="7">
        <f t="shared" si="10"/>
        <v>0</v>
      </c>
      <c r="BI220" s="7" t="str">
        <f t="shared" si="11"/>
        <v>NA</v>
      </c>
      <c r="BM220" s="1">
        <v>0</v>
      </c>
      <c r="BN220" s="7">
        <f t="shared" si="107"/>
        <v>0</v>
      </c>
      <c r="BO220" s="7">
        <f t="shared" si="108"/>
        <v>0</v>
      </c>
    </row>
    <row r="221" spans="1:67" ht="14.25" customHeight="1" x14ac:dyDescent="0.35">
      <c r="A221" s="7" t="str">
        <f t="shared" si="105"/>
        <v>LNA_S_I_P</v>
      </c>
      <c r="B221" t="s">
        <v>78</v>
      </c>
      <c r="C221" t="s">
        <v>78</v>
      </c>
      <c r="D221" t="s">
        <v>78</v>
      </c>
      <c r="E221" t="s">
        <v>78</v>
      </c>
      <c r="G221" s="7" t="str">
        <f t="shared" si="109"/>
        <v xml:space="preserve">0        </v>
      </c>
      <c r="H221" s="7">
        <f t="shared" si="98"/>
        <v>0</v>
      </c>
      <c r="I221" s="7" t="str">
        <f t="shared" si="2"/>
        <v xml:space="preserve"> </v>
      </c>
      <c r="O221" s="7" t="str">
        <f t="shared" si="106"/>
        <v xml:space="preserve"> .</v>
      </c>
      <c r="W221" s="7" t="str">
        <f t="shared" si="104"/>
        <v/>
      </c>
      <c r="AD221" s="1"/>
      <c r="AE221" s="1"/>
      <c r="AF221" s="8"/>
      <c r="AH221" s="1"/>
      <c r="AI221" s="1"/>
      <c r="AK221" s="1" t="s">
        <v>507</v>
      </c>
      <c r="AW221" s="1" t="s">
        <v>71</v>
      </c>
      <c r="AX221" s="9"/>
      <c r="AY221" s="9"/>
      <c r="AZ221" s="11"/>
      <c r="BH221" s="7">
        <f t="shared" si="10"/>
        <v>0</v>
      </c>
      <c r="BI221" s="7" t="str">
        <f t="shared" si="11"/>
        <v>NA</v>
      </c>
      <c r="BM221" s="1">
        <v>0</v>
      </c>
      <c r="BN221" s="7">
        <f t="shared" si="107"/>
        <v>0</v>
      </c>
      <c r="BO221" s="7">
        <f t="shared" si="108"/>
        <v>0</v>
      </c>
    </row>
    <row r="222" spans="1:67" ht="14.25" customHeight="1" x14ac:dyDescent="0.35">
      <c r="A222" s="7" t="str">
        <f t="shared" si="105"/>
        <v>LNA_S_I_P</v>
      </c>
      <c r="B222" t="s">
        <v>78</v>
      </c>
      <c r="C222" t="s">
        <v>78</v>
      </c>
      <c r="D222" t="s">
        <v>78</v>
      </c>
      <c r="E222" t="s">
        <v>78</v>
      </c>
      <c r="G222" s="7" t="str">
        <f t="shared" si="109"/>
        <v xml:space="preserve">0        </v>
      </c>
      <c r="H222" s="7">
        <f t="shared" si="98"/>
        <v>0</v>
      </c>
      <c r="I222" s="7" t="str">
        <f t="shared" si="2"/>
        <v xml:space="preserve"> </v>
      </c>
      <c r="O222" s="7" t="str">
        <f t="shared" si="106"/>
        <v xml:space="preserve"> .</v>
      </c>
      <c r="W222" s="7" t="str">
        <f t="shared" si="104"/>
        <v/>
      </c>
      <c r="AD222" s="1"/>
      <c r="AE222" s="1"/>
      <c r="AF222" s="8"/>
      <c r="AH222" s="1"/>
      <c r="AI222" s="1"/>
      <c r="AK222" s="1" t="s">
        <v>507</v>
      </c>
      <c r="AW222" s="1" t="s">
        <v>71</v>
      </c>
      <c r="AX222" s="9"/>
      <c r="AY222" s="9"/>
      <c r="AZ222" s="11"/>
      <c r="BH222" s="7">
        <f t="shared" si="10"/>
        <v>0</v>
      </c>
      <c r="BI222" s="7" t="str">
        <f t="shared" si="11"/>
        <v>NA</v>
      </c>
      <c r="BM222" s="1">
        <v>0</v>
      </c>
      <c r="BN222" s="7">
        <f t="shared" si="107"/>
        <v>0</v>
      </c>
      <c r="BO222" s="7">
        <f t="shared" si="108"/>
        <v>0</v>
      </c>
    </row>
    <row r="223" spans="1:67" ht="14.25" customHeight="1" x14ac:dyDescent="0.35">
      <c r="A223" s="7" t="str">
        <f t="shared" si="105"/>
        <v>LNA_S_I_P</v>
      </c>
      <c r="B223" t="s">
        <v>78</v>
      </c>
      <c r="C223" t="s">
        <v>78</v>
      </c>
      <c r="D223" t="s">
        <v>78</v>
      </c>
      <c r="E223" t="s">
        <v>78</v>
      </c>
      <c r="G223" s="7" t="str">
        <f t="shared" si="109"/>
        <v xml:space="preserve">0        </v>
      </c>
      <c r="H223" s="7">
        <f t="shared" si="98"/>
        <v>0</v>
      </c>
      <c r="I223" s="7" t="str">
        <f t="shared" si="2"/>
        <v xml:space="preserve"> </v>
      </c>
      <c r="O223" s="7" t="str">
        <f t="shared" si="106"/>
        <v xml:space="preserve"> .</v>
      </c>
      <c r="W223" s="7" t="str">
        <f t="shared" si="104"/>
        <v/>
      </c>
      <c r="AD223" s="1"/>
      <c r="AE223" s="1"/>
      <c r="AF223" s="8"/>
      <c r="AH223" s="1"/>
      <c r="AI223" s="1"/>
      <c r="AK223" s="1" t="s">
        <v>507</v>
      </c>
      <c r="AW223" s="1" t="s">
        <v>71</v>
      </c>
      <c r="AX223" s="9"/>
      <c r="AY223" s="9"/>
      <c r="AZ223" s="11"/>
      <c r="BH223" s="7">
        <f t="shared" si="10"/>
        <v>0</v>
      </c>
      <c r="BI223" s="7" t="str">
        <f t="shared" si="11"/>
        <v>NA</v>
      </c>
      <c r="BM223" s="1">
        <v>1</v>
      </c>
      <c r="BN223" s="7">
        <f t="shared" si="107"/>
        <v>0</v>
      </c>
      <c r="BO223" s="7">
        <f t="shared" si="108"/>
        <v>0</v>
      </c>
    </row>
    <row r="224" spans="1:67" ht="14.25" customHeight="1" x14ac:dyDescent="0.35">
      <c r="A224" s="7" t="str">
        <f t="shared" si="105"/>
        <v>LNA_S_I_P</v>
      </c>
      <c r="B224" t="s">
        <v>78</v>
      </c>
      <c r="C224" t="s">
        <v>78</v>
      </c>
      <c r="D224" t="s">
        <v>78</v>
      </c>
      <c r="E224" t="s">
        <v>78</v>
      </c>
      <c r="G224" s="7" t="str">
        <f t="shared" si="109"/>
        <v xml:space="preserve">0        </v>
      </c>
      <c r="H224" s="7">
        <f t="shared" si="98"/>
        <v>0</v>
      </c>
      <c r="I224" s="7" t="str">
        <f t="shared" si="2"/>
        <v xml:space="preserve"> </v>
      </c>
      <c r="O224" s="7" t="str">
        <f t="shared" si="106"/>
        <v xml:space="preserve"> .</v>
      </c>
      <c r="W224" s="7" t="str">
        <f t="shared" si="104"/>
        <v/>
      </c>
      <c r="AD224" s="1"/>
      <c r="AE224" s="1"/>
      <c r="AF224" s="8"/>
      <c r="AH224" s="1"/>
      <c r="AI224" s="1"/>
      <c r="AK224" s="1" t="s">
        <v>507</v>
      </c>
      <c r="AW224" s="1" t="s">
        <v>71</v>
      </c>
      <c r="AX224" s="9"/>
      <c r="AY224" s="9"/>
      <c r="AZ224" s="11"/>
      <c r="BH224" s="7">
        <f t="shared" si="10"/>
        <v>0</v>
      </c>
      <c r="BI224" s="7" t="str">
        <f t="shared" si="11"/>
        <v>NA</v>
      </c>
      <c r="BM224" s="1">
        <v>1</v>
      </c>
      <c r="BN224" s="7">
        <f t="shared" si="107"/>
        <v>0</v>
      </c>
      <c r="BO224" s="7">
        <f t="shared" si="108"/>
        <v>0</v>
      </c>
    </row>
    <row r="225" spans="1:75" ht="14.25" customHeight="1" x14ac:dyDescent="0.35">
      <c r="A225" s="7" t="str">
        <f t="shared" si="105"/>
        <v>LNA_S_I_P</v>
      </c>
      <c r="B225" t="s">
        <v>78</v>
      </c>
      <c r="C225" t="s">
        <v>78</v>
      </c>
      <c r="D225" t="s">
        <v>78</v>
      </c>
      <c r="E225" t="s">
        <v>78</v>
      </c>
      <c r="G225" s="7" t="str">
        <f t="shared" si="109"/>
        <v xml:space="preserve">0        </v>
      </c>
      <c r="H225" s="7">
        <f t="shared" si="98"/>
        <v>0</v>
      </c>
      <c r="I225" s="7" t="str">
        <f t="shared" si="2"/>
        <v xml:space="preserve"> </v>
      </c>
      <c r="O225" s="7" t="str">
        <f t="shared" si="106"/>
        <v xml:space="preserve"> .</v>
      </c>
      <c r="W225" s="7" t="str">
        <f t="shared" si="104"/>
        <v/>
      </c>
      <c r="AD225" s="1"/>
      <c r="AE225" s="1"/>
      <c r="AF225" s="8"/>
      <c r="AH225" s="1"/>
      <c r="AI225" s="1"/>
      <c r="AK225" s="1" t="s">
        <v>507</v>
      </c>
      <c r="AW225" s="1" t="s">
        <v>71</v>
      </c>
      <c r="AX225" s="9"/>
      <c r="AY225" s="9"/>
      <c r="AZ225" s="11"/>
      <c r="BH225" s="7">
        <f t="shared" si="10"/>
        <v>0</v>
      </c>
      <c r="BI225" s="7" t="str">
        <f t="shared" si="11"/>
        <v>NA</v>
      </c>
      <c r="BM225" s="1">
        <v>0</v>
      </c>
      <c r="BN225" s="7">
        <f t="shared" si="107"/>
        <v>0</v>
      </c>
      <c r="BO225" s="7">
        <f t="shared" si="108"/>
        <v>0</v>
      </c>
    </row>
    <row r="226" spans="1:75" ht="14.25" customHeight="1" x14ac:dyDescent="0.35">
      <c r="A226" s="7" t="str">
        <f t="shared" si="105"/>
        <v>LNA_S_I_P</v>
      </c>
      <c r="B226" t="s">
        <v>78</v>
      </c>
      <c r="C226" t="s">
        <v>78</v>
      </c>
      <c r="D226" t="s">
        <v>78</v>
      </c>
      <c r="E226" t="s">
        <v>78</v>
      </c>
      <c r="G226" s="7" t="str">
        <f t="shared" si="109"/>
        <v xml:space="preserve">0        </v>
      </c>
      <c r="H226" s="7">
        <f t="shared" si="98"/>
        <v>0</v>
      </c>
      <c r="I226" s="7" t="str">
        <f t="shared" si="2"/>
        <v xml:space="preserve"> </v>
      </c>
      <c r="O226" s="7" t="str">
        <f t="shared" si="106"/>
        <v xml:space="preserve"> .</v>
      </c>
      <c r="W226" s="7" t="str">
        <f t="shared" si="104"/>
        <v/>
      </c>
      <c r="AD226" s="1"/>
      <c r="AE226" s="1"/>
      <c r="AF226" s="8"/>
      <c r="AH226" s="1"/>
      <c r="AI226" s="1"/>
      <c r="AK226" s="1" t="s">
        <v>507</v>
      </c>
      <c r="AW226" s="1" t="s">
        <v>71</v>
      </c>
      <c r="AX226" s="9"/>
      <c r="AY226" s="9"/>
      <c r="AZ226" s="11"/>
      <c r="BH226" s="7">
        <f t="shared" si="10"/>
        <v>0</v>
      </c>
      <c r="BI226" s="7" t="str">
        <f t="shared" si="11"/>
        <v>NA</v>
      </c>
      <c r="BM226" s="1">
        <v>1</v>
      </c>
      <c r="BN226" s="7">
        <f t="shared" si="107"/>
        <v>0</v>
      </c>
      <c r="BO226" s="7">
        <f t="shared" si="108"/>
        <v>0</v>
      </c>
    </row>
    <row r="227" spans="1:75" ht="14.25" customHeight="1" x14ac:dyDescent="0.35">
      <c r="A227" s="7" t="str">
        <f t="shared" si="105"/>
        <v>LNA_S_I_P</v>
      </c>
      <c r="B227" t="s">
        <v>78</v>
      </c>
      <c r="C227" t="s">
        <v>78</v>
      </c>
      <c r="D227" t="s">
        <v>78</v>
      </c>
      <c r="E227" t="s">
        <v>78</v>
      </c>
      <c r="G227" s="7" t="str">
        <f t="shared" si="109"/>
        <v xml:space="preserve">0        </v>
      </c>
      <c r="H227" s="7">
        <f t="shared" si="98"/>
        <v>0</v>
      </c>
      <c r="I227" s="7" t="str">
        <f t="shared" si="2"/>
        <v xml:space="preserve"> </v>
      </c>
      <c r="O227" s="7" t="str">
        <f t="shared" si="106"/>
        <v xml:space="preserve"> .</v>
      </c>
      <c r="W227" s="7" t="str">
        <f t="shared" si="104"/>
        <v/>
      </c>
      <c r="AD227" s="1"/>
      <c r="AE227" s="1"/>
      <c r="AF227" s="8"/>
      <c r="AH227" s="1"/>
      <c r="AI227" s="1"/>
      <c r="AK227" s="1" t="s">
        <v>507</v>
      </c>
      <c r="AW227" s="1" t="s">
        <v>71</v>
      </c>
      <c r="AX227" s="9"/>
      <c r="AY227" s="9"/>
      <c r="AZ227" s="11"/>
      <c r="BH227" s="7">
        <f t="shared" si="10"/>
        <v>0</v>
      </c>
      <c r="BI227" s="7" t="str">
        <f t="shared" si="11"/>
        <v>NA</v>
      </c>
      <c r="BM227" s="1">
        <v>1</v>
      </c>
      <c r="BN227" s="7">
        <f t="shared" si="107"/>
        <v>0</v>
      </c>
      <c r="BO227" s="7">
        <f t="shared" si="108"/>
        <v>0</v>
      </c>
    </row>
    <row r="228" spans="1:75" ht="14.25" customHeight="1" x14ac:dyDescent="0.35">
      <c r="A228" s="7" t="str">
        <f t="shared" si="105"/>
        <v>LNA_S_I_P</v>
      </c>
      <c r="B228" t="s">
        <v>78</v>
      </c>
      <c r="C228" t="s">
        <v>78</v>
      </c>
      <c r="D228" t="s">
        <v>78</v>
      </c>
      <c r="E228" t="s">
        <v>78</v>
      </c>
      <c r="G228" s="7" t="str">
        <f t="shared" si="109"/>
        <v xml:space="preserve">0        </v>
      </c>
      <c r="H228" s="7">
        <f t="shared" si="98"/>
        <v>0</v>
      </c>
      <c r="I228" s="7" t="str">
        <f t="shared" si="2"/>
        <v xml:space="preserve"> </v>
      </c>
      <c r="O228" s="7" t="str">
        <f t="shared" si="106"/>
        <v xml:space="preserve"> .</v>
      </c>
      <c r="W228" s="7" t="str">
        <f t="shared" si="104"/>
        <v/>
      </c>
      <c r="AD228" s="1"/>
      <c r="AE228" s="1"/>
      <c r="AF228" s="8"/>
      <c r="AH228" s="1"/>
      <c r="AI228" s="1"/>
      <c r="AK228" s="1" t="s">
        <v>507</v>
      </c>
      <c r="AW228" s="1" t="s">
        <v>71</v>
      </c>
      <c r="AX228" s="9"/>
      <c r="AY228" s="9"/>
      <c r="AZ228" s="11"/>
      <c r="BH228" s="7">
        <f t="shared" si="10"/>
        <v>0</v>
      </c>
      <c r="BI228" s="7" t="str">
        <f t="shared" si="11"/>
        <v>NA</v>
      </c>
      <c r="BM228" s="1">
        <v>0</v>
      </c>
      <c r="BN228" s="7">
        <f t="shared" ref="BN228:BN238" si="110">IF(BM228=1,BK228,BL228)</f>
        <v>0</v>
      </c>
      <c r="BO228" s="7">
        <f t="shared" ref="BO228:BO238" si="111">IF(BM228=0,BK228,BL228)</f>
        <v>0</v>
      </c>
    </row>
    <row r="229" spans="1:75" ht="14.25" customHeight="1" x14ac:dyDescent="0.35">
      <c r="A229" s="7" t="str">
        <f t="shared" si="105"/>
        <v>LNA_S_I_P</v>
      </c>
      <c r="B229" t="s">
        <v>78</v>
      </c>
      <c r="C229" t="s">
        <v>78</v>
      </c>
      <c r="D229" t="s">
        <v>78</v>
      </c>
      <c r="E229" t="s">
        <v>78</v>
      </c>
      <c r="G229" s="7" t="str">
        <f t="shared" si="109"/>
        <v xml:space="preserve">0        </v>
      </c>
      <c r="H229" s="7">
        <f t="shared" si="98"/>
        <v>0</v>
      </c>
      <c r="I229" s="7" t="str">
        <f t="shared" si="2"/>
        <v xml:space="preserve"> </v>
      </c>
      <c r="O229" s="7" t="str">
        <f t="shared" si="106"/>
        <v xml:space="preserve"> .</v>
      </c>
      <c r="W229" s="7" t="str">
        <f t="shared" si="104"/>
        <v/>
      </c>
      <c r="AD229" s="1"/>
      <c r="AE229" s="1"/>
      <c r="AF229" s="8"/>
      <c r="AH229" s="1"/>
      <c r="AI229" s="1"/>
      <c r="AK229" s="1" t="s">
        <v>507</v>
      </c>
      <c r="AW229" s="1" t="s">
        <v>71</v>
      </c>
      <c r="AX229" s="9"/>
      <c r="AY229" s="9"/>
      <c r="AZ229" s="11"/>
      <c r="BH229" s="7">
        <f t="shared" si="10"/>
        <v>0</v>
      </c>
      <c r="BI229" s="7" t="str">
        <f t="shared" si="11"/>
        <v>NA</v>
      </c>
      <c r="BM229" s="1">
        <v>1</v>
      </c>
      <c r="BN229" s="7">
        <f t="shared" si="110"/>
        <v>0</v>
      </c>
      <c r="BO229" s="7">
        <f t="shared" si="111"/>
        <v>0</v>
      </c>
    </row>
    <row r="230" spans="1:75" ht="14.25" customHeight="1" x14ac:dyDescent="0.35">
      <c r="A230" s="7" t="str">
        <f t="shared" si="105"/>
        <v>LNA_S_I_P</v>
      </c>
      <c r="B230" t="s">
        <v>78</v>
      </c>
      <c r="C230" t="s">
        <v>78</v>
      </c>
      <c r="D230" t="s">
        <v>78</v>
      </c>
      <c r="E230" t="s">
        <v>78</v>
      </c>
      <c r="G230" s="7" t="str">
        <f t="shared" ref="G230:G238" si="112">CONCATENATE(H230," ",J230," ",P230," ",Q230," ",R230," ",S230," ",T230," ",W230," ",Y230)</f>
        <v xml:space="preserve">0        </v>
      </c>
      <c r="H230" s="7">
        <f t="shared" si="98"/>
        <v>0</v>
      </c>
      <c r="I230" s="7" t="str">
        <f t="shared" si="2"/>
        <v xml:space="preserve"> </v>
      </c>
      <c r="O230" s="7" t="str">
        <f t="shared" si="106"/>
        <v xml:space="preserve"> .</v>
      </c>
      <c r="W230" s="7" t="str">
        <f t="shared" si="104"/>
        <v/>
      </c>
      <c r="AD230" s="1"/>
      <c r="AE230" s="1"/>
      <c r="AF230" s="8"/>
      <c r="AH230" s="1"/>
      <c r="AI230" s="1"/>
      <c r="AK230" s="1" t="s">
        <v>507</v>
      </c>
      <c r="AW230" s="1" t="s">
        <v>71</v>
      </c>
      <c r="AX230" s="9"/>
      <c r="AY230" s="9"/>
      <c r="AZ230" s="11"/>
      <c r="BH230" s="7">
        <f t="shared" si="10"/>
        <v>0</v>
      </c>
      <c r="BI230" s="7" t="str">
        <f t="shared" si="11"/>
        <v>NA</v>
      </c>
      <c r="BM230" s="1">
        <v>1</v>
      </c>
      <c r="BN230" s="7">
        <f t="shared" si="110"/>
        <v>0</v>
      </c>
      <c r="BO230" s="7">
        <f t="shared" si="111"/>
        <v>0</v>
      </c>
    </row>
    <row r="231" spans="1:75" ht="14.25" customHeight="1" x14ac:dyDescent="0.35">
      <c r="A231" s="7" t="str">
        <f t="shared" si="105"/>
        <v>LNA_S_I_P</v>
      </c>
      <c r="B231" t="s">
        <v>78</v>
      </c>
      <c r="C231" t="s">
        <v>78</v>
      </c>
      <c r="D231" t="s">
        <v>78</v>
      </c>
      <c r="E231" t="s">
        <v>78</v>
      </c>
      <c r="G231" s="7" t="str">
        <f t="shared" si="112"/>
        <v xml:space="preserve">0        </v>
      </c>
      <c r="H231" s="7">
        <f t="shared" si="98"/>
        <v>0</v>
      </c>
      <c r="I231" s="7" t="str">
        <f t="shared" si="2"/>
        <v xml:space="preserve"> </v>
      </c>
      <c r="O231" s="7" t="str">
        <f t="shared" si="106"/>
        <v xml:space="preserve"> .</v>
      </c>
      <c r="W231" s="7" t="str">
        <f t="shared" si="104"/>
        <v/>
      </c>
      <c r="AD231" s="1"/>
      <c r="AE231" s="1"/>
      <c r="AF231" s="8"/>
      <c r="AH231" s="1"/>
      <c r="AI231" s="1"/>
      <c r="AK231" s="1" t="s">
        <v>507</v>
      </c>
      <c r="AW231" s="1" t="s">
        <v>71</v>
      </c>
      <c r="AX231" s="9"/>
      <c r="AY231" s="9"/>
      <c r="AZ231" s="11"/>
      <c r="BH231" s="7">
        <f t="shared" si="10"/>
        <v>0</v>
      </c>
      <c r="BI231" s="7" t="str">
        <f t="shared" si="11"/>
        <v>NA</v>
      </c>
      <c r="BM231" s="1">
        <v>0</v>
      </c>
      <c r="BN231" s="7">
        <f t="shared" si="110"/>
        <v>0</v>
      </c>
      <c r="BO231" s="7">
        <f t="shared" si="111"/>
        <v>0</v>
      </c>
    </row>
    <row r="232" spans="1:75" ht="14.25" customHeight="1" x14ac:dyDescent="0.35">
      <c r="A232" s="7" t="str">
        <f t="shared" si="105"/>
        <v>LNA_S_I_P</v>
      </c>
      <c r="B232" t="s">
        <v>78</v>
      </c>
      <c r="C232" t="s">
        <v>78</v>
      </c>
      <c r="D232" t="s">
        <v>78</v>
      </c>
      <c r="E232" t="s">
        <v>78</v>
      </c>
      <c r="G232" s="7" t="str">
        <f t="shared" si="112"/>
        <v xml:space="preserve">0        </v>
      </c>
      <c r="H232" s="7">
        <f t="shared" si="98"/>
        <v>0</v>
      </c>
      <c r="I232" s="7" t="str">
        <f t="shared" si="2"/>
        <v xml:space="preserve"> </v>
      </c>
      <c r="O232" s="7" t="str">
        <f t="shared" si="106"/>
        <v xml:space="preserve"> .</v>
      </c>
      <c r="W232" s="7" t="str">
        <f t="shared" si="104"/>
        <v/>
      </c>
      <c r="AD232" s="1"/>
      <c r="AE232" s="1"/>
      <c r="AF232" s="8"/>
      <c r="AH232" s="1"/>
      <c r="AI232" s="1"/>
      <c r="AK232" s="1" t="s">
        <v>507</v>
      </c>
      <c r="AW232" s="1" t="s">
        <v>71</v>
      </c>
      <c r="AX232" s="9"/>
      <c r="AY232" s="9"/>
      <c r="AZ232" s="11"/>
      <c r="BH232" s="7">
        <f t="shared" si="10"/>
        <v>0</v>
      </c>
      <c r="BI232" s="7" t="str">
        <f t="shared" si="11"/>
        <v>NA</v>
      </c>
      <c r="BM232" s="1">
        <v>1</v>
      </c>
      <c r="BN232" s="7">
        <f t="shared" si="110"/>
        <v>0</v>
      </c>
      <c r="BO232" s="7">
        <f t="shared" si="111"/>
        <v>0</v>
      </c>
    </row>
    <row r="233" spans="1:75" ht="14.25" customHeight="1" x14ac:dyDescent="0.35">
      <c r="A233" s="7" t="str">
        <f t="shared" si="105"/>
        <v>LNA_S_I_P</v>
      </c>
      <c r="B233" t="s">
        <v>78</v>
      </c>
      <c r="C233" t="s">
        <v>78</v>
      </c>
      <c r="D233" t="s">
        <v>78</v>
      </c>
      <c r="E233" t="s">
        <v>78</v>
      </c>
      <c r="G233" s="7" t="str">
        <f t="shared" si="112"/>
        <v xml:space="preserve">0        </v>
      </c>
      <c r="H233" s="7">
        <f t="shared" si="98"/>
        <v>0</v>
      </c>
      <c r="I233" s="7" t="str">
        <f t="shared" si="2"/>
        <v xml:space="preserve"> </v>
      </c>
      <c r="O233" s="7" t="str">
        <f t="shared" si="106"/>
        <v xml:space="preserve"> .</v>
      </c>
      <c r="W233" s="7" t="str">
        <f t="shared" si="104"/>
        <v/>
      </c>
      <c r="AD233" s="1"/>
      <c r="AE233" s="1"/>
      <c r="AF233" s="8"/>
      <c r="AH233" s="1"/>
      <c r="AI233" s="1"/>
      <c r="AK233" s="1" t="s">
        <v>507</v>
      </c>
      <c r="AW233" s="1" t="s">
        <v>71</v>
      </c>
      <c r="AX233" s="9"/>
      <c r="AY233" s="9"/>
      <c r="AZ233" s="11"/>
      <c r="BH233" s="7">
        <f t="shared" si="10"/>
        <v>0</v>
      </c>
      <c r="BI233" s="7" t="str">
        <f t="shared" si="11"/>
        <v>NA</v>
      </c>
      <c r="BM233" s="1">
        <v>1</v>
      </c>
      <c r="BN233" s="7">
        <f t="shared" si="110"/>
        <v>0</v>
      </c>
      <c r="BO233" s="7">
        <f t="shared" si="111"/>
        <v>0</v>
      </c>
    </row>
    <row r="234" spans="1:75" ht="14.25" customHeight="1" x14ac:dyDescent="0.35">
      <c r="A234" s="7" t="str">
        <f t="shared" si="105"/>
        <v>LNA_S_I_P</v>
      </c>
      <c r="B234" t="s">
        <v>78</v>
      </c>
      <c r="C234" t="s">
        <v>78</v>
      </c>
      <c r="D234" t="s">
        <v>78</v>
      </c>
      <c r="E234" t="s">
        <v>78</v>
      </c>
      <c r="G234" s="7" t="str">
        <f t="shared" si="112"/>
        <v xml:space="preserve">0        </v>
      </c>
      <c r="H234" s="7">
        <f t="shared" si="98"/>
        <v>0</v>
      </c>
      <c r="I234" s="7" t="str">
        <f t="shared" si="2"/>
        <v xml:space="preserve"> </v>
      </c>
      <c r="O234" s="7" t="str">
        <f t="shared" si="106"/>
        <v xml:space="preserve"> .</v>
      </c>
      <c r="W234" s="7" t="str">
        <f t="shared" si="104"/>
        <v/>
      </c>
      <c r="AD234" s="1"/>
      <c r="AE234" s="1"/>
      <c r="AF234" s="8"/>
      <c r="AH234" s="1"/>
      <c r="AI234" s="1"/>
      <c r="AK234" s="1" t="s">
        <v>507</v>
      </c>
      <c r="AW234" s="1" t="s">
        <v>71</v>
      </c>
      <c r="AX234" s="9"/>
      <c r="AY234" s="9"/>
      <c r="AZ234" s="11"/>
      <c r="BH234" s="7">
        <f t="shared" si="10"/>
        <v>0</v>
      </c>
      <c r="BI234" s="7" t="str">
        <f t="shared" si="11"/>
        <v>NA</v>
      </c>
      <c r="BM234" s="1">
        <v>1</v>
      </c>
      <c r="BN234" s="7">
        <f t="shared" si="110"/>
        <v>0</v>
      </c>
      <c r="BO234" s="7">
        <f t="shared" si="111"/>
        <v>0</v>
      </c>
    </row>
    <row r="235" spans="1:75" ht="14.25" customHeight="1" x14ac:dyDescent="0.35">
      <c r="A235" s="7" t="str">
        <f t="shared" si="105"/>
        <v>LNA_S_I_P</v>
      </c>
      <c r="B235" t="s">
        <v>78</v>
      </c>
      <c r="C235" t="s">
        <v>78</v>
      </c>
      <c r="D235" t="s">
        <v>78</v>
      </c>
      <c r="E235" t="s">
        <v>78</v>
      </c>
      <c r="G235" s="7" t="str">
        <f t="shared" si="112"/>
        <v xml:space="preserve">0        </v>
      </c>
      <c r="H235" s="7">
        <f t="shared" si="98"/>
        <v>0</v>
      </c>
      <c r="I235" s="7" t="str">
        <f t="shared" si="2"/>
        <v xml:space="preserve"> </v>
      </c>
      <c r="O235" s="7" t="str">
        <f t="shared" si="106"/>
        <v xml:space="preserve"> .</v>
      </c>
      <c r="W235" s="7" t="str">
        <f t="shared" si="104"/>
        <v/>
      </c>
      <c r="AD235" s="1"/>
      <c r="AE235" s="1"/>
      <c r="AF235" s="8"/>
      <c r="AH235" s="1"/>
      <c r="AI235" s="1"/>
      <c r="AK235" s="1" t="s">
        <v>507</v>
      </c>
      <c r="AW235" s="1" t="s">
        <v>71</v>
      </c>
      <c r="AX235" s="9"/>
      <c r="AY235" s="9"/>
      <c r="AZ235" s="11"/>
      <c r="BH235" s="7">
        <f t="shared" si="10"/>
        <v>0</v>
      </c>
      <c r="BI235" s="7" t="str">
        <f t="shared" si="11"/>
        <v>NA</v>
      </c>
      <c r="BM235" s="1">
        <v>1</v>
      </c>
      <c r="BN235" s="7">
        <f t="shared" si="110"/>
        <v>0</v>
      </c>
      <c r="BO235" s="7">
        <f t="shared" si="111"/>
        <v>0</v>
      </c>
    </row>
    <row r="236" spans="1:75" ht="14.25" customHeight="1" x14ac:dyDescent="0.35">
      <c r="A236" s="7" t="str">
        <f t="shared" si="105"/>
        <v>LNA_S_I_P</v>
      </c>
      <c r="B236" t="s">
        <v>78</v>
      </c>
      <c r="C236" t="s">
        <v>78</v>
      </c>
      <c r="D236" t="s">
        <v>78</v>
      </c>
      <c r="E236" t="s">
        <v>78</v>
      </c>
      <c r="G236" s="7" t="str">
        <f t="shared" si="112"/>
        <v xml:space="preserve">0        </v>
      </c>
      <c r="H236" s="7">
        <f t="shared" si="98"/>
        <v>0</v>
      </c>
      <c r="I236" s="7" t="str">
        <f t="shared" si="2"/>
        <v xml:space="preserve"> </v>
      </c>
      <c r="O236" s="7" t="str">
        <f t="shared" si="106"/>
        <v xml:space="preserve"> .</v>
      </c>
      <c r="W236" s="7" t="str">
        <f t="shared" si="104"/>
        <v/>
      </c>
      <c r="AD236" s="1"/>
      <c r="AE236" s="1"/>
      <c r="AF236" s="8"/>
      <c r="AH236" s="1"/>
      <c r="AI236" s="1"/>
      <c r="AK236" s="1" t="s">
        <v>507</v>
      </c>
      <c r="AW236" s="1" t="s">
        <v>71</v>
      </c>
      <c r="AX236" s="9"/>
      <c r="AY236" s="9"/>
      <c r="AZ236" s="11"/>
      <c r="BH236" s="7">
        <f t="shared" si="10"/>
        <v>0</v>
      </c>
      <c r="BI236" s="7" t="str">
        <f t="shared" si="11"/>
        <v>NA</v>
      </c>
      <c r="BM236" s="1">
        <v>1</v>
      </c>
      <c r="BN236" s="7">
        <f t="shared" si="110"/>
        <v>0</v>
      </c>
      <c r="BO236" s="7">
        <f t="shared" si="111"/>
        <v>0</v>
      </c>
    </row>
    <row r="237" spans="1:75" ht="14.25" customHeight="1" x14ac:dyDescent="0.35">
      <c r="A237" s="7" t="str">
        <f t="shared" si="105"/>
        <v>LNA_S_I_P</v>
      </c>
      <c r="B237" t="s">
        <v>78</v>
      </c>
      <c r="C237" t="s">
        <v>78</v>
      </c>
      <c r="D237" t="s">
        <v>78</v>
      </c>
      <c r="E237" t="s">
        <v>78</v>
      </c>
      <c r="G237" s="7" t="str">
        <f t="shared" si="112"/>
        <v xml:space="preserve">0        </v>
      </c>
      <c r="H237" s="7">
        <f t="shared" si="98"/>
        <v>0</v>
      </c>
      <c r="I237" s="7" t="str">
        <f t="shared" si="2"/>
        <v xml:space="preserve"> </v>
      </c>
      <c r="O237" s="7" t="str">
        <f t="shared" si="106"/>
        <v xml:space="preserve"> .</v>
      </c>
      <c r="W237" s="7" t="str">
        <f t="shared" si="104"/>
        <v/>
      </c>
      <c r="AD237" s="1"/>
      <c r="AE237" s="1"/>
      <c r="AF237" s="8"/>
      <c r="AH237" s="1"/>
      <c r="AI237" s="1"/>
      <c r="AK237" s="1" t="s">
        <v>507</v>
      </c>
      <c r="AW237" s="1" t="s">
        <v>71</v>
      </c>
      <c r="AX237" s="9"/>
      <c r="AY237" s="9"/>
      <c r="AZ237" s="11"/>
      <c r="BH237" s="7">
        <f t="shared" si="10"/>
        <v>0</v>
      </c>
      <c r="BI237" s="7" t="str">
        <f t="shared" si="11"/>
        <v>NA</v>
      </c>
      <c r="BM237" s="1">
        <v>1</v>
      </c>
      <c r="BN237" s="7">
        <f t="shared" si="110"/>
        <v>0</v>
      </c>
      <c r="BO237" s="7">
        <f t="shared" si="111"/>
        <v>0</v>
      </c>
    </row>
    <row r="238" spans="1:75" ht="14.25" customHeight="1" x14ac:dyDescent="0.35">
      <c r="A238" s="7" t="str">
        <f t="shared" si="105"/>
        <v>LNA_S_I_P</v>
      </c>
      <c r="B238" t="s">
        <v>78</v>
      </c>
      <c r="C238" t="s">
        <v>78</v>
      </c>
      <c r="D238" t="s">
        <v>78</v>
      </c>
      <c r="E238" t="s">
        <v>78</v>
      </c>
      <c r="G238" s="7" t="str">
        <f t="shared" si="112"/>
        <v xml:space="preserve">0        </v>
      </c>
      <c r="H238" s="7">
        <f t="shared" si="98"/>
        <v>0</v>
      </c>
      <c r="I238" s="7" t="str">
        <f t="shared" si="2"/>
        <v xml:space="preserve"> </v>
      </c>
      <c r="O238" s="7" t="str">
        <f t="shared" si="106"/>
        <v xml:space="preserve"> .</v>
      </c>
      <c r="W238" s="7" t="str">
        <f t="shared" si="104"/>
        <v/>
      </c>
      <c r="AD238" s="1"/>
      <c r="AE238" s="1"/>
      <c r="AF238" s="8"/>
      <c r="AH238" s="1"/>
      <c r="AI238" s="1"/>
      <c r="AK238" s="1" t="s">
        <v>507</v>
      </c>
      <c r="AW238" s="1" t="s">
        <v>71</v>
      </c>
      <c r="AX238" s="9"/>
      <c r="AY238" s="9"/>
      <c r="AZ238" s="11"/>
      <c r="BH238" s="7">
        <f t="shared" si="10"/>
        <v>0</v>
      </c>
      <c r="BI238" s="7" t="str">
        <f t="shared" si="11"/>
        <v>NA</v>
      </c>
      <c r="BM238" s="1">
        <v>0</v>
      </c>
      <c r="BN238" s="7">
        <f t="shared" si="110"/>
        <v>0</v>
      </c>
      <c r="BO238" s="7">
        <f t="shared" si="111"/>
        <v>0</v>
      </c>
    </row>
    <row r="239" spans="1:75" ht="14.25" customHeight="1" x14ac:dyDescent="0.3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8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</row>
    <row r="240" spans="1:75" ht="14.25" customHeight="1" x14ac:dyDescent="0.3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8"/>
      <c r="AG240" s="9"/>
      <c r="AH240" s="19"/>
      <c r="AI240" s="19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</row>
    <row r="241" spans="6:75" ht="14.25" customHeight="1" x14ac:dyDescent="0.3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8"/>
      <c r="AG241" s="8"/>
      <c r="AH241" s="8"/>
      <c r="AI241" s="8"/>
      <c r="AJ241" s="8"/>
      <c r="AK241" s="8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</row>
    <row r="242" spans="6:75" ht="14.25" customHeight="1" x14ac:dyDescent="0.3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</row>
    <row r="243" spans="6:75" ht="14.25" customHeight="1" x14ac:dyDescent="0.3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</row>
    <row r="244" spans="6:75" ht="14.25" customHeight="1" x14ac:dyDescent="0.3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</row>
    <row r="245" spans="6:75" ht="14.25" customHeight="1" x14ac:dyDescent="0.3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</row>
    <row r="246" spans="6:75" ht="14.25" customHeight="1" x14ac:dyDescent="0.3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</row>
    <row r="247" spans="6:75" ht="14.25" customHeight="1" x14ac:dyDescent="0.3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</row>
    <row r="248" spans="6:75" ht="14.25" customHeight="1" x14ac:dyDescent="0.3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</row>
    <row r="249" spans="6:75" ht="14.25" customHeight="1" x14ac:dyDescent="0.3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</row>
    <row r="250" spans="6:75" ht="14.25" customHeight="1" x14ac:dyDescent="0.3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</row>
    <row r="251" spans="6:75" ht="14.25" customHeight="1" x14ac:dyDescent="0.3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</row>
    <row r="252" spans="6:75" ht="14.25" customHeight="1" x14ac:dyDescent="0.3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</row>
    <row r="253" spans="6:75" ht="14.25" customHeight="1" x14ac:dyDescent="0.3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</row>
    <row r="254" spans="6:75" ht="14.25" customHeight="1" x14ac:dyDescent="0.3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</row>
    <row r="255" spans="6:75" ht="14.25" customHeight="1" x14ac:dyDescent="0.3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</row>
    <row r="256" spans="6:75" ht="14.25" customHeight="1" x14ac:dyDescent="0.3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</row>
    <row r="257" spans="6:75" ht="14.25" customHeight="1" x14ac:dyDescent="0.3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</row>
    <row r="258" spans="6:75" ht="14.25" customHeight="1" x14ac:dyDescent="0.3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</row>
    <row r="259" spans="6:75" ht="14.25" customHeight="1" x14ac:dyDescent="0.3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</row>
    <row r="260" spans="6:75" ht="14.25" customHeight="1" x14ac:dyDescent="0.3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</row>
    <row r="261" spans="6:75" ht="14.25" customHeight="1" x14ac:dyDescent="0.3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</row>
    <row r="262" spans="6:75" ht="14.25" customHeight="1" x14ac:dyDescent="0.3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</row>
    <row r="263" spans="6:75" ht="14.25" customHeight="1" x14ac:dyDescent="0.3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</row>
    <row r="264" spans="6:75" ht="14.25" customHeight="1" x14ac:dyDescent="0.3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</row>
    <row r="265" spans="6:75" ht="14.25" customHeight="1" x14ac:dyDescent="0.3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</row>
    <row r="266" spans="6:75" ht="14.25" customHeight="1" x14ac:dyDescent="0.3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</row>
    <row r="267" spans="6:75" ht="14.25" customHeight="1" x14ac:dyDescent="0.3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</row>
    <row r="268" spans="6:75" ht="14.25" customHeight="1" x14ac:dyDescent="0.3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</row>
    <row r="269" spans="6:75" ht="14.25" customHeight="1" x14ac:dyDescent="0.3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</row>
    <row r="270" spans="6:75" ht="14.25" customHeight="1" x14ac:dyDescent="0.3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</row>
    <row r="271" spans="6:75" ht="14.25" customHeight="1" x14ac:dyDescent="0.3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</row>
    <row r="272" spans="6:75" ht="14.25" customHeight="1" x14ac:dyDescent="0.3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</row>
    <row r="273" spans="6:75" ht="14.25" customHeight="1" x14ac:dyDescent="0.3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</row>
    <row r="274" spans="6:75" ht="14.25" customHeight="1" x14ac:dyDescent="0.3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</row>
    <row r="275" spans="6:75" ht="14.25" customHeight="1" x14ac:dyDescent="0.3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</row>
    <row r="276" spans="6:75" ht="14.25" customHeight="1" x14ac:dyDescent="0.3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</row>
    <row r="277" spans="6:75" ht="14.25" customHeight="1" x14ac:dyDescent="0.3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</row>
    <row r="278" spans="6:75" ht="14.25" customHeight="1" x14ac:dyDescent="0.3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</row>
    <row r="279" spans="6:75" ht="14.25" customHeight="1" x14ac:dyDescent="0.3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</row>
    <row r="280" spans="6:75" ht="14.25" customHeight="1" x14ac:dyDescent="0.3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</row>
    <row r="281" spans="6:75" ht="14.25" customHeight="1" x14ac:dyDescent="0.3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</row>
    <row r="282" spans="6:75" ht="14.25" customHeight="1" x14ac:dyDescent="0.3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</row>
    <row r="283" spans="6:75" ht="14.25" customHeight="1" x14ac:dyDescent="0.3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</row>
    <row r="284" spans="6:75" ht="14.25" customHeight="1" x14ac:dyDescent="0.3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</row>
    <row r="285" spans="6:75" ht="14.25" customHeight="1" x14ac:dyDescent="0.3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</row>
    <row r="286" spans="6:75" ht="14.25" customHeight="1" x14ac:dyDescent="0.3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</row>
    <row r="287" spans="6:75" ht="14.25" customHeight="1" x14ac:dyDescent="0.3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</row>
    <row r="288" spans="6:75" ht="14.25" customHeight="1" x14ac:dyDescent="0.3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</row>
    <row r="289" spans="6:75" ht="14.25" customHeight="1" x14ac:dyDescent="0.3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</row>
    <row r="290" spans="6:75" ht="14.25" customHeight="1" x14ac:dyDescent="0.3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</row>
    <row r="291" spans="6:75" ht="14.25" customHeight="1" x14ac:dyDescent="0.3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</row>
    <row r="292" spans="6:75" ht="14.25" customHeight="1" x14ac:dyDescent="0.3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</row>
    <row r="293" spans="6:75" ht="14.25" customHeight="1" x14ac:dyDescent="0.3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</row>
    <row r="294" spans="6:75" ht="14.25" customHeight="1" x14ac:dyDescent="0.3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</row>
    <row r="295" spans="6:75" ht="14.25" customHeight="1" x14ac:dyDescent="0.3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</row>
    <row r="296" spans="6:75" ht="14.25" customHeight="1" x14ac:dyDescent="0.3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</row>
    <row r="297" spans="6:75" ht="14.25" customHeight="1" x14ac:dyDescent="0.3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</row>
    <row r="298" spans="6:75" ht="14.25" customHeight="1" x14ac:dyDescent="0.3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</row>
    <row r="299" spans="6:75" ht="14.25" customHeight="1" x14ac:dyDescent="0.3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</row>
    <row r="300" spans="6:75" ht="14.25" customHeight="1" x14ac:dyDescent="0.3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</row>
    <row r="301" spans="6:75" ht="14.25" customHeight="1" x14ac:dyDescent="0.3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</row>
    <row r="302" spans="6:75" ht="14.25" customHeight="1" x14ac:dyDescent="0.3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</row>
    <row r="303" spans="6:75" ht="14.25" customHeight="1" x14ac:dyDescent="0.3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</row>
    <row r="304" spans="6:75" ht="14.25" customHeight="1" x14ac:dyDescent="0.3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</row>
    <row r="305" spans="6:75" ht="14.25" customHeight="1" x14ac:dyDescent="0.3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</row>
    <row r="306" spans="6:75" ht="14.25" customHeight="1" x14ac:dyDescent="0.3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</row>
    <row r="307" spans="6:75" ht="14.25" customHeight="1" x14ac:dyDescent="0.3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</row>
    <row r="308" spans="6:75" ht="14.25" customHeight="1" x14ac:dyDescent="0.3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</row>
    <row r="309" spans="6:75" ht="14.25" customHeight="1" x14ac:dyDescent="0.3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</row>
    <row r="310" spans="6:75" ht="14.25" customHeight="1" x14ac:dyDescent="0.3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</row>
    <row r="311" spans="6:75" ht="14.25" customHeight="1" x14ac:dyDescent="0.3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</row>
    <row r="312" spans="6:75" ht="14.25" customHeight="1" x14ac:dyDescent="0.3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</row>
    <row r="313" spans="6:75" ht="14.25" customHeight="1" x14ac:dyDescent="0.35"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</row>
    <row r="314" spans="6:75" ht="14.25" customHeight="1" x14ac:dyDescent="0.35"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</row>
    <row r="315" spans="6:75" ht="14.25" customHeight="1" x14ac:dyDescent="0.35"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</row>
    <row r="316" spans="6:75" ht="14.25" customHeight="1" x14ac:dyDescent="0.35"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</row>
    <row r="317" spans="6:75" ht="14.25" customHeight="1" x14ac:dyDescent="0.35"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</row>
    <row r="318" spans="6:75" ht="14.25" customHeight="1" x14ac:dyDescent="0.35"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</row>
    <row r="319" spans="6:75" ht="14.25" customHeight="1" x14ac:dyDescent="0.35"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</row>
    <row r="320" spans="6:75" ht="14.25" customHeight="1" x14ac:dyDescent="0.35"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</row>
    <row r="321" spans="6:75" ht="14.25" customHeight="1" x14ac:dyDescent="0.35"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</row>
    <row r="322" spans="6:75" ht="14.25" customHeight="1" x14ac:dyDescent="0.35"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</row>
    <row r="323" spans="6:75" ht="14.25" customHeight="1" x14ac:dyDescent="0.35"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</row>
    <row r="324" spans="6:75" ht="14.25" customHeight="1" x14ac:dyDescent="0.35"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</row>
    <row r="325" spans="6:75" ht="14.25" customHeight="1" x14ac:dyDescent="0.35"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</row>
    <row r="326" spans="6:75" ht="14.25" customHeight="1" x14ac:dyDescent="0.35"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</row>
    <row r="327" spans="6:75" ht="14.25" customHeight="1" x14ac:dyDescent="0.35"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</row>
    <row r="328" spans="6:75" ht="14.25" customHeight="1" x14ac:dyDescent="0.35"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</row>
    <row r="329" spans="6:75" ht="14.25" customHeight="1" x14ac:dyDescent="0.35"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</row>
    <row r="330" spans="6:75" ht="14.25" customHeight="1" x14ac:dyDescent="0.35"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</row>
    <row r="331" spans="6:75" ht="14.25" customHeight="1" x14ac:dyDescent="0.35"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</row>
    <row r="332" spans="6:75" ht="14.25" customHeight="1" x14ac:dyDescent="0.35"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</row>
    <row r="333" spans="6:75" ht="14.25" customHeight="1" x14ac:dyDescent="0.35"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</row>
    <row r="334" spans="6:75" ht="14.25" customHeight="1" x14ac:dyDescent="0.35"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</row>
    <row r="335" spans="6:75" ht="14.25" customHeight="1" x14ac:dyDescent="0.35"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</row>
    <row r="336" spans="6:75" ht="14.25" customHeight="1" x14ac:dyDescent="0.35"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</row>
    <row r="337" spans="6:75" ht="14.25" customHeight="1" x14ac:dyDescent="0.35"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</row>
    <row r="338" spans="6:75" ht="14.25" customHeight="1" x14ac:dyDescent="0.35"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</row>
    <row r="339" spans="6:75" ht="14.25" customHeight="1" x14ac:dyDescent="0.35"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</row>
    <row r="340" spans="6:75" ht="14.25" customHeight="1" x14ac:dyDescent="0.35"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</row>
    <row r="341" spans="6:75" ht="14.25" customHeight="1" x14ac:dyDescent="0.35"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</row>
    <row r="342" spans="6:75" ht="14.25" customHeight="1" x14ac:dyDescent="0.35"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</row>
    <row r="343" spans="6:75" ht="14.25" customHeight="1" x14ac:dyDescent="0.35"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</row>
    <row r="344" spans="6:75" ht="14.25" customHeight="1" x14ac:dyDescent="0.35"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</row>
    <row r="345" spans="6:75" ht="14.25" customHeight="1" x14ac:dyDescent="0.35"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</row>
    <row r="346" spans="6:75" ht="14.25" customHeight="1" x14ac:dyDescent="0.35"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</row>
    <row r="347" spans="6:75" ht="14.25" customHeight="1" x14ac:dyDescent="0.35"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</row>
    <row r="348" spans="6:75" ht="14.25" customHeight="1" x14ac:dyDescent="0.35"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</row>
    <row r="349" spans="6:75" ht="14.25" customHeight="1" x14ac:dyDescent="0.35"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</row>
    <row r="350" spans="6:75" ht="14.25" customHeight="1" x14ac:dyDescent="0.35"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</row>
    <row r="351" spans="6:75" ht="14.25" customHeight="1" x14ac:dyDescent="0.35"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</row>
    <row r="352" spans="6:75" ht="14.25" customHeight="1" x14ac:dyDescent="0.35"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</row>
    <row r="353" spans="6:75" ht="14.25" customHeight="1" x14ac:dyDescent="0.35"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</row>
    <row r="354" spans="6:75" ht="14.25" customHeight="1" x14ac:dyDescent="0.35"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</row>
    <row r="355" spans="6:75" ht="14.25" customHeight="1" x14ac:dyDescent="0.35"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</row>
    <row r="356" spans="6:75" ht="14.25" customHeight="1" x14ac:dyDescent="0.35"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</row>
    <row r="357" spans="6:75" ht="14.25" customHeight="1" x14ac:dyDescent="0.35"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</row>
    <row r="358" spans="6:75" ht="14.25" customHeight="1" x14ac:dyDescent="0.35"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</row>
    <row r="359" spans="6:75" ht="14.25" customHeight="1" x14ac:dyDescent="0.35"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</row>
    <row r="360" spans="6:75" ht="14.25" customHeight="1" x14ac:dyDescent="0.35"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</row>
    <row r="361" spans="6:75" ht="14.25" customHeight="1" x14ac:dyDescent="0.35"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</row>
    <row r="362" spans="6:75" ht="14.25" customHeight="1" x14ac:dyDescent="0.35"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</row>
    <row r="363" spans="6:75" ht="14.25" customHeight="1" x14ac:dyDescent="0.35"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</row>
    <row r="364" spans="6:75" ht="14.25" customHeight="1" x14ac:dyDescent="0.35"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</row>
    <row r="365" spans="6:75" ht="14.25" customHeight="1" x14ac:dyDescent="0.35"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</row>
    <row r="366" spans="6:75" ht="14.25" customHeight="1" x14ac:dyDescent="0.35"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</row>
    <row r="367" spans="6:75" ht="14.25" customHeight="1" x14ac:dyDescent="0.35"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</row>
    <row r="368" spans="6:75" ht="14.25" customHeight="1" x14ac:dyDescent="0.35"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</row>
    <row r="369" spans="6:75" ht="14.25" customHeight="1" x14ac:dyDescent="0.35"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</row>
    <row r="370" spans="6:75" ht="14.25" customHeight="1" x14ac:dyDescent="0.35"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</row>
    <row r="371" spans="6:75" ht="14.25" customHeight="1" x14ac:dyDescent="0.35"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</row>
    <row r="372" spans="6:75" ht="14.25" customHeight="1" x14ac:dyDescent="0.35"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</row>
    <row r="373" spans="6:75" ht="14.25" customHeight="1" x14ac:dyDescent="0.35"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</row>
    <row r="374" spans="6:75" ht="14.25" customHeight="1" x14ac:dyDescent="0.35"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</row>
    <row r="375" spans="6:75" ht="14.25" customHeight="1" x14ac:dyDescent="0.35"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</row>
    <row r="376" spans="6:75" ht="14.25" customHeight="1" x14ac:dyDescent="0.35"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</row>
    <row r="377" spans="6:75" ht="14.25" customHeight="1" x14ac:dyDescent="0.35"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</row>
    <row r="378" spans="6:75" ht="14.25" customHeight="1" x14ac:dyDescent="0.35"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</row>
    <row r="379" spans="6:75" ht="14.25" customHeight="1" x14ac:dyDescent="0.35"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</row>
    <row r="380" spans="6:75" ht="14.25" customHeight="1" x14ac:dyDescent="0.35"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</row>
    <row r="381" spans="6:75" ht="14.25" customHeight="1" x14ac:dyDescent="0.35"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</row>
    <row r="382" spans="6:75" ht="14.25" customHeight="1" x14ac:dyDescent="0.35"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</row>
    <row r="383" spans="6:75" ht="14.25" customHeight="1" x14ac:dyDescent="0.35"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</row>
    <row r="384" spans="6:75" ht="14.25" customHeight="1" x14ac:dyDescent="0.35"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</row>
    <row r="385" spans="6:75" ht="14.25" customHeight="1" x14ac:dyDescent="0.35"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</row>
    <row r="386" spans="6:75" ht="14.25" customHeight="1" x14ac:dyDescent="0.35"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</row>
    <row r="387" spans="6:75" ht="14.25" customHeight="1" x14ac:dyDescent="0.35"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</row>
    <row r="388" spans="6:75" ht="14.25" customHeight="1" x14ac:dyDescent="0.35"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</row>
    <row r="389" spans="6:75" ht="14.25" customHeight="1" x14ac:dyDescent="0.35"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</row>
    <row r="390" spans="6:75" ht="14.25" customHeight="1" x14ac:dyDescent="0.35"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</row>
    <row r="391" spans="6:75" ht="14.25" customHeight="1" x14ac:dyDescent="0.35"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</row>
    <row r="392" spans="6:75" ht="14.25" customHeight="1" x14ac:dyDescent="0.35"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</row>
    <row r="393" spans="6:75" ht="14.25" customHeight="1" x14ac:dyDescent="0.35"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</row>
    <row r="394" spans="6:75" ht="14.25" customHeight="1" x14ac:dyDescent="0.35"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</row>
    <row r="395" spans="6:75" ht="14.25" customHeight="1" x14ac:dyDescent="0.35"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</row>
    <row r="396" spans="6:75" ht="14.25" customHeight="1" x14ac:dyDescent="0.35"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</row>
    <row r="397" spans="6:75" ht="14.25" customHeight="1" x14ac:dyDescent="0.35"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</row>
    <row r="398" spans="6:75" ht="14.25" customHeight="1" x14ac:dyDescent="0.35"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</row>
    <row r="399" spans="6:75" ht="14.25" customHeight="1" x14ac:dyDescent="0.35"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</row>
    <row r="400" spans="6:75" ht="14.25" customHeight="1" x14ac:dyDescent="0.35"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</row>
    <row r="401" spans="6:75" ht="14.25" customHeight="1" x14ac:dyDescent="0.35"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</row>
    <row r="402" spans="6:75" ht="14.25" customHeight="1" x14ac:dyDescent="0.35"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</row>
    <row r="403" spans="6:75" ht="14.25" customHeight="1" x14ac:dyDescent="0.35"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</row>
    <row r="404" spans="6:75" ht="14.25" customHeight="1" x14ac:dyDescent="0.35"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</row>
    <row r="405" spans="6:75" ht="14.25" customHeight="1" x14ac:dyDescent="0.35"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</row>
    <row r="406" spans="6:75" ht="14.25" customHeight="1" x14ac:dyDescent="0.35"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</row>
    <row r="407" spans="6:75" ht="14.25" customHeight="1" x14ac:dyDescent="0.35"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</row>
    <row r="408" spans="6:75" ht="14.25" customHeight="1" x14ac:dyDescent="0.35"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</row>
    <row r="409" spans="6:75" ht="14.25" customHeight="1" x14ac:dyDescent="0.35"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</row>
    <row r="410" spans="6:75" ht="14.25" customHeight="1" x14ac:dyDescent="0.35"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</row>
    <row r="411" spans="6:75" ht="14.25" customHeight="1" x14ac:dyDescent="0.35"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</row>
    <row r="412" spans="6:75" ht="14.25" customHeight="1" x14ac:dyDescent="0.35"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</row>
    <row r="413" spans="6:75" ht="14.25" customHeight="1" x14ac:dyDescent="0.35"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</row>
    <row r="414" spans="6:75" ht="14.25" customHeight="1" x14ac:dyDescent="0.35"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</row>
    <row r="415" spans="6:75" ht="14.25" customHeight="1" x14ac:dyDescent="0.35"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</row>
    <row r="416" spans="6:75" ht="14.25" customHeight="1" x14ac:dyDescent="0.35"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</row>
    <row r="417" spans="6:75" ht="14.25" customHeight="1" x14ac:dyDescent="0.35"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</row>
    <row r="418" spans="6:75" ht="14.25" customHeight="1" x14ac:dyDescent="0.35"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</row>
    <row r="419" spans="6:75" ht="14.25" customHeight="1" x14ac:dyDescent="0.35"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</row>
    <row r="420" spans="6:75" ht="14.25" customHeight="1" x14ac:dyDescent="0.35"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</row>
    <row r="421" spans="6:75" ht="14.25" customHeight="1" x14ac:dyDescent="0.35"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</row>
    <row r="422" spans="6:75" ht="14.25" customHeight="1" x14ac:dyDescent="0.35"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</row>
    <row r="423" spans="6:75" ht="14.25" customHeight="1" x14ac:dyDescent="0.35"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</row>
    <row r="424" spans="6:75" ht="14.25" customHeight="1" x14ac:dyDescent="0.35"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</row>
    <row r="425" spans="6:75" ht="14.25" customHeight="1" x14ac:dyDescent="0.35"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</row>
    <row r="426" spans="6:75" ht="14.25" customHeight="1" x14ac:dyDescent="0.35"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</row>
    <row r="427" spans="6:75" ht="14.25" customHeight="1" x14ac:dyDescent="0.35"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</row>
    <row r="428" spans="6:75" ht="14.25" customHeight="1" x14ac:dyDescent="0.35"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</row>
    <row r="429" spans="6:75" ht="14.25" customHeight="1" x14ac:dyDescent="0.35"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</row>
    <row r="430" spans="6:75" ht="14.25" customHeight="1" x14ac:dyDescent="0.35"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</row>
    <row r="431" spans="6:75" ht="14.25" customHeight="1" x14ac:dyDescent="0.35"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</row>
    <row r="432" spans="6:75" ht="14.25" customHeight="1" x14ac:dyDescent="0.35"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</row>
    <row r="433" spans="6:75" ht="14.25" customHeight="1" x14ac:dyDescent="0.35"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</row>
    <row r="434" spans="6:75" ht="14.25" customHeight="1" x14ac:dyDescent="0.35"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</row>
    <row r="435" spans="6:75" ht="14.25" customHeight="1" x14ac:dyDescent="0.35"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</row>
    <row r="436" spans="6:75" ht="14.25" customHeight="1" x14ac:dyDescent="0.35"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</row>
    <row r="437" spans="6:75" ht="14.25" customHeight="1" x14ac:dyDescent="0.35"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</row>
    <row r="438" spans="6:75" ht="14.25" customHeight="1" x14ac:dyDescent="0.35"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</row>
    <row r="439" spans="6:75" ht="14.25" customHeight="1" x14ac:dyDescent="0.35"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</row>
    <row r="440" spans="6:75" ht="14.25" customHeight="1" x14ac:dyDescent="0.35"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</row>
    <row r="441" spans="6:75" ht="14.25" customHeight="1" x14ac:dyDescent="0.35"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</row>
    <row r="442" spans="6:75" ht="14.25" customHeight="1" x14ac:dyDescent="0.35"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</row>
    <row r="443" spans="6:75" ht="14.25" customHeight="1" x14ac:dyDescent="0.35"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</row>
    <row r="444" spans="6:75" ht="14.25" customHeight="1" x14ac:dyDescent="0.35"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</row>
    <row r="445" spans="6:75" ht="14.25" customHeight="1" x14ac:dyDescent="0.35"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</row>
    <row r="446" spans="6:75" ht="14.25" customHeight="1" x14ac:dyDescent="0.35"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</row>
    <row r="447" spans="6:75" ht="14.25" customHeight="1" x14ac:dyDescent="0.35"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</row>
    <row r="448" spans="6:75" ht="14.25" customHeight="1" x14ac:dyDescent="0.35"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</row>
    <row r="449" spans="6:75" ht="14.25" customHeight="1" x14ac:dyDescent="0.35"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</row>
    <row r="450" spans="6:75" ht="14.25" customHeight="1" x14ac:dyDescent="0.35"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</row>
    <row r="451" spans="6:75" ht="14.25" customHeight="1" x14ac:dyDescent="0.35"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</row>
    <row r="452" spans="6:75" ht="14.25" customHeight="1" x14ac:dyDescent="0.35"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</row>
    <row r="453" spans="6:75" ht="14.25" customHeight="1" x14ac:dyDescent="0.35"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</row>
    <row r="454" spans="6:75" ht="14.25" customHeight="1" x14ac:dyDescent="0.35"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</row>
    <row r="455" spans="6:75" ht="14.25" customHeight="1" x14ac:dyDescent="0.35"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</row>
    <row r="456" spans="6:75" ht="14.25" customHeight="1" x14ac:dyDescent="0.35"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</row>
    <row r="457" spans="6:75" ht="14.25" customHeight="1" x14ac:dyDescent="0.35"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</row>
    <row r="458" spans="6:75" ht="14.25" customHeight="1" x14ac:dyDescent="0.35"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</row>
    <row r="459" spans="6:75" ht="14.25" customHeight="1" x14ac:dyDescent="0.35"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</row>
    <row r="460" spans="6:75" ht="14.25" customHeight="1" x14ac:dyDescent="0.35"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</row>
    <row r="461" spans="6:75" ht="14.25" customHeight="1" x14ac:dyDescent="0.35"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</row>
    <row r="462" spans="6:75" ht="14.25" customHeight="1" x14ac:dyDescent="0.35"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</row>
    <row r="463" spans="6:75" ht="14.25" customHeight="1" x14ac:dyDescent="0.35"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</row>
    <row r="464" spans="6:75" ht="14.25" customHeight="1" x14ac:dyDescent="0.35"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</row>
    <row r="465" spans="6:75" ht="14.25" customHeight="1" x14ac:dyDescent="0.35"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</row>
    <row r="466" spans="6:75" ht="14.25" customHeight="1" x14ac:dyDescent="0.35"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</row>
    <row r="467" spans="6:75" ht="14.25" customHeight="1" x14ac:dyDescent="0.35"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</row>
    <row r="468" spans="6:75" ht="14.25" customHeight="1" x14ac:dyDescent="0.35"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</row>
    <row r="469" spans="6:75" ht="14.25" customHeight="1" x14ac:dyDescent="0.35"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</row>
    <row r="470" spans="6:75" ht="14.25" customHeight="1" x14ac:dyDescent="0.35"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</row>
    <row r="471" spans="6:75" ht="14.25" customHeight="1" x14ac:dyDescent="0.35"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</row>
    <row r="472" spans="6:75" ht="14.25" customHeight="1" x14ac:dyDescent="0.35"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</row>
    <row r="473" spans="6:75" ht="14.25" customHeight="1" x14ac:dyDescent="0.35"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</row>
    <row r="474" spans="6:75" ht="14.25" customHeight="1" x14ac:dyDescent="0.35"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</row>
    <row r="475" spans="6:75" ht="14.25" customHeight="1" x14ac:dyDescent="0.35"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</row>
    <row r="476" spans="6:75" ht="14.25" customHeight="1" x14ac:dyDescent="0.35"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</row>
    <row r="477" spans="6:75" ht="14.25" customHeight="1" x14ac:dyDescent="0.35"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</row>
    <row r="478" spans="6:75" ht="14.25" customHeight="1" x14ac:dyDescent="0.35"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</row>
    <row r="479" spans="6:75" ht="14.25" customHeight="1" x14ac:dyDescent="0.35"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</row>
    <row r="480" spans="6:75" ht="14.25" customHeight="1" x14ac:dyDescent="0.35"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</row>
    <row r="481" spans="6:75" ht="14.25" customHeight="1" x14ac:dyDescent="0.35"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</row>
    <row r="482" spans="6:75" ht="14.25" customHeight="1" x14ac:dyDescent="0.35"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</row>
    <row r="483" spans="6:75" ht="14.25" customHeight="1" x14ac:dyDescent="0.35"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</row>
    <row r="484" spans="6:75" ht="14.25" customHeight="1" x14ac:dyDescent="0.35"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</row>
    <row r="485" spans="6:75" ht="14.25" customHeight="1" x14ac:dyDescent="0.35"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</row>
    <row r="486" spans="6:75" ht="14.25" customHeight="1" x14ac:dyDescent="0.35"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</row>
    <row r="487" spans="6:75" ht="14.25" customHeight="1" x14ac:dyDescent="0.35"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</row>
    <row r="488" spans="6:75" ht="14.25" customHeight="1" x14ac:dyDescent="0.35"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</row>
    <row r="489" spans="6:75" ht="14.25" customHeight="1" x14ac:dyDescent="0.35"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</row>
    <row r="490" spans="6:75" ht="14.25" customHeight="1" x14ac:dyDescent="0.35"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</row>
    <row r="491" spans="6:75" ht="14.25" customHeight="1" x14ac:dyDescent="0.35"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</row>
    <row r="492" spans="6:75" ht="14.25" customHeight="1" x14ac:dyDescent="0.35"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</row>
    <row r="493" spans="6:75" ht="14.25" customHeight="1" x14ac:dyDescent="0.35"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</row>
    <row r="494" spans="6:75" ht="14.25" customHeight="1" x14ac:dyDescent="0.35"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</row>
    <row r="495" spans="6:75" ht="14.25" customHeight="1" x14ac:dyDescent="0.35"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</row>
    <row r="496" spans="6:75" ht="14.25" customHeight="1" x14ac:dyDescent="0.35"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</row>
    <row r="497" spans="6:75" ht="14.25" customHeight="1" x14ac:dyDescent="0.35"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</row>
    <row r="498" spans="6:75" ht="14.25" customHeight="1" x14ac:dyDescent="0.35"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</row>
    <row r="499" spans="6:75" ht="14.25" customHeight="1" x14ac:dyDescent="0.35"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</row>
    <row r="500" spans="6:75" ht="14.25" customHeight="1" x14ac:dyDescent="0.35"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</row>
    <row r="501" spans="6:75" ht="14.25" customHeight="1" x14ac:dyDescent="0.35"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</row>
    <row r="502" spans="6:75" ht="14.25" customHeight="1" x14ac:dyDescent="0.35"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</row>
    <row r="503" spans="6:75" ht="14.25" customHeight="1" x14ac:dyDescent="0.35"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</row>
    <row r="504" spans="6:75" ht="14.25" customHeight="1" x14ac:dyDescent="0.35"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</row>
    <row r="505" spans="6:75" ht="14.25" customHeight="1" x14ac:dyDescent="0.35"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</row>
    <row r="506" spans="6:75" ht="14.25" customHeight="1" x14ac:dyDescent="0.35"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</row>
    <row r="507" spans="6:75" ht="14.25" customHeight="1" x14ac:dyDescent="0.35"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</row>
    <row r="508" spans="6:75" ht="14.25" customHeight="1" x14ac:dyDescent="0.35"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</row>
    <row r="509" spans="6:75" ht="14.25" customHeight="1" x14ac:dyDescent="0.35"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</row>
    <row r="510" spans="6:75" ht="14.25" customHeight="1" x14ac:dyDescent="0.35"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</row>
    <row r="511" spans="6:75" ht="14.25" customHeight="1" x14ac:dyDescent="0.35"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</row>
    <row r="512" spans="6:75" ht="14.25" customHeight="1" x14ac:dyDescent="0.35"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</row>
    <row r="513" spans="6:75" ht="14.25" customHeight="1" x14ac:dyDescent="0.35"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</row>
    <row r="514" spans="6:75" ht="14.25" customHeight="1" x14ac:dyDescent="0.35"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</row>
    <row r="515" spans="6:75" ht="14.25" customHeight="1" x14ac:dyDescent="0.35"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</row>
    <row r="516" spans="6:75" ht="14.25" customHeight="1" x14ac:dyDescent="0.35"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</row>
    <row r="517" spans="6:75" ht="14.25" customHeight="1" x14ac:dyDescent="0.35"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</row>
    <row r="518" spans="6:75" ht="14.25" customHeight="1" x14ac:dyDescent="0.35"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</row>
    <row r="519" spans="6:75" ht="14.25" customHeight="1" x14ac:dyDescent="0.35"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</row>
    <row r="520" spans="6:75" ht="14.25" customHeight="1" x14ac:dyDescent="0.35"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</row>
    <row r="521" spans="6:75" ht="14.25" customHeight="1" x14ac:dyDescent="0.35"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</row>
    <row r="522" spans="6:75" ht="14.25" customHeight="1" x14ac:dyDescent="0.35"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</row>
    <row r="523" spans="6:75" ht="14.25" customHeight="1" x14ac:dyDescent="0.35"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</row>
    <row r="524" spans="6:75" ht="14.25" customHeight="1" x14ac:dyDescent="0.35"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</row>
    <row r="525" spans="6:75" ht="14.25" customHeight="1" x14ac:dyDescent="0.35"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</row>
    <row r="526" spans="6:75" ht="14.25" customHeight="1" x14ac:dyDescent="0.35"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</row>
    <row r="527" spans="6:75" ht="14.25" customHeight="1" x14ac:dyDescent="0.35"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</row>
    <row r="528" spans="6:75" ht="14.25" customHeight="1" x14ac:dyDescent="0.35"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</row>
    <row r="529" spans="6:75" ht="14.25" customHeight="1" x14ac:dyDescent="0.35"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</row>
    <row r="530" spans="6:75" ht="14.25" customHeight="1" x14ac:dyDescent="0.35"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</row>
    <row r="531" spans="6:75" ht="14.25" customHeight="1" x14ac:dyDescent="0.35"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</row>
    <row r="532" spans="6:75" ht="14.25" customHeight="1" x14ac:dyDescent="0.35"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</row>
    <row r="533" spans="6:75" ht="14.25" customHeight="1" x14ac:dyDescent="0.35"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</row>
    <row r="534" spans="6:75" ht="14.25" customHeight="1" x14ac:dyDescent="0.35"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</row>
    <row r="535" spans="6:75" ht="14.25" customHeight="1" x14ac:dyDescent="0.35"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</row>
    <row r="536" spans="6:75" ht="14.25" customHeight="1" x14ac:dyDescent="0.35"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</row>
    <row r="537" spans="6:75" ht="14.25" customHeight="1" x14ac:dyDescent="0.35"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</row>
    <row r="538" spans="6:75" ht="14.25" customHeight="1" x14ac:dyDescent="0.35"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</row>
    <row r="539" spans="6:75" ht="14.25" customHeight="1" x14ac:dyDescent="0.35"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</row>
    <row r="540" spans="6:75" ht="14.25" customHeight="1" x14ac:dyDescent="0.35"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</row>
    <row r="541" spans="6:75" ht="14.25" customHeight="1" x14ac:dyDescent="0.35"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</row>
    <row r="542" spans="6:75" ht="14.25" customHeight="1" x14ac:dyDescent="0.35"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</row>
    <row r="543" spans="6:75" ht="14.25" customHeight="1" x14ac:dyDescent="0.35"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</row>
    <row r="544" spans="6:75" ht="14.25" customHeight="1" x14ac:dyDescent="0.35"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</row>
    <row r="545" spans="6:75" ht="14.25" customHeight="1" x14ac:dyDescent="0.35"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</row>
    <row r="546" spans="6:75" ht="14.25" customHeight="1" x14ac:dyDescent="0.35"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</row>
    <row r="547" spans="6:75" ht="14.25" customHeight="1" x14ac:dyDescent="0.35"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</row>
    <row r="548" spans="6:75" ht="14.25" customHeight="1" x14ac:dyDescent="0.35"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</row>
    <row r="549" spans="6:75" ht="14.25" customHeight="1" x14ac:dyDescent="0.35"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</row>
    <row r="550" spans="6:75" ht="14.25" customHeight="1" x14ac:dyDescent="0.35"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</row>
    <row r="551" spans="6:75" ht="14.25" customHeight="1" x14ac:dyDescent="0.35"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</row>
    <row r="552" spans="6:75" ht="14.25" customHeight="1" x14ac:dyDescent="0.35"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</row>
    <row r="553" spans="6:75" ht="14.25" customHeight="1" x14ac:dyDescent="0.35"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</row>
    <row r="554" spans="6:75" ht="14.25" customHeight="1" x14ac:dyDescent="0.35"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</row>
    <row r="555" spans="6:75" ht="14.25" customHeight="1" x14ac:dyDescent="0.35"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</row>
    <row r="556" spans="6:75" ht="14.25" customHeight="1" x14ac:dyDescent="0.35"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</row>
    <row r="557" spans="6:75" ht="14.25" customHeight="1" x14ac:dyDescent="0.35"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</row>
    <row r="558" spans="6:75" ht="14.25" customHeight="1" x14ac:dyDescent="0.35"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</row>
    <row r="559" spans="6:75" ht="14.25" customHeight="1" x14ac:dyDescent="0.35"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</row>
    <row r="560" spans="6:75" ht="14.25" customHeight="1" x14ac:dyDescent="0.35"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</row>
    <row r="561" spans="6:75" ht="14.25" customHeight="1" x14ac:dyDescent="0.35"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</row>
    <row r="562" spans="6:75" ht="14.25" customHeight="1" x14ac:dyDescent="0.35"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</row>
    <row r="563" spans="6:75" ht="14.25" customHeight="1" x14ac:dyDescent="0.35"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</row>
    <row r="564" spans="6:75" ht="14.25" customHeight="1" x14ac:dyDescent="0.35"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</row>
    <row r="565" spans="6:75" ht="14.25" customHeight="1" x14ac:dyDescent="0.35"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</row>
    <row r="566" spans="6:75" ht="14.25" customHeight="1" x14ac:dyDescent="0.35"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</row>
    <row r="567" spans="6:75" ht="14.25" customHeight="1" x14ac:dyDescent="0.35"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</row>
    <row r="568" spans="6:75" ht="14.25" customHeight="1" x14ac:dyDescent="0.35"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</row>
    <row r="569" spans="6:75" ht="14.25" customHeight="1" x14ac:dyDescent="0.35"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</row>
    <row r="570" spans="6:75" ht="14.25" customHeight="1" x14ac:dyDescent="0.35"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</row>
    <row r="571" spans="6:75" ht="14.25" customHeight="1" x14ac:dyDescent="0.35"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</row>
    <row r="572" spans="6:75" ht="14.25" customHeight="1" x14ac:dyDescent="0.35"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</row>
    <row r="573" spans="6:75" ht="14.25" customHeight="1" x14ac:dyDescent="0.35"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</row>
    <row r="574" spans="6:75" ht="14.25" customHeight="1" x14ac:dyDescent="0.35"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</row>
    <row r="575" spans="6:75" ht="14.25" customHeight="1" x14ac:dyDescent="0.35"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</row>
    <row r="576" spans="6:75" ht="14.25" customHeight="1" x14ac:dyDescent="0.35"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</row>
    <row r="577" spans="6:75" ht="14.25" customHeight="1" x14ac:dyDescent="0.35"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</row>
    <row r="578" spans="6:75" ht="14.25" customHeight="1" x14ac:dyDescent="0.35"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</row>
    <row r="579" spans="6:75" ht="14.25" customHeight="1" x14ac:dyDescent="0.35"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</row>
    <row r="580" spans="6:75" ht="14.25" customHeight="1" x14ac:dyDescent="0.35"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</row>
    <row r="581" spans="6:75" ht="14.25" customHeight="1" x14ac:dyDescent="0.35"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</row>
    <row r="582" spans="6:75" ht="14.25" customHeight="1" x14ac:dyDescent="0.35"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</row>
    <row r="583" spans="6:75" ht="14.25" customHeight="1" x14ac:dyDescent="0.35"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</row>
    <row r="584" spans="6:75" ht="14.25" customHeight="1" x14ac:dyDescent="0.35"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</row>
    <row r="585" spans="6:75" ht="14.25" customHeight="1" x14ac:dyDescent="0.35"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</row>
    <row r="586" spans="6:75" ht="14.25" customHeight="1" x14ac:dyDescent="0.35"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</row>
    <row r="587" spans="6:75" ht="14.25" customHeight="1" x14ac:dyDescent="0.35"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</row>
    <row r="588" spans="6:75" ht="14.25" customHeight="1" x14ac:dyDescent="0.35"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</row>
    <row r="589" spans="6:75" ht="14.25" customHeight="1" x14ac:dyDescent="0.35"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</row>
    <row r="590" spans="6:75" ht="14.25" customHeight="1" x14ac:dyDescent="0.35"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</row>
    <row r="591" spans="6:75" ht="14.25" customHeight="1" x14ac:dyDescent="0.35"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</row>
    <row r="592" spans="6:75" ht="14.25" customHeight="1" x14ac:dyDescent="0.35"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</row>
    <row r="593" spans="6:75" ht="14.25" customHeight="1" x14ac:dyDescent="0.35"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</row>
    <row r="594" spans="6:75" ht="14.25" customHeight="1" x14ac:dyDescent="0.35"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</row>
    <row r="595" spans="6:75" ht="14.25" customHeight="1" x14ac:dyDescent="0.35"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</row>
    <row r="596" spans="6:75" ht="14.25" customHeight="1" x14ac:dyDescent="0.35"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</row>
    <row r="597" spans="6:75" ht="14.25" customHeight="1" x14ac:dyDescent="0.35"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</row>
    <row r="598" spans="6:75" ht="14.25" customHeight="1" x14ac:dyDescent="0.35"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</row>
    <row r="599" spans="6:75" ht="14.25" customHeight="1" x14ac:dyDescent="0.35"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</row>
    <row r="600" spans="6:75" ht="14.25" customHeight="1" x14ac:dyDescent="0.35"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</row>
    <row r="601" spans="6:75" ht="14.25" customHeight="1" x14ac:dyDescent="0.35"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</row>
    <row r="602" spans="6:75" ht="14.25" customHeight="1" x14ac:dyDescent="0.35"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</row>
    <row r="603" spans="6:75" ht="14.25" customHeight="1" x14ac:dyDescent="0.35"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</row>
    <row r="604" spans="6:75" ht="14.25" customHeight="1" x14ac:dyDescent="0.35"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</row>
    <row r="605" spans="6:75" ht="14.25" customHeight="1" x14ac:dyDescent="0.35"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</row>
    <row r="606" spans="6:75" ht="14.25" customHeight="1" x14ac:dyDescent="0.35"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</row>
    <row r="607" spans="6:75" ht="14.25" customHeight="1" x14ac:dyDescent="0.35"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</row>
    <row r="608" spans="6:75" ht="14.25" customHeight="1" x14ac:dyDescent="0.35"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</row>
    <row r="609" spans="6:75" ht="14.25" customHeight="1" x14ac:dyDescent="0.35"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</row>
    <row r="610" spans="6:75" ht="14.25" customHeight="1" x14ac:dyDescent="0.35"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</row>
    <row r="611" spans="6:75" ht="14.25" customHeight="1" x14ac:dyDescent="0.35"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</row>
    <row r="612" spans="6:75" ht="14.25" customHeight="1" x14ac:dyDescent="0.35"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</row>
    <row r="613" spans="6:75" ht="14.25" customHeight="1" x14ac:dyDescent="0.35"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</row>
    <row r="614" spans="6:75" ht="14.25" customHeight="1" x14ac:dyDescent="0.35"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</row>
    <row r="615" spans="6:75" ht="14.25" customHeight="1" x14ac:dyDescent="0.35"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</row>
    <row r="616" spans="6:75" ht="14.25" customHeight="1" x14ac:dyDescent="0.35"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</row>
    <row r="617" spans="6:75" ht="14.25" customHeight="1" x14ac:dyDescent="0.35"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</row>
    <row r="618" spans="6:75" ht="14.25" customHeight="1" x14ac:dyDescent="0.35"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</row>
    <row r="619" spans="6:75" ht="14.25" customHeight="1" x14ac:dyDescent="0.35"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</row>
    <row r="620" spans="6:75" ht="14.25" customHeight="1" x14ac:dyDescent="0.35"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</row>
    <row r="621" spans="6:75" ht="14.25" customHeight="1" x14ac:dyDescent="0.35"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</row>
    <row r="622" spans="6:75" ht="14.25" customHeight="1" x14ac:dyDescent="0.35"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</row>
    <row r="623" spans="6:75" ht="14.25" customHeight="1" x14ac:dyDescent="0.35"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</row>
    <row r="624" spans="6:75" ht="14.25" customHeight="1" x14ac:dyDescent="0.35"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</row>
    <row r="625" spans="6:75" ht="14.25" customHeight="1" x14ac:dyDescent="0.35"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</row>
    <row r="626" spans="6:75" ht="14.25" customHeight="1" x14ac:dyDescent="0.35"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</row>
    <row r="627" spans="6:75" ht="14.25" customHeight="1" x14ac:dyDescent="0.35"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</row>
    <row r="628" spans="6:75" ht="14.25" customHeight="1" x14ac:dyDescent="0.35"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</row>
    <row r="629" spans="6:75" ht="14.25" customHeight="1" x14ac:dyDescent="0.35"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</row>
    <row r="630" spans="6:75" ht="14.25" customHeight="1" x14ac:dyDescent="0.35"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</row>
    <row r="631" spans="6:75" ht="14.25" customHeight="1" x14ac:dyDescent="0.35"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</row>
    <row r="632" spans="6:75" ht="14.25" customHeight="1" x14ac:dyDescent="0.35"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</row>
    <row r="633" spans="6:75" ht="14.25" customHeight="1" x14ac:dyDescent="0.35"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</row>
    <row r="634" spans="6:75" ht="14.25" customHeight="1" x14ac:dyDescent="0.35"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</row>
    <row r="635" spans="6:75" ht="14.25" customHeight="1" x14ac:dyDescent="0.35"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</row>
    <row r="636" spans="6:75" ht="14.25" customHeight="1" x14ac:dyDescent="0.35"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</row>
    <row r="637" spans="6:75" ht="14.25" customHeight="1" x14ac:dyDescent="0.35"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</row>
    <row r="638" spans="6:75" ht="14.25" customHeight="1" x14ac:dyDescent="0.35"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</row>
    <row r="639" spans="6:75" ht="14.25" customHeight="1" x14ac:dyDescent="0.35"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</row>
    <row r="640" spans="6:75" ht="14.25" customHeight="1" x14ac:dyDescent="0.35"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</row>
    <row r="641" spans="6:75" ht="14.25" customHeight="1" x14ac:dyDescent="0.35"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</row>
    <row r="642" spans="6:75" ht="14.25" customHeight="1" x14ac:dyDescent="0.35"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</row>
    <row r="643" spans="6:75" ht="14.25" customHeight="1" x14ac:dyDescent="0.35"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</row>
    <row r="644" spans="6:75" ht="14.25" customHeight="1" x14ac:dyDescent="0.35"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</row>
    <row r="645" spans="6:75" ht="14.25" customHeight="1" x14ac:dyDescent="0.35"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</row>
    <row r="646" spans="6:75" ht="14.25" customHeight="1" x14ac:dyDescent="0.35"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</row>
    <row r="647" spans="6:75" ht="14.25" customHeight="1" x14ac:dyDescent="0.35"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</row>
    <row r="648" spans="6:75" ht="14.25" customHeight="1" x14ac:dyDescent="0.35"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</row>
    <row r="649" spans="6:75" ht="14.25" customHeight="1" x14ac:dyDescent="0.35"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</row>
    <row r="650" spans="6:75" ht="14.25" customHeight="1" x14ac:dyDescent="0.35"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</row>
    <row r="651" spans="6:75" ht="14.25" customHeight="1" x14ac:dyDescent="0.35"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</row>
    <row r="652" spans="6:75" ht="14.25" customHeight="1" x14ac:dyDescent="0.35"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</row>
    <row r="653" spans="6:75" ht="14.25" customHeight="1" x14ac:dyDescent="0.35"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</row>
    <row r="654" spans="6:75" ht="14.25" customHeight="1" x14ac:dyDescent="0.35"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</row>
    <row r="655" spans="6:75" ht="14.25" customHeight="1" x14ac:dyDescent="0.35"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</row>
    <row r="656" spans="6:75" ht="14.25" customHeight="1" x14ac:dyDescent="0.35"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</row>
    <row r="657" spans="6:75" ht="14.25" customHeight="1" x14ac:dyDescent="0.35"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</row>
    <row r="658" spans="6:75" ht="14.25" customHeight="1" x14ac:dyDescent="0.35"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</row>
    <row r="659" spans="6:75" ht="14.25" customHeight="1" x14ac:dyDescent="0.35"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</row>
    <row r="660" spans="6:75" ht="14.25" customHeight="1" x14ac:dyDescent="0.35"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</row>
    <row r="661" spans="6:75" ht="14.25" customHeight="1" x14ac:dyDescent="0.35"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</row>
    <row r="662" spans="6:75" ht="14.25" customHeight="1" x14ac:dyDescent="0.35"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</row>
    <row r="663" spans="6:75" ht="14.25" customHeight="1" x14ac:dyDescent="0.35"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</row>
    <row r="664" spans="6:75" ht="14.25" customHeight="1" x14ac:dyDescent="0.35"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</row>
    <row r="665" spans="6:75" ht="14.25" customHeight="1" x14ac:dyDescent="0.35"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</row>
    <row r="666" spans="6:75" ht="14.25" customHeight="1" x14ac:dyDescent="0.35"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</row>
    <row r="667" spans="6:75" ht="14.25" customHeight="1" x14ac:dyDescent="0.35"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</row>
    <row r="668" spans="6:75" ht="14.25" customHeight="1" x14ac:dyDescent="0.35"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</row>
    <row r="669" spans="6:75" ht="14.25" customHeight="1" x14ac:dyDescent="0.35"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</row>
    <row r="670" spans="6:75" ht="14.25" customHeight="1" x14ac:dyDescent="0.35"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</row>
    <row r="671" spans="6:75" ht="14.25" customHeight="1" x14ac:dyDescent="0.35"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</row>
    <row r="672" spans="6:75" ht="14.25" customHeight="1" x14ac:dyDescent="0.35"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</row>
    <row r="673" spans="6:75" ht="14.25" customHeight="1" x14ac:dyDescent="0.35"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</row>
    <row r="674" spans="6:75" ht="14.25" customHeight="1" x14ac:dyDescent="0.35"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</row>
    <row r="675" spans="6:75" ht="14.25" customHeight="1" x14ac:dyDescent="0.35"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</row>
    <row r="676" spans="6:75" ht="14.25" customHeight="1" x14ac:dyDescent="0.35"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</row>
    <row r="677" spans="6:75" ht="14.25" customHeight="1" x14ac:dyDescent="0.35"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</row>
    <row r="678" spans="6:75" ht="14.25" customHeight="1" x14ac:dyDescent="0.35"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</row>
    <row r="679" spans="6:75" ht="14.25" customHeight="1" x14ac:dyDescent="0.35"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</row>
    <row r="680" spans="6:75" ht="14.25" customHeight="1" x14ac:dyDescent="0.35"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</row>
    <row r="681" spans="6:75" ht="14.25" customHeight="1" x14ac:dyDescent="0.35"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</row>
    <row r="682" spans="6:75" ht="14.25" customHeight="1" x14ac:dyDescent="0.35"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</row>
    <row r="683" spans="6:75" ht="14.25" customHeight="1" x14ac:dyDescent="0.35"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</row>
    <row r="684" spans="6:75" ht="14.25" customHeight="1" x14ac:dyDescent="0.35"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</row>
    <row r="685" spans="6:75" ht="14.25" customHeight="1" x14ac:dyDescent="0.35"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</row>
    <row r="686" spans="6:75" ht="14.25" customHeight="1" x14ac:dyDescent="0.35"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</row>
    <row r="687" spans="6:75" ht="14.25" customHeight="1" x14ac:dyDescent="0.35"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</row>
    <row r="688" spans="6:75" ht="14.25" customHeight="1" x14ac:dyDescent="0.35"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</row>
    <row r="689" spans="6:75" ht="14.25" customHeight="1" x14ac:dyDescent="0.35"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</row>
    <row r="690" spans="6:75" ht="14.25" customHeight="1" x14ac:dyDescent="0.35"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</row>
    <row r="691" spans="6:75" ht="14.25" customHeight="1" x14ac:dyDescent="0.35"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</row>
    <row r="692" spans="6:75" ht="14.25" customHeight="1" x14ac:dyDescent="0.35"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</row>
    <row r="693" spans="6:75" ht="14.25" customHeight="1" x14ac:dyDescent="0.35"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</row>
    <row r="694" spans="6:75" ht="14.25" customHeight="1" x14ac:dyDescent="0.35"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</row>
    <row r="695" spans="6:75" ht="14.25" customHeight="1" x14ac:dyDescent="0.35"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</row>
    <row r="696" spans="6:75" ht="14.25" customHeight="1" x14ac:dyDescent="0.35"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</row>
    <row r="697" spans="6:75" ht="14.25" customHeight="1" x14ac:dyDescent="0.35"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</row>
    <row r="698" spans="6:75" ht="14.25" customHeight="1" x14ac:dyDescent="0.35"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</row>
    <row r="699" spans="6:75" ht="14.25" customHeight="1" x14ac:dyDescent="0.35"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</row>
    <row r="700" spans="6:75" ht="14.25" customHeight="1" x14ac:dyDescent="0.35"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</row>
    <row r="701" spans="6:75" ht="14.25" customHeight="1" x14ac:dyDescent="0.35"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</row>
    <row r="702" spans="6:75" ht="14.25" customHeight="1" x14ac:dyDescent="0.35"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</row>
    <row r="703" spans="6:75" ht="14.25" customHeight="1" x14ac:dyDescent="0.35"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</row>
    <row r="704" spans="6:75" ht="14.25" customHeight="1" x14ac:dyDescent="0.35"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</row>
    <row r="705" spans="6:75" ht="14.25" customHeight="1" x14ac:dyDescent="0.35"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</row>
    <row r="706" spans="6:75" ht="14.25" customHeight="1" x14ac:dyDescent="0.35"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</row>
    <row r="707" spans="6:75" ht="14.25" customHeight="1" x14ac:dyDescent="0.35"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</row>
    <row r="708" spans="6:75" ht="14.25" customHeight="1" x14ac:dyDescent="0.35"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</row>
    <row r="709" spans="6:75" ht="14.25" customHeight="1" x14ac:dyDescent="0.35"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</row>
    <row r="710" spans="6:75" ht="14.25" customHeight="1" x14ac:dyDescent="0.35"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</row>
    <row r="711" spans="6:75" ht="14.25" customHeight="1" x14ac:dyDescent="0.35"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</row>
    <row r="712" spans="6:75" ht="14.25" customHeight="1" x14ac:dyDescent="0.35"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</row>
    <row r="713" spans="6:75" ht="14.25" customHeight="1" x14ac:dyDescent="0.35"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</row>
    <row r="714" spans="6:75" ht="14.25" customHeight="1" x14ac:dyDescent="0.35"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</row>
    <row r="715" spans="6:75" ht="14.25" customHeight="1" x14ac:dyDescent="0.35"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</row>
    <row r="716" spans="6:75" ht="14.25" customHeight="1" x14ac:dyDescent="0.35"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</row>
    <row r="717" spans="6:75" ht="14.25" customHeight="1" x14ac:dyDescent="0.35"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</row>
    <row r="718" spans="6:75" ht="14.25" customHeight="1" x14ac:dyDescent="0.35"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</row>
    <row r="719" spans="6:75" ht="14.25" customHeight="1" x14ac:dyDescent="0.35"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</row>
    <row r="720" spans="6:75" ht="14.25" customHeight="1" x14ac:dyDescent="0.35"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</row>
    <row r="721" spans="6:75" ht="14.25" customHeight="1" x14ac:dyDescent="0.35"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</row>
    <row r="722" spans="6:75" ht="14.25" customHeight="1" x14ac:dyDescent="0.35"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</row>
    <row r="723" spans="6:75" ht="14.25" customHeight="1" x14ac:dyDescent="0.35"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</row>
    <row r="724" spans="6:75" ht="14.25" customHeight="1" x14ac:dyDescent="0.35"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</row>
    <row r="725" spans="6:75" ht="14.25" customHeight="1" x14ac:dyDescent="0.35"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</row>
    <row r="726" spans="6:75" ht="14.25" customHeight="1" x14ac:dyDescent="0.35"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</row>
    <row r="727" spans="6:75" ht="14.25" customHeight="1" x14ac:dyDescent="0.35"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</row>
    <row r="728" spans="6:75" ht="14.25" customHeight="1" x14ac:dyDescent="0.35"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</row>
    <row r="729" spans="6:75" ht="14.25" customHeight="1" x14ac:dyDescent="0.35"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</row>
    <row r="730" spans="6:75" ht="14.25" customHeight="1" x14ac:dyDescent="0.35"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</row>
    <row r="731" spans="6:75" ht="14.25" customHeight="1" x14ac:dyDescent="0.35"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</row>
    <row r="732" spans="6:75" ht="14.25" customHeight="1" x14ac:dyDescent="0.35"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</row>
    <row r="733" spans="6:75" ht="14.25" customHeight="1" x14ac:dyDescent="0.35"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</row>
    <row r="734" spans="6:75" ht="14.25" customHeight="1" x14ac:dyDescent="0.35"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</row>
    <row r="735" spans="6:75" ht="14.25" customHeight="1" x14ac:dyDescent="0.35"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</row>
    <row r="736" spans="6:75" ht="14.25" customHeight="1" x14ac:dyDescent="0.35"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</row>
    <row r="737" spans="6:75" ht="14.25" customHeight="1" x14ac:dyDescent="0.35"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</row>
    <row r="738" spans="6:75" ht="14.25" customHeight="1" x14ac:dyDescent="0.35"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</row>
    <row r="739" spans="6:75" ht="14.25" customHeight="1" x14ac:dyDescent="0.35"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</row>
    <row r="740" spans="6:75" ht="14.25" customHeight="1" x14ac:dyDescent="0.35"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</row>
    <row r="741" spans="6:75" ht="14.25" customHeight="1" x14ac:dyDescent="0.35"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</row>
    <row r="742" spans="6:75" ht="14.25" customHeight="1" x14ac:dyDescent="0.35"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</row>
    <row r="743" spans="6:75" ht="14.25" customHeight="1" x14ac:dyDescent="0.35"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</row>
    <row r="744" spans="6:75" ht="14.25" customHeight="1" x14ac:dyDescent="0.35"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</row>
    <row r="745" spans="6:75" ht="14.25" customHeight="1" x14ac:dyDescent="0.35"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</row>
    <row r="746" spans="6:75" ht="14.25" customHeight="1" x14ac:dyDescent="0.35"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</row>
    <row r="747" spans="6:75" ht="14.25" customHeight="1" x14ac:dyDescent="0.35"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</row>
    <row r="748" spans="6:75" ht="14.25" customHeight="1" x14ac:dyDescent="0.35"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</row>
    <row r="749" spans="6:75" ht="14.25" customHeight="1" x14ac:dyDescent="0.35"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</row>
    <row r="750" spans="6:75" ht="14.25" customHeight="1" x14ac:dyDescent="0.35"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</row>
    <row r="751" spans="6:75" ht="14.25" customHeight="1" x14ac:dyDescent="0.35"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</row>
    <row r="752" spans="6:75" ht="14.25" customHeight="1" x14ac:dyDescent="0.35"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</row>
    <row r="753" spans="6:75" ht="14.25" customHeight="1" x14ac:dyDescent="0.35"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</row>
    <row r="754" spans="6:75" ht="14.25" customHeight="1" x14ac:dyDescent="0.35"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</row>
    <row r="755" spans="6:75" ht="14.25" customHeight="1" x14ac:dyDescent="0.35"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</row>
    <row r="756" spans="6:75" ht="14.25" customHeight="1" x14ac:dyDescent="0.35"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</row>
    <row r="757" spans="6:75" ht="14.25" customHeight="1" x14ac:dyDescent="0.35"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</row>
    <row r="758" spans="6:75" ht="14.25" customHeight="1" x14ac:dyDescent="0.35"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</row>
    <row r="759" spans="6:75" ht="14.25" customHeight="1" x14ac:dyDescent="0.35"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</row>
    <row r="760" spans="6:75" ht="14.25" customHeight="1" x14ac:dyDescent="0.35"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</row>
    <row r="761" spans="6:75" ht="14.25" customHeight="1" x14ac:dyDescent="0.35"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</row>
    <row r="762" spans="6:75" ht="14.25" customHeight="1" x14ac:dyDescent="0.35"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</row>
    <row r="763" spans="6:75" ht="14.25" customHeight="1" x14ac:dyDescent="0.35"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</row>
    <row r="764" spans="6:75" ht="14.25" customHeight="1" x14ac:dyDescent="0.35"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</row>
    <row r="765" spans="6:75" ht="14.25" customHeight="1" x14ac:dyDescent="0.35"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</row>
    <row r="766" spans="6:75" ht="14.25" customHeight="1" x14ac:dyDescent="0.35"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</row>
    <row r="767" spans="6:75" ht="14.25" customHeight="1" x14ac:dyDescent="0.35"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</row>
    <row r="768" spans="6:75" ht="14.25" customHeight="1" x14ac:dyDescent="0.35"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</row>
    <row r="769" spans="6:75" ht="14.25" customHeight="1" x14ac:dyDescent="0.35"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</row>
    <row r="770" spans="6:75" ht="14.25" customHeight="1" x14ac:dyDescent="0.35"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</row>
    <row r="771" spans="6:75" ht="14.25" customHeight="1" x14ac:dyDescent="0.35"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</row>
    <row r="772" spans="6:75" ht="14.25" customHeight="1" x14ac:dyDescent="0.35"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</row>
    <row r="773" spans="6:75" ht="14.25" customHeight="1" x14ac:dyDescent="0.35"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</row>
    <row r="774" spans="6:75" ht="14.25" customHeight="1" x14ac:dyDescent="0.35"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</row>
    <row r="775" spans="6:75" ht="14.25" customHeight="1" x14ac:dyDescent="0.35"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</row>
    <row r="776" spans="6:75" ht="14.25" customHeight="1" x14ac:dyDescent="0.35"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</row>
    <row r="777" spans="6:75" ht="14.25" customHeight="1" x14ac:dyDescent="0.35"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</row>
    <row r="778" spans="6:75" ht="14.25" customHeight="1" x14ac:dyDescent="0.35"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</row>
    <row r="779" spans="6:75" ht="14.25" customHeight="1" x14ac:dyDescent="0.35"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</row>
    <row r="780" spans="6:75" ht="14.25" customHeight="1" x14ac:dyDescent="0.35"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</row>
    <row r="781" spans="6:75" ht="14.25" customHeight="1" x14ac:dyDescent="0.35"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</row>
    <row r="782" spans="6:75" ht="14.25" customHeight="1" x14ac:dyDescent="0.35"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</row>
    <row r="783" spans="6:75" ht="14.25" customHeight="1" x14ac:dyDescent="0.35"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</row>
    <row r="784" spans="6:75" ht="14.25" customHeight="1" x14ac:dyDescent="0.35"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</row>
    <row r="785" spans="6:75" ht="14.25" customHeight="1" x14ac:dyDescent="0.35"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</row>
    <row r="786" spans="6:75" ht="14.25" customHeight="1" x14ac:dyDescent="0.35"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</row>
    <row r="787" spans="6:75" ht="14.25" customHeight="1" x14ac:dyDescent="0.35"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</row>
    <row r="788" spans="6:75" ht="14.25" customHeight="1" x14ac:dyDescent="0.35"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</row>
    <row r="789" spans="6:75" ht="14.25" customHeight="1" x14ac:dyDescent="0.35"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</row>
    <row r="790" spans="6:75" ht="14.25" customHeight="1" x14ac:dyDescent="0.35"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</row>
    <row r="791" spans="6:75" ht="14.25" customHeight="1" x14ac:dyDescent="0.35"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</row>
    <row r="792" spans="6:75" ht="14.25" customHeight="1" x14ac:dyDescent="0.35"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</row>
    <row r="793" spans="6:75" ht="14.25" customHeight="1" x14ac:dyDescent="0.35"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</row>
    <row r="794" spans="6:75" ht="14.25" customHeight="1" x14ac:dyDescent="0.35"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</row>
    <row r="795" spans="6:75" ht="14.25" customHeight="1" x14ac:dyDescent="0.35"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</row>
    <row r="796" spans="6:75" ht="14.25" customHeight="1" x14ac:dyDescent="0.35"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</row>
    <row r="797" spans="6:75" ht="14.25" customHeight="1" x14ac:dyDescent="0.35"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</row>
    <row r="798" spans="6:75" ht="14.25" customHeight="1" x14ac:dyDescent="0.35"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</row>
    <row r="799" spans="6:75" ht="14.25" customHeight="1" x14ac:dyDescent="0.35"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</row>
    <row r="800" spans="6:75" ht="14.25" customHeight="1" x14ac:dyDescent="0.35"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</row>
    <row r="801" spans="6:75" ht="14.25" customHeight="1" x14ac:dyDescent="0.35"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</row>
    <row r="802" spans="6:75" ht="14.25" customHeight="1" x14ac:dyDescent="0.35"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</row>
    <row r="803" spans="6:75" ht="14.25" customHeight="1" x14ac:dyDescent="0.35"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</row>
    <row r="804" spans="6:75" ht="14.25" customHeight="1" x14ac:dyDescent="0.35"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</row>
    <row r="805" spans="6:75" ht="14.25" customHeight="1" x14ac:dyDescent="0.35"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</row>
    <row r="806" spans="6:75" ht="14.25" customHeight="1" x14ac:dyDescent="0.35"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</row>
    <row r="807" spans="6:75" ht="14.25" customHeight="1" x14ac:dyDescent="0.35"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</row>
    <row r="808" spans="6:75" ht="14.25" customHeight="1" x14ac:dyDescent="0.35"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</row>
    <row r="809" spans="6:75" ht="14.25" customHeight="1" x14ac:dyDescent="0.35"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</row>
    <row r="810" spans="6:75" ht="14.25" customHeight="1" x14ac:dyDescent="0.35"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</row>
    <row r="811" spans="6:75" ht="14.25" customHeight="1" x14ac:dyDescent="0.35"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</row>
    <row r="812" spans="6:75" ht="14.25" customHeight="1" x14ac:dyDescent="0.35"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</row>
    <row r="813" spans="6:75" ht="14.25" customHeight="1" x14ac:dyDescent="0.35"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</row>
    <row r="814" spans="6:75" ht="14.25" customHeight="1" x14ac:dyDescent="0.35"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</row>
    <row r="815" spans="6:75" ht="14.25" customHeight="1" x14ac:dyDescent="0.35"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</row>
    <row r="816" spans="6:75" ht="14.25" customHeight="1" x14ac:dyDescent="0.35"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</row>
    <row r="817" spans="6:75" ht="14.25" customHeight="1" x14ac:dyDescent="0.35"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</row>
    <row r="818" spans="6:75" ht="14.25" customHeight="1" x14ac:dyDescent="0.35"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</row>
    <row r="819" spans="6:75" ht="14.25" customHeight="1" x14ac:dyDescent="0.35"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</row>
    <row r="820" spans="6:75" ht="14.25" customHeight="1" x14ac:dyDescent="0.35"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</row>
    <row r="821" spans="6:75" ht="14.25" customHeight="1" x14ac:dyDescent="0.35"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</row>
    <row r="822" spans="6:75" ht="14.25" customHeight="1" x14ac:dyDescent="0.35"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</row>
    <row r="823" spans="6:75" ht="14.25" customHeight="1" x14ac:dyDescent="0.35"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</row>
    <row r="824" spans="6:75" ht="14.25" customHeight="1" x14ac:dyDescent="0.35"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</row>
    <row r="825" spans="6:75" ht="14.25" customHeight="1" x14ac:dyDescent="0.35"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</row>
    <row r="826" spans="6:75" ht="14.25" customHeight="1" x14ac:dyDescent="0.35"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</row>
    <row r="827" spans="6:75" ht="14.25" customHeight="1" x14ac:dyDescent="0.35"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</row>
    <row r="828" spans="6:75" ht="14.25" customHeight="1" x14ac:dyDescent="0.35"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</row>
    <row r="829" spans="6:75" ht="14.25" customHeight="1" x14ac:dyDescent="0.35"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</row>
    <row r="830" spans="6:75" ht="14.25" customHeight="1" x14ac:dyDescent="0.35"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</row>
    <row r="831" spans="6:75" ht="14.25" customHeight="1" x14ac:dyDescent="0.35"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</row>
    <row r="832" spans="6:75" ht="14.25" customHeight="1" x14ac:dyDescent="0.35"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</row>
    <row r="833" spans="6:75" ht="14.25" customHeight="1" x14ac:dyDescent="0.35"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</row>
    <row r="834" spans="6:75" ht="14.25" customHeight="1" x14ac:dyDescent="0.35"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</row>
    <row r="835" spans="6:75" ht="14.25" customHeight="1" x14ac:dyDescent="0.35"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</row>
    <row r="836" spans="6:75" ht="14.25" customHeight="1" x14ac:dyDescent="0.35"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</row>
    <row r="837" spans="6:75" ht="14.25" customHeight="1" x14ac:dyDescent="0.35"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</row>
    <row r="838" spans="6:75" ht="14.25" customHeight="1" x14ac:dyDescent="0.35"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</row>
    <row r="839" spans="6:75" ht="14.25" customHeight="1" x14ac:dyDescent="0.35"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</row>
    <row r="840" spans="6:75" ht="14.25" customHeight="1" x14ac:dyDescent="0.35"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</row>
    <row r="841" spans="6:75" ht="14.25" customHeight="1" x14ac:dyDescent="0.35"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</row>
    <row r="842" spans="6:75" ht="14.25" customHeight="1" x14ac:dyDescent="0.35"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</row>
    <row r="843" spans="6:75" ht="14.25" customHeight="1" x14ac:dyDescent="0.35"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</row>
    <row r="844" spans="6:75" ht="14.25" customHeight="1" x14ac:dyDescent="0.35"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</row>
    <row r="845" spans="6:75" ht="14.25" customHeight="1" x14ac:dyDescent="0.35"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</row>
    <row r="846" spans="6:75" ht="14.25" customHeight="1" x14ac:dyDescent="0.35"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</row>
    <row r="847" spans="6:75" ht="14.25" customHeight="1" x14ac:dyDescent="0.35"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</row>
    <row r="848" spans="6:75" ht="14.25" customHeight="1" x14ac:dyDescent="0.35"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</row>
    <row r="849" spans="6:75" ht="14.25" customHeight="1" x14ac:dyDescent="0.35"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</row>
    <row r="850" spans="6:75" ht="14.25" customHeight="1" x14ac:dyDescent="0.35"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</row>
    <row r="851" spans="6:75" ht="14.25" customHeight="1" x14ac:dyDescent="0.35"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</row>
    <row r="852" spans="6:75" ht="14.25" customHeight="1" x14ac:dyDescent="0.35"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</row>
    <row r="853" spans="6:75" ht="14.25" customHeight="1" x14ac:dyDescent="0.35"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</row>
    <row r="854" spans="6:75" ht="14.25" customHeight="1" x14ac:dyDescent="0.35"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</row>
    <row r="855" spans="6:75" ht="14.25" customHeight="1" x14ac:dyDescent="0.35"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</row>
    <row r="856" spans="6:75" ht="14.25" customHeight="1" x14ac:dyDescent="0.35"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</row>
    <row r="857" spans="6:75" ht="14.25" customHeight="1" x14ac:dyDescent="0.35"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</row>
    <row r="858" spans="6:75" ht="14.25" customHeight="1" x14ac:dyDescent="0.35"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</row>
    <row r="859" spans="6:75" ht="14.25" customHeight="1" x14ac:dyDescent="0.35"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</row>
    <row r="860" spans="6:75" ht="14.25" customHeight="1" x14ac:dyDescent="0.35"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</row>
    <row r="861" spans="6:75" ht="14.25" customHeight="1" x14ac:dyDescent="0.35"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</row>
    <row r="862" spans="6:75" ht="14.25" customHeight="1" x14ac:dyDescent="0.35"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</row>
    <row r="863" spans="6:75" ht="14.25" customHeight="1" x14ac:dyDescent="0.35"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</row>
    <row r="864" spans="6:75" ht="14.25" customHeight="1" x14ac:dyDescent="0.35"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</row>
    <row r="865" spans="6:75" ht="14.25" customHeight="1" x14ac:dyDescent="0.35"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</row>
    <row r="866" spans="6:75" ht="14.25" customHeight="1" x14ac:dyDescent="0.35"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</row>
    <row r="867" spans="6:75" ht="14.25" customHeight="1" x14ac:dyDescent="0.35"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</row>
    <row r="868" spans="6:75" ht="14.25" customHeight="1" x14ac:dyDescent="0.35"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</row>
    <row r="869" spans="6:75" ht="14.25" customHeight="1" x14ac:dyDescent="0.35"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</row>
    <row r="870" spans="6:75" ht="14.25" customHeight="1" x14ac:dyDescent="0.35"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</row>
    <row r="871" spans="6:75" ht="14.25" customHeight="1" x14ac:dyDescent="0.35"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</row>
    <row r="872" spans="6:75" ht="14.25" customHeight="1" x14ac:dyDescent="0.35"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</row>
    <row r="873" spans="6:75" ht="14.25" customHeight="1" x14ac:dyDescent="0.35"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</row>
    <row r="874" spans="6:75" ht="14.25" customHeight="1" x14ac:dyDescent="0.35"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</row>
    <row r="875" spans="6:75" ht="14.25" customHeight="1" x14ac:dyDescent="0.35"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</row>
    <row r="876" spans="6:75" ht="14.25" customHeight="1" x14ac:dyDescent="0.35"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</row>
    <row r="877" spans="6:75" ht="14.25" customHeight="1" x14ac:dyDescent="0.35"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</row>
    <row r="878" spans="6:75" ht="14.25" customHeight="1" x14ac:dyDescent="0.35"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</row>
    <row r="879" spans="6:75" ht="14.25" customHeight="1" x14ac:dyDescent="0.35"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</row>
    <row r="880" spans="6:75" ht="14.25" customHeight="1" x14ac:dyDescent="0.35"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</row>
    <row r="881" spans="6:75" ht="14.25" customHeight="1" x14ac:dyDescent="0.35"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</row>
    <row r="882" spans="6:75" ht="14.25" customHeight="1" x14ac:dyDescent="0.35"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</row>
    <row r="883" spans="6:75" ht="14.25" customHeight="1" x14ac:dyDescent="0.35"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</row>
    <row r="884" spans="6:75" ht="14.25" customHeight="1" x14ac:dyDescent="0.35"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</row>
    <row r="885" spans="6:75" ht="14.25" customHeight="1" x14ac:dyDescent="0.35"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</row>
    <row r="886" spans="6:75" ht="14.25" customHeight="1" x14ac:dyDescent="0.35"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</row>
    <row r="887" spans="6:75" ht="14.25" customHeight="1" x14ac:dyDescent="0.35"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</row>
    <row r="888" spans="6:75" ht="14.25" customHeight="1" x14ac:dyDescent="0.35"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</row>
    <row r="889" spans="6:75" ht="14.25" customHeight="1" x14ac:dyDescent="0.35"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</row>
    <row r="890" spans="6:75" ht="14.25" customHeight="1" x14ac:dyDescent="0.35"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</row>
    <row r="891" spans="6:75" ht="14.25" customHeight="1" x14ac:dyDescent="0.35"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</row>
    <row r="892" spans="6:75" ht="14.25" customHeight="1" x14ac:dyDescent="0.35"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</row>
    <row r="893" spans="6:75" ht="14.25" customHeight="1" x14ac:dyDescent="0.35"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</row>
    <row r="894" spans="6:75" ht="14.25" customHeight="1" x14ac:dyDescent="0.35"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</row>
    <row r="895" spans="6:75" ht="14.25" customHeight="1" x14ac:dyDescent="0.35"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</row>
    <row r="896" spans="6:75" ht="14.25" customHeight="1" x14ac:dyDescent="0.35"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</row>
    <row r="897" spans="6:75" ht="14.25" customHeight="1" x14ac:dyDescent="0.35"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</row>
    <row r="898" spans="6:75" ht="14.25" customHeight="1" x14ac:dyDescent="0.35"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</row>
    <row r="899" spans="6:75" ht="14.25" customHeight="1" x14ac:dyDescent="0.35"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</row>
    <row r="900" spans="6:75" ht="14.25" customHeight="1" x14ac:dyDescent="0.35"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</row>
    <row r="901" spans="6:75" ht="14.25" customHeight="1" x14ac:dyDescent="0.35"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</row>
    <row r="902" spans="6:75" ht="14.25" customHeight="1" x14ac:dyDescent="0.35"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</row>
    <row r="903" spans="6:75" ht="14.25" customHeight="1" x14ac:dyDescent="0.35"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</row>
    <row r="904" spans="6:75" ht="14.25" customHeight="1" x14ac:dyDescent="0.35"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</row>
    <row r="905" spans="6:75" ht="14.25" customHeight="1" x14ac:dyDescent="0.35"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</row>
    <row r="906" spans="6:75" ht="14.25" customHeight="1" x14ac:dyDescent="0.35"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</row>
    <row r="907" spans="6:75" ht="14.25" customHeight="1" x14ac:dyDescent="0.35"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</row>
    <row r="908" spans="6:75" ht="14.25" customHeight="1" x14ac:dyDescent="0.35"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</row>
    <row r="909" spans="6:75" ht="14.25" customHeight="1" x14ac:dyDescent="0.35"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</row>
    <row r="910" spans="6:75" ht="14.25" customHeight="1" x14ac:dyDescent="0.35"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</row>
    <row r="911" spans="6:75" ht="14.25" customHeight="1" x14ac:dyDescent="0.35"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</row>
    <row r="912" spans="6:75" ht="14.25" customHeight="1" x14ac:dyDescent="0.35"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</row>
    <row r="913" spans="6:75" ht="14.25" customHeight="1" x14ac:dyDescent="0.35"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</row>
    <row r="914" spans="6:75" ht="14.25" customHeight="1" x14ac:dyDescent="0.35"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</row>
    <row r="915" spans="6:75" ht="14.25" customHeight="1" x14ac:dyDescent="0.35"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</row>
    <row r="916" spans="6:75" ht="14.25" customHeight="1" x14ac:dyDescent="0.35"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</row>
    <row r="917" spans="6:75" ht="14.25" customHeight="1" x14ac:dyDescent="0.35"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</row>
    <row r="918" spans="6:75" ht="14.25" customHeight="1" x14ac:dyDescent="0.35"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</row>
    <row r="919" spans="6:75" ht="14.25" customHeight="1" x14ac:dyDescent="0.35"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</row>
    <row r="920" spans="6:75" ht="14.25" customHeight="1" x14ac:dyDescent="0.35"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</row>
    <row r="921" spans="6:75" ht="14.25" customHeight="1" x14ac:dyDescent="0.35"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</row>
    <row r="922" spans="6:75" ht="14.25" customHeight="1" x14ac:dyDescent="0.35"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</row>
    <row r="923" spans="6:75" ht="14.25" customHeight="1" x14ac:dyDescent="0.35"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</row>
    <row r="924" spans="6:75" ht="14.25" customHeight="1" x14ac:dyDescent="0.35"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</row>
    <row r="925" spans="6:75" ht="14.25" customHeight="1" x14ac:dyDescent="0.35"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</row>
    <row r="926" spans="6:75" ht="14.25" customHeight="1" x14ac:dyDescent="0.35"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</row>
    <row r="927" spans="6:75" ht="14.25" customHeight="1" x14ac:dyDescent="0.35"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</row>
    <row r="928" spans="6:75" ht="14.25" customHeight="1" x14ac:dyDescent="0.35"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</row>
    <row r="929" spans="6:75" ht="14.25" customHeight="1" x14ac:dyDescent="0.35"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</row>
    <row r="930" spans="6:75" ht="14.25" customHeight="1" x14ac:dyDescent="0.35"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</row>
    <row r="931" spans="6:75" ht="14.25" customHeight="1" x14ac:dyDescent="0.35"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</row>
    <row r="932" spans="6:75" ht="14.25" customHeight="1" x14ac:dyDescent="0.35"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</row>
    <row r="933" spans="6:75" ht="14.25" customHeight="1" x14ac:dyDescent="0.35"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</row>
    <row r="934" spans="6:75" ht="14.25" customHeight="1" x14ac:dyDescent="0.35"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</row>
    <row r="935" spans="6:75" ht="14.25" customHeight="1" x14ac:dyDescent="0.35"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</row>
    <row r="936" spans="6:75" ht="14.25" customHeight="1" x14ac:dyDescent="0.35"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</row>
    <row r="937" spans="6:75" ht="14.25" customHeight="1" x14ac:dyDescent="0.35"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</row>
    <row r="938" spans="6:75" ht="14.25" customHeight="1" x14ac:dyDescent="0.35"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</row>
    <row r="939" spans="6:75" ht="14.25" customHeight="1" x14ac:dyDescent="0.35"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</row>
    <row r="940" spans="6:75" ht="14.25" customHeight="1" x14ac:dyDescent="0.35"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</row>
    <row r="941" spans="6:75" ht="14.25" customHeight="1" x14ac:dyDescent="0.35"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</row>
    <row r="942" spans="6:75" ht="14.25" customHeight="1" x14ac:dyDescent="0.35"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</row>
    <row r="943" spans="6:75" ht="14.25" customHeight="1" x14ac:dyDescent="0.35"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</row>
    <row r="944" spans="6:75" ht="14.25" customHeight="1" x14ac:dyDescent="0.35"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</row>
    <row r="945" spans="6:75" ht="14.25" customHeight="1" x14ac:dyDescent="0.35"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</row>
    <row r="946" spans="6:75" ht="14.25" customHeight="1" x14ac:dyDescent="0.35"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</row>
    <row r="947" spans="6:75" ht="14.25" customHeight="1" x14ac:dyDescent="0.35"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</row>
    <row r="948" spans="6:75" ht="14.25" customHeight="1" x14ac:dyDescent="0.35"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</row>
    <row r="949" spans="6:75" ht="14.25" customHeight="1" x14ac:dyDescent="0.35"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</row>
    <row r="950" spans="6:75" ht="14.25" customHeight="1" x14ac:dyDescent="0.35"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</row>
    <row r="951" spans="6:75" ht="14.25" customHeight="1" x14ac:dyDescent="0.35"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</row>
    <row r="952" spans="6:75" ht="14.25" customHeight="1" x14ac:dyDescent="0.35"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</row>
    <row r="953" spans="6:75" ht="14.25" customHeight="1" x14ac:dyDescent="0.35"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</row>
    <row r="954" spans="6:75" ht="14.25" customHeight="1" x14ac:dyDescent="0.35"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</row>
    <row r="955" spans="6:75" ht="14.25" customHeight="1" x14ac:dyDescent="0.35"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</row>
    <row r="956" spans="6:75" ht="14.25" customHeight="1" x14ac:dyDescent="0.35"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</row>
    <row r="957" spans="6:75" ht="14.25" customHeight="1" x14ac:dyDescent="0.35"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</row>
    <row r="958" spans="6:75" ht="14.25" customHeight="1" x14ac:dyDescent="0.35"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</row>
    <row r="959" spans="6:75" ht="14.25" customHeight="1" x14ac:dyDescent="0.35"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</row>
    <row r="960" spans="6:75" ht="14.25" customHeight="1" x14ac:dyDescent="0.35"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</row>
    <row r="961" spans="6:75" ht="14.25" customHeight="1" x14ac:dyDescent="0.35"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</row>
    <row r="962" spans="6:75" ht="14.25" customHeight="1" x14ac:dyDescent="0.35"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</row>
    <row r="963" spans="6:75" ht="14.25" customHeight="1" x14ac:dyDescent="0.35"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</row>
    <row r="964" spans="6:75" ht="14.25" customHeight="1" x14ac:dyDescent="0.35"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</row>
    <row r="965" spans="6:75" ht="14.25" customHeight="1" x14ac:dyDescent="0.35"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</row>
    <row r="966" spans="6:75" ht="14.25" customHeight="1" x14ac:dyDescent="0.35"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</row>
    <row r="967" spans="6:75" ht="14.25" customHeight="1" x14ac:dyDescent="0.35"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</row>
    <row r="968" spans="6:75" ht="14.25" customHeight="1" x14ac:dyDescent="0.35"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</row>
    <row r="969" spans="6:75" ht="14.25" customHeight="1" x14ac:dyDescent="0.35"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</row>
    <row r="970" spans="6:75" ht="14.25" customHeight="1" x14ac:dyDescent="0.35"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</row>
    <row r="971" spans="6:75" ht="14.25" customHeight="1" x14ac:dyDescent="0.35"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</row>
    <row r="972" spans="6:75" ht="14.25" customHeight="1" x14ac:dyDescent="0.35"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</row>
    <row r="973" spans="6:75" ht="14.25" customHeight="1" x14ac:dyDescent="0.35"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</row>
    <row r="974" spans="6:75" ht="14.25" customHeight="1" x14ac:dyDescent="0.35"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</row>
    <row r="975" spans="6:75" ht="14.25" customHeight="1" x14ac:dyDescent="0.35"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</row>
    <row r="976" spans="6:75" ht="14.25" customHeight="1" x14ac:dyDescent="0.35"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</row>
    <row r="977" spans="6:75" ht="14.25" customHeight="1" x14ac:dyDescent="0.35"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</row>
    <row r="978" spans="6:75" ht="14.25" customHeight="1" x14ac:dyDescent="0.35"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</row>
    <row r="979" spans="6:75" ht="14.25" customHeight="1" x14ac:dyDescent="0.35"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</row>
    <row r="980" spans="6:75" ht="14.25" customHeight="1" x14ac:dyDescent="0.35"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</row>
    <row r="981" spans="6:75" ht="14.25" customHeight="1" x14ac:dyDescent="0.35"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</row>
    <row r="982" spans="6:75" ht="14.25" customHeight="1" x14ac:dyDescent="0.35"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</row>
    <row r="983" spans="6:75" ht="14.25" customHeight="1" x14ac:dyDescent="0.35"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</row>
    <row r="984" spans="6:75" ht="14.25" customHeight="1" x14ac:dyDescent="0.35"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</row>
    <row r="985" spans="6:75" ht="14.25" customHeight="1" x14ac:dyDescent="0.35"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</row>
    <row r="986" spans="6:75" ht="14.25" customHeight="1" x14ac:dyDescent="0.35"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</row>
    <row r="987" spans="6:75" ht="14.25" customHeight="1" x14ac:dyDescent="0.35"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</row>
    <row r="988" spans="6:75" ht="14.25" customHeight="1" x14ac:dyDescent="0.35"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</row>
    <row r="989" spans="6:75" ht="14.25" customHeight="1" x14ac:dyDescent="0.35"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</row>
    <row r="990" spans="6:75" ht="14.25" customHeight="1" x14ac:dyDescent="0.35"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</row>
    <row r="991" spans="6:75" ht="14.25" customHeight="1" x14ac:dyDescent="0.35"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</row>
    <row r="992" spans="6:75" ht="14.25" customHeight="1" x14ac:dyDescent="0.35"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</row>
    <row r="993" spans="6:75" ht="14.25" customHeight="1" x14ac:dyDescent="0.35"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</row>
    <row r="994" spans="6:75" ht="14.25" customHeight="1" x14ac:dyDescent="0.35"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</row>
    <row r="995" spans="6:75" ht="14.25" customHeight="1" x14ac:dyDescent="0.35"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</row>
    <row r="996" spans="6:75" ht="14.25" customHeight="1" x14ac:dyDescent="0.35"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</row>
    <row r="997" spans="6:75" ht="14.25" customHeight="1" x14ac:dyDescent="0.35"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</row>
    <row r="998" spans="6:75" ht="14.25" customHeight="1" x14ac:dyDescent="0.35"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</row>
    <row r="999" spans="6:75" ht="14.25" customHeight="1" x14ac:dyDescent="0.35"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</row>
    <row r="1000" spans="6:75" ht="14.25" customHeight="1" x14ac:dyDescent="0.35"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</row>
  </sheetData>
  <conditionalFormatting sqref="J17 J20 J22:J26 J28">
    <cfRule type="containsText" dxfId="170" priority="4" operator="containsText" text="xx">
      <formula>NOT(ISERROR(SEARCH(("xx"),(J17))))</formula>
    </cfRule>
  </conditionalFormatting>
  <conditionalFormatting sqref="R134:T188 R2:U2 R4:V131 R239:V241 R1:W1 R242:W1000 S3:V3 U134:V238 X3:X131 X1:Y2 X134:Y1000 Y3:Y29 Y31:Y131 BA1:BV1 BE5 BE9">
    <cfRule type="containsText" dxfId="169" priority="3" operator="containsText" text="xx">
      <formula>NOT(ISERROR(SEARCH(("xx"),(R1))))</formula>
    </cfRule>
  </conditionalFormatting>
  <conditionalFormatting sqref="AG1:AH1">
    <cfRule type="containsText" dxfId="168" priority="25" operator="containsText" text="xx">
      <formula>NOT(ISERROR(SEARCH(("xx"),(AG1))))</formula>
    </cfRule>
  </conditionalFormatting>
  <conditionalFormatting sqref="AS1:AT1">
    <cfRule type="containsText" dxfId="167" priority="26" operator="containsText" text="xx">
      <formula>NOT(ISERROR(SEARCH(("xx"),(AS1))))</formula>
    </cfRule>
  </conditionalFormatting>
  <conditionalFormatting sqref="BE13 BE17">
    <cfRule type="containsText" dxfId="166" priority="8" operator="containsText" text="xx">
      <formula>NOT(ISERROR(SEARCH(("xx"),(BE13))))</formula>
    </cfRule>
  </conditionalFormatting>
  <conditionalFormatting sqref="BE21 BE25">
    <cfRule type="containsText" dxfId="165" priority="9" operator="containsText" text="xx">
      <formula>NOT(ISERROR(SEARCH(("xx"),(BE21))))</formula>
    </cfRule>
  </conditionalFormatting>
  <conditionalFormatting sqref="BE29 BE33">
    <cfRule type="containsText" dxfId="164" priority="10" operator="containsText" text="xx">
      <formula>NOT(ISERROR(SEARCH(("xx"),(BE29))))</formula>
    </cfRule>
  </conditionalFormatting>
  <conditionalFormatting sqref="BE37 BE41">
    <cfRule type="containsText" dxfId="163" priority="11" operator="containsText" text="xx">
      <formula>NOT(ISERROR(SEARCH(("xx"),(BE37))))</formula>
    </cfRule>
  </conditionalFormatting>
  <conditionalFormatting sqref="BE45 BE49">
    <cfRule type="containsText" dxfId="162" priority="12" operator="containsText" text="xx">
      <formula>NOT(ISERROR(SEARCH(("xx"),(BE45))))</formula>
    </cfRule>
  </conditionalFormatting>
  <conditionalFormatting sqref="BE53 BE57">
    <cfRule type="containsText" dxfId="161" priority="13" operator="containsText" text="xx">
      <formula>NOT(ISERROR(SEARCH(("xx"),(BE53))))</formula>
    </cfRule>
  </conditionalFormatting>
  <conditionalFormatting sqref="BE61 BE65">
    <cfRule type="containsText" dxfId="160" priority="14" operator="containsText" text="xx">
      <formula>NOT(ISERROR(SEARCH(("xx"),(BE61))))</formula>
    </cfRule>
  </conditionalFormatting>
  <conditionalFormatting sqref="BE69 BE73">
    <cfRule type="containsText" dxfId="159" priority="15" operator="containsText" text="xx">
      <formula>NOT(ISERROR(SEARCH(("xx"),(BE69))))</formula>
    </cfRule>
  </conditionalFormatting>
  <conditionalFormatting sqref="BE77 BE81">
    <cfRule type="containsText" dxfId="158" priority="16" operator="containsText" text="xx">
      <formula>NOT(ISERROR(SEARCH(("xx"),(BE77))))</formula>
    </cfRule>
  </conditionalFormatting>
  <conditionalFormatting sqref="BE85 BE89">
    <cfRule type="containsText" dxfId="157" priority="17" operator="containsText" text="xx">
      <formula>NOT(ISERROR(SEARCH(("xx"),(BE85))))</formula>
    </cfRule>
  </conditionalFormatting>
  <conditionalFormatting sqref="BE93 BE97">
    <cfRule type="containsText" dxfId="156" priority="18" operator="containsText" text="xx">
      <formula>NOT(ISERROR(SEARCH(("xx"),(BE93))))</formula>
    </cfRule>
  </conditionalFormatting>
  <conditionalFormatting sqref="BE101 BE105">
    <cfRule type="containsText" dxfId="155" priority="19" operator="containsText" text="xx">
      <formula>NOT(ISERROR(SEARCH(("xx"),(BE101))))</formula>
    </cfRule>
  </conditionalFormatting>
  <conditionalFormatting sqref="BE109 BE113">
    <cfRule type="containsText" dxfId="154" priority="20" operator="containsText" text="xx">
      <formula>NOT(ISERROR(SEARCH(("xx"),(BE109))))</formula>
    </cfRule>
  </conditionalFormatting>
  <conditionalFormatting sqref="BE117 BE121">
    <cfRule type="containsText" dxfId="153" priority="21" operator="containsText" text="xx">
      <formula>NOT(ISERROR(SEARCH(("xx"),(BE117))))</formula>
    </cfRule>
  </conditionalFormatting>
  <conditionalFormatting sqref="BE125 BE129">
    <cfRule type="containsText" dxfId="152" priority="22" operator="containsText" text="xx">
      <formula>NOT(ISERROR(SEARCH(("xx"),(BE125))))</formula>
    </cfRule>
  </conditionalFormatting>
  <conditionalFormatting sqref="BE133 BE137">
    <cfRule type="containsText" dxfId="151" priority="23" operator="containsText" text="xx">
      <formula>NOT(ISERROR(SEARCH(("xx"),(BE133))))</formula>
    </cfRule>
  </conditionalFormatting>
  <conditionalFormatting sqref="BE141 BE145">
    <cfRule type="containsText" dxfId="150" priority="24" operator="containsText" text="xx">
      <formula>NOT(ISERROR(SEARCH(("xx"),(BE141))))</formula>
    </cfRule>
  </conditionalFormatting>
  <conditionalFormatting sqref="BI1:BI1048576">
    <cfRule type="containsText" dxfId="149" priority="1" operator="containsText" text="Was tat">
      <formula>NOT(ISERROR(SEARCH("Was tat",BI1)))</formula>
    </cfRule>
    <cfRule type="containsText" dxfId="148" priority="2" operator="containsText" text="Was tut">
      <formula>NOT(ISERROR(SEARCH("Was tut",BI1)))</formula>
    </cfRule>
  </conditionalFormatting>
  <pageMargins left="0.7" right="0.7" top="0.78740157499999996" bottom="0.78740157499999996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"/>
  <sheetViews>
    <sheetView workbookViewId="0"/>
  </sheetViews>
  <sheetFormatPr baseColWidth="10" defaultColWidth="14.453125" defaultRowHeight="15" customHeight="1" x14ac:dyDescent="0.35"/>
  <cols>
    <col min="1" max="26" width="10.7265625" customWidth="1"/>
  </cols>
  <sheetData>
    <row r="1" spans="1:10" ht="14.25" customHeight="1" x14ac:dyDescent="0.35">
      <c r="A1" s="1" t="s">
        <v>20</v>
      </c>
      <c r="B1" s="1" t="s">
        <v>21</v>
      </c>
      <c r="C1" s="7" t="s">
        <v>22</v>
      </c>
      <c r="D1" s="1" t="s">
        <v>23</v>
      </c>
      <c r="E1" s="1" t="s">
        <v>24</v>
      </c>
      <c r="F1" s="7" t="s">
        <v>25</v>
      </c>
      <c r="G1" s="1" t="s">
        <v>26</v>
      </c>
      <c r="H1" s="1" t="s">
        <v>27</v>
      </c>
      <c r="I1" s="1" t="s">
        <v>28</v>
      </c>
      <c r="J1" s="1" t="s">
        <v>29</v>
      </c>
    </row>
    <row r="2" spans="1:10" ht="14.25" customHeight="1" x14ac:dyDescent="0.35">
      <c r="A2" s="7">
        <v>1</v>
      </c>
      <c r="B2" s="7" t="s">
        <v>75</v>
      </c>
      <c r="C2" s="7" t="s">
        <v>76</v>
      </c>
      <c r="D2" s="7">
        <v>1.0571428570000001</v>
      </c>
      <c r="E2" s="7">
        <v>0.33806170200000002</v>
      </c>
      <c r="F2" s="7">
        <v>1</v>
      </c>
      <c r="G2" s="1" t="s">
        <v>76</v>
      </c>
      <c r="H2" s="2" t="s">
        <v>77</v>
      </c>
      <c r="I2" s="8" t="s">
        <v>78</v>
      </c>
      <c r="J2" s="9">
        <v>1470000000</v>
      </c>
    </row>
    <row r="3" spans="1:10" ht="14.25" customHeight="1" x14ac:dyDescent="0.35">
      <c r="A3" s="7">
        <v>2</v>
      </c>
      <c r="B3" s="7" t="s">
        <v>91</v>
      </c>
      <c r="C3" s="7" t="s">
        <v>76</v>
      </c>
      <c r="D3" s="7">
        <v>1.085714286</v>
      </c>
      <c r="E3" s="7">
        <v>0.37349136300000002</v>
      </c>
      <c r="F3" s="7">
        <v>1</v>
      </c>
      <c r="G3" s="1" t="s">
        <v>76</v>
      </c>
      <c r="H3" s="2" t="s">
        <v>77</v>
      </c>
      <c r="I3" s="8" t="s">
        <v>78</v>
      </c>
      <c r="J3" s="9">
        <v>1970000000</v>
      </c>
    </row>
    <row r="4" spans="1:10" ht="14.25" customHeight="1" x14ac:dyDescent="0.35">
      <c r="A4" s="7">
        <v>3</v>
      </c>
      <c r="B4" s="7" t="s">
        <v>99</v>
      </c>
      <c r="C4" s="7" t="s">
        <v>76</v>
      </c>
      <c r="D4" s="7">
        <v>1.085714286</v>
      </c>
      <c r="E4" s="7">
        <v>0.37349136300000002</v>
      </c>
      <c r="F4" s="7">
        <v>1</v>
      </c>
      <c r="G4" s="1" t="s">
        <v>76</v>
      </c>
      <c r="H4" s="2" t="s">
        <v>77</v>
      </c>
      <c r="I4" s="8" t="s">
        <v>78</v>
      </c>
      <c r="J4" s="9">
        <v>1810000000</v>
      </c>
    </row>
    <row r="5" spans="1:10" ht="14.25" customHeight="1" x14ac:dyDescent="0.35">
      <c r="A5" s="7">
        <v>4</v>
      </c>
      <c r="B5" s="7" t="s">
        <v>107</v>
      </c>
      <c r="C5" s="7" t="s">
        <v>76</v>
      </c>
      <c r="D5" s="7">
        <v>1.114285714</v>
      </c>
      <c r="E5" s="7">
        <v>0.322802851</v>
      </c>
      <c r="F5" s="7">
        <v>1</v>
      </c>
      <c r="G5" s="1" t="s">
        <v>76</v>
      </c>
      <c r="H5" s="2" t="s">
        <v>77</v>
      </c>
      <c r="I5" s="8" t="s">
        <v>78</v>
      </c>
      <c r="J5" s="9">
        <v>317000000</v>
      </c>
    </row>
    <row r="6" spans="1:10" ht="14.25" customHeight="1" x14ac:dyDescent="0.35">
      <c r="A6" s="7">
        <v>5</v>
      </c>
      <c r="B6" s="7" t="s">
        <v>116</v>
      </c>
      <c r="C6" s="7" t="s">
        <v>76</v>
      </c>
      <c r="D6" s="7">
        <v>1.114285714</v>
      </c>
      <c r="E6" s="7">
        <v>0.322802851</v>
      </c>
      <c r="F6" s="7">
        <v>1</v>
      </c>
      <c r="G6" s="1" t="s">
        <v>76</v>
      </c>
      <c r="H6" s="2" t="s">
        <v>77</v>
      </c>
      <c r="I6" s="8" t="s">
        <v>78</v>
      </c>
      <c r="J6" s="9">
        <v>4230000000</v>
      </c>
    </row>
    <row r="7" spans="1:10" ht="14.25" customHeight="1" x14ac:dyDescent="0.35">
      <c r="A7" s="7">
        <v>6</v>
      </c>
      <c r="B7" s="7" t="s">
        <v>124</v>
      </c>
      <c r="C7" s="7" t="s">
        <v>76</v>
      </c>
      <c r="D7" s="7">
        <v>1.114285714</v>
      </c>
      <c r="E7" s="7">
        <v>0.322802851</v>
      </c>
      <c r="F7" s="7">
        <v>1</v>
      </c>
      <c r="G7" s="1" t="s">
        <v>76</v>
      </c>
      <c r="H7" s="2" t="s">
        <v>77</v>
      </c>
      <c r="I7" s="8" t="s">
        <v>78</v>
      </c>
      <c r="J7" s="9">
        <v>4920000000</v>
      </c>
    </row>
    <row r="8" spans="1:10" ht="14.25" customHeight="1" x14ac:dyDescent="0.35">
      <c r="A8" s="7">
        <v>7</v>
      </c>
      <c r="B8" s="7" t="s">
        <v>132</v>
      </c>
      <c r="C8" s="7" t="s">
        <v>76</v>
      </c>
      <c r="D8" s="7">
        <v>1.114285714</v>
      </c>
      <c r="E8" s="7">
        <v>0.40376380499999998</v>
      </c>
      <c r="F8" s="7">
        <v>1</v>
      </c>
      <c r="G8" s="1" t="s">
        <v>76</v>
      </c>
      <c r="H8" s="2" t="s">
        <v>77</v>
      </c>
      <c r="I8" s="8" t="s">
        <v>78</v>
      </c>
      <c r="J8" s="9">
        <v>176000000</v>
      </c>
    </row>
    <row r="9" spans="1:10" ht="14.25" customHeight="1" x14ac:dyDescent="0.35">
      <c r="A9" s="7">
        <v>8</v>
      </c>
      <c r="B9" s="7" t="s">
        <v>141</v>
      </c>
      <c r="C9" s="7" t="s">
        <v>76</v>
      </c>
      <c r="D9" s="7">
        <v>1.114285714</v>
      </c>
      <c r="E9" s="7">
        <v>0.40376380499999998</v>
      </c>
      <c r="F9" s="7">
        <v>1</v>
      </c>
      <c r="G9" s="1" t="s">
        <v>76</v>
      </c>
      <c r="H9" s="2" t="s">
        <v>77</v>
      </c>
      <c r="I9" s="8" t="s">
        <v>78</v>
      </c>
      <c r="J9" s="9">
        <v>1700000000</v>
      </c>
    </row>
    <row r="10" spans="1:10" ht="14.25" customHeight="1" x14ac:dyDescent="0.35">
      <c r="A10" s="7">
        <v>9</v>
      </c>
      <c r="B10" s="7" t="s">
        <v>151</v>
      </c>
      <c r="C10" s="7" t="s">
        <v>76</v>
      </c>
      <c r="D10" s="7">
        <v>1.1428571430000001</v>
      </c>
      <c r="E10" s="7">
        <v>0.35503580099999998</v>
      </c>
      <c r="F10" s="7">
        <v>1</v>
      </c>
      <c r="G10" s="1" t="s">
        <v>76</v>
      </c>
      <c r="H10" s="2" t="s">
        <v>77</v>
      </c>
      <c r="I10" s="8" t="s">
        <v>78</v>
      </c>
      <c r="J10" s="9">
        <v>2370000000</v>
      </c>
    </row>
    <row r="11" spans="1:10" ht="14.25" customHeight="1" x14ac:dyDescent="0.35">
      <c r="A11" s="7">
        <v>10</v>
      </c>
      <c r="B11" s="7" t="s">
        <v>159</v>
      </c>
      <c r="C11" s="7" t="s">
        <v>76</v>
      </c>
      <c r="D11" s="7">
        <v>1.1428571430000001</v>
      </c>
      <c r="E11" s="7">
        <v>0.42996970800000001</v>
      </c>
      <c r="F11" s="7">
        <v>1</v>
      </c>
      <c r="G11" s="1" t="s">
        <v>76</v>
      </c>
      <c r="H11" s="2" t="s">
        <v>77</v>
      </c>
      <c r="I11" s="8" t="s">
        <v>78</v>
      </c>
      <c r="J11" s="9">
        <v>2870000000</v>
      </c>
    </row>
    <row r="12" spans="1:10" ht="14.25" customHeight="1" x14ac:dyDescent="0.35">
      <c r="A12" s="7">
        <v>11</v>
      </c>
      <c r="B12" s="7" t="s">
        <v>166</v>
      </c>
      <c r="C12" s="7" t="s">
        <v>76</v>
      </c>
      <c r="D12" s="7">
        <v>1.1428571430000001</v>
      </c>
      <c r="E12" s="7">
        <v>0.42996970800000001</v>
      </c>
      <c r="F12" s="7">
        <v>1</v>
      </c>
      <c r="G12" s="1" t="s">
        <v>76</v>
      </c>
      <c r="H12" s="2" t="s">
        <v>77</v>
      </c>
      <c r="I12" s="8" t="s">
        <v>78</v>
      </c>
      <c r="J12" s="9">
        <v>1460000000</v>
      </c>
    </row>
    <row r="13" spans="1:10" ht="14.25" customHeight="1" x14ac:dyDescent="0.35">
      <c r="A13" s="7">
        <v>12</v>
      </c>
      <c r="B13" s="7" t="s">
        <v>174</v>
      </c>
      <c r="C13" s="7" t="s">
        <v>76</v>
      </c>
      <c r="D13" s="7">
        <v>1.1428571430000001</v>
      </c>
      <c r="E13" s="7">
        <v>0.42996970800000001</v>
      </c>
      <c r="F13" s="7">
        <v>1</v>
      </c>
      <c r="G13" s="1" t="s">
        <v>76</v>
      </c>
      <c r="H13" s="2" t="s">
        <v>77</v>
      </c>
      <c r="I13" s="8" t="s">
        <v>78</v>
      </c>
      <c r="J13" s="9">
        <v>4630000000</v>
      </c>
    </row>
    <row r="14" spans="1:10" ht="14.25" customHeight="1" x14ac:dyDescent="0.35">
      <c r="A14" s="7">
        <v>15</v>
      </c>
      <c r="B14" s="7" t="s">
        <v>183</v>
      </c>
      <c r="C14" s="7" t="s">
        <v>76</v>
      </c>
      <c r="D14" s="7">
        <v>1.2</v>
      </c>
      <c r="E14" s="7">
        <v>0.47278897199999997</v>
      </c>
      <c r="F14" s="7">
        <v>1</v>
      </c>
      <c r="G14" s="1" t="s">
        <v>76</v>
      </c>
      <c r="H14" s="2" t="s">
        <v>77</v>
      </c>
      <c r="I14" s="8" t="s">
        <v>78</v>
      </c>
      <c r="J14" s="9">
        <v>2590000000</v>
      </c>
    </row>
    <row r="15" spans="1:10" ht="14.25" customHeight="1" x14ac:dyDescent="0.35">
      <c r="A15" s="7">
        <v>13</v>
      </c>
      <c r="B15" s="7" t="s">
        <v>190</v>
      </c>
      <c r="C15" s="7" t="s">
        <v>76</v>
      </c>
      <c r="D15" s="7">
        <v>1.1714285710000001</v>
      </c>
      <c r="E15" s="7">
        <v>0.45281565400000001</v>
      </c>
      <c r="F15" s="7">
        <v>1</v>
      </c>
      <c r="G15" s="1" t="s">
        <v>76</v>
      </c>
      <c r="H15" s="2" t="s">
        <v>77</v>
      </c>
      <c r="I15" s="8" t="s">
        <v>78</v>
      </c>
      <c r="J15" s="9">
        <v>1450000000</v>
      </c>
    </row>
    <row r="16" spans="1:10" ht="14.25" customHeight="1" x14ac:dyDescent="0.35">
      <c r="A16" s="7">
        <v>14</v>
      </c>
      <c r="B16" s="7" t="s">
        <v>198</v>
      </c>
      <c r="C16" s="7" t="s">
        <v>76</v>
      </c>
      <c r="D16" s="7">
        <v>1.1714285710000001</v>
      </c>
      <c r="E16" s="7">
        <v>0.45281565400000001</v>
      </c>
      <c r="F16" s="7">
        <v>1</v>
      </c>
      <c r="G16" s="1" t="s">
        <v>76</v>
      </c>
      <c r="H16" s="2" t="s">
        <v>77</v>
      </c>
      <c r="I16" s="8" t="s">
        <v>78</v>
      </c>
      <c r="J16" s="9">
        <v>4330000000</v>
      </c>
    </row>
    <row r="17" spans="1:10" ht="14.25" customHeight="1" x14ac:dyDescent="0.35">
      <c r="A17" s="7">
        <v>16</v>
      </c>
      <c r="B17" s="7" t="s">
        <v>206</v>
      </c>
      <c r="C17" s="7" t="s">
        <v>76</v>
      </c>
      <c r="D17" s="7">
        <v>1.2</v>
      </c>
      <c r="E17" s="7">
        <v>0.53136893100000004</v>
      </c>
      <c r="F17" s="7">
        <v>1</v>
      </c>
      <c r="G17" s="1" t="s">
        <v>76</v>
      </c>
      <c r="H17" s="2" t="s">
        <v>77</v>
      </c>
      <c r="I17" s="8" t="s">
        <v>78</v>
      </c>
      <c r="J17" s="9">
        <v>4710000000</v>
      </c>
    </row>
    <row r="18" spans="1:10" ht="14.25" customHeight="1" x14ac:dyDescent="0.35">
      <c r="A18" s="7">
        <v>17</v>
      </c>
      <c r="B18" s="7" t="s">
        <v>213</v>
      </c>
      <c r="C18" s="7" t="s">
        <v>76</v>
      </c>
      <c r="D18" s="7">
        <v>1.2</v>
      </c>
      <c r="E18" s="7">
        <v>0.58410313400000002</v>
      </c>
      <c r="F18" s="7">
        <v>1</v>
      </c>
      <c r="G18" s="1" t="s">
        <v>76</v>
      </c>
      <c r="H18" s="2" t="s">
        <v>77</v>
      </c>
      <c r="I18" s="9">
        <v>3091</v>
      </c>
      <c r="J18" s="9">
        <v>2260000000</v>
      </c>
    </row>
    <row r="19" spans="1:10" ht="14.25" customHeight="1" x14ac:dyDescent="0.35">
      <c r="A19" s="7">
        <v>18</v>
      </c>
      <c r="B19" s="7" t="s">
        <v>219</v>
      </c>
      <c r="C19" s="7" t="s">
        <v>76</v>
      </c>
      <c r="D19" s="7">
        <v>1.228571429</v>
      </c>
      <c r="E19" s="7">
        <v>0.54695490099999999</v>
      </c>
      <c r="F19" s="7">
        <v>1</v>
      </c>
      <c r="G19" s="1" t="s">
        <v>76</v>
      </c>
      <c r="H19" s="2" t="s">
        <v>77</v>
      </c>
      <c r="I19" s="8" t="s">
        <v>78</v>
      </c>
      <c r="J19" s="9">
        <v>146000000</v>
      </c>
    </row>
    <row r="20" spans="1:10" ht="14.25" customHeight="1" x14ac:dyDescent="0.35">
      <c r="A20" s="7">
        <v>19</v>
      </c>
      <c r="B20" s="7" t="s">
        <v>228</v>
      </c>
      <c r="C20" s="7" t="s">
        <v>76</v>
      </c>
      <c r="D20" s="7">
        <v>1.228571429</v>
      </c>
      <c r="E20" s="7">
        <v>0.645605702</v>
      </c>
      <c r="F20" s="7">
        <v>1</v>
      </c>
      <c r="G20" s="1" t="s">
        <v>76</v>
      </c>
      <c r="H20" s="2" t="s">
        <v>77</v>
      </c>
      <c r="I20" s="8" t="s">
        <v>78</v>
      </c>
      <c r="J20" s="9">
        <v>2970000000</v>
      </c>
    </row>
    <row r="21" spans="1:10" ht="14.25" customHeight="1" x14ac:dyDescent="0.35">
      <c r="A21" s="7">
        <v>20</v>
      </c>
      <c r="B21" s="7" t="s">
        <v>235</v>
      </c>
      <c r="C21" s="7" t="s">
        <v>76</v>
      </c>
      <c r="D21" s="7">
        <v>1.2571428570000001</v>
      </c>
      <c r="E21" s="7">
        <v>0.56061191099999996</v>
      </c>
      <c r="F21" s="7">
        <v>1</v>
      </c>
      <c r="G21" s="1" t="s">
        <v>76</v>
      </c>
      <c r="H21" s="2" t="s">
        <v>77</v>
      </c>
      <c r="I21" s="8" t="s">
        <v>78</v>
      </c>
      <c r="J21" s="9">
        <v>2550000000</v>
      </c>
    </row>
    <row r="22" spans="1:10" ht="14.25" customHeight="1" x14ac:dyDescent="0.35">
      <c r="A22" s="7">
        <v>21</v>
      </c>
      <c r="B22" s="7" t="s">
        <v>958</v>
      </c>
      <c r="C22" s="7" t="s">
        <v>76</v>
      </c>
      <c r="D22" s="7">
        <v>1.2571428570000001</v>
      </c>
      <c r="E22" s="7">
        <v>0.65721592600000001</v>
      </c>
      <c r="F22" s="7">
        <v>1</v>
      </c>
      <c r="G22" s="1" t="s">
        <v>76</v>
      </c>
      <c r="H22" s="3" t="s">
        <v>959</v>
      </c>
      <c r="I22" s="8" t="s">
        <v>78</v>
      </c>
      <c r="J22" s="10" t="s">
        <v>78</v>
      </c>
    </row>
    <row r="23" spans="1:10" ht="14.25" customHeight="1" x14ac:dyDescent="0.35">
      <c r="A23" s="7">
        <v>22</v>
      </c>
      <c r="B23" s="7" t="s">
        <v>960</v>
      </c>
      <c r="C23" s="7" t="s">
        <v>76</v>
      </c>
      <c r="D23" s="7">
        <v>1.2571428570000001</v>
      </c>
      <c r="E23" s="7">
        <v>0.65721592600000001</v>
      </c>
      <c r="F23" s="7">
        <v>1</v>
      </c>
      <c r="G23" s="1" t="s">
        <v>76</v>
      </c>
      <c r="H23" s="3" t="s">
        <v>959</v>
      </c>
      <c r="I23" s="8" t="s">
        <v>78</v>
      </c>
      <c r="J23" s="10" t="s">
        <v>78</v>
      </c>
    </row>
    <row r="24" spans="1:10" ht="14.25" customHeight="1" x14ac:dyDescent="0.35">
      <c r="A24" s="7">
        <v>23</v>
      </c>
      <c r="B24" s="7" t="s">
        <v>309</v>
      </c>
      <c r="C24" s="7" t="s">
        <v>76</v>
      </c>
      <c r="D24" s="7">
        <v>1.2571428570000001</v>
      </c>
      <c r="E24" s="7">
        <v>0.70054000800000005</v>
      </c>
      <c r="F24" s="7">
        <v>1</v>
      </c>
      <c r="G24" s="1" t="s">
        <v>76</v>
      </c>
      <c r="H24" s="4" t="s">
        <v>80</v>
      </c>
      <c r="I24" s="8" t="s">
        <v>78</v>
      </c>
      <c r="J24" s="10" t="s">
        <v>78</v>
      </c>
    </row>
    <row r="25" spans="1:10" ht="14.25" customHeight="1" x14ac:dyDescent="0.35">
      <c r="A25" s="7">
        <v>24</v>
      </c>
      <c r="B25" s="7" t="s">
        <v>316</v>
      </c>
      <c r="C25" s="7" t="s">
        <v>76</v>
      </c>
      <c r="D25" s="7">
        <v>1.2571428570000001</v>
      </c>
      <c r="E25" s="7">
        <v>0.91853006400000003</v>
      </c>
      <c r="F25" s="7">
        <v>1</v>
      </c>
      <c r="G25" s="1" t="s">
        <v>76</v>
      </c>
      <c r="H25" s="4" t="s">
        <v>80</v>
      </c>
      <c r="I25" s="8" t="s">
        <v>78</v>
      </c>
      <c r="J25" s="10" t="s">
        <v>78</v>
      </c>
    </row>
    <row r="26" spans="1:10" ht="14.25" customHeight="1" x14ac:dyDescent="0.35">
      <c r="A26" s="7">
        <v>25</v>
      </c>
      <c r="B26" s="7" t="s">
        <v>322</v>
      </c>
      <c r="C26" s="7" t="s">
        <v>76</v>
      </c>
      <c r="D26" s="7">
        <v>1.2571428570000001</v>
      </c>
      <c r="E26" s="7">
        <v>1.038745203</v>
      </c>
      <c r="F26" s="7">
        <v>1</v>
      </c>
      <c r="G26" s="1" t="s">
        <v>76</v>
      </c>
      <c r="H26" s="4" t="s">
        <v>80</v>
      </c>
      <c r="I26" s="8" t="s">
        <v>78</v>
      </c>
      <c r="J26" s="10" t="s">
        <v>78</v>
      </c>
    </row>
    <row r="27" spans="1:10" ht="14.25" customHeight="1" x14ac:dyDescent="0.35">
      <c r="A27" s="7">
        <v>26</v>
      </c>
      <c r="B27" s="7" t="s">
        <v>329</v>
      </c>
      <c r="C27" s="7" t="s">
        <v>76</v>
      </c>
      <c r="D27" s="7">
        <v>1.2571428570000001</v>
      </c>
      <c r="E27" s="7">
        <v>1.0666841739999999</v>
      </c>
      <c r="F27" s="7">
        <v>1</v>
      </c>
      <c r="G27" s="1" t="s">
        <v>76</v>
      </c>
      <c r="H27" s="4" t="s">
        <v>80</v>
      </c>
      <c r="I27" s="8" t="s">
        <v>78</v>
      </c>
      <c r="J27" s="10" t="s">
        <v>78</v>
      </c>
    </row>
    <row r="28" spans="1:10" ht="14.25" customHeight="1" x14ac:dyDescent="0.35">
      <c r="A28" s="7">
        <v>27</v>
      </c>
      <c r="B28" s="7" t="s">
        <v>336</v>
      </c>
      <c r="C28" s="7" t="s">
        <v>76</v>
      </c>
      <c r="D28" s="7">
        <v>1.2857142859999999</v>
      </c>
      <c r="E28" s="7">
        <v>0.62173517</v>
      </c>
      <c r="F28" s="7">
        <v>1</v>
      </c>
      <c r="G28" s="1" t="s">
        <v>76</v>
      </c>
      <c r="H28" s="4" t="s">
        <v>80</v>
      </c>
      <c r="I28" s="8" t="s">
        <v>78</v>
      </c>
      <c r="J28" s="10" t="s">
        <v>78</v>
      </c>
    </row>
    <row r="29" spans="1:10" ht="14.25" customHeight="1" x14ac:dyDescent="0.35">
      <c r="A29" s="7">
        <v>28</v>
      </c>
      <c r="B29" s="7" t="s">
        <v>343</v>
      </c>
      <c r="C29" s="7" t="s">
        <v>76</v>
      </c>
      <c r="D29" s="7">
        <v>1.3142857139999999</v>
      </c>
      <c r="E29" s="7">
        <v>0.67612340400000004</v>
      </c>
      <c r="F29" s="7">
        <v>1</v>
      </c>
      <c r="G29" s="1" t="s">
        <v>76</v>
      </c>
      <c r="H29" s="4" t="s">
        <v>80</v>
      </c>
      <c r="I29" s="8" t="s">
        <v>78</v>
      </c>
      <c r="J29" s="10" t="s">
        <v>78</v>
      </c>
    </row>
    <row r="30" spans="1:10" ht="14.25" customHeight="1" x14ac:dyDescent="0.35">
      <c r="A30" s="7">
        <v>29</v>
      </c>
      <c r="B30" s="7" t="s">
        <v>348</v>
      </c>
      <c r="C30" s="7" t="s">
        <v>76</v>
      </c>
      <c r="D30" s="7">
        <v>1.342857143</v>
      </c>
      <c r="E30" s="7">
        <v>0.76477052099999998</v>
      </c>
      <c r="F30" s="7">
        <v>1</v>
      </c>
      <c r="G30" s="1" t="s">
        <v>76</v>
      </c>
      <c r="H30" s="4" t="s">
        <v>80</v>
      </c>
      <c r="I30" s="8" t="s">
        <v>78</v>
      </c>
      <c r="J30" s="10" t="s">
        <v>78</v>
      </c>
    </row>
    <row r="31" spans="1:10" ht="14.25" customHeight="1" x14ac:dyDescent="0.35">
      <c r="A31" s="7">
        <v>30</v>
      </c>
      <c r="B31" s="7" t="s">
        <v>354</v>
      </c>
      <c r="C31" s="7" t="s">
        <v>76</v>
      </c>
      <c r="D31" s="7">
        <v>1.342857143</v>
      </c>
      <c r="E31" s="7">
        <v>1.1099246700000001</v>
      </c>
      <c r="F31" s="7">
        <v>1</v>
      </c>
      <c r="G31" s="1" t="s">
        <v>76</v>
      </c>
      <c r="H31" s="4" t="s">
        <v>80</v>
      </c>
      <c r="I31" s="8" t="s">
        <v>78</v>
      </c>
      <c r="J31" s="10" t="s">
        <v>78</v>
      </c>
    </row>
    <row r="32" spans="1:10" ht="14.25" customHeight="1" x14ac:dyDescent="0.35">
      <c r="A32" s="7">
        <v>31</v>
      </c>
      <c r="B32" s="7" t="s">
        <v>360</v>
      </c>
      <c r="C32" s="7" t="s">
        <v>76</v>
      </c>
      <c r="D32" s="7">
        <v>1.371428571</v>
      </c>
      <c r="E32" s="7">
        <v>0.73106345900000003</v>
      </c>
      <c r="F32" s="7">
        <v>1</v>
      </c>
      <c r="G32" s="1" t="s">
        <v>76</v>
      </c>
      <c r="H32" s="4" t="s">
        <v>80</v>
      </c>
      <c r="I32" s="8" t="s">
        <v>78</v>
      </c>
      <c r="J32" s="10" t="s">
        <v>78</v>
      </c>
    </row>
    <row r="33" spans="1:10" ht="14.25" customHeight="1" x14ac:dyDescent="0.35">
      <c r="A33" s="7">
        <v>32</v>
      </c>
      <c r="B33" s="7" t="s">
        <v>367</v>
      </c>
      <c r="C33" s="7" t="s">
        <v>76</v>
      </c>
      <c r="D33" s="7">
        <v>1.4</v>
      </c>
      <c r="E33" s="7">
        <v>0.69451633599999996</v>
      </c>
      <c r="F33" s="7">
        <v>1</v>
      </c>
      <c r="G33" s="1" t="s">
        <v>76</v>
      </c>
      <c r="H33" s="4" t="s">
        <v>80</v>
      </c>
      <c r="I33" s="8" t="s">
        <v>78</v>
      </c>
      <c r="J33" s="10" t="s">
        <v>78</v>
      </c>
    </row>
    <row r="34" spans="1:10" ht="14.25" customHeight="1" x14ac:dyDescent="0.35">
      <c r="A34" s="7">
        <v>33</v>
      </c>
      <c r="B34" s="7" t="s">
        <v>79</v>
      </c>
      <c r="C34" s="7" t="s">
        <v>76</v>
      </c>
      <c r="D34" s="7">
        <v>1.4</v>
      </c>
      <c r="E34" s="7">
        <v>1.168206267</v>
      </c>
      <c r="F34" s="7">
        <v>1</v>
      </c>
      <c r="G34" s="1" t="s">
        <v>76</v>
      </c>
      <c r="H34" s="4" t="s">
        <v>80</v>
      </c>
      <c r="I34" s="8" t="s">
        <v>78</v>
      </c>
      <c r="J34" s="10" t="s">
        <v>78</v>
      </c>
    </row>
    <row r="35" spans="1:10" ht="14.25" customHeight="1" x14ac:dyDescent="0.35">
      <c r="A35" s="7">
        <v>34</v>
      </c>
      <c r="B35" s="7" t="s">
        <v>92</v>
      </c>
      <c r="C35" s="7" t="s">
        <v>76</v>
      </c>
      <c r="D35" s="7">
        <v>1.457142857</v>
      </c>
      <c r="E35" s="7">
        <v>0.88593111999999996</v>
      </c>
      <c r="F35" s="7">
        <v>1</v>
      </c>
      <c r="G35" s="1" t="s">
        <v>76</v>
      </c>
      <c r="H35" s="4" t="s">
        <v>80</v>
      </c>
      <c r="I35" s="8" t="s">
        <v>78</v>
      </c>
      <c r="J35" s="10" t="s">
        <v>78</v>
      </c>
    </row>
    <row r="36" spans="1:10" ht="14.25" customHeight="1" x14ac:dyDescent="0.35">
      <c r="A36" s="7">
        <v>35</v>
      </c>
      <c r="B36" s="7" t="s">
        <v>100</v>
      </c>
      <c r="C36" s="7" t="s">
        <v>76</v>
      </c>
      <c r="D36" s="7">
        <v>1.457142857</v>
      </c>
      <c r="E36" s="7">
        <v>1.441870867</v>
      </c>
      <c r="F36" s="7">
        <v>1</v>
      </c>
      <c r="G36" s="1" t="s">
        <v>76</v>
      </c>
      <c r="H36" s="4" t="s">
        <v>80</v>
      </c>
      <c r="I36" s="8" t="s">
        <v>78</v>
      </c>
      <c r="J36" s="10" t="s">
        <v>78</v>
      </c>
    </row>
    <row r="37" spans="1:10" ht="14.25" customHeight="1" x14ac:dyDescent="0.35">
      <c r="A37" s="7">
        <v>36</v>
      </c>
      <c r="B37" s="7" t="s">
        <v>108</v>
      </c>
      <c r="C37" s="7" t="s">
        <v>109</v>
      </c>
      <c r="D37" s="7">
        <v>1.4857142860000001</v>
      </c>
      <c r="E37" s="7">
        <v>0.81786769299999995</v>
      </c>
      <c r="F37" s="7">
        <v>1</v>
      </c>
      <c r="G37" s="1" t="s">
        <v>76</v>
      </c>
      <c r="H37" s="4" t="s">
        <v>80</v>
      </c>
      <c r="I37" s="8" t="s">
        <v>78</v>
      </c>
      <c r="J37" s="10" t="s">
        <v>78</v>
      </c>
    </row>
    <row r="38" spans="1:10" ht="14.25" customHeight="1" x14ac:dyDescent="0.35">
      <c r="A38" s="7">
        <v>37</v>
      </c>
      <c r="B38" s="7" t="s">
        <v>117</v>
      </c>
      <c r="C38" s="7" t="s">
        <v>76</v>
      </c>
      <c r="D38" s="7">
        <v>1.5142857139999999</v>
      </c>
      <c r="E38" s="7">
        <v>0.95089520000000005</v>
      </c>
      <c r="F38" s="7">
        <v>1</v>
      </c>
      <c r="G38" s="1" t="s">
        <v>76</v>
      </c>
      <c r="H38" s="4" t="s">
        <v>80</v>
      </c>
      <c r="I38" s="8" t="s">
        <v>78</v>
      </c>
      <c r="J38" s="10" t="s">
        <v>78</v>
      </c>
    </row>
    <row r="39" spans="1:10" ht="14.25" customHeight="1" x14ac:dyDescent="0.35">
      <c r="A39" s="7">
        <v>38</v>
      </c>
      <c r="B39" s="7" t="s">
        <v>125</v>
      </c>
      <c r="C39" s="7" t="s">
        <v>76</v>
      </c>
      <c r="D39" s="7">
        <v>1.5142857139999999</v>
      </c>
      <c r="E39" s="7">
        <v>1.0674716849999999</v>
      </c>
      <c r="F39" s="7">
        <v>1</v>
      </c>
      <c r="G39" s="1" t="s">
        <v>76</v>
      </c>
      <c r="H39" s="4" t="s">
        <v>80</v>
      </c>
      <c r="I39" s="8" t="s">
        <v>78</v>
      </c>
      <c r="J39" s="10" t="s">
        <v>78</v>
      </c>
    </row>
    <row r="40" spans="1:10" ht="14.25" customHeight="1" x14ac:dyDescent="0.35">
      <c r="A40" s="7">
        <v>39</v>
      </c>
      <c r="B40" s="7" t="s">
        <v>133</v>
      </c>
      <c r="C40" s="7" t="s">
        <v>76</v>
      </c>
      <c r="D40" s="7">
        <v>1.5142857139999999</v>
      </c>
      <c r="E40" s="7">
        <v>1.2216533780000001</v>
      </c>
      <c r="F40" s="7">
        <v>1</v>
      </c>
      <c r="G40" s="1" t="s">
        <v>76</v>
      </c>
      <c r="H40" s="4" t="s">
        <v>80</v>
      </c>
      <c r="I40" s="8" t="s">
        <v>78</v>
      </c>
      <c r="J40" s="10" t="s">
        <v>78</v>
      </c>
    </row>
    <row r="41" spans="1:10" ht="14.25" customHeight="1" x14ac:dyDescent="0.35">
      <c r="A41" s="7">
        <v>40</v>
      </c>
      <c r="B41" s="7" t="s">
        <v>142</v>
      </c>
      <c r="C41" s="7" t="s">
        <v>76</v>
      </c>
      <c r="D41" s="7">
        <v>1.5142857139999999</v>
      </c>
      <c r="E41" s="7">
        <v>1.4627015409999999</v>
      </c>
      <c r="F41" s="7">
        <v>1</v>
      </c>
      <c r="G41" s="1" t="s">
        <v>76</v>
      </c>
      <c r="H41" s="4" t="s">
        <v>80</v>
      </c>
      <c r="I41" s="8" t="s">
        <v>78</v>
      </c>
      <c r="J41" s="10" t="s">
        <v>78</v>
      </c>
    </row>
    <row r="42" spans="1:10" ht="14.25" customHeight="1" x14ac:dyDescent="0.35">
      <c r="A42" s="7">
        <v>41</v>
      </c>
      <c r="B42" s="7" t="s">
        <v>152</v>
      </c>
      <c r="C42" s="7" t="s">
        <v>76</v>
      </c>
      <c r="D42" s="7">
        <v>1.542857143</v>
      </c>
      <c r="E42" s="7">
        <v>0.98048178900000005</v>
      </c>
      <c r="F42" s="7">
        <v>1</v>
      </c>
      <c r="G42" s="1" t="s">
        <v>76</v>
      </c>
      <c r="H42" s="4" t="s">
        <v>80</v>
      </c>
      <c r="I42" s="8" t="s">
        <v>78</v>
      </c>
      <c r="J42" s="10" t="s">
        <v>78</v>
      </c>
    </row>
    <row r="43" spans="1:10" ht="14.25" customHeight="1" x14ac:dyDescent="0.35">
      <c r="A43" s="7">
        <v>42</v>
      </c>
      <c r="B43" s="7" t="s">
        <v>160</v>
      </c>
      <c r="C43" s="7" t="s">
        <v>76</v>
      </c>
      <c r="D43" s="7">
        <v>1.542857143</v>
      </c>
      <c r="E43" s="7">
        <v>1.1717974410000001</v>
      </c>
      <c r="F43" s="7">
        <v>1</v>
      </c>
      <c r="G43" s="1" t="s">
        <v>76</v>
      </c>
      <c r="H43" s="4" t="s">
        <v>80</v>
      </c>
      <c r="I43" s="8" t="s">
        <v>78</v>
      </c>
      <c r="J43" s="10" t="s">
        <v>78</v>
      </c>
    </row>
    <row r="44" spans="1:10" ht="14.25" customHeight="1" x14ac:dyDescent="0.35">
      <c r="A44" s="7">
        <v>43</v>
      </c>
      <c r="B44" s="7" t="s">
        <v>374</v>
      </c>
      <c r="C44" s="7" t="s">
        <v>76</v>
      </c>
      <c r="D44" s="7">
        <v>1.571428571</v>
      </c>
      <c r="E44" s="7">
        <v>0.88403201600000003</v>
      </c>
      <c r="F44" s="7">
        <v>1</v>
      </c>
      <c r="G44" s="1" t="s">
        <v>76</v>
      </c>
      <c r="H44" s="4" t="s">
        <v>80</v>
      </c>
      <c r="I44" s="8" t="s">
        <v>78</v>
      </c>
      <c r="J44" s="10" t="s">
        <v>78</v>
      </c>
    </row>
    <row r="45" spans="1:10" ht="14.25" customHeight="1" x14ac:dyDescent="0.35">
      <c r="A45" s="7">
        <v>44</v>
      </c>
      <c r="B45" s="7" t="s">
        <v>381</v>
      </c>
      <c r="C45" s="7" t="s">
        <v>76</v>
      </c>
      <c r="D45" s="7">
        <v>1.628571429</v>
      </c>
      <c r="E45" s="7">
        <v>1.2387307139999999</v>
      </c>
      <c r="F45" s="7">
        <v>1</v>
      </c>
      <c r="G45" s="1" t="s">
        <v>76</v>
      </c>
      <c r="H45" s="4" t="s">
        <v>80</v>
      </c>
      <c r="I45" s="8" t="s">
        <v>78</v>
      </c>
      <c r="J45" s="10" t="s">
        <v>78</v>
      </c>
    </row>
    <row r="46" spans="1:10" ht="14.25" customHeight="1" x14ac:dyDescent="0.35">
      <c r="A46" s="7">
        <v>45</v>
      </c>
      <c r="B46" s="7" t="s">
        <v>387</v>
      </c>
      <c r="C46" s="7" t="s">
        <v>76</v>
      </c>
      <c r="D46" s="7">
        <v>1.657142857</v>
      </c>
      <c r="E46" s="7">
        <v>0.96840855299999995</v>
      </c>
      <c r="F46" s="7">
        <v>1</v>
      </c>
      <c r="G46" s="1" t="s">
        <v>76</v>
      </c>
      <c r="H46" s="4" t="s">
        <v>80</v>
      </c>
      <c r="I46" s="8" t="s">
        <v>78</v>
      </c>
      <c r="J46" s="10" t="s">
        <v>78</v>
      </c>
    </row>
    <row r="47" spans="1:10" ht="14.25" customHeight="1" x14ac:dyDescent="0.35">
      <c r="A47" s="7">
        <v>46</v>
      </c>
      <c r="B47" s="7" t="s">
        <v>394</v>
      </c>
      <c r="C47" s="7" t="s">
        <v>76</v>
      </c>
      <c r="D47" s="7">
        <v>1.657142857</v>
      </c>
      <c r="E47" s="7">
        <v>1.0273568930000001</v>
      </c>
      <c r="F47" s="7">
        <v>1</v>
      </c>
      <c r="G47" s="1" t="s">
        <v>76</v>
      </c>
      <c r="H47" s="4" t="s">
        <v>80</v>
      </c>
      <c r="I47" s="8" t="s">
        <v>78</v>
      </c>
      <c r="J47" s="10" t="s">
        <v>78</v>
      </c>
    </row>
    <row r="48" spans="1:10" ht="14.25" customHeight="1" x14ac:dyDescent="0.35">
      <c r="A48" s="7">
        <v>47</v>
      </c>
      <c r="B48" s="7" t="s">
        <v>401</v>
      </c>
      <c r="C48" s="7" t="s">
        <v>76</v>
      </c>
      <c r="D48" s="7">
        <v>1.7428571429999999</v>
      </c>
      <c r="E48" s="7">
        <v>0.91853006400000003</v>
      </c>
      <c r="F48" s="7">
        <v>1</v>
      </c>
      <c r="G48" s="1" t="s">
        <v>76</v>
      </c>
      <c r="H48" s="4" t="s">
        <v>80</v>
      </c>
      <c r="I48" s="8" t="s">
        <v>78</v>
      </c>
      <c r="J48" s="10" t="s">
        <v>78</v>
      </c>
    </row>
    <row r="49" spans="1:10" ht="14.25" customHeight="1" x14ac:dyDescent="0.35">
      <c r="A49" s="7">
        <v>48</v>
      </c>
      <c r="B49" s="7" t="s">
        <v>407</v>
      </c>
      <c r="C49" s="7" t="s">
        <v>76</v>
      </c>
      <c r="D49" s="7">
        <v>1.7428571429999999</v>
      </c>
      <c r="E49" s="7">
        <v>1.093909802</v>
      </c>
      <c r="F49" s="7">
        <v>1</v>
      </c>
      <c r="G49" s="1" t="s">
        <v>76</v>
      </c>
      <c r="H49" s="4" t="s">
        <v>80</v>
      </c>
      <c r="I49" s="8" t="s">
        <v>78</v>
      </c>
      <c r="J49" s="10" t="s">
        <v>78</v>
      </c>
    </row>
    <row r="50" spans="1:10" ht="14.25" customHeight="1" x14ac:dyDescent="0.35">
      <c r="A50" s="7">
        <v>49</v>
      </c>
      <c r="B50" s="7" t="s">
        <v>415</v>
      </c>
      <c r="C50" s="7" t="s">
        <v>109</v>
      </c>
      <c r="D50" s="7">
        <v>1.8571428569999999</v>
      </c>
      <c r="E50" s="7">
        <v>1.115211854</v>
      </c>
      <c r="F50" s="7">
        <v>1</v>
      </c>
      <c r="G50" s="1" t="s">
        <v>76</v>
      </c>
      <c r="H50" s="4" t="s">
        <v>80</v>
      </c>
      <c r="I50" s="8" t="s">
        <v>78</v>
      </c>
      <c r="J50" s="10" t="s">
        <v>78</v>
      </c>
    </row>
    <row r="51" spans="1:10" ht="14.25" customHeight="1" x14ac:dyDescent="0.35">
      <c r="A51" s="7">
        <v>50</v>
      </c>
      <c r="B51" s="7" t="s">
        <v>421</v>
      </c>
      <c r="C51" s="7" t="s">
        <v>76</v>
      </c>
      <c r="D51" s="7">
        <v>1.8571428569999999</v>
      </c>
      <c r="E51" s="7">
        <v>1.3750477459999999</v>
      </c>
      <c r="F51" s="7">
        <v>1</v>
      </c>
      <c r="G51" s="1" t="s">
        <v>76</v>
      </c>
      <c r="H51" s="4" t="s">
        <v>80</v>
      </c>
      <c r="I51" s="8" t="s">
        <v>78</v>
      </c>
      <c r="J51" s="10" t="s">
        <v>78</v>
      </c>
    </row>
    <row r="52" spans="1:10" ht="14.25" customHeight="1" x14ac:dyDescent="0.35">
      <c r="A52" s="7">
        <v>51</v>
      </c>
      <c r="B52" s="7" t="s">
        <v>428</v>
      </c>
      <c r="C52" s="7" t="s">
        <v>109</v>
      </c>
      <c r="D52" s="7">
        <v>1.9714285709999999</v>
      </c>
      <c r="E52" s="7">
        <v>1.224401758</v>
      </c>
      <c r="F52" s="7">
        <v>1</v>
      </c>
      <c r="G52" s="1" t="s">
        <v>76</v>
      </c>
      <c r="H52" s="4" t="s">
        <v>80</v>
      </c>
      <c r="I52" s="8" t="s">
        <v>78</v>
      </c>
      <c r="J52" s="10" t="s">
        <v>78</v>
      </c>
    </row>
    <row r="53" spans="1:10" ht="14.25" customHeight="1" x14ac:dyDescent="0.35">
      <c r="A53" s="7">
        <v>52</v>
      </c>
      <c r="B53" s="7" t="s">
        <v>435</v>
      </c>
      <c r="C53" s="7" t="s">
        <v>109</v>
      </c>
      <c r="D53" s="7">
        <v>2.1428571430000001</v>
      </c>
      <c r="E53" s="7">
        <v>1.4580982199999999</v>
      </c>
      <c r="F53" s="7">
        <v>1</v>
      </c>
      <c r="G53" s="1" t="s">
        <v>109</v>
      </c>
      <c r="H53" s="4" t="s">
        <v>80</v>
      </c>
      <c r="I53" s="8" t="s">
        <v>78</v>
      </c>
      <c r="J53" s="10" t="s">
        <v>78</v>
      </c>
    </row>
    <row r="54" spans="1:10" ht="14.25" customHeight="1" x14ac:dyDescent="0.35">
      <c r="A54" s="7">
        <v>53</v>
      </c>
      <c r="B54" s="7" t="s">
        <v>961</v>
      </c>
      <c r="C54" s="7" t="s">
        <v>109</v>
      </c>
      <c r="D54" s="7">
        <v>2.1714285709999999</v>
      </c>
      <c r="E54" s="7">
        <v>1.294461375</v>
      </c>
      <c r="F54" s="7">
        <v>2</v>
      </c>
      <c r="G54" s="1" t="s">
        <v>109</v>
      </c>
      <c r="H54" s="4" t="s">
        <v>80</v>
      </c>
      <c r="I54" s="8" t="s">
        <v>78</v>
      </c>
      <c r="J54" s="10" t="s">
        <v>78</v>
      </c>
    </row>
    <row r="55" spans="1:10" ht="14.25" customHeight="1" x14ac:dyDescent="0.35">
      <c r="A55" s="7">
        <v>54</v>
      </c>
      <c r="B55" s="7" t="s">
        <v>962</v>
      </c>
      <c r="C55" s="7" t="s">
        <v>76</v>
      </c>
      <c r="D55" s="7">
        <v>2.1714285709999999</v>
      </c>
      <c r="E55" s="7">
        <v>1.484938388</v>
      </c>
      <c r="F55" s="7">
        <v>2</v>
      </c>
      <c r="G55" s="1" t="s">
        <v>109</v>
      </c>
      <c r="H55" s="4" t="s">
        <v>80</v>
      </c>
      <c r="I55" s="8" t="s">
        <v>78</v>
      </c>
      <c r="J55" s="10" t="s">
        <v>78</v>
      </c>
    </row>
    <row r="56" spans="1:10" ht="14.25" customHeight="1" x14ac:dyDescent="0.35">
      <c r="A56" s="7">
        <v>55</v>
      </c>
      <c r="B56" s="7" t="s">
        <v>963</v>
      </c>
      <c r="C56" s="7" t="s">
        <v>76</v>
      </c>
      <c r="D56" s="7">
        <v>2.3428571429999998</v>
      </c>
      <c r="E56" s="7">
        <v>1.2820676580000001</v>
      </c>
      <c r="F56" s="7">
        <v>2</v>
      </c>
      <c r="G56" s="1" t="s">
        <v>109</v>
      </c>
      <c r="H56" s="4" t="s">
        <v>80</v>
      </c>
      <c r="I56" s="8" t="s">
        <v>78</v>
      </c>
      <c r="J56" s="10" t="s">
        <v>78</v>
      </c>
    </row>
    <row r="57" spans="1:10" ht="14.25" customHeight="1" x14ac:dyDescent="0.35">
      <c r="A57" s="7">
        <v>56</v>
      </c>
      <c r="B57" s="7" t="s">
        <v>964</v>
      </c>
      <c r="C57" s="7" t="s">
        <v>109</v>
      </c>
      <c r="D57" s="7">
        <v>2.371428571</v>
      </c>
      <c r="E57" s="7">
        <v>1.4159950619999999</v>
      </c>
      <c r="F57" s="7">
        <v>2</v>
      </c>
      <c r="G57" s="1" t="s">
        <v>109</v>
      </c>
      <c r="H57" s="1" t="s">
        <v>80</v>
      </c>
      <c r="I57" s="8" t="s">
        <v>78</v>
      </c>
      <c r="J57" s="10" t="s">
        <v>78</v>
      </c>
    </row>
    <row r="58" spans="1:10" ht="14.25" customHeight="1" x14ac:dyDescent="0.35">
      <c r="A58" s="7">
        <v>57</v>
      </c>
      <c r="B58" s="7" t="s">
        <v>965</v>
      </c>
      <c r="C58" s="7" t="s">
        <v>76</v>
      </c>
      <c r="D58" s="7">
        <v>2.4285714289999998</v>
      </c>
      <c r="E58" s="7">
        <v>1.266902529</v>
      </c>
      <c r="F58" s="7">
        <v>2</v>
      </c>
      <c r="G58" s="1" t="s">
        <v>109</v>
      </c>
      <c r="H58" s="1" t="s">
        <v>80</v>
      </c>
      <c r="I58" s="8" t="s">
        <v>78</v>
      </c>
      <c r="J58" s="10" t="s">
        <v>78</v>
      </c>
    </row>
    <row r="59" spans="1:10" ht="14.25" customHeight="1" x14ac:dyDescent="0.35">
      <c r="A59" s="7">
        <v>58</v>
      </c>
      <c r="B59" s="7" t="s">
        <v>966</v>
      </c>
      <c r="C59" s="7" t="s">
        <v>76</v>
      </c>
      <c r="D59" s="7">
        <v>2.7428571430000002</v>
      </c>
      <c r="E59" s="7">
        <v>1.4621269189999999</v>
      </c>
      <c r="F59" s="7">
        <v>3</v>
      </c>
      <c r="G59" s="1" t="s">
        <v>109</v>
      </c>
      <c r="H59" s="1" t="s">
        <v>80</v>
      </c>
      <c r="I59" s="8" t="s">
        <v>78</v>
      </c>
      <c r="J59" s="10" t="s">
        <v>78</v>
      </c>
    </row>
    <row r="60" spans="1:10" ht="14.25" customHeight="1" x14ac:dyDescent="0.35">
      <c r="A60" s="7">
        <v>59</v>
      </c>
      <c r="B60" s="7" t="s">
        <v>967</v>
      </c>
      <c r="C60" s="7" t="s">
        <v>109</v>
      </c>
      <c r="D60" s="7">
        <v>2.8857142859999998</v>
      </c>
      <c r="E60" s="7">
        <v>1.761874479</v>
      </c>
      <c r="F60" s="7">
        <v>3</v>
      </c>
      <c r="G60" s="1" t="s">
        <v>109</v>
      </c>
      <c r="H60" s="1" t="s">
        <v>80</v>
      </c>
      <c r="I60" s="8" t="s">
        <v>78</v>
      </c>
      <c r="J60" s="10" t="s">
        <v>78</v>
      </c>
    </row>
    <row r="61" spans="1:10" ht="14.25" customHeight="1" x14ac:dyDescent="0.35">
      <c r="A61" s="7">
        <v>60</v>
      </c>
      <c r="B61" s="7" t="s">
        <v>968</v>
      </c>
      <c r="C61" s="7" t="s">
        <v>109</v>
      </c>
      <c r="D61" s="7">
        <v>2.914285714</v>
      </c>
      <c r="E61" s="7">
        <v>1.291862053</v>
      </c>
      <c r="F61" s="7">
        <v>3</v>
      </c>
      <c r="G61" s="1" t="s">
        <v>109</v>
      </c>
      <c r="H61" s="1" t="s">
        <v>80</v>
      </c>
      <c r="I61" s="8" t="s">
        <v>78</v>
      </c>
      <c r="J61" s="10" t="s">
        <v>78</v>
      </c>
    </row>
    <row r="62" spans="1:10" ht="14.25" customHeight="1" x14ac:dyDescent="0.35">
      <c r="A62" s="7">
        <v>61</v>
      </c>
      <c r="B62" s="7" t="s">
        <v>969</v>
      </c>
      <c r="C62" s="7" t="s">
        <v>109</v>
      </c>
      <c r="D62" s="7">
        <v>2.9428571429999999</v>
      </c>
      <c r="E62" s="7">
        <v>1.3048068850000001</v>
      </c>
      <c r="F62" s="7">
        <v>3</v>
      </c>
      <c r="G62" s="1" t="s">
        <v>109</v>
      </c>
      <c r="H62" s="1" t="s">
        <v>80</v>
      </c>
      <c r="I62" s="8" t="s">
        <v>78</v>
      </c>
      <c r="J62" s="10" t="s">
        <v>78</v>
      </c>
    </row>
    <row r="63" spans="1:10" ht="14.25" customHeight="1" x14ac:dyDescent="0.35">
      <c r="A63" s="7">
        <v>62</v>
      </c>
      <c r="B63" s="7" t="s">
        <v>970</v>
      </c>
      <c r="C63" s="7" t="s">
        <v>109</v>
      </c>
      <c r="D63" s="7">
        <v>3.1142857140000002</v>
      </c>
      <c r="E63" s="7">
        <v>1.6228411650000001</v>
      </c>
      <c r="F63" s="7">
        <v>3</v>
      </c>
      <c r="G63" s="1" t="s">
        <v>109</v>
      </c>
      <c r="H63" s="3" t="s">
        <v>959</v>
      </c>
      <c r="I63" s="8" t="s">
        <v>78</v>
      </c>
      <c r="J63" s="10" t="s">
        <v>78</v>
      </c>
    </row>
    <row r="64" spans="1:10" ht="14.25" customHeight="1" x14ac:dyDescent="0.35">
      <c r="A64" s="7">
        <v>63</v>
      </c>
      <c r="B64" s="7" t="s">
        <v>242</v>
      </c>
      <c r="C64" s="7" t="s">
        <v>109</v>
      </c>
      <c r="D64" s="7">
        <v>3.1428571430000001</v>
      </c>
      <c r="E64" s="7">
        <v>1.536666697</v>
      </c>
      <c r="F64" s="7">
        <v>4</v>
      </c>
      <c r="G64" s="1" t="s">
        <v>109</v>
      </c>
      <c r="H64" s="2" t="s">
        <v>77</v>
      </c>
      <c r="I64" s="8" t="s">
        <v>78</v>
      </c>
      <c r="J64" s="9">
        <v>2010000000</v>
      </c>
    </row>
    <row r="65" spans="1:10" ht="14.25" customHeight="1" x14ac:dyDescent="0.35">
      <c r="A65" s="7">
        <v>64</v>
      </c>
      <c r="B65" s="7" t="s">
        <v>249</v>
      </c>
      <c r="C65" s="7" t="s">
        <v>109</v>
      </c>
      <c r="D65" s="7">
        <v>3.1714285709999999</v>
      </c>
      <c r="E65" s="7">
        <v>1.543215022</v>
      </c>
      <c r="F65" s="7">
        <v>4</v>
      </c>
      <c r="G65" s="1" t="s">
        <v>109</v>
      </c>
      <c r="H65" s="2" t="s">
        <v>77</v>
      </c>
      <c r="I65" s="8" t="s">
        <v>78</v>
      </c>
      <c r="J65" s="14" t="s">
        <v>250</v>
      </c>
    </row>
    <row r="66" spans="1:10" ht="14.25" customHeight="1" x14ac:dyDescent="0.35">
      <c r="A66" s="7">
        <v>65</v>
      </c>
      <c r="B66" s="7" t="s">
        <v>255</v>
      </c>
      <c r="C66" s="7" t="s">
        <v>109</v>
      </c>
      <c r="D66" s="7">
        <v>3.228571429</v>
      </c>
      <c r="E66" s="7">
        <v>1.2853407489999999</v>
      </c>
      <c r="F66" s="7">
        <v>4</v>
      </c>
      <c r="G66" s="1" t="s">
        <v>109</v>
      </c>
      <c r="H66" s="2" t="s">
        <v>77</v>
      </c>
      <c r="I66" s="8" t="s">
        <v>78</v>
      </c>
      <c r="J66" s="15">
        <v>253000000</v>
      </c>
    </row>
    <row r="67" spans="1:10" ht="14.25" customHeight="1" x14ac:dyDescent="0.35">
      <c r="A67" s="7">
        <v>66</v>
      </c>
      <c r="B67" s="7" t="s">
        <v>262</v>
      </c>
      <c r="C67" s="7" t="s">
        <v>109</v>
      </c>
      <c r="D67" s="7">
        <v>3.3142857139999999</v>
      </c>
      <c r="E67" s="7">
        <v>1.18250553</v>
      </c>
      <c r="F67" s="7">
        <v>4</v>
      </c>
      <c r="G67" s="1" t="s">
        <v>109</v>
      </c>
      <c r="H67" s="2" t="s">
        <v>77</v>
      </c>
      <c r="I67" s="8" t="s">
        <v>78</v>
      </c>
      <c r="J67" s="9">
        <v>3870000000</v>
      </c>
    </row>
    <row r="68" spans="1:10" ht="14.25" customHeight="1" x14ac:dyDescent="0.35">
      <c r="A68" s="7">
        <v>67</v>
      </c>
      <c r="B68" s="7" t="s">
        <v>269</v>
      </c>
      <c r="C68" s="7" t="s">
        <v>109</v>
      </c>
      <c r="D68" s="7">
        <v>3.371428571</v>
      </c>
      <c r="E68" s="7">
        <v>1.5546082219999999</v>
      </c>
      <c r="F68" s="7">
        <v>4</v>
      </c>
      <c r="G68" s="1" t="s">
        <v>109</v>
      </c>
      <c r="H68" s="2" t="s">
        <v>77</v>
      </c>
      <c r="I68" s="9">
        <v>4</v>
      </c>
      <c r="J68" s="9">
        <v>19800000</v>
      </c>
    </row>
    <row r="69" spans="1:10" ht="14.25" customHeight="1" x14ac:dyDescent="0.35">
      <c r="A69" s="7">
        <v>68</v>
      </c>
      <c r="B69" s="7" t="s">
        <v>275</v>
      </c>
      <c r="C69" s="7" t="s">
        <v>109</v>
      </c>
      <c r="D69" s="7">
        <v>3.4285714289999998</v>
      </c>
      <c r="E69" s="7">
        <v>1.420143205</v>
      </c>
      <c r="F69" s="7">
        <v>4</v>
      </c>
      <c r="G69" s="1" t="s">
        <v>109</v>
      </c>
      <c r="H69" s="2" t="s">
        <v>77</v>
      </c>
      <c r="I69" s="8" t="s">
        <v>78</v>
      </c>
      <c r="J69" s="9">
        <v>4610000000</v>
      </c>
    </row>
    <row r="70" spans="1:10" ht="14.25" customHeight="1" x14ac:dyDescent="0.35">
      <c r="A70" s="7">
        <v>69</v>
      </c>
      <c r="B70" s="7" t="s">
        <v>281</v>
      </c>
      <c r="C70" s="7" t="s">
        <v>109</v>
      </c>
      <c r="D70" s="7">
        <v>3.457142857</v>
      </c>
      <c r="E70" s="7">
        <v>1.5967403769999999</v>
      </c>
      <c r="F70" s="7">
        <v>4</v>
      </c>
      <c r="G70" s="1" t="s">
        <v>109</v>
      </c>
      <c r="H70" s="2" t="s">
        <v>77</v>
      </c>
      <c r="I70" s="8" t="s">
        <v>78</v>
      </c>
      <c r="J70" s="9">
        <v>2680000000</v>
      </c>
    </row>
    <row r="71" spans="1:10" ht="14.25" customHeight="1" x14ac:dyDescent="0.35">
      <c r="A71" s="7">
        <v>70</v>
      </c>
      <c r="B71" s="7" t="s">
        <v>287</v>
      </c>
      <c r="C71" s="7" t="s">
        <v>109</v>
      </c>
      <c r="D71" s="7">
        <v>3.457142857</v>
      </c>
      <c r="E71" s="7">
        <v>1.7036786690000001</v>
      </c>
      <c r="F71" s="7">
        <v>4</v>
      </c>
      <c r="G71" s="1" t="s">
        <v>109</v>
      </c>
      <c r="H71" s="2" t="s">
        <v>77</v>
      </c>
      <c r="I71" s="8" t="s">
        <v>78</v>
      </c>
      <c r="J71" s="9">
        <v>59600000</v>
      </c>
    </row>
    <row r="72" spans="1:10" ht="14.25" customHeight="1" x14ac:dyDescent="0.35">
      <c r="A72" s="7">
        <v>71</v>
      </c>
      <c r="B72" s="7" t="s">
        <v>296</v>
      </c>
      <c r="C72" s="7" t="s">
        <v>109</v>
      </c>
      <c r="D72" s="7">
        <v>3.6571428570000002</v>
      </c>
      <c r="E72" s="7">
        <v>1.2353341330000001</v>
      </c>
      <c r="F72" s="7">
        <v>4</v>
      </c>
      <c r="G72" s="1" t="s">
        <v>109</v>
      </c>
      <c r="H72" s="2" t="s">
        <v>77</v>
      </c>
      <c r="I72" s="8" t="s">
        <v>78</v>
      </c>
      <c r="J72" s="9">
        <v>1570000000</v>
      </c>
    </row>
    <row r="73" spans="1:10" ht="14.25" customHeight="1" x14ac:dyDescent="0.35">
      <c r="A73" s="7">
        <v>72</v>
      </c>
      <c r="B73" s="7" t="s">
        <v>302</v>
      </c>
      <c r="C73" s="7" t="s">
        <v>109</v>
      </c>
      <c r="D73" s="7">
        <v>3.6571428570000002</v>
      </c>
      <c r="E73" s="7">
        <v>1.2820676580000001</v>
      </c>
      <c r="F73" s="7">
        <v>4</v>
      </c>
      <c r="G73" s="1" t="s">
        <v>109</v>
      </c>
      <c r="H73" s="2" t="s">
        <v>77</v>
      </c>
      <c r="I73" s="8" t="s">
        <v>78</v>
      </c>
      <c r="J73" s="9">
        <v>109000000</v>
      </c>
    </row>
    <row r="74" spans="1:10" ht="14.25" customHeight="1" x14ac:dyDescent="0.35">
      <c r="A74" s="7">
        <v>73</v>
      </c>
      <c r="B74" s="7" t="s">
        <v>308</v>
      </c>
      <c r="C74" s="7" t="s">
        <v>109</v>
      </c>
      <c r="D74" s="7">
        <v>3.8</v>
      </c>
      <c r="E74" s="7">
        <v>1.9372509330000001</v>
      </c>
      <c r="F74" s="7">
        <v>4</v>
      </c>
      <c r="G74" s="1" t="s">
        <v>109</v>
      </c>
      <c r="H74" s="2" t="s">
        <v>77</v>
      </c>
      <c r="I74" s="8" t="s">
        <v>78</v>
      </c>
      <c r="J74" s="9">
        <v>49600000</v>
      </c>
    </row>
    <row r="75" spans="1:10" ht="14.25" customHeight="1" x14ac:dyDescent="0.35">
      <c r="A75" s="7">
        <v>74</v>
      </c>
      <c r="B75" s="7" t="s">
        <v>315</v>
      </c>
      <c r="C75" s="7" t="s">
        <v>109</v>
      </c>
      <c r="D75" s="7">
        <v>3.8285714290000001</v>
      </c>
      <c r="E75" s="7">
        <v>1.5993696239999999</v>
      </c>
      <c r="F75" s="7">
        <v>4</v>
      </c>
      <c r="G75" s="1" t="s">
        <v>109</v>
      </c>
      <c r="H75" s="2" t="s">
        <v>77</v>
      </c>
      <c r="I75" s="8" t="s">
        <v>78</v>
      </c>
      <c r="J75" s="9">
        <v>2290000000</v>
      </c>
    </row>
    <row r="76" spans="1:10" ht="14.25" customHeight="1" x14ac:dyDescent="0.35">
      <c r="A76" s="7">
        <v>75</v>
      </c>
      <c r="B76" s="7" t="s">
        <v>321</v>
      </c>
      <c r="C76" s="7" t="s">
        <v>109</v>
      </c>
      <c r="D76" s="7">
        <v>3.9714285710000001</v>
      </c>
      <c r="E76" s="7">
        <v>1.3169866290000001</v>
      </c>
      <c r="F76" s="7">
        <v>4</v>
      </c>
      <c r="G76" s="1" t="s">
        <v>109</v>
      </c>
      <c r="H76" s="2" t="s">
        <v>77</v>
      </c>
      <c r="I76" s="9">
        <v>163</v>
      </c>
      <c r="J76" s="9">
        <v>2680000000</v>
      </c>
    </row>
    <row r="77" spans="1:10" ht="14.25" customHeight="1" x14ac:dyDescent="0.35">
      <c r="A77" s="7">
        <v>76</v>
      </c>
      <c r="B77" s="7" t="s">
        <v>327</v>
      </c>
      <c r="C77" s="7" t="s">
        <v>109</v>
      </c>
      <c r="D77" s="7">
        <v>4.0571428569999997</v>
      </c>
      <c r="E77" s="7">
        <v>2.0138178130000002</v>
      </c>
      <c r="F77" s="7">
        <v>4</v>
      </c>
      <c r="G77" s="1" t="s">
        <v>109</v>
      </c>
      <c r="H77" s="2" t="s">
        <v>77</v>
      </c>
      <c r="I77" s="8" t="s">
        <v>78</v>
      </c>
      <c r="J77" s="14" t="s">
        <v>328</v>
      </c>
    </row>
    <row r="78" spans="1:10" ht="14.25" customHeight="1" x14ac:dyDescent="0.35">
      <c r="A78" s="7">
        <v>77</v>
      </c>
      <c r="B78" s="7" t="s">
        <v>335</v>
      </c>
      <c r="C78" s="7" t="s">
        <v>109</v>
      </c>
      <c r="D78" s="7">
        <v>4.1142857140000002</v>
      </c>
      <c r="E78" s="7">
        <v>1.0224373579999999</v>
      </c>
      <c r="F78" s="7">
        <v>4</v>
      </c>
      <c r="G78" s="1" t="s">
        <v>109</v>
      </c>
      <c r="H78" s="2" t="s">
        <v>77</v>
      </c>
      <c r="I78" s="8" t="s">
        <v>78</v>
      </c>
      <c r="J78" s="9">
        <v>2900000000</v>
      </c>
    </row>
    <row r="79" spans="1:10" ht="14.25" customHeight="1" x14ac:dyDescent="0.35">
      <c r="A79" s="7">
        <v>78</v>
      </c>
      <c r="B79" s="7" t="s">
        <v>342</v>
      </c>
      <c r="C79" s="7" t="s">
        <v>109</v>
      </c>
      <c r="D79" s="7">
        <v>4.2285714289999996</v>
      </c>
      <c r="E79" s="7">
        <v>1.6818357319999999</v>
      </c>
      <c r="F79" s="7">
        <v>4</v>
      </c>
      <c r="G79" s="1" t="s">
        <v>109</v>
      </c>
      <c r="H79" s="2" t="s">
        <v>77</v>
      </c>
      <c r="I79" s="8" t="s">
        <v>78</v>
      </c>
      <c r="J79" s="9">
        <v>753000000</v>
      </c>
    </row>
    <row r="80" spans="1:10" ht="14.25" customHeight="1" x14ac:dyDescent="0.35">
      <c r="A80" s="7">
        <v>79</v>
      </c>
      <c r="B80" s="7" t="s">
        <v>347</v>
      </c>
      <c r="C80" s="7" t="s">
        <v>176</v>
      </c>
      <c r="D80" s="7">
        <v>4.7142857139999998</v>
      </c>
      <c r="E80" s="7">
        <v>1.600945099</v>
      </c>
      <c r="F80" s="7">
        <v>4</v>
      </c>
      <c r="G80" s="1" t="s">
        <v>109</v>
      </c>
      <c r="H80" s="2" t="s">
        <v>77</v>
      </c>
      <c r="I80" s="8" t="s">
        <v>78</v>
      </c>
      <c r="J80" s="9">
        <v>60300000</v>
      </c>
    </row>
    <row r="81" spans="1:10" ht="14.25" customHeight="1" x14ac:dyDescent="0.35">
      <c r="A81" s="7">
        <v>80</v>
      </c>
      <c r="B81" s="7" t="s">
        <v>353</v>
      </c>
      <c r="C81" s="7" t="s">
        <v>109</v>
      </c>
      <c r="D81" s="7">
        <v>4.7428571430000002</v>
      </c>
      <c r="E81" s="7">
        <v>1.038745203</v>
      </c>
      <c r="F81" s="7">
        <v>4</v>
      </c>
      <c r="G81" s="1" t="s">
        <v>109</v>
      </c>
      <c r="H81" s="2" t="s">
        <v>77</v>
      </c>
      <c r="I81" s="8" t="s">
        <v>78</v>
      </c>
      <c r="J81" s="9">
        <v>5070000000</v>
      </c>
    </row>
    <row r="82" spans="1:10" ht="14.25" customHeight="1" x14ac:dyDescent="0.35">
      <c r="A82" s="7">
        <v>81</v>
      </c>
      <c r="B82" s="7" t="s">
        <v>359</v>
      </c>
      <c r="C82" s="7" t="s">
        <v>109</v>
      </c>
      <c r="D82" s="7">
        <v>4.7428571430000002</v>
      </c>
      <c r="E82" s="7">
        <v>1.421326165</v>
      </c>
      <c r="F82" s="7">
        <v>4</v>
      </c>
      <c r="G82" s="1" t="s">
        <v>109</v>
      </c>
      <c r="H82" s="2" t="s">
        <v>77</v>
      </c>
      <c r="I82" s="8" t="s">
        <v>78</v>
      </c>
      <c r="J82" s="9">
        <v>1940000000</v>
      </c>
    </row>
    <row r="83" spans="1:10" ht="14.25" customHeight="1" x14ac:dyDescent="0.35">
      <c r="A83" s="7">
        <v>82</v>
      </c>
      <c r="B83" s="7" t="s">
        <v>366</v>
      </c>
      <c r="C83" s="7" t="s">
        <v>109</v>
      </c>
      <c r="D83" s="7">
        <v>4.7428571430000002</v>
      </c>
      <c r="E83" s="7">
        <v>1.66879416</v>
      </c>
      <c r="F83" s="7">
        <v>4</v>
      </c>
      <c r="G83" s="1" t="s">
        <v>109</v>
      </c>
      <c r="H83" s="2" t="s">
        <v>77</v>
      </c>
      <c r="I83" s="9">
        <v>51</v>
      </c>
      <c r="J83" s="9">
        <v>118000000</v>
      </c>
    </row>
    <row r="84" spans="1:10" ht="14.25" customHeight="1" x14ac:dyDescent="0.35">
      <c r="A84" s="7">
        <v>83</v>
      </c>
      <c r="B84" s="7" t="s">
        <v>971</v>
      </c>
      <c r="C84" s="7" t="s">
        <v>109</v>
      </c>
      <c r="D84" s="7">
        <v>4.8</v>
      </c>
      <c r="E84" s="7">
        <v>1.9220087530000001</v>
      </c>
      <c r="F84" s="7">
        <v>5</v>
      </c>
      <c r="G84" s="1" t="s">
        <v>109</v>
      </c>
      <c r="H84" s="3" t="s">
        <v>959</v>
      </c>
      <c r="I84" s="8" t="s">
        <v>78</v>
      </c>
      <c r="J84" s="10" t="s">
        <v>78</v>
      </c>
    </row>
    <row r="85" spans="1:10" ht="14.25" customHeight="1" x14ac:dyDescent="0.35">
      <c r="A85" s="7">
        <v>84</v>
      </c>
      <c r="B85" s="7" t="s">
        <v>972</v>
      </c>
      <c r="C85" s="7" t="s">
        <v>109</v>
      </c>
      <c r="D85" s="7">
        <v>4.914285714</v>
      </c>
      <c r="E85" s="7">
        <v>1.2688908670000001</v>
      </c>
      <c r="F85" s="7">
        <v>5</v>
      </c>
      <c r="G85" s="1" t="s">
        <v>109</v>
      </c>
      <c r="H85" s="1" t="s">
        <v>80</v>
      </c>
      <c r="I85" s="8" t="s">
        <v>78</v>
      </c>
      <c r="J85" s="10" t="s">
        <v>78</v>
      </c>
    </row>
    <row r="86" spans="1:10" ht="14.25" customHeight="1" x14ac:dyDescent="0.35">
      <c r="A86" s="7">
        <v>85</v>
      </c>
      <c r="B86" s="7" t="s">
        <v>973</v>
      </c>
      <c r="C86" s="7" t="s">
        <v>109</v>
      </c>
      <c r="D86" s="7">
        <v>4.9428571430000003</v>
      </c>
      <c r="E86" s="7">
        <v>1.9695155740000001</v>
      </c>
      <c r="F86" s="7">
        <v>5</v>
      </c>
      <c r="G86" s="1" t="s">
        <v>109</v>
      </c>
      <c r="H86" s="1" t="s">
        <v>80</v>
      </c>
      <c r="I86" s="8" t="s">
        <v>78</v>
      </c>
      <c r="J86" s="10" t="s">
        <v>78</v>
      </c>
    </row>
    <row r="87" spans="1:10" ht="14.25" customHeight="1" x14ac:dyDescent="0.35">
      <c r="A87" s="7">
        <v>86</v>
      </c>
      <c r="B87" s="7" t="s">
        <v>974</v>
      </c>
      <c r="C87" s="7" t="s">
        <v>109</v>
      </c>
      <c r="D87" s="7">
        <v>4.9714285709999997</v>
      </c>
      <c r="E87" s="7">
        <v>1.9171933269999999</v>
      </c>
      <c r="F87" s="7">
        <v>5</v>
      </c>
      <c r="G87" s="1" t="s">
        <v>109</v>
      </c>
      <c r="H87" s="1" t="s">
        <v>80</v>
      </c>
      <c r="I87" s="8" t="s">
        <v>78</v>
      </c>
      <c r="J87" s="10" t="s">
        <v>78</v>
      </c>
    </row>
    <row r="88" spans="1:10" ht="14.25" customHeight="1" x14ac:dyDescent="0.35">
      <c r="A88" s="7">
        <v>87</v>
      </c>
      <c r="B88" s="7" t="s">
        <v>975</v>
      </c>
      <c r="C88" s="7" t="s">
        <v>109</v>
      </c>
      <c r="D88" s="7">
        <v>5.2</v>
      </c>
      <c r="E88" s="7">
        <v>1.549193338</v>
      </c>
      <c r="F88" s="7">
        <v>5</v>
      </c>
      <c r="G88" s="1" t="s">
        <v>109</v>
      </c>
      <c r="H88" s="1" t="s">
        <v>80</v>
      </c>
      <c r="I88" s="8" t="s">
        <v>78</v>
      </c>
      <c r="J88" s="10" t="s">
        <v>78</v>
      </c>
    </row>
    <row r="89" spans="1:10" ht="14.25" customHeight="1" x14ac:dyDescent="0.35">
      <c r="A89" s="7">
        <v>88</v>
      </c>
      <c r="B89" s="7" t="s">
        <v>976</v>
      </c>
      <c r="C89" s="7" t="s">
        <v>109</v>
      </c>
      <c r="D89" s="7">
        <v>5.3142857140000004</v>
      </c>
      <c r="E89" s="7">
        <v>1.567527626</v>
      </c>
      <c r="F89" s="7">
        <v>6</v>
      </c>
      <c r="G89" s="1" t="s">
        <v>109</v>
      </c>
      <c r="H89" s="1" t="s">
        <v>80</v>
      </c>
      <c r="I89" s="8" t="s">
        <v>78</v>
      </c>
      <c r="J89" s="10" t="s">
        <v>78</v>
      </c>
    </row>
    <row r="90" spans="1:10" ht="14.25" customHeight="1" x14ac:dyDescent="0.35">
      <c r="A90" s="7">
        <v>89</v>
      </c>
      <c r="B90" s="7" t="s">
        <v>977</v>
      </c>
      <c r="C90" s="7" t="s">
        <v>109</v>
      </c>
      <c r="D90" s="7">
        <v>5.628571429</v>
      </c>
      <c r="E90" s="7">
        <v>1.4366160050000001</v>
      </c>
      <c r="F90" s="7">
        <v>6</v>
      </c>
      <c r="G90" s="1" t="s">
        <v>109</v>
      </c>
      <c r="H90" s="1" t="s">
        <v>80</v>
      </c>
      <c r="I90" s="8" t="s">
        <v>78</v>
      </c>
      <c r="J90" s="10" t="s">
        <v>78</v>
      </c>
    </row>
    <row r="91" spans="1:10" ht="14.25" customHeight="1" x14ac:dyDescent="0.35">
      <c r="A91" s="7">
        <v>90</v>
      </c>
      <c r="B91" s="7" t="s">
        <v>978</v>
      </c>
      <c r="C91" s="7" t="s">
        <v>176</v>
      </c>
      <c r="D91" s="7">
        <v>5.7428571430000002</v>
      </c>
      <c r="E91" s="7">
        <v>1.379319038</v>
      </c>
      <c r="F91" s="7">
        <v>6</v>
      </c>
      <c r="G91" s="1" t="s">
        <v>109</v>
      </c>
      <c r="H91" s="4" t="s">
        <v>80</v>
      </c>
      <c r="I91" s="8" t="s">
        <v>78</v>
      </c>
      <c r="J91" s="10" t="s">
        <v>78</v>
      </c>
    </row>
    <row r="92" spans="1:10" ht="14.25" customHeight="1" x14ac:dyDescent="0.35">
      <c r="A92" s="7">
        <v>91</v>
      </c>
      <c r="B92" s="7" t="s">
        <v>979</v>
      </c>
      <c r="C92" s="7" t="s">
        <v>109</v>
      </c>
      <c r="D92" s="7">
        <v>5.914285714</v>
      </c>
      <c r="E92" s="7">
        <v>1.4424535590000001</v>
      </c>
      <c r="F92" s="7">
        <v>7</v>
      </c>
      <c r="G92" s="1" t="s">
        <v>109</v>
      </c>
      <c r="H92" s="4" t="s">
        <v>80</v>
      </c>
      <c r="I92" s="8" t="s">
        <v>78</v>
      </c>
      <c r="J92" s="10" t="s">
        <v>78</v>
      </c>
    </row>
    <row r="93" spans="1:10" ht="14.25" customHeight="1" x14ac:dyDescent="0.35">
      <c r="A93" s="7">
        <v>92</v>
      </c>
      <c r="B93" s="7" t="s">
        <v>167</v>
      </c>
      <c r="C93" s="7" t="s">
        <v>109</v>
      </c>
      <c r="D93" s="7">
        <v>5.9428571430000003</v>
      </c>
      <c r="E93" s="7">
        <v>1.3491360450000001</v>
      </c>
      <c r="F93" s="7">
        <v>6</v>
      </c>
      <c r="G93" s="1" t="s">
        <v>109</v>
      </c>
      <c r="H93" s="4" t="s">
        <v>80</v>
      </c>
      <c r="I93" s="8" t="s">
        <v>78</v>
      </c>
      <c r="J93" s="10" t="s">
        <v>78</v>
      </c>
    </row>
    <row r="94" spans="1:10" ht="14.25" customHeight="1" x14ac:dyDescent="0.35">
      <c r="A94" s="7">
        <v>93</v>
      </c>
      <c r="B94" s="7" t="s">
        <v>175</v>
      </c>
      <c r="C94" s="7" t="s">
        <v>109</v>
      </c>
      <c r="D94" s="7">
        <v>6</v>
      </c>
      <c r="E94" s="7">
        <v>1.3719886809999999</v>
      </c>
      <c r="F94" s="7">
        <v>7</v>
      </c>
      <c r="G94" s="1" t="s">
        <v>176</v>
      </c>
      <c r="H94" s="4" t="s">
        <v>80</v>
      </c>
      <c r="I94" s="8" t="s">
        <v>78</v>
      </c>
      <c r="J94" s="10" t="s">
        <v>78</v>
      </c>
    </row>
    <row r="95" spans="1:10" ht="14.25" customHeight="1" x14ac:dyDescent="0.35">
      <c r="A95" s="7">
        <v>94</v>
      </c>
      <c r="B95" s="7" t="s">
        <v>184</v>
      </c>
      <c r="C95" s="7" t="s">
        <v>176</v>
      </c>
      <c r="D95" s="7">
        <v>6.1714285709999999</v>
      </c>
      <c r="E95" s="7">
        <v>0.98475778700000005</v>
      </c>
      <c r="F95" s="7">
        <v>6</v>
      </c>
      <c r="G95" s="1" t="s">
        <v>176</v>
      </c>
      <c r="H95" s="4" t="s">
        <v>80</v>
      </c>
      <c r="I95" s="8" t="s">
        <v>78</v>
      </c>
      <c r="J95" s="10" t="s">
        <v>78</v>
      </c>
    </row>
    <row r="96" spans="1:10" ht="14.25" customHeight="1" x14ac:dyDescent="0.35">
      <c r="A96" s="7">
        <v>95</v>
      </c>
      <c r="B96" s="7" t="s">
        <v>191</v>
      </c>
      <c r="C96" s="7" t="s">
        <v>176</v>
      </c>
      <c r="D96" s="7">
        <v>6.1714285709999999</v>
      </c>
      <c r="E96" s="7">
        <v>1.5621575249999999</v>
      </c>
      <c r="F96" s="7">
        <v>7</v>
      </c>
      <c r="G96" s="1" t="s">
        <v>176</v>
      </c>
      <c r="H96" s="4" t="s">
        <v>80</v>
      </c>
      <c r="I96" s="8" t="s">
        <v>78</v>
      </c>
      <c r="J96" s="10" t="s">
        <v>78</v>
      </c>
    </row>
    <row r="97" spans="1:10" ht="14.25" customHeight="1" x14ac:dyDescent="0.35">
      <c r="A97" s="7">
        <v>96</v>
      </c>
      <c r="B97" s="7" t="s">
        <v>199</v>
      </c>
      <c r="C97" s="7" t="s">
        <v>176</v>
      </c>
      <c r="D97" s="7">
        <v>6.2285714289999996</v>
      </c>
      <c r="E97" s="7">
        <v>1.1137037910000001</v>
      </c>
      <c r="F97" s="7">
        <v>7</v>
      </c>
      <c r="G97" s="1" t="s">
        <v>176</v>
      </c>
      <c r="H97" s="4" t="s">
        <v>80</v>
      </c>
      <c r="I97" s="8" t="s">
        <v>78</v>
      </c>
      <c r="J97" s="10" t="s">
        <v>78</v>
      </c>
    </row>
    <row r="98" spans="1:10" ht="14.25" customHeight="1" x14ac:dyDescent="0.35">
      <c r="A98" s="7">
        <v>97</v>
      </c>
      <c r="B98" s="7" t="s">
        <v>207</v>
      </c>
      <c r="C98" s="7" t="s">
        <v>176</v>
      </c>
      <c r="D98" s="7">
        <v>6.2857142860000002</v>
      </c>
      <c r="E98" s="7">
        <v>1.0166678149999999</v>
      </c>
      <c r="F98" s="7">
        <v>7</v>
      </c>
      <c r="G98" s="1" t="s">
        <v>176</v>
      </c>
      <c r="H98" s="4" t="s">
        <v>80</v>
      </c>
      <c r="I98" s="8" t="s">
        <v>78</v>
      </c>
      <c r="J98" s="10" t="s">
        <v>78</v>
      </c>
    </row>
    <row r="99" spans="1:10" ht="14.25" customHeight="1" x14ac:dyDescent="0.35">
      <c r="A99" s="7">
        <v>98</v>
      </c>
      <c r="B99" s="7" t="s">
        <v>214</v>
      </c>
      <c r="C99" s="7" t="s">
        <v>176</v>
      </c>
      <c r="D99" s="7">
        <v>6.3428571429999998</v>
      </c>
      <c r="E99" s="7">
        <v>1.186761712</v>
      </c>
      <c r="F99" s="7">
        <v>7</v>
      </c>
      <c r="G99" s="1" t="s">
        <v>176</v>
      </c>
      <c r="H99" s="4" t="s">
        <v>80</v>
      </c>
      <c r="I99" s="8" t="s">
        <v>78</v>
      </c>
      <c r="J99" s="10" t="s">
        <v>78</v>
      </c>
    </row>
    <row r="100" spans="1:10" ht="14.25" customHeight="1" x14ac:dyDescent="0.35">
      <c r="A100" s="7">
        <v>99</v>
      </c>
      <c r="B100" s="7" t="s">
        <v>220</v>
      </c>
      <c r="C100" s="7" t="s">
        <v>176</v>
      </c>
      <c r="D100" s="7">
        <v>6.371428571</v>
      </c>
      <c r="E100" s="7">
        <v>1.3080230770000001</v>
      </c>
      <c r="F100" s="7">
        <v>7</v>
      </c>
      <c r="G100" s="1" t="s">
        <v>176</v>
      </c>
      <c r="H100" s="4" t="s">
        <v>80</v>
      </c>
      <c r="I100" s="8" t="s">
        <v>78</v>
      </c>
      <c r="J100" s="10" t="s">
        <v>78</v>
      </c>
    </row>
    <row r="101" spans="1:10" ht="14.25" customHeight="1" x14ac:dyDescent="0.35">
      <c r="A101" s="7">
        <v>100</v>
      </c>
      <c r="B101" s="7" t="s">
        <v>229</v>
      </c>
      <c r="C101" s="7" t="s">
        <v>176</v>
      </c>
      <c r="D101" s="7">
        <v>6.4285714289999998</v>
      </c>
      <c r="E101" s="7">
        <v>0.94824029899999995</v>
      </c>
      <c r="F101" s="7">
        <v>7</v>
      </c>
      <c r="G101" s="1" t="s">
        <v>176</v>
      </c>
      <c r="H101" s="4" t="s">
        <v>80</v>
      </c>
      <c r="I101" s="8" t="s">
        <v>78</v>
      </c>
      <c r="J101" s="10" t="s">
        <v>78</v>
      </c>
    </row>
    <row r="102" spans="1:10" ht="14.25" customHeight="1" x14ac:dyDescent="0.35">
      <c r="A102" s="7">
        <v>101</v>
      </c>
      <c r="B102" s="7" t="s">
        <v>236</v>
      </c>
      <c r="C102" s="7" t="s">
        <v>109</v>
      </c>
      <c r="D102" s="7">
        <v>6.542857143</v>
      </c>
      <c r="E102" s="7">
        <v>0.78000215500000003</v>
      </c>
      <c r="F102" s="7">
        <v>7</v>
      </c>
      <c r="G102" s="1" t="s">
        <v>176</v>
      </c>
      <c r="H102" s="4" t="s">
        <v>80</v>
      </c>
      <c r="I102" s="8" t="s">
        <v>78</v>
      </c>
      <c r="J102" s="10" t="s">
        <v>78</v>
      </c>
    </row>
    <row r="103" spans="1:10" ht="14.25" customHeight="1" x14ac:dyDescent="0.35">
      <c r="A103" s="7">
        <v>102</v>
      </c>
      <c r="B103" s="7" t="s">
        <v>441</v>
      </c>
      <c r="C103" s="7" t="s">
        <v>109</v>
      </c>
      <c r="D103" s="7">
        <v>6.542857143</v>
      </c>
      <c r="E103" s="7">
        <v>0.78000215500000003</v>
      </c>
      <c r="F103" s="7">
        <v>7</v>
      </c>
      <c r="G103" s="1" t="s">
        <v>176</v>
      </c>
      <c r="H103" s="4" t="s">
        <v>80</v>
      </c>
      <c r="I103" s="8" t="s">
        <v>78</v>
      </c>
      <c r="J103" s="10" t="s">
        <v>78</v>
      </c>
    </row>
    <row r="104" spans="1:10" ht="14.25" customHeight="1" x14ac:dyDescent="0.35">
      <c r="A104" s="7">
        <v>103</v>
      </c>
      <c r="B104" s="7" t="s">
        <v>447</v>
      </c>
      <c r="C104" s="7" t="s">
        <v>176</v>
      </c>
      <c r="D104" s="7">
        <v>6.542857143</v>
      </c>
      <c r="E104" s="7">
        <v>0.81683957500000004</v>
      </c>
      <c r="F104" s="7">
        <v>7</v>
      </c>
      <c r="G104" s="1" t="s">
        <v>176</v>
      </c>
      <c r="H104" s="4" t="s">
        <v>80</v>
      </c>
      <c r="I104" s="8" t="s">
        <v>78</v>
      </c>
      <c r="J104" s="10" t="s">
        <v>78</v>
      </c>
    </row>
    <row r="105" spans="1:10" ht="14.25" customHeight="1" x14ac:dyDescent="0.35">
      <c r="A105" s="7">
        <v>104</v>
      </c>
      <c r="B105" s="7" t="s">
        <v>453</v>
      </c>
      <c r="C105" s="7" t="s">
        <v>176</v>
      </c>
      <c r="D105" s="7">
        <v>6.542857143</v>
      </c>
      <c r="E105" s="7">
        <v>0.85208592299999997</v>
      </c>
      <c r="F105" s="7">
        <v>7</v>
      </c>
      <c r="G105" s="1" t="s">
        <v>176</v>
      </c>
      <c r="H105" s="4" t="s">
        <v>80</v>
      </c>
      <c r="I105" s="8" t="s">
        <v>78</v>
      </c>
      <c r="J105" s="10" t="s">
        <v>78</v>
      </c>
    </row>
    <row r="106" spans="1:10" ht="14.25" customHeight="1" x14ac:dyDescent="0.35">
      <c r="A106" s="7">
        <v>105</v>
      </c>
      <c r="B106" s="7" t="s">
        <v>460</v>
      </c>
      <c r="C106" s="7" t="s">
        <v>176</v>
      </c>
      <c r="D106" s="7">
        <v>6.5714285710000002</v>
      </c>
      <c r="E106" s="7">
        <v>0.73906595600000002</v>
      </c>
      <c r="F106" s="7">
        <v>7</v>
      </c>
      <c r="G106" s="1" t="s">
        <v>176</v>
      </c>
      <c r="H106" s="4" t="s">
        <v>80</v>
      </c>
      <c r="I106" s="8" t="s">
        <v>78</v>
      </c>
      <c r="J106" s="10" t="s">
        <v>78</v>
      </c>
    </row>
    <row r="107" spans="1:10" ht="14.25" customHeight="1" x14ac:dyDescent="0.35">
      <c r="A107" s="7">
        <v>106</v>
      </c>
      <c r="B107" s="7" t="s">
        <v>468</v>
      </c>
      <c r="C107" s="7" t="s">
        <v>176</v>
      </c>
      <c r="D107" s="7">
        <v>6.5714285710000002</v>
      </c>
      <c r="E107" s="7">
        <v>1.1449560560000001</v>
      </c>
      <c r="F107" s="7">
        <v>7</v>
      </c>
      <c r="G107" s="1" t="s">
        <v>176</v>
      </c>
      <c r="H107" s="4" t="s">
        <v>80</v>
      </c>
      <c r="I107" s="8" t="s">
        <v>78</v>
      </c>
      <c r="J107" s="10" t="s">
        <v>78</v>
      </c>
    </row>
    <row r="108" spans="1:10" ht="14.25" customHeight="1" x14ac:dyDescent="0.35">
      <c r="A108" s="7">
        <v>107</v>
      </c>
      <c r="B108" s="7" t="s">
        <v>474</v>
      </c>
      <c r="C108" s="7" t="s">
        <v>176</v>
      </c>
      <c r="D108" s="7">
        <v>6.6</v>
      </c>
      <c r="E108" s="7">
        <v>1.1167178799999999</v>
      </c>
      <c r="F108" s="7">
        <v>7</v>
      </c>
      <c r="G108" s="1" t="s">
        <v>176</v>
      </c>
      <c r="H108" s="4" t="s">
        <v>80</v>
      </c>
      <c r="I108" s="8" t="s">
        <v>78</v>
      </c>
      <c r="J108" s="10" t="s">
        <v>78</v>
      </c>
    </row>
    <row r="109" spans="1:10" ht="14.25" customHeight="1" x14ac:dyDescent="0.35">
      <c r="A109" s="7">
        <v>108</v>
      </c>
      <c r="B109" s="7" t="s">
        <v>480</v>
      </c>
      <c r="C109" s="7" t="s">
        <v>176</v>
      </c>
      <c r="D109" s="7">
        <v>6.628571429</v>
      </c>
      <c r="E109" s="7">
        <v>0.77024496799999997</v>
      </c>
      <c r="F109" s="7">
        <v>7</v>
      </c>
      <c r="G109" s="1" t="s">
        <v>176</v>
      </c>
      <c r="H109" s="4" t="s">
        <v>80</v>
      </c>
      <c r="I109" s="8" t="s">
        <v>78</v>
      </c>
      <c r="J109" s="10" t="s">
        <v>78</v>
      </c>
    </row>
    <row r="110" spans="1:10" ht="14.25" customHeight="1" x14ac:dyDescent="0.35">
      <c r="A110" s="7">
        <v>109</v>
      </c>
      <c r="B110" s="7" t="s">
        <v>486</v>
      </c>
      <c r="C110" s="7" t="s">
        <v>176</v>
      </c>
      <c r="D110" s="7">
        <v>6.6571428570000002</v>
      </c>
      <c r="E110" s="7">
        <v>0.80230759600000001</v>
      </c>
      <c r="F110" s="7">
        <v>7</v>
      </c>
      <c r="G110" s="1" t="s">
        <v>176</v>
      </c>
      <c r="H110" s="4" t="s">
        <v>80</v>
      </c>
      <c r="I110" s="8" t="s">
        <v>78</v>
      </c>
      <c r="J110" s="10" t="s">
        <v>78</v>
      </c>
    </row>
    <row r="111" spans="1:10" ht="14.25" customHeight="1" x14ac:dyDescent="0.35">
      <c r="A111" s="7">
        <v>110</v>
      </c>
      <c r="B111" s="7" t="s">
        <v>492</v>
      </c>
      <c r="C111" s="7" t="s">
        <v>176</v>
      </c>
      <c r="D111" s="7">
        <v>6.6571428570000002</v>
      </c>
      <c r="E111" s="7">
        <v>0.96840855299999995</v>
      </c>
      <c r="F111" s="7">
        <v>7</v>
      </c>
      <c r="G111" s="1" t="s">
        <v>176</v>
      </c>
      <c r="H111" s="4" t="s">
        <v>80</v>
      </c>
      <c r="I111" s="8" t="s">
        <v>78</v>
      </c>
      <c r="J111" s="10" t="s">
        <v>78</v>
      </c>
    </row>
    <row r="112" spans="1:10" ht="14.25" customHeight="1" x14ac:dyDescent="0.35">
      <c r="A112" s="7">
        <v>111</v>
      </c>
      <c r="B112" s="7" t="s">
        <v>498</v>
      </c>
      <c r="C112" s="7" t="s">
        <v>176</v>
      </c>
      <c r="D112" s="7">
        <v>6.6571428570000002</v>
      </c>
      <c r="E112" s="7">
        <v>1.0831016769999999</v>
      </c>
      <c r="F112" s="7">
        <v>7</v>
      </c>
      <c r="G112" s="1" t="s">
        <v>176</v>
      </c>
      <c r="H112" s="4" t="s">
        <v>80</v>
      </c>
      <c r="I112" s="8" t="s">
        <v>78</v>
      </c>
      <c r="J112" s="10" t="s">
        <v>78</v>
      </c>
    </row>
    <row r="113" spans="1:10" ht="14.25" customHeight="1" x14ac:dyDescent="0.35">
      <c r="A113" s="7">
        <v>112</v>
      </c>
      <c r="B113" s="7" t="s">
        <v>243</v>
      </c>
      <c r="C113" s="7" t="s">
        <v>176</v>
      </c>
      <c r="D113" s="7">
        <v>6.6857142859999996</v>
      </c>
      <c r="E113" s="7">
        <v>0.58266267999999999</v>
      </c>
      <c r="F113" s="7">
        <v>7</v>
      </c>
      <c r="G113" s="1" t="s">
        <v>176</v>
      </c>
      <c r="H113" s="4" t="s">
        <v>80</v>
      </c>
      <c r="I113" s="8" t="s">
        <v>78</v>
      </c>
      <c r="J113" s="10" t="s">
        <v>78</v>
      </c>
    </row>
    <row r="114" spans="1:10" ht="14.25" customHeight="1" x14ac:dyDescent="0.35">
      <c r="A114" s="7">
        <v>113</v>
      </c>
      <c r="B114" s="7" t="s">
        <v>251</v>
      </c>
      <c r="C114" s="7" t="s">
        <v>176</v>
      </c>
      <c r="D114" s="7">
        <v>6.6857142859999996</v>
      </c>
      <c r="E114" s="7">
        <v>0.67612340400000004</v>
      </c>
      <c r="F114" s="7">
        <v>7</v>
      </c>
      <c r="G114" s="1" t="s">
        <v>176</v>
      </c>
      <c r="H114" s="4" t="s">
        <v>80</v>
      </c>
      <c r="I114" s="8" t="s">
        <v>78</v>
      </c>
      <c r="J114" s="10" t="s">
        <v>78</v>
      </c>
    </row>
    <row r="115" spans="1:10" ht="14.25" customHeight="1" x14ac:dyDescent="0.35">
      <c r="A115" s="7">
        <v>114</v>
      </c>
      <c r="B115" s="7" t="s">
        <v>256</v>
      </c>
      <c r="C115" s="7" t="s">
        <v>176</v>
      </c>
      <c r="D115" s="7">
        <v>6.6857142859999996</v>
      </c>
      <c r="E115" s="7">
        <v>1.078436465</v>
      </c>
      <c r="F115" s="7">
        <v>7</v>
      </c>
      <c r="G115" s="1" t="s">
        <v>176</v>
      </c>
      <c r="H115" s="4" t="s">
        <v>80</v>
      </c>
      <c r="I115" s="8" t="s">
        <v>78</v>
      </c>
      <c r="J115" s="10" t="s">
        <v>78</v>
      </c>
    </row>
    <row r="116" spans="1:10" ht="14.25" customHeight="1" x14ac:dyDescent="0.35">
      <c r="A116" s="7">
        <v>115</v>
      </c>
      <c r="B116" s="7" t="s">
        <v>263</v>
      </c>
      <c r="C116" s="7" t="s">
        <v>176</v>
      </c>
      <c r="D116" s="7">
        <v>6.6857142859999996</v>
      </c>
      <c r="E116" s="7">
        <v>1.078436465</v>
      </c>
      <c r="F116" s="7">
        <v>7</v>
      </c>
      <c r="G116" s="1" t="s">
        <v>176</v>
      </c>
      <c r="H116" s="4" t="s">
        <v>80</v>
      </c>
      <c r="I116" s="8" t="s">
        <v>78</v>
      </c>
      <c r="J116" s="10" t="s">
        <v>78</v>
      </c>
    </row>
    <row r="117" spans="1:10" ht="14.25" customHeight="1" x14ac:dyDescent="0.35">
      <c r="A117" s="7">
        <v>116</v>
      </c>
      <c r="B117" s="7" t="s">
        <v>270</v>
      </c>
      <c r="C117" s="7" t="s">
        <v>176</v>
      </c>
      <c r="D117" s="7">
        <v>6.7142857139999998</v>
      </c>
      <c r="E117" s="7">
        <v>0.57247802800000003</v>
      </c>
      <c r="F117" s="7">
        <v>7</v>
      </c>
      <c r="G117" s="1" t="s">
        <v>176</v>
      </c>
      <c r="H117" s="4" t="s">
        <v>80</v>
      </c>
      <c r="I117" s="8" t="s">
        <v>78</v>
      </c>
      <c r="J117" s="10" t="s">
        <v>78</v>
      </c>
    </row>
    <row r="118" spans="1:10" ht="14.25" customHeight="1" x14ac:dyDescent="0.35">
      <c r="A118" s="7">
        <v>117</v>
      </c>
      <c r="B118" s="7" t="s">
        <v>276</v>
      </c>
      <c r="C118" s="7" t="s">
        <v>176</v>
      </c>
      <c r="D118" s="7">
        <v>6.7428571430000002</v>
      </c>
      <c r="E118" s="7">
        <v>0.56061191099999996</v>
      </c>
      <c r="F118" s="7">
        <v>7</v>
      </c>
      <c r="G118" s="1" t="s">
        <v>176</v>
      </c>
      <c r="H118" s="4" t="s">
        <v>80</v>
      </c>
      <c r="I118" s="8" t="s">
        <v>78</v>
      </c>
      <c r="J118" s="10" t="s">
        <v>78</v>
      </c>
    </row>
    <row r="119" spans="1:10" ht="14.25" customHeight="1" x14ac:dyDescent="0.35">
      <c r="A119" s="7">
        <v>118</v>
      </c>
      <c r="B119" s="7" t="s">
        <v>282</v>
      </c>
      <c r="C119" s="7" t="s">
        <v>176</v>
      </c>
      <c r="D119" s="7">
        <v>6.7428571430000002</v>
      </c>
      <c r="E119" s="7">
        <v>0.61082668900000003</v>
      </c>
      <c r="F119" s="7">
        <v>7</v>
      </c>
      <c r="G119" s="1" t="s">
        <v>176</v>
      </c>
      <c r="H119" s="4" t="s">
        <v>80</v>
      </c>
      <c r="I119" s="8" t="s">
        <v>78</v>
      </c>
      <c r="J119" s="10" t="s">
        <v>78</v>
      </c>
    </row>
    <row r="120" spans="1:10" ht="14.25" customHeight="1" x14ac:dyDescent="0.35">
      <c r="A120" s="7">
        <v>119</v>
      </c>
      <c r="B120" s="7" t="s">
        <v>288</v>
      </c>
      <c r="C120" s="7" t="s">
        <v>176</v>
      </c>
      <c r="D120" s="7">
        <v>6.7428571430000002</v>
      </c>
      <c r="E120" s="7">
        <v>0.88593111999999996</v>
      </c>
      <c r="F120" s="7">
        <v>7</v>
      </c>
      <c r="G120" s="1" t="s">
        <v>176</v>
      </c>
      <c r="H120" s="4" t="s">
        <v>80</v>
      </c>
      <c r="I120" s="8" t="s">
        <v>78</v>
      </c>
      <c r="J120" s="10" t="s">
        <v>78</v>
      </c>
    </row>
    <row r="121" spans="1:10" ht="14.25" customHeight="1" x14ac:dyDescent="0.35">
      <c r="A121" s="7">
        <v>120</v>
      </c>
      <c r="B121" s="7" t="s">
        <v>297</v>
      </c>
      <c r="C121" s="7" t="s">
        <v>176</v>
      </c>
      <c r="D121" s="7">
        <v>6.7714285710000004</v>
      </c>
      <c r="E121" s="7">
        <v>0.645605702</v>
      </c>
      <c r="F121" s="7">
        <v>7</v>
      </c>
      <c r="G121" s="1" t="s">
        <v>176</v>
      </c>
      <c r="H121" s="4" t="s">
        <v>80</v>
      </c>
      <c r="I121" s="8" t="s">
        <v>78</v>
      </c>
      <c r="J121" s="10" t="s">
        <v>78</v>
      </c>
    </row>
    <row r="122" spans="1:10" ht="14.25" customHeight="1" x14ac:dyDescent="0.35">
      <c r="A122" s="7">
        <v>121</v>
      </c>
      <c r="B122" s="7" t="s">
        <v>303</v>
      </c>
      <c r="C122" s="7" t="s">
        <v>176</v>
      </c>
      <c r="D122" s="7">
        <v>6.7714285710000004</v>
      </c>
      <c r="E122" s="7">
        <v>1.031438581</v>
      </c>
      <c r="F122" s="7">
        <v>7</v>
      </c>
      <c r="G122" s="1" t="s">
        <v>176</v>
      </c>
      <c r="H122" s="4" t="s">
        <v>80</v>
      </c>
      <c r="I122" s="8" t="s">
        <v>78</v>
      </c>
      <c r="J122" s="10" t="s">
        <v>78</v>
      </c>
    </row>
    <row r="123" spans="1:10" ht="14.25" customHeight="1" x14ac:dyDescent="0.35">
      <c r="A123" s="7">
        <v>122</v>
      </c>
      <c r="B123" s="7" t="s">
        <v>980</v>
      </c>
      <c r="C123" s="7" t="s">
        <v>176</v>
      </c>
      <c r="D123" s="7">
        <v>6.8</v>
      </c>
      <c r="E123" s="7">
        <v>0.47278897199999997</v>
      </c>
      <c r="F123" s="7">
        <v>7</v>
      </c>
      <c r="G123" s="1" t="s">
        <v>176</v>
      </c>
      <c r="H123" s="3" t="s">
        <v>959</v>
      </c>
      <c r="I123" s="8" t="s">
        <v>78</v>
      </c>
      <c r="J123" s="10" t="s">
        <v>78</v>
      </c>
    </row>
    <row r="124" spans="1:10" ht="14.25" customHeight="1" x14ac:dyDescent="0.35">
      <c r="A124" s="7">
        <v>123</v>
      </c>
      <c r="B124" s="7" t="s">
        <v>981</v>
      </c>
      <c r="C124" s="7" t="s">
        <v>176</v>
      </c>
      <c r="D124" s="7">
        <v>6.8</v>
      </c>
      <c r="E124" s="7">
        <v>0.58410313400000002</v>
      </c>
      <c r="F124" s="7">
        <v>7</v>
      </c>
      <c r="G124" s="1" t="s">
        <v>176</v>
      </c>
      <c r="H124" s="3" t="s">
        <v>959</v>
      </c>
      <c r="I124" s="8" t="s">
        <v>78</v>
      </c>
      <c r="J124" s="10" t="s">
        <v>78</v>
      </c>
    </row>
    <row r="125" spans="1:10" ht="14.25" customHeight="1" x14ac:dyDescent="0.35">
      <c r="A125" s="7">
        <v>124</v>
      </c>
      <c r="B125" s="7" t="s">
        <v>373</v>
      </c>
      <c r="C125" s="7" t="s">
        <v>176</v>
      </c>
      <c r="D125" s="7">
        <v>6.8285714290000001</v>
      </c>
      <c r="E125" s="7">
        <v>0.38238526</v>
      </c>
      <c r="F125" s="7">
        <v>7</v>
      </c>
      <c r="G125" s="1" t="s">
        <v>176</v>
      </c>
      <c r="H125" s="2" t="s">
        <v>77</v>
      </c>
      <c r="I125" s="9">
        <v>58</v>
      </c>
      <c r="J125" s="9">
        <v>1310000000</v>
      </c>
    </row>
    <row r="126" spans="1:10" ht="14.25" customHeight="1" x14ac:dyDescent="0.35">
      <c r="A126" s="7">
        <v>125</v>
      </c>
      <c r="B126" s="7" t="s">
        <v>380</v>
      </c>
      <c r="C126" s="7" t="s">
        <v>176</v>
      </c>
      <c r="D126" s="7">
        <v>6.8285714290000001</v>
      </c>
      <c r="E126" s="7">
        <v>0.38238526</v>
      </c>
      <c r="F126" s="7">
        <v>7</v>
      </c>
      <c r="G126" s="1" t="s">
        <v>176</v>
      </c>
      <c r="H126" s="2" t="s">
        <v>77</v>
      </c>
      <c r="I126" s="8" t="s">
        <v>78</v>
      </c>
      <c r="J126" s="9">
        <v>4810000000</v>
      </c>
    </row>
    <row r="127" spans="1:10" ht="14.25" customHeight="1" x14ac:dyDescent="0.35">
      <c r="A127" s="7">
        <v>126</v>
      </c>
      <c r="B127" s="7" t="s">
        <v>386</v>
      </c>
      <c r="C127" s="7" t="s">
        <v>176</v>
      </c>
      <c r="D127" s="7">
        <v>6.8285714290000001</v>
      </c>
      <c r="E127" s="7">
        <v>0.45281565400000001</v>
      </c>
      <c r="F127" s="7">
        <v>7</v>
      </c>
      <c r="G127" s="1" t="s">
        <v>176</v>
      </c>
      <c r="H127" s="2" t="s">
        <v>77</v>
      </c>
      <c r="I127" s="8" t="s">
        <v>78</v>
      </c>
      <c r="J127" s="9">
        <v>1800000000</v>
      </c>
    </row>
    <row r="128" spans="1:10" ht="14.25" customHeight="1" x14ac:dyDescent="0.35">
      <c r="A128" s="7">
        <v>127</v>
      </c>
      <c r="B128" s="7" t="s">
        <v>393</v>
      </c>
      <c r="C128" s="7" t="s">
        <v>176</v>
      </c>
      <c r="D128" s="7">
        <v>6.8285714290000001</v>
      </c>
      <c r="E128" s="7">
        <v>0.45281565400000001</v>
      </c>
      <c r="F128" s="7">
        <v>7</v>
      </c>
      <c r="G128" s="1" t="s">
        <v>176</v>
      </c>
      <c r="H128" s="2" t="s">
        <v>77</v>
      </c>
      <c r="I128" s="8" t="s">
        <v>78</v>
      </c>
      <c r="J128" s="9">
        <v>2090000000</v>
      </c>
    </row>
    <row r="129" spans="1:10" ht="14.25" customHeight="1" x14ac:dyDescent="0.35">
      <c r="A129" s="7">
        <v>128</v>
      </c>
      <c r="B129" s="7" t="s">
        <v>400</v>
      </c>
      <c r="C129" s="7" t="s">
        <v>176</v>
      </c>
      <c r="D129" s="7">
        <v>6.8285714290000001</v>
      </c>
      <c r="E129" s="7">
        <v>0.45281565400000001</v>
      </c>
      <c r="F129" s="7">
        <v>7</v>
      </c>
      <c r="G129" s="1" t="s">
        <v>176</v>
      </c>
      <c r="H129" s="2" t="s">
        <v>77</v>
      </c>
      <c r="I129" s="8" t="s">
        <v>78</v>
      </c>
      <c r="J129" s="9">
        <v>4040000000</v>
      </c>
    </row>
    <row r="130" spans="1:10" ht="14.25" customHeight="1" x14ac:dyDescent="0.35">
      <c r="A130" s="7">
        <v>129</v>
      </c>
      <c r="B130" s="7" t="s">
        <v>406</v>
      </c>
      <c r="C130" s="7" t="s">
        <v>176</v>
      </c>
      <c r="D130" s="7">
        <v>6.8285714290000001</v>
      </c>
      <c r="E130" s="7">
        <v>0.51367844600000001</v>
      </c>
      <c r="F130" s="7">
        <v>7</v>
      </c>
      <c r="G130" s="1" t="s">
        <v>176</v>
      </c>
      <c r="H130" s="2" t="s">
        <v>77</v>
      </c>
      <c r="I130" s="1"/>
      <c r="J130" s="14">
        <v>36900000</v>
      </c>
    </row>
    <row r="131" spans="1:10" ht="14.25" customHeight="1" x14ac:dyDescent="0.35">
      <c r="A131" s="7">
        <v>130</v>
      </c>
      <c r="B131" s="7" t="s">
        <v>414</v>
      </c>
      <c r="C131" s="7" t="s">
        <v>176</v>
      </c>
      <c r="D131" s="7">
        <v>6.8571428570000004</v>
      </c>
      <c r="E131" s="7">
        <v>0.35503580099999998</v>
      </c>
      <c r="F131" s="7">
        <v>7</v>
      </c>
      <c r="G131" s="1" t="s">
        <v>176</v>
      </c>
      <c r="H131" s="2" t="s">
        <v>77</v>
      </c>
      <c r="I131" s="8" t="s">
        <v>78</v>
      </c>
      <c r="J131" s="9">
        <v>1940000000</v>
      </c>
    </row>
    <row r="132" spans="1:10" ht="14.25" customHeight="1" x14ac:dyDescent="0.35">
      <c r="A132" s="7">
        <v>131</v>
      </c>
      <c r="B132" s="7" t="s">
        <v>420</v>
      </c>
      <c r="C132" s="7" t="s">
        <v>176</v>
      </c>
      <c r="D132" s="7">
        <v>6.8571428570000004</v>
      </c>
      <c r="E132" s="7">
        <v>0.35503580099999998</v>
      </c>
      <c r="F132" s="7">
        <v>7</v>
      </c>
      <c r="G132" s="1" t="s">
        <v>176</v>
      </c>
      <c r="H132" s="2" t="s">
        <v>77</v>
      </c>
      <c r="I132" s="8" t="s">
        <v>78</v>
      </c>
      <c r="J132" s="9">
        <v>2320000000</v>
      </c>
    </row>
    <row r="133" spans="1:10" ht="14.25" customHeight="1" x14ac:dyDescent="0.35">
      <c r="A133" s="7">
        <v>132</v>
      </c>
      <c r="B133" s="7" t="s">
        <v>427</v>
      </c>
      <c r="C133" s="7" t="s">
        <v>176</v>
      </c>
      <c r="D133" s="7">
        <v>6.8571428570000004</v>
      </c>
      <c r="E133" s="7">
        <v>0.42996970800000001</v>
      </c>
      <c r="F133" s="7">
        <v>7</v>
      </c>
      <c r="G133" s="1" t="s">
        <v>176</v>
      </c>
      <c r="H133" s="2" t="s">
        <v>77</v>
      </c>
      <c r="I133" s="9">
        <v>153</v>
      </c>
      <c r="J133" s="9">
        <v>2590000000</v>
      </c>
    </row>
    <row r="134" spans="1:10" ht="14.25" customHeight="1" x14ac:dyDescent="0.35">
      <c r="A134" s="7">
        <v>133</v>
      </c>
      <c r="B134" s="7" t="s">
        <v>434</v>
      </c>
      <c r="C134" s="7" t="s">
        <v>176</v>
      </c>
      <c r="D134" s="7">
        <v>6.8571428570000004</v>
      </c>
      <c r="E134" s="7">
        <v>0.42996970800000001</v>
      </c>
      <c r="F134" s="7">
        <v>7</v>
      </c>
      <c r="G134" s="1" t="s">
        <v>176</v>
      </c>
      <c r="H134" s="2" t="s">
        <v>77</v>
      </c>
      <c r="I134" s="8" t="s">
        <v>78</v>
      </c>
      <c r="J134" s="9">
        <v>2400000000</v>
      </c>
    </row>
    <row r="135" spans="1:10" ht="14.25" customHeight="1" x14ac:dyDescent="0.35">
      <c r="A135" s="7">
        <v>134</v>
      </c>
      <c r="B135" s="7" t="s">
        <v>440</v>
      </c>
      <c r="C135" s="7" t="s">
        <v>176</v>
      </c>
      <c r="D135" s="7">
        <v>6.8857142859999998</v>
      </c>
      <c r="E135" s="7">
        <v>0.322802851</v>
      </c>
      <c r="F135" s="7">
        <v>7</v>
      </c>
      <c r="G135" s="1" t="s">
        <v>176</v>
      </c>
      <c r="H135" s="2" t="s">
        <v>77</v>
      </c>
      <c r="I135" s="8" t="s">
        <v>78</v>
      </c>
      <c r="J135" s="9">
        <v>2250000000</v>
      </c>
    </row>
    <row r="136" spans="1:10" ht="14.25" customHeight="1" x14ac:dyDescent="0.35">
      <c r="A136" s="7">
        <v>135</v>
      </c>
      <c r="B136" s="7" t="s">
        <v>446</v>
      </c>
      <c r="C136" s="7" t="s">
        <v>176</v>
      </c>
      <c r="D136" s="7">
        <v>6.8857142859999998</v>
      </c>
      <c r="E136" s="7">
        <v>0.322802851</v>
      </c>
      <c r="F136" s="7">
        <v>7</v>
      </c>
      <c r="G136" s="1" t="s">
        <v>176</v>
      </c>
      <c r="H136" s="2" t="s">
        <v>77</v>
      </c>
      <c r="I136" s="8" t="s">
        <v>78</v>
      </c>
      <c r="J136" s="9">
        <v>48000000</v>
      </c>
    </row>
    <row r="137" spans="1:10" ht="14.25" customHeight="1" x14ac:dyDescent="0.35">
      <c r="A137" s="7">
        <v>136</v>
      </c>
      <c r="B137" s="7" t="s">
        <v>452</v>
      </c>
      <c r="C137" s="7" t="s">
        <v>176</v>
      </c>
      <c r="D137" s="7">
        <v>6.8857142859999998</v>
      </c>
      <c r="E137" s="7">
        <v>0.322802851</v>
      </c>
      <c r="F137" s="7">
        <v>7</v>
      </c>
      <c r="G137" s="1" t="s">
        <v>176</v>
      </c>
      <c r="H137" s="2" t="s">
        <v>77</v>
      </c>
      <c r="I137" s="8" t="s">
        <v>78</v>
      </c>
      <c r="J137" s="9">
        <v>3100000000</v>
      </c>
    </row>
    <row r="138" spans="1:10" ht="14.25" customHeight="1" x14ac:dyDescent="0.35">
      <c r="A138" s="7">
        <v>137</v>
      </c>
      <c r="B138" s="7" t="s">
        <v>459</v>
      </c>
      <c r="C138" s="7" t="s">
        <v>176</v>
      </c>
      <c r="D138" s="7">
        <v>6.8857142859999998</v>
      </c>
      <c r="E138" s="7">
        <v>0.40376380499999998</v>
      </c>
      <c r="F138" s="7">
        <v>7</v>
      </c>
      <c r="G138" s="1" t="s">
        <v>176</v>
      </c>
      <c r="H138" s="2" t="s">
        <v>77</v>
      </c>
      <c r="I138" s="8" t="s">
        <v>78</v>
      </c>
      <c r="J138" s="9">
        <v>4220000000</v>
      </c>
    </row>
    <row r="139" spans="1:10" ht="14.25" customHeight="1" x14ac:dyDescent="0.35">
      <c r="A139" s="7">
        <v>138</v>
      </c>
      <c r="B139" s="7" t="s">
        <v>467</v>
      </c>
      <c r="C139" s="7" t="s">
        <v>176</v>
      </c>
      <c r="D139" s="7">
        <v>6.914285714</v>
      </c>
      <c r="E139" s="7">
        <v>0.28402864100000003</v>
      </c>
      <c r="F139" s="7">
        <v>7</v>
      </c>
      <c r="G139" s="1" t="s">
        <v>176</v>
      </c>
      <c r="H139" s="2" t="s">
        <v>77</v>
      </c>
      <c r="I139" s="9">
        <v>3187</v>
      </c>
      <c r="J139" s="9">
        <v>4380000000</v>
      </c>
    </row>
    <row r="140" spans="1:10" ht="14.25" customHeight="1" x14ac:dyDescent="0.35">
      <c r="A140" s="7">
        <v>139</v>
      </c>
      <c r="B140" s="7" t="s">
        <v>473</v>
      </c>
      <c r="C140" s="7" t="s">
        <v>176</v>
      </c>
      <c r="D140" s="7">
        <v>6.914285714</v>
      </c>
      <c r="E140" s="7">
        <v>0.28402864100000003</v>
      </c>
      <c r="F140" s="7">
        <v>7</v>
      </c>
      <c r="G140" s="1" t="s">
        <v>176</v>
      </c>
      <c r="H140" s="2" t="s">
        <v>77</v>
      </c>
      <c r="I140" s="9">
        <v>451</v>
      </c>
      <c r="J140" s="9">
        <v>3310000000</v>
      </c>
    </row>
    <row r="141" spans="1:10" ht="14.25" customHeight="1" x14ac:dyDescent="0.35">
      <c r="A141" s="7">
        <v>140</v>
      </c>
      <c r="B141" s="7" t="s">
        <v>479</v>
      </c>
      <c r="C141" s="7" t="s">
        <v>176</v>
      </c>
      <c r="D141" s="7">
        <v>6.914285714</v>
      </c>
      <c r="E141" s="7">
        <v>0.28402864100000003</v>
      </c>
      <c r="F141" s="7">
        <v>7</v>
      </c>
      <c r="G141" s="1" t="s">
        <v>176</v>
      </c>
      <c r="H141" s="2" t="s">
        <v>77</v>
      </c>
      <c r="I141" s="8" t="s">
        <v>78</v>
      </c>
      <c r="J141" s="9">
        <v>17000000</v>
      </c>
    </row>
    <row r="142" spans="1:10" ht="14.25" customHeight="1" x14ac:dyDescent="0.35">
      <c r="A142" s="7">
        <v>141</v>
      </c>
      <c r="B142" s="7" t="s">
        <v>485</v>
      </c>
      <c r="C142" s="7" t="s">
        <v>176</v>
      </c>
      <c r="D142" s="7">
        <v>6.914285714</v>
      </c>
      <c r="E142" s="7">
        <v>0.28402864100000003</v>
      </c>
      <c r="F142" s="7">
        <v>7</v>
      </c>
      <c r="G142" s="1" t="s">
        <v>176</v>
      </c>
      <c r="H142" s="2" t="s">
        <v>77</v>
      </c>
      <c r="I142" s="8" t="s">
        <v>78</v>
      </c>
      <c r="J142" s="9">
        <v>2230000000</v>
      </c>
    </row>
    <row r="143" spans="1:10" ht="14.25" customHeight="1" x14ac:dyDescent="0.35">
      <c r="A143" s="7">
        <v>142</v>
      </c>
      <c r="B143" s="7" t="s">
        <v>491</v>
      </c>
      <c r="C143" s="7" t="s">
        <v>176</v>
      </c>
      <c r="D143" s="7">
        <v>6.9428571430000003</v>
      </c>
      <c r="E143" s="7">
        <v>0.23550410799999999</v>
      </c>
      <c r="F143" s="7">
        <v>7</v>
      </c>
      <c r="G143" s="1" t="s">
        <v>176</v>
      </c>
      <c r="H143" s="2" t="s">
        <v>77</v>
      </c>
      <c r="I143" s="8" t="s">
        <v>78</v>
      </c>
      <c r="J143" s="9">
        <v>1470000000</v>
      </c>
    </row>
    <row r="144" spans="1:10" ht="14.25" customHeight="1" x14ac:dyDescent="0.35">
      <c r="A144" s="7">
        <v>143</v>
      </c>
      <c r="B144" s="7" t="s">
        <v>497</v>
      </c>
      <c r="C144" s="7" t="s">
        <v>176</v>
      </c>
      <c r="D144" s="7">
        <v>6.9428571430000003</v>
      </c>
      <c r="E144" s="7">
        <v>0.23550410799999999</v>
      </c>
      <c r="F144" s="7">
        <v>7</v>
      </c>
      <c r="G144" s="1" t="s">
        <v>176</v>
      </c>
      <c r="H144" s="2" t="s">
        <v>77</v>
      </c>
      <c r="I144" s="8" t="s">
        <v>78</v>
      </c>
      <c r="J144" s="9">
        <v>124000000</v>
      </c>
    </row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conditionalFormatting sqref="H1:I1">
    <cfRule type="containsText" dxfId="147" priority="1" operator="containsText" text="xx">
      <formula>NOT(ISERROR(SEARCH(("xx"),(H1))))</formula>
    </cfRule>
  </conditionalFormatting>
  <pageMargins left="0.7" right="0.7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9" width="10.81640625" customWidth="1"/>
    <col min="10" max="10" width="11.08984375" customWidth="1"/>
    <col min="11" max="12" width="10.81640625" customWidth="1"/>
    <col min="13" max="13" width="57.08984375" customWidth="1"/>
    <col min="14" max="17" width="10.81640625" customWidth="1"/>
    <col min="18" max="26" width="10.7265625" customWidth="1"/>
  </cols>
  <sheetData>
    <row r="1" spans="1:26" ht="14.25" customHeight="1" x14ac:dyDescent="0.35">
      <c r="A1" s="1" t="s">
        <v>20</v>
      </c>
      <c r="B1" s="1" t="s">
        <v>21</v>
      </c>
      <c r="C1" s="7" t="s">
        <v>22</v>
      </c>
      <c r="D1" s="1" t="s">
        <v>23</v>
      </c>
      <c r="E1" s="1" t="s">
        <v>24</v>
      </c>
      <c r="F1" s="7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5">
      <c r="A2" s="7">
        <v>1</v>
      </c>
      <c r="B2" s="7" t="s">
        <v>75</v>
      </c>
      <c r="C2" s="7" t="s">
        <v>76</v>
      </c>
      <c r="D2" s="7">
        <v>1.0571428570000001</v>
      </c>
      <c r="E2" s="7">
        <v>0.33806170200000002</v>
      </c>
      <c r="F2" s="7">
        <v>1</v>
      </c>
      <c r="G2" s="1" t="s">
        <v>76</v>
      </c>
      <c r="H2" s="2" t="s">
        <v>77</v>
      </c>
      <c r="I2" s="8" t="s">
        <v>78</v>
      </c>
      <c r="J2" s="9">
        <v>1470000000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5">
      <c r="A3" s="7">
        <v>2</v>
      </c>
      <c r="B3" s="7" t="s">
        <v>91</v>
      </c>
      <c r="C3" s="7" t="s">
        <v>76</v>
      </c>
      <c r="D3" s="7">
        <v>1.085714286</v>
      </c>
      <c r="E3" s="7">
        <v>0.37349136300000002</v>
      </c>
      <c r="F3" s="7">
        <v>1</v>
      </c>
      <c r="G3" s="1" t="s">
        <v>76</v>
      </c>
      <c r="H3" s="2" t="s">
        <v>77</v>
      </c>
      <c r="I3" s="8" t="s">
        <v>78</v>
      </c>
      <c r="J3" s="9">
        <v>1970000000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5">
      <c r="A4" s="7">
        <v>3</v>
      </c>
      <c r="B4" s="7" t="s">
        <v>99</v>
      </c>
      <c r="C4" s="7" t="s">
        <v>76</v>
      </c>
      <c r="D4" s="7">
        <v>1.085714286</v>
      </c>
      <c r="E4" s="7">
        <v>0.37349136300000002</v>
      </c>
      <c r="F4" s="7">
        <v>1</v>
      </c>
      <c r="G4" s="1" t="s">
        <v>76</v>
      </c>
      <c r="H4" s="2" t="s">
        <v>77</v>
      </c>
      <c r="I4" s="8" t="s">
        <v>78</v>
      </c>
      <c r="J4" s="9">
        <v>1810000000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5">
      <c r="A5" s="7">
        <v>4</v>
      </c>
      <c r="B5" s="7" t="s">
        <v>107</v>
      </c>
      <c r="C5" s="7" t="s">
        <v>76</v>
      </c>
      <c r="D5" s="7">
        <v>1.114285714</v>
      </c>
      <c r="E5" s="7">
        <v>0.322802851</v>
      </c>
      <c r="F5" s="7">
        <v>1</v>
      </c>
      <c r="G5" s="1" t="s">
        <v>76</v>
      </c>
      <c r="H5" s="2" t="s">
        <v>77</v>
      </c>
      <c r="I5" s="8" t="s">
        <v>78</v>
      </c>
      <c r="J5" s="9">
        <v>317000000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5">
      <c r="A6" s="7">
        <v>5</v>
      </c>
      <c r="B6" s="7" t="s">
        <v>116</v>
      </c>
      <c r="C6" s="7" t="s">
        <v>76</v>
      </c>
      <c r="D6" s="7">
        <v>1.114285714</v>
      </c>
      <c r="E6" s="7">
        <v>0.322802851</v>
      </c>
      <c r="F6" s="7">
        <v>1</v>
      </c>
      <c r="G6" s="1" t="s">
        <v>76</v>
      </c>
      <c r="H6" s="2" t="s">
        <v>77</v>
      </c>
      <c r="I6" s="8" t="s">
        <v>78</v>
      </c>
      <c r="J6" s="9">
        <v>4230000000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5">
      <c r="A7" s="7">
        <v>6</v>
      </c>
      <c r="B7" s="7" t="s">
        <v>124</v>
      </c>
      <c r="C7" s="7" t="s">
        <v>76</v>
      </c>
      <c r="D7" s="7">
        <v>1.114285714</v>
      </c>
      <c r="E7" s="7">
        <v>0.322802851</v>
      </c>
      <c r="F7" s="7">
        <v>1</v>
      </c>
      <c r="G7" s="1" t="s">
        <v>76</v>
      </c>
      <c r="H7" s="2" t="s">
        <v>77</v>
      </c>
      <c r="I7" s="8" t="s">
        <v>78</v>
      </c>
      <c r="J7" s="9">
        <v>4920000000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5">
      <c r="A8" s="7">
        <v>7</v>
      </c>
      <c r="B8" s="7" t="s">
        <v>132</v>
      </c>
      <c r="C8" s="7" t="s">
        <v>76</v>
      </c>
      <c r="D8" s="7">
        <v>1.114285714</v>
      </c>
      <c r="E8" s="7">
        <v>0.40376380499999998</v>
      </c>
      <c r="F8" s="7">
        <v>1</v>
      </c>
      <c r="G8" s="1" t="s">
        <v>76</v>
      </c>
      <c r="H8" s="2" t="s">
        <v>77</v>
      </c>
      <c r="I8" s="8" t="s">
        <v>78</v>
      </c>
      <c r="J8" s="9">
        <v>176000000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5">
      <c r="A9" s="7">
        <v>8</v>
      </c>
      <c r="B9" s="7" t="s">
        <v>141</v>
      </c>
      <c r="C9" s="7" t="s">
        <v>76</v>
      </c>
      <c r="D9" s="7">
        <v>1.114285714</v>
      </c>
      <c r="E9" s="7">
        <v>0.40376380499999998</v>
      </c>
      <c r="F9" s="7">
        <v>1</v>
      </c>
      <c r="G9" s="1" t="s">
        <v>76</v>
      </c>
      <c r="H9" s="2" t="s">
        <v>77</v>
      </c>
      <c r="I9" s="8" t="s">
        <v>78</v>
      </c>
      <c r="J9" s="9">
        <v>1700000000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5">
      <c r="A10" s="7">
        <v>9</v>
      </c>
      <c r="B10" s="7" t="s">
        <v>151</v>
      </c>
      <c r="C10" s="7" t="s">
        <v>76</v>
      </c>
      <c r="D10" s="7">
        <v>1.1428571430000001</v>
      </c>
      <c r="E10" s="7">
        <v>0.35503580099999998</v>
      </c>
      <c r="F10" s="7">
        <v>1</v>
      </c>
      <c r="G10" s="1" t="s">
        <v>76</v>
      </c>
      <c r="H10" s="2" t="s">
        <v>77</v>
      </c>
      <c r="I10" s="8" t="s">
        <v>78</v>
      </c>
      <c r="J10" s="9">
        <v>2370000000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5">
      <c r="A11" s="7">
        <v>10</v>
      </c>
      <c r="B11" s="7" t="s">
        <v>159</v>
      </c>
      <c r="C11" s="7" t="s">
        <v>76</v>
      </c>
      <c r="D11" s="7">
        <v>1.1428571430000001</v>
      </c>
      <c r="E11" s="7">
        <v>0.42996970800000001</v>
      </c>
      <c r="F11" s="7">
        <v>1</v>
      </c>
      <c r="G11" s="1" t="s">
        <v>76</v>
      </c>
      <c r="H11" s="2" t="s">
        <v>77</v>
      </c>
      <c r="I11" s="8" t="s">
        <v>78</v>
      </c>
      <c r="J11" s="9">
        <v>2870000000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5">
      <c r="A12" s="7">
        <v>11</v>
      </c>
      <c r="B12" s="7" t="s">
        <v>166</v>
      </c>
      <c r="C12" s="7" t="s">
        <v>76</v>
      </c>
      <c r="D12" s="7">
        <v>1.1428571430000001</v>
      </c>
      <c r="E12" s="7">
        <v>0.42996970800000001</v>
      </c>
      <c r="F12" s="7">
        <v>1</v>
      </c>
      <c r="G12" s="1" t="s">
        <v>76</v>
      </c>
      <c r="H12" s="2" t="s">
        <v>77</v>
      </c>
      <c r="I12" s="8" t="s">
        <v>78</v>
      </c>
      <c r="J12" s="9">
        <v>1460000000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5">
      <c r="A13" s="7">
        <v>12</v>
      </c>
      <c r="B13" s="7" t="s">
        <v>174</v>
      </c>
      <c r="C13" s="7" t="s">
        <v>76</v>
      </c>
      <c r="D13" s="7">
        <v>1.1428571430000001</v>
      </c>
      <c r="E13" s="7">
        <v>0.42996970800000001</v>
      </c>
      <c r="F13" s="7">
        <v>1</v>
      </c>
      <c r="G13" s="1" t="s">
        <v>76</v>
      </c>
      <c r="H13" s="2" t="s">
        <v>77</v>
      </c>
      <c r="I13" s="8" t="s">
        <v>78</v>
      </c>
      <c r="J13" s="9">
        <v>4630000000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5">
      <c r="A14" s="7">
        <v>15</v>
      </c>
      <c r="B14" s="7" t="s">
        <v>183</v>
      </c>
      <c r="C14" s="7" t="s">
        <v>76</v>
      </c>
      <c r="D14" s="7">
        <v>1.2</v>
      </c>
      <c r="E14" s="7">
        <v>0.47278897199999997</v>
      </c>
      <c r="F14" s="7">
        <v>1</v>
      </c>
      <c r="G14" s="1" t="s">
        <v>76</v>
      </c>
      <c r="H14" s="2" t="s">
        <v>77</v>
      </c>
      <c r="I14" s="8" t="s">
        <v>78</v>
      </c>
      <c r="J14" s="9">
        <v>2590000000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5">
      <c r="A15" s="7">
        <v>13</v>
      </c>
      <c r="B15" s="7" t="s">
        <v>190</v>
      </c>
      <c r="C15" s="7" t="s">
        <v>76</v>
      </c>
      <c r="D15" s="7">
        <v>1.1714285710000001</v>
      </c>
      <c r="E15" s="7">
        <v>0.45281565400000001</v>
      </c>
      <c r="F15" s="7">
        <v>1</v>
      </c>
      <c r="G15" s="1" t="s">
        <v>76</v>
      </c>
      <c r="H15" s="2" t="s">
        <v>77</v>
      </c>
      <c r="I15" s="8" t="s">
        <v>78</v>
      </c>
      <c r="J15" s="9">
        <v>1450000000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5">
      <c r="A16" s="7">
        <v>14</v>
      </c>
      <c r="B16" s="7" t="s">
        <v>198</v>
      </c>
      <c r="C16" s="7" t="s">
        <v>76</v>
      </c>
      <c r="D16" s="7">
        <v>1.1714285710000001</v>
      </c>
      <c r="E16" s="7">
        <v>0.45281565400000001</v>
      </c>
      <c r="F16" s="7">
        <v>1</v>
      </c>
      <c r="G16" s="1" t="s">
        <v>76</v>
      </c>
      <c r="H16" s="2" t="s">
        <v>77</v>
      </c>
      <c r="I16" s="8" t="s">
        <v>78</v>
      </c>
      <c r="J16" s="9">
        <v>4330000000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5">
      <c r="A17" s="7">
        <v>16</v>
      </c>
      <c r="B17" s="7" t="s">
        <v>206</v>
      </c>
      <c r="C17" s="7" t="s">
        <v>76</v>
      </c>
      <c r="D17" s="7">
        <v>1.2</v>
      </c>
      <c r="E17" s="7">
        <v>0.53136893100000004</v>
      </c>
      <c r="F17" s="7">
        <v>1</v>
      </c>
      <c r="G17" s="1" t="s">
        <v>76</v>
      </c>
      <c r="H17" s="2" t="s">
        <v>77</v>
      </c>
      <c r="I17" s="8" t="s">
        <v>78</v>
      </c>
      <c r="J17" s="9">
        <v>4710000000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5">
      <c r="A18" s="7">
        <v>17</v>
      </c>
      <c r="B18" s="7" t="s">
        <v>213</v>
      </c>
      <c r="C18" s="7" t="s">
        <v>76</v>
      </c>
      <c r="D18" s="7">
        <v>1.2</v>
      </c>
      <c r="E18" s="7">
        <v>0.58410313400000002</v>
      </c>
      <c r="F18" s="7">
        <v>1</v>
      </c>
      <c r="G18" s="1" t="s">
        <v>76</v>
      </c>
      <c r="H18" s="2" t="s">
        <v>77</v>
      </c>
      <c r="I18" s="9">
        <v>3091</v>
      </c>
      <c r="J18" s="9">
        <v>2260000000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5">
      <c r="A19" s="7">
        <v>18</v>
      </c>
      <c r="B19" s="7" t="s">
        <v>219</v>
      </c>
      <c r="C19" s="7" t="s">
        <v>76</v>
      </c>
      <c r="D19" s="7">
        <v>1.228571429</v>
      </c>
      <c r="E19" s="7">
        <v>0.54695490099999999</v>
      </c>
      <c r="F19" s="7">
        <v>1</v>
      </c>
      <c r="G19" s="1" t="s">
        <v>76</v>
      </c>
      <c r="H19" s="2" t="s">
        <v>77</v>
      </c>
      <c r="I19" s="8" t="s">
        <v>78</v>
      </c>
      <c r="J19" s="9">
        <v>146000000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5">
      <c r="A20" s="7">
        <v>19</v>
      </c>
      <c r="B20" s="7" t="s">
        <v>228</v>
      </c>
      <c r="C20" s="7" t="s">
        <v>76</v>
      </c>
      <c r="D20" s="7">
        <v>1.228571429</v>
      </c>
      <c r="E20" s="7">
        <v>0.645605702</v>
      </c>
      <c r="F20" s="7">
        <v>1</v>
      </c>
      <c r="G20" s="1" t="s">
        <v>76</v>
      </c>
      <c r="H20" s="2" t="s">
        <v>77</v>
      </c>
      <c r="I20" s="8" t="s">
        <v>78</v>
      </c>
      <c r="J20" s="9">
        <v>2970000000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5">
      <c r="A21" s="7">
        <v>20</v>
      </c>
      <c r="B21" s="7" t="s">
        <v>235</v>
      </c>
      <c r="C21" s="7" t="s">
        <v>76</v>
      </c>
      <c r="D21" s="7">
        <v>1.2571428570000001</v>
      </c>
      <c r="E21" s="7">
        <v>0.56061191099999996</v>
      </c>
      <c r="F21" s="7">
        <v>1</v>
      </c>
      <c r="G21" s="1" t="s">
        <v>76</v>
      </c>
      <c r="H21" s="2" t="s">
        <v>77</v>
      </c>
      <c r="I21" s="8" t="s">
        <v>78</v>
      </c>
      <c r="J21" s="9">
        <v>2550000000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5">
      <c r="A22" s="7">
        <v>21</v>
      </c>
      <c r="B22" s="7" t="s">
        <v>958</v>
      </c>
      <c r="C22" s="7" t="s">
        <v>76</v>
      </c>
      <c r="D22" s="7">
        <v>1.2571428570000001</v>
      </c>
      <c r="E22" s="7">
        <v>0.65721592600000001</v>
      </c>
      <c r="F22" s="7">
        <v>1</v>
      </c>
      <c r="G22" s="1" t="s">
        <v>76</v>
      </c>
      <c r="H22" s="3" t="s">
        <v>959</v>
      </c>
      <c r="I22" s="8" t="s">
        <v>78</v>
      </c>
      <c r="J22" s="10" t="s">
        <v>78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5">
      <c r="A23" s="7">
        <v>22</v>
      </c>
      <c r="B23" s="7" t="s">
        <v>960</v>
      </c>
      <c r="C23" s="7" t="s">
        <v>76</v>
      </c>
      <c r="D23" s="7">
        <v>1.2571428570000001</v>
      </c>
      <c r="E23" s="7">
        <v>0.65721592600000001</v>
      </c>
      <c r="F23" s="7">
        <v>1</v>
      </c>
      <c r="G23" s="1" t="s">
        <v>76</v>
      </c>
      <c r="H23" s="3" t="s">
        <v>959</v>
      </c>
      <c r="I23" s="8" t="s">
        <v>78</v>
      </c>
      <c r="J23" s="10" t="s">
        <v>78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5">
      <c r="A24" s="7">
        <v>23</v>
      </c>
      <c r="B24" s="7" t="s">
        <v>309</v>
      </c>
      <c r="C24" s="7" t="s">
        <v>76</v>
      </c>
      <c r="D24" s="7">
        <v>1.2571428570000001</v>
      </c>
      <c r="E24" s="7">
        <v>0.70054000800000005</v>
      </c>
      <c r="F24" s="7">
        <v>1</v>
      </c>
      <c r="G24" s="1" t="s">
        <v>76</v>
      </c>
      <c r="H24" s="4" t="s">
        <v>80</v>
      </c>
      <c r="I24" s="8" t="s">
        <v>78</v>
      </c>
      <c r="J24" s="10" t="s">
        <v>78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5">
      <c r="A25" s="7">
        <v>24</v>
      </c>
      <c r="B25" s="7" t="s">
        <v>316</v>
      </c>
      <c r="C25" s="7" t="s">
        <v>76</v>
      </c>
      <c r="D25" s="7">
        <v>1.2571428570000001</v>
      </c>
      <c r="E25" s="7">
        <v>0.91853006400000003</v>
      </c>
      <c r="F25" s="7">
        <v>1</v>
      </c>
      <c r="G25" s="1" t="s">
        <v>76</v>
      </c>
      <c r="H25" s="4" t="s">
        <v>80</v>
      </c>
      <c r="I25" s="8" t="s">
        <v>78</v>
      </c>
      <c r="J25" s="10" t="s">
        <v>78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5">
      <c r="A26" s="7">
        <v>25</v>
      </c>
      <c r="B26" s="7" t="s">
        <v>322</v>
      </c>
      <c r="C26" s="7" t="s">
        <v>76</v>
      </c>
      <c r="D26" s="7">
        <v>1.2571428570000001</v>
      </c>
      <c r="E26" s="7">
        <v>1.038745203</v>
      </c>
      <c r="F26" s="7">
        <v>1</v>
      </c>
      <c r="G26" s="1" t="s">
        <v>76</v>
      </c>
      <c r="H26" s="4" t="s">
        <v>80</v>
      </c>
      <c r="I26" s="8" t="s">
        <v>78</v>
      </c>
      <c r="J26" s="10" t="s">
        <v>78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5">
      <c r="A27" s="7">
        <v>26</v>
      </c>
      <c r="B27" s="7" t="s">
        <v>329</v>
      </c>
      <c r="C27" s="7" t="s">
        <v>76</v>
      </c>
      <c r="D27" s="7">
        <v>1.2571428570000001</v>
      </c>
      <c r="E27" s="7">
        <v>1.0666841739999999</v>
      </c>
      <c r="F27" s="7">
        <v>1</v>
      </c>
      <c r="G27" s="1" t="s">
        <v>76</v>
      </c>
      <c r="H27" s="4" t="s">
        <v>80</v>
      </c>
      <c r="I27" s="8" t="s">
        <v>78</v>
      </c>
      <c r="J27" s="10" t="s">
        <v>78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5">
      <c r="A28" s="7">
        <v>27</v>
      </c>
      <c r="B28" s="7" t="s">
        <v>336</v>
      </c>
      <c r="C28" s="7" t="s">
        <v>76</v>
      </c>
      <c r="D28" s="7">
        <v>1.2857142859999999</v>
      </c>
      <c r="E28" s="7">
        <v>0.62173517</v>
      </c>
      <c r="F28" s="7">
        <v>1</v>
      </c>
      <c r="G28" s="1" t="s">
        <v>76</v>
      </c>
      <c r="H28" s="4" t="s">
        <v>80</v>
      </c>
      <c r="I28" s="8" t="s">
        <v>78</v>
      </c>
      <c r="J28" s="10" t="s">
        <v>78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5">
      <c r="A29" s="7">
        <v>28</v>
      </c>
      <c r="B29" s="7" t="s">
        <v>343</v>
      </c>
      <c r="C29" s="7" t="s">
        <v>76</v>
      </c>
      <c r="D29" s="7">
        <v>1.3142857139999999</v>
      </c>
      <c r="E29" s="7">
        <v>0.67612340400000004</v>
      </c>
      <c r="F29" s="7">
        <v>1</v>
      </c>
      <c r="G29" s="1" t="s">
        <v>76</v>
      </c>
      <c r="H29" s="4" t="s">
        <v>80</v>
      </c>
      <c r="I29" s="8" t="s">
        <v>78</v>
      </c>
      <c r="J29" s="10" t="s">
        <v>78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5">
      <c r="A30" s="7">
        <v>29</v>
      </c>
      <c r="B30" s="7" t="s">
        <v>348</v>
      </c>
      <c r="C30" s="7" t="s">
        <v>76</v>
      </c>
      <c r="D30" s="7">
        <v>1.342857143</v>
      </c>
      <c r="E30" s="7">
        <v>0.76477052099999998</v>
      </c>
      <c r="F30" s="7">
        <v>1</v>
      </c>
      <c r="G30" s="1" t="s">
        <v>76</v>
      </c>
      <c r="H30" s="4" t="s">
        <v>80</v>
      </c>
      <c r="I30" s="8" t="s">
        <v>78</v>
      </c>
      <c r="J30" s="10" t="s">
        <v>78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5">
      <c r="A31" s="7">
        <v>30</v>
      </c>
      <c r="B31" s="7" t="s">
        <v>354</v>
      </c>
      <c r="C31" s="7" t="s">
        <v>76</v>
      </c>
      <c r="D31" s="7">
        <v>1.342857143</v>
      </c>
      <c r="E31" s="7">
        <v>1.1099246700000001</v>
      </c>
      <c r="F31" s="7">
        <v>1</v>
      </c>
      <c r="G31" s="1" t="s">
        <v>76</v>
      </c>
      <c r="H31" s="4" t="s">
        <v>80</v>
      </c>
      <c r="I31" s="8" t="s">
        <v>78</v>
      </c>
      <c r="J31" s="10" t="s">
        <v>78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5">
      <c r="A32" s="7">
        <v>31</v>
      </c>
      <c r="B32" s="7" t="s">
        <v>360</v>
      </c>
      <c r="C32" s="7" t="s">
        <v>76</v>
      </c>
      <c r="D32" s="7">
        <v>1.371428571</v>
      </c>
      <c r="E32" s="7">
        <v>0.73106345900000003</v>
      </c>
      <c r="F32" s="7">
        <v>1</v>
      </c>
      <c r="G32" s="1" t="s">
        <v>76</v>
      </c>
      <c r="H32" s="4" t="s">
        <v>80</v>
      </c>
      <c r="I32" s="8" t="s">
        <v>78</v>
      </c>
      <c r="J32" s="10" t="s">
        <v>78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5">
      <c r="A33" s="7">
        <v>32</v>
      </c>
      <c r="B33" s="7" t="s">
        <v>367</v>
      </c>
      <c r="C33" s="7" t="s">
        <v>76</v>
      </c>
      <c r="D33" s="7">
        <v>1.4</v>
      </c>
      <c r="E33" s="7">
        <v>0.69451633599999996</v>
      </c>
      <c r="F33" s="7">
        <v>1</v>
      </c>
      <c r="G33" s="1" t="s">
        <v>76</v>
      </c>
      <c r="H33" s="4" t="s">
        <v>80</v>
      </c>
      <c r="I33" s="8" t="s">
        <v>78</v>
      </c>
      <c r="J33" s="10" t="s">
        <v>78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5">
      <c r="A34" s="7">
        <v>33</v>
      </c>
      <c r="B34" s="7" t="s">
        <v>79</v>
      </c>
      <c r="C34" s="7" t="s">
        <v>76</v>
      </c>
      <c r="D34" s="7">
        <v>1.4</v>
      </c>
      <c r="E34" s="7">
        <v>1.168206267</v>
      </c>
      <c r="F34" s="7">
        <v>1</v>
      </c>
      <c r="G34" s="1" t="s">
        <v>76</v>
      </c>
      <c r="H34" s="4" t="s">
        <v>80</v>
      </c>
      <c r="I34" s="8" t="s">
        <v>78</v>
      </c>
      <c r="J34" s="10" t="s">
        <v>78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5">
      <c r="A35" s="7">
        <v>34</v>
      </c>
      <c r="B35" s="7" t="s">
        <v>92</v>
      </c>
      <c r="C35" s="7" t="s">
        <v>76</v>
      </c>
      <c r="D35" s="7">
        <v>1.457142857</v>
      </c>
      <c r="E35" s="7">
        <v>0.88593111999999996</v>
      </c>
      <c r="F35" s="7">
        <v>1</v>
      </c>
      <c r="G35" s="1" t="s">
        <v>76</v>
      </c>
      <c r="H35" s="4" t="s">
        <v>80</v>
      </c>
      <c r="I35" s="8" t="s">
        <v>78</v>
      </c>
      <c r="J35" s="10" t="s">
        <v>78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5">
      <c r="A36" s="7">
        <v>35</v>
      </c>
      <c r="B36" s="7" t="s">
        <v>100</v>
      </c>
      <c r="C36" s="7" t="s">
        <v>76</v>
      </c>
      <c r="D36" s="7">
        <v>1.457142857</v>
      </c>
      <c r="E36" s="7">
        <v>1.441870867</v>
      </c>
      <c r="F36" s="7">
        <v>1</v>
      </c>
      <c r="G36" s="1" t="s">
        <v>76</v>
      </c>
      <c r="H36" s="4" t="s">
        <v>80</v>
      </c>
      <c r="I36" s="8" t="s">
        <v>78</v>
      </c>
      <c r="J36" s="10" t="s">
        <v>78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5">
      <c r="A37" s="7">
        <v>36</v>
      </c>
      <c r="B37" s="7" t="s">
        <v>108</v>
      </c>
      <c r="C37" s="7" t="s">
        <v>109</v>
      </c>
      <c r="D37" s="7">
        <v>1.4857142860000001</v>
      </c>
      <c r="E37" s="7">
        <v>0.81786769299999995</v>
      </c>
      <c r="F37" s="7">
        <v>1</v>
      </c>
      <c r="G37" s="1" t="s">
        <v>76</v>
      </c>
      <c r="H37" s="4" t="s">
        <v>80</v>
      </c>
      <c r="I37" s="8" t="s">
        <v>78</v>
      </c>
      <c r="J37" s="10" t="s">
        <v>78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5">
      <c r="A38" s="7">
        <v>37</v>
      </c>
      <c r="B38" s="7" t="s">
        <v>117</v>
      </c>
      <c r="C38" s="7" t="s">
        <v>76</v>
      </c>
      <c r="D38" s="7">
        <v>1.5142857139999999</v>
      </c>
      <c r="E38" s="7">
        <v>0.95089520000000005</v>
      </c>
      <c r="F38" s="7">
        <v>1</v>
      </c>
      <c r="G38" s="1" t="s">
        <v>76</v>
      </c>
      <c r="H38" s="4" t="s">
        <v>80</v>
      </c>
      <c r="I38" s="8" t="s">
        <v>78</v>
      </c>
      <c r="J38" s="10" t="s">
        <v>78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5">
      <c r="A39" s="7">
        <v>38</v>
      </c>
      <c r="B39" s="7" t="s">
        <v>125</v>
      </c>
      <c r="C39" s="7" t="s">
        <v>76</v>
      </c>
      <c r="D39" s="7">
        <v>1.5142857139999999</v>
      </c>
      <c r="E39" s="7">
        <v>1.0674716849999999</v>
      </c>
      <c r="F39" s="7">
        <v>1</v>
      </c>
      <c r="G39" s="1" t="s">
        <v>76</v>
      </c>
      <c r="H39" s="4" t="s">
        <v>80</v>
      </c>
      <c r="I39" s="8" t="s">
        <v>78</v>
      </c>
      <c r="J39" s="10" t="s">
        <v>78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5">
      <c r="A40" s="7">
        <v>39</v>
      </c>
      <c r="B40" s="7" t="s">
        <v>133</v>
      </c>
      <c r="C40" s="7" t="s">
        <v>76</v>
      </c>
      <c r="D40" s="7">
        <v>1.5142857139999999</v>
      </c>
      <c r="E40" s="7">
        <v>1.2216533780000001</v>
      </c>
      <c r="F40" s="7">
        <v>1</v>
      </c>
      <c r="G40" s="1" t="s">
        <v>76</v>
      </c>
      <c r="H40" s="4" t="s">
        <v>80</v>
      </c>
      <c r="I40" s="8" t="s">
        <v>78</v>
      </c>
      <c r="J40" s="10" t="s">
        <v>78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5">
      <c r="A41" s="7">
        <v>40</v>
      </c>
      <c r="B41" s="7" t="s">
        <v>142</v>
      </c>
      <c r="C41" s="7" t="s">
        <v>76</v>
      </c>
      <c r="D41" s="7">
        <v>1.5142857139999999</v>
      </c>
      <c r="E41" s="7">
        <v>1.4627015409999999</v>
      </c>
      <c r="F41" s="7">
        <v>1</v>
      </c>
      <c r="G41" s="1" t="s">
        <v>76</v>
      </c>
      <c r="H41" s="4" t="s">
        <v>80</v>
      </c>
      <c r="I41" s="8" t="s">
        <v>78</v>
      </c>
      <c r="J41" s="10" t="s">
        <v>78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5">
      <c r="A42" s="7">
        <v>41</v>
      </c>
      <c r="B42" s="7" t="s">
        <v>152</v>
      </c>
      <c r="C42" s="7" t="s">
        <v>76</v>
      </c>
      <c r="D42" s="7">
        <v>1.542857143</v>
      </c>
      <c r="E42" s="7">
        <v>0.98048178900000005</v>
      </c>
      <c r="F42" s="7">
        <v>1</v>
      </c>
      <c r="G42" s="1" t="s">
        <v>76</v>
      </c>
      <c r="H42" s="4" t="s">
        <v>80</v>
      </c>
      <c r="I42" s="8" t="s">
        <v>78</v>
      </c>
      <c r="J42" s="10" t="s">
        <v>78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5">
      <c r="A43" s="7">
        <v>42</v>
      </c>
      <c r="B43" s="7" t="s">
        <v>160</v>
      </c>
      <c r="C43" s="7" t="s">
        <v>76</v>
      </c>
      <c r="D43" s="7">
        <v>1.542857143</v>
      </c>
      <c r="E43" s="7">
        <v>1.1717974410000001</v>
      </c>
      <c r="F43" s="7">
        <v>1</v>
      </c>
      <c r="G43" s="1" t="s">
        <v>76</v>
      </c>
      <c r="H43" s="4" t="s">
        <v>80</v>
      </c>
      <c r="I43" s="8" t="s">
        <v>78</v>
      </c>
      <c r="J43" s="10" t="s">
        <v>78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5">
      <c r="A44" s="7">
        <v>43</v>
      </c>
      <c r="B44" s="7" t="s">
        <v>374</v>
      </c>
      <c r="C44" s="7" t="s">
        <v>76</v>
      </c>
      <c r="D44" s="7">
        <v>1.571428571</v>
      </c>
      <c r="E44" s="7">
        <v>0.88403201600000003</v>
      </c>
      <c r="F44" s="7">
        <v>1</v>
      </c>
      <c r="G44" s="1" t="s">
        <v>76</v>
      </c>
      <c r="H44" s="4" t="s">
        <v>80</v>
      </c>
      <c r="I44" s="8" t="s">
        <v>78</v>
      </c>
      <c r="J44" s="10" t="s">
        <v>78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5">
      <c r="A45" s="7">
        <v>44</v>
      </c>
      <c r="B45" s="7" t="s">
        <v>381</v>
      </c>
      <c r="C45" s="7" t="s">
        <v>76</v>
      </c>
      <c r="D45" s="7">
        <v>1.628571429</v>
      </c>
      <c r="E45" s="7">
        <v>1.2387307139999999</v>
      </c>
      <c r="F45" s="7">
        <v>1</v>
      </c>
      <c r="G45" s="1" t="s">
        <v>76</v>
      </c>
      <c r="H45" s="4" t="s">
        <v>80</v>
      </c>
      <c r="I45" s="8" t="s">
        <v>78</v>
      </c>
      <c r="J45" s="10" t="s">
        <v>78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5">
      <c r="A46" s="7">
        <v>45</v>
      </c>
      <c r="B46" s="7" t="s">
        <v>387</v>
      </c>
      <c r="C46" s="7" t="s">
        <v>76</v>
      </c>
      <c r="D46" s="7">
        <v>1.657142857</v>
      </c>
      <c r="E46" s="7">
        <v>0.96840855299999995</v>
      </c>
      <c r="F46" s="7">
        <v>1</v>
      </c>
      <c r="G46" s="1" t="s">
        <v>76</v>
      </c>
      <c r="H46" s="4" t="s">
        <v>80</v>
      </c>
      <c r="I46" s="8" t="s">
        <v>78</v>
      </c>
      <c r="J46" s="10" t="s">
        <v>78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5">
      <c r="A47" s="7">
        <v>46</v>
      </c>
      <c r="B47" s="7" t="s">
        <v>394</v>
      </c>
      <c r="C47" s="7" t="s">
        <v>76</v>
      </c>
      <c r="D47" s="7">
        <v>1.657142857</v>
      </c>
      <c r="E47" s="7">
        <v>1.0273568930000001</v>
      </c>
      <c r="F47" s="7">
        <v>1</v>
      </c>
      <c r="G47" s="1" t="s">
        <v>76</v>
      </c>
      <c r="H47" s="4" t="s">
        <v>80</v>
      </c>
      <c r="I47" s="8" t="s">
        <v>78</v>
      </c>
      <c r="J47" s="10" t="s">
        <v>78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5">
      <c r="A48" s="7">
        <v>47</v>
      </c>
      <c r="B48" s="7" t="s">
        <v>401</v>
      </c>
      <c r="C48" s="7" t="s">
        <v>76</v>
      </c>
      <c r="D48" s="7">
        <v>1.7428571429999999</v>
      </c>
      <c r="E48" s="7">
        <v>0.91853006400000003</v>
      </c>
      <c r="F48" s="7">
        <v>1</v>
      </c>
      <c r="G48" s="1" t="s">
        <v>76</v>
      </c>
      <c r="H48" s="4" t="s">
        <v>80</v>
      </c>
      <c r="I48" s="8" t="s">
        <v>78</v>
      </c>
      <c r="J48" s="10" t="s">
        <v>78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5">
      <c r="A49" s="7">
        <v>48</v>
      </c>
      <c r="B49" s="7" t="s">
        <v>407</v>
      </c>
      <c r="C49" s="7" t="s">
        <v>76</v>
      </c>
      <c r="D49" s="7">
        <v>1.7428571429999999</v>
      </c>
      <c r="E49" s="7">
        <v>1.093909802</v>
      </c>
      <c r="F49" s="7">
        <v>1</v>
      </c>
      <c r="G49" s="1" t="s">
        <v>76</v>
      </c>
      <c r="H49" s="4" t="s">
        <v>80</v>
      </c>
      <c r="I49" s="8" t="s">
        <v>78</v>
      </c>
      <c r="J49" s="10" t="s">
        <v>78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5">
      <c r="A50" s="7">
        <v>49</v>
      </c>
      <c r="B50" s="7" t="s">
        <v>415</v>
      </c>
      <c r="C50" s="7" t="s">
        <v>109</v>
      </c>
      <c r="D50" s="7">
        <v>1.8571428569999999</v>
      </c>
      <c r="E50" s="7">
        <v>1.115211854</v>
      </c>
      <c r="F50" s="7">
        <v>1</v>
      </c>
      <c r="G50" s="1" t="s">
        <v>76</v>
      </c>
      <c r="H50" s="4" t="s">
        <v>80</v>
      </c>
      <c r="I50" s="8" t="s">
        <v>78</v>
      </c>
      <c r="J50" s="10" t="s">
        <v>78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5">
      <c r="A51" s="7">
        <v>50</v>
      </c>
      <c r="B51" s="7" t="s">
        <v>421</v>
      </c>
      <c r="C51" s="7" t="s">
        <v>76</v>
      </c>
      <c r="D51" s="7">
        <v>1.8571428569999999</v>
      </c>
      <c r="E51" s="7">
        <v>1.3750477459999999</v>
      </c>
      <c r="F51" s="7">
        <v>1</v>
      </c>
      <c r="G51" s="1" t="s">
        <v>76</v>
      </c>
      <c r="H51" s="4" t="s">
        <v>80</v>
      </c>
      <c r="I51" s="8" t="s">
        <v>78</v>
      </c>
      <c r="J51" s="10" t="s">
        <v>78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5">
      <c r="A52" s="7">
        <v>51</v>
      </c>
      <c r="B52" s="7" t="s">
        <v>428</v>
      </c>
      <c r="C52" s="7" t="s">
        <v>109</v>
      </c>
      <c r="D52" s="7">
        <v>1.9714285709999999</v>
      </c>
      <c r="E52" s="7">
        <v>1.224401758</v>
      </c>
      <c r="F52" s="7">
        <v>1</v>
      </c>
      <c r="G52" s="1" t="s">
        <v>76</v>
      </c>
      <c r="H52" s="4" t="s">
        <v>80</v>
      </c>
      <c r="I52" s="8" t="s">
        <v>78</v>
      </c>
      <c r="J52" s="10" t="s">
        <v>78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5">
      <c r="A53" s="7">
        <v>52</v>
      </c>
      <c r="B53" s="7" t="s">
        <v>435</v>
      </c>
      <c r="C53" s="7" t="s">
        <v>109</v>
      </c>
      <c r="D53" s="7">
        <v>2.1428571430000001</v>
      </c>
      <c r="E53" s="7">
        <v>1.4580982199999999</v>
      </c>
      <c r="F53" s="7">
        <v>1</v>
      </c>
      <c r="G53" s="1" t="s">
        <v>109</v>
      </c>
      <c r="H53" s="4" t="s">
        <v>80</v>
      </c>
      <c r="I53" s="8" t="s">
        <v>78</v>
      </c>
      <c r="J53" s="10" t="s">
        <v>78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5">
      <c r="A54" s="7">
        <v>53</v>
      </c>
      <c r="B54" s="7" t="s">
        <v>961</v>
      </c>
      <c r="C54" s="7" t="s">
        <v>109</v>
      </c>
      <c r="D54" s="7">
        <v>2.1714285709999999</v>
      </c>
      <c r="E54" s="7">
        <v>1.294461375</v>
      </c>
      <c r="F54" s="7">
        <v>2</v>
      </c>
      <c r="G54" s="1" t="s">
        <v>109</v>
      </c>
      <c r="H54" s="4" t="s">
        <v>80</v>
      </c>
      <c r="I54" s="8" t="s">
        <v>78</v>
      </c>
      <c r="J54" s="10" t="s">
        <v>78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5">
      <c r="A55" s="7">
        <v>54</v>
      </c>
      <c r="B55" s="7" t="s">
        <v>962</v>
      </c>
      <c r="C55" s="7" t="s">
        <v>76</v>
      </c>
      <c r="D55" s="7">
        <v>2.1714285709999999</v>
      </c>
      <c r="E55" s="7">
        <v>1.484938388</v>
      </c>
      <c r="F55" s="7">
        <v>2</v>
      </c>
      <c r="G55" s="1" t="s">
        <v>109</v>
      </c>
      <c r="H55" s="4" t="s">
        <v>80</v>
      </c>
      <c r="I55" s="8" t="s">
        <v>78</v>
      </c>
      <c r="J55" s="10" t="s">
        <v>78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5">
      <c r="A56" s="7">
        <v>55</v>
      </c>
      <c r="B56" s="7" t="s">
        <v>963</v>
      </c>
      <c r="C56" s="7" t="s">
        <v>76</v>
      </c>
      <c r="D56" s="7">
        <v>2.3428571429999998</v>
      </c>
      <c r="E56" s="7">
        <v>1.2820676580000001</v>
      </c>
      <c r="F56" s="7">
        <v>2</v>
      </c>
      <c r="G56" s="1" t="s">
        <v>109</v>
      </c>
      <c r="H56" s="4" t="s">
        <v>80</v>
      </c>
      <c r="I56" s="8" t="s">
        <v>78</v>
      </c>
      <c r="J56" s="10" t="s">
        <v>78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5">
      <c r="A57" s="7">
        <v>56</v>
      </c>
      <c r="B57" s="7" t="s">
        <v>964</v>
      </c>
      <c r="C57" s="7" t="s">
        <v>109</v>
      </c>
      <c r="D57" s="7">
        <v>2.371428571</v>
      </c>
      <c r="E57" s="7">
        <v>1.4159950619999999</v>
      </c>
      <c r="F57" s="7">
        <v>2</v>
      </c>
      <c r="G57" s="1" t="s">
        <v>109</v>
      </c>
      <c r="H57" s="1" t="s">
        <v>80</v>
      </c>
      <c r="I57" s="8" t="s">
        <v>78</v>
      </c>
      <c r="J57" s="10" t="s">
        <v>78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5">
      <c r="A58" s="7">
        <v>57</v>
      </c>
      <c r="B58" s="7" t="s">
        <v>965</v>
      </c>
      <c r="C58" s="7" t="s">
        <v>76</v>
      </c>
      <c r="D58" s="7">
        <v>2.4285714289999998</v>
      </c>
      <c r="E58" s="7">
        <v>1.266902529</v>
      </c>
      <c r="F58" s="7">
        <v>2</v>
      </c>
      <c r="G58" s="1" t="s">
        <v>109</v>
      </c>
      <c r="H58" s="1" t="s">
        <v>80</v>
      </c>
      <c r="I58" s="8" t="s">
        <v>78</v>
      </c>
      <c r="J58" s="10" t="s">
        <v>78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5">
      <c r="A59" s="7">
        <v>58</v>
      </c>
      <c r="B59" s="7" t="s">
        <v>966</v>
      </c>
      <c r="C59" s="7" t="s">
        <v>76</v>
      </c>
      <c r="D59" s="7">
        <v>2.7428571430000002</v>
      </c>
      <c r="E59" s="7">
        <v>1.4621269189999999</v>
      </c>
      <c r="F59" s="7">
        <v>3</v>
      </c>
      <c r="G59" s="1" t="s">
        <v>109</v>
      </c>
      <c r="H59" s="1" t="s">
        <v>80</v>
      </c>
      <c r="I59" s="8" t="s">
        <v>78</v>
      </c>
      <c r="J59" s="10" t="s">
        <v>78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5">
      <c r="A60" s="7">
        <v>59</v>
      </c>
      <c r="B60" s="7" t="s">
        <v>967</v>
      </c>
      <c r="C60" s="7" t="s">
        <v>109</v>
      </c>
      <c r="D60" s="7">
        <v>2.8857142859999998</v>
      </c>
      <c r="E60" s="7">
        <v>1.761874479</v>
      </c>
      <c r="F60" s="7">
        <v>3</v>
      </c>
      <c r="G60" s="1" t="s">
        <v>109</v>
      </c>
      <c r="H60" s="1" t="s">
        <v>80</v>
      </c>
      <c r="I60" s="8" t="s">
        <v>78</v>
      </c>
      <c r="J60" s="10" t="s">
        <v>78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5">
      <c r="A61" s="7">
        <v>60</v>
      </c>
      <c r="B61" s="7" t="s">
        <v>968</v>
      </c>
      <c r="C61" s="7" t="s">
        <v>109</v>
      </c>
      <c r="D61" s="7">
        <v>2.914285714</v>
      </c>
      <c r="E61" s="7">
        <v>1.291862053</v>
      </c>
      <c r="F61" s="7">
        <v>3</v>
      </c>
      <c r="G61" s="1" t="s">
        <v>109</v>
      </c>
      <c r="H61" s="1" t="s">
        <v>80</v>
      </c>
      <c r="I61" s="8" t="s">
        <v>78</v>
      </c>
      <c r="J61" s="10" t="s">
        <v>78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5">
      <c r="A62" s="7">
        <v>61</v>
      </c>
      <c r="B62" s="7" t="s">
        <v>969</v>
      </c>
      <c r="C62" s="7" t="s">
        <v>109</v>
      </c>
      <c r="D62" s="7">
        <v>2.9428571429999999</v>
      </c>
      <c r="E62" s="7">
        <v>1.3048068850000001</v>
      </c>
      <c r="F62" s="7">
        <v>3</v>
      </c>
      <c r="G62" s="1" t="s">
        <v>109</v>
      </c>
      <c r="H62" s="1" t="s">
        <v>80</v>
      </c>
      <c r="I62" s="8" t="s">
        <v>78</v>
      </c>
      <c r="J62" s="10" t="s">
        <v>78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5">
      <c r="A63" s="7">
        <v>62</v>
      </c>
      <c r="B63" s="7" t="s">
        <v>970</v>
      </c>
      <c r="C63" s="7" t="s">
        <v>109</v>
      </c>
      <c r="D63" s="7">
        <v>3.1142857140000002</v>
      </c>
      <c r="E63" s="7">
        <v>1.6228411650000001</v>
      </c>
      <c r="F63" s="7">
        <v>3</v>
      </c>
      <c r="G63" s="1" t="s">
        <v>109</v>
      </c>
      <c r="H63" s="3" t="s">
        <v>959</v>
      </c>
      <c r="I63" s="8" t="s">
        <v>78</v>
      </c>
      <c r="J63" s="10" t="s">
        <v>78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5">
      <c r="A64" s="7">
        <v>63</v>
      </c>
      <c r="B64" s="7" t="s">
        <v>242</v>
      </c>
      <c r="C64" s="7" t="s">
        <v>109</v>
      </c>
      <c r="D64" s="7">
        <v>3.1428571430000001</v>
      </c>
      <c r="E64" s="7">
        <v>1.536666697</v>
      </c>
      <c r="F64" s="7">
        <v>4</v>
      </c>
      <c r="G64" s="1" t="s">
        <v>109</v>
      </c>
      <c r="H64" s="2" t="s">
        <v>77</v>
      </c>
      <c r="I64" s="8" t="s">
        <v>78</v>
      </c>
      <c r="J64" s="9">
        <v>2010000000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5">
      <c r="A65" s="7">
        <v>64</v>
      </c>
      <c r="B65" s="7" t="s">
        <v>249</v>
      </c>
      <c r="C65" s="7" t="s">
        <v>109</v>
      </c>
      <c r="D65" s="7">
        <v>3.1714285709999999</v>
      </c>
      <c r="E65" s="7">
        <v>1.543215022</v>
      </c>
      <c r="F65" s="7">
        <v>4</v>
      </c>
      <c r="G65" s="1" t="s">
        <v>109</v>
      </c>
      <c r="H65" s="2" t="s">
        <v>77</v>
      </c>
      <c r="I65" s="8" t="s">
        <v>78</v>
      </c>
      <c r="J65" s="14" t="s">
        <v>250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5">
      <c r="A66" s="7">
        <v>65</v>
      </c>
      <c r="B66" s="7" t="s">
        <v>255</v>
      </c>
      <c r="C66" s="7" t="s">
        <v>109</v>
      </c>
      <c r="D66" s="7">
        <v>3.228571429</v>
      </c>
      <c r="E66" s="7">
        <v>1.2853407489999999</v>
      </c>
      <c r="F66" s="7">
        <v>4</v>
      </c>
      <c r="G66" s="1" t="s">
        <v>109</v>
      </c>
      <c r="H66" s="2" t="s">
        <v>77</v>
      </c>
      <c r="I66" s="8" t="s">
        <v>78</v>
      </c>
      <c r="J66" s="15">
        <v>253000000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5">
      <c r="A67" s="7">
        <v>66</v>
      </c>
      <c r="B67" s="7" t="s">
        <v>262</v>
      </c>
      <c r="C67" s="7" t="s">
        <v>109</v>
      </c>
      <c r="D67" s="7">
        <v>3.3142857139999999</v>
      </c>
      <c r="E67" s="7">
        <v>1.18250553</v>
      </c>
      <c r="F67" s="7">
        <v>4</v>
      </c>
      <c r="G67" s="1" t="s">
        <v>109</v>
      </c>
      <c r="H67" s="2" t="s">
        <v>77</v>
      </c>
      <c r="I67" s="8" t="s">
        <v>78</v>
      </c>
      <c r="J67" s="9">
        <v>3870000000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5">
      <c r="A68" s="7">
        <v>67</v>
      </c>
      <c r="B68" s="7" t="s">
        <v>269</v>
      </c>
      <c r="C68" s="7" t="s">
        <v>109</v>
      </c>
      <c r="D68" s="7">
        <v>3.371428571</v>
      </c>
      <c r="E68" s="7">
        <v>1.5546082219999999</v>
      </c>
      <c r="F68" s="7">
        <v>4</v>
      </c>
      <c r="G68" s="1" t="s">
        <v>109</v>
      </c>
      <c r="H68" s="2" t="s">
        <v>77</v>
      </c>
      <c r="I68" s="9">
        <v>4</v>
      </c>
      <c r="J68" s="9">
        <v>19800000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5">
      <c r="A69" s="7">
        <v>68</v>
      </c>
      <c r="B69" s="7" t="s">
        <v>275</v>
      </c>
      <c r="C69" s="7" t="s">
        <v>109</v>
      </c>
      <c r="D69" s="7">
        <v>3.4285714289999998</v>
      </c>
      <c r="E69" s="7">
        <v>1.420143205</v>
      </c>
      <c r="F69" s="7">
        <v>4</v>
      </c>
      <c r="G69" s="1" t="s">
        <v>109</v>
      </c>
      <c r="H69" s="2" t="s">
        <v>77</v>
      </c>
      <c r="I69" s="8" t="s">
        <v>78</v>
      </c>
      <c r="J69" s="9">
        <v>4610000000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5">
      <c r="A70" s="7">
        <v>69</v>
      </c>
      <c r="B70" s="7" t="s">
        <v>281</v>
      </c>
      <c r="C70" s="7" t="s">
        <v>109</v>
      </c>
      <c r="D70" s="7">
        <v>3.457142857</v>
      </c>
      <c r="E70" s="7">
        <v>1.5967403769999999</v>
      </c>
      <c r="F70" s="7">
        <v>4</v>
      </c>
      <c r="G70" s="1" t="s">
        <v>109</v>
      </c>
      <c r="H70" s="2" t="s">
        <v>77</v>
      </c>
      <c r="I70" s="8" t="s">
        <v>78</v>
      </c>
      <c r="J70" s="9">
        <v>2680000000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5">
      <c r="A71" s="7">
        <v>70</v>
      </c>
      <c r="B71" s="7" t="s">
        <v>287</v>
      </c>
      <c r="C71" s="7" t="s">
        <v>109</v>
      </c>
      <c r="D71" s="7">
        <v>3.457142857</v>
      </c>
      <c r="E71" s="7">
        <v>1.7036786690000001</v>
      </c>
      <c r="F71" s="7">
        <v>4</v>
      </c>
      <c r="G71" s="1" t="s">
        <v>109</v>
      </c>
      <c r="H71" s="2" t="s">
        <v>77</v>
      </c>
      <c r="I71" s="8" t="s">
        <v>78</v>
      </c>
      <c r="J71" s="9">
        <v>59600000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5">
      <c r="A72" s="7">
        <v>71</v>
      </c>
      <c r="B72" s="7" t="s">
        <v>296</v>
      </c>
      <c r="C72" s="7" t="s">
        <v>109</v>
      </c>
      <c r="D72" s="7">
        <v>3.6571428570000002</v>
      </c>
      <c r="E72" s="7">
        <v>1.2353341330000001</v>
      </c>
      <c r="F72" s="7">
        <v>4</v>
      </c>
      <c r="G72" s="1" t="s">
        <v>109</v>
      </c>
      <c r="H72" s="2" t="s">
        <v>77</v>
      </c>
      <c r="I72" s="8" t="s">
        <v>78</v>
      </c>
      <c r="J72" s="9">
        <v>1570000000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5">
      <c r="A73" s="7">
        <v>72</v>
      </c>
      <c r="B73" s="7" t="s">
        <v>302</v>
      </c>
      <c r="C73" s="7" t="s">
        <v>109</v>
      </c>
      <c r="D73" s="7">
        <v>3.6571428570000002</v>
      </c>
      <c r="E73" s="7">
        <v>1.2820676580000001</v>
      </c>
      <c r="F73" s="7">
        <v>4</v>
      </c>
      <c r="G73" s="1" t="s">
        <v>109</v>
      </c>
      <c r="H73" s="2" t="s">
        <v>77</v>
      </c>
      <c r="I73" s="8" t="s">
        <v>78</v>
      </c>
      <c r="J73" s="9">
        <v>109000000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5">
      <c r="A74" s="7">
        <v>73</v>
      </c>
      <c r="B74" s="7" t="s">
        <v>308</v>
      </c>
      <c r="C74" s="7" t="s">
        <v>109</v>
      </c>
      <c r="D74" s="7">
        <v>3.8</v>
      </c>
      <c r="E74" s="7">
        <v>1.9372509330000001</v>
      </c>
      <c r="F74" s="7">
        <v>4</v>
      </c>
      <c r="G74" s="1" t="s">
        <v>109</v>
      </c>
      <c r="H74" s="2" t="s">
        <v>77</v>
      </c>
      <c r="I74" s="8" t="s">
        <v>78</v>
      </c>
      <c r="J74" s="9">
        <v>49600000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5">
      <c r="A75" s="7">
        <v>74</v>
      </c>
      <c r="B75" s="7" t="s">
        <v>315</v>
      </c>
      <c r="C75" s="7" t="s">
        <v>109</v>
      </c>
      <c r="D75" s="7">
        <v>3.8285714290000001</v>
      </c>
      <c r="E75" s="7">
        <v>1.5993696239999999</v>
      </c>
      <c r="F75" s="7">
        <v>4</v>
      </c>
      <c r="G75" s="1" t="s">
        <v>109</v>
      </c>
      <c r="H75" s="2" t="s">
        <v>77</v>
      </c>
      <c r="I75" s="8" t="s">
        <v>78</v>
      </c>
      <c r="J75" s="9">
        <v>2290000000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5">
      <c r="A76" s="7">
        <v>75</v>
      </c>
      <c r="B76" s="7" t="s">
        <v>321</v>
      </c>
      <c r="C76" s="7" t="s">
        <v>109</v>
      </c>
      <c r="D76" s="7">
        <v>3.9714285710000001</v>
      </c>
      <c r="E76" s="7">
        <v>1.3169866290000001</v>
      </c>
      <c r="F76" s="7">
        <v>4</v>
      </c>
      <c r="G76" s="1" t="s">
        <v>109</v>
      </c>
      <c r="H76" s="2" t="s">
        <v>77</v>
      </c>
      <c r="I76" s="9">
        <v>163</v>
      </c>
      <c r="J76" s="9">
        <v>2680000000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5">
      <c r="A77" s="7">
        <v>76</v>
      </c>
      <c r="B77" s="7" t="s">
        <v>327</v>
      </c>
      <c r="C77" s="7" t="s">
        <v>109</v>
      </c>
      <c r="D77" s="7">
        <v>4.0571428569999997</v>
      </c>
      <c r="E77" s="7">
        <v>2.0138178130000002</v>
      </c>
      <c r="F77" s="7">
        <v>4</v>
      </c>
      <c r="G77" s="1" t="s">
        <v>109</v>
      </c>
      <c r="H77" s="2" t="s">
        <v>77</v>
      </c>
      <c r="I77" s="8" t="s">
        <v>78</v>
      </c>
      <c r="J77" s="14" t="s">
        <v>328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5">
      <c r="A78" s="7">
        <v>77</v>
      </c>
      <c r="B78" s="7" t="s">
        <v>335</v>
      </c>
      <c r="C78" s="7" t="s">
        <v>109</v>
      </c>
      <c r="D78" s="7">
        <v>4.1142857140000002</v>
      </c>
      <c r="E78" s="7">
        <v>1.0224373579999999</v>
      </c>
      <c r="F78" s="7">
        <v>4</v>
      </c>
      <c r="G78" s="1" t="s">
        <v>109</v>
      </c>
      <c r="H78" s="2" t="s">
        <v>77</v>
      </c>
      <c r="I78" s="8" t="s">
        <v>78</v>
      </c>
      <c r="J78" s="9">
        <v>2900000000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5">
      <c r="A79" s="7">
        <v>78</v>
      </c>
      <c r="B79" s="7" t="s">
        <v>342</v>
      </c>
      <c r="C79" s="7" t="s">
        <v>109</v>
      </c>
      <c r="D79" s="7">
        <v>4.2285714289999996</v>
      </c>
      <c r="E79" s="7">
        <v>1.6818357319999999</v>
      </c>
      <c r="F79" s="7">
        <v>4</v>
      </c>
      <c r="G79" s="1" t="s">
        <v>109</v>
      </c>
      <c r="H79" s="2" t="s">
        <v>77</v>
      </c>
      <c r="I79" s="8" t="s">
        <v>78</v>
      </c>
      <c r="J79" s="9">
        <v>753000000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5">
      <c r="A80" s="7">
        <v>79</v>
      </c>
      <c r="B80" s="7" t="s">
        <v>347</v>
      </c>
      <c r="C80" s="7" t="s">
        <v>176</v>
      </c>
      <c r="D80" s="7">
        <v>4.7142857139999998</v>
      </c>
      <c r="E80" s="7">
        <v>1.600945099</v>
      </c>
      <c r="F80" s="7">
        <v>4</v>
      </c>
      <c r="G80" s="1" t="s">
        <v>109</v>
      </c>
      <c r="H80" s="2" t="s">
        <v>77</v>
      </c>
      <c r="I80" s="8" t="s">
        <v>78</v>
      </c>
      <c r="J80" s="9">
        <v>60300000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5">
      <c r="A81" s="7">
        <v>80</v>
      </c>
      <c r="B81" s="7" t="s">
        <v>353</v>
      </c>
      <c r="C81" s="7" t="s">
        <v>109</v>
      </c>
      <c r="D81" s="7">
        <v>4.7428571430000002</v>
      </c>
      <c r="E81" s="7">
        <v>1.038745203</v>
      </c>
      <c r="F81" s="7">
        <v>4</v>
      </c>
      <c r="G81" s="1" t="s">
        <v>109</v>
      </c>
      <c r="H81" s="2" t="s">
        <v>77</v>
      </c>
      <c r="I81" s="8" t="s">
        <v>78</v>
      </c>
      <c r="J81" s="9">
        <v>5070000000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5">
      <c r="A82" s="7">
        <v>81</v>
      </c>
      <c r="B82" s="7" t="s">
        <v>359</v>
      </c>
      <c r="C82" s="7" t="s">
        <v>109</v>
      </c>
      <c r="D82" s="7">
        <v>4.7428571430000002</v>
      </c>
      <c r="E82" s="7">
        <v>1.421326165</v>
      </c>
      <c r="F82" s="7">
        <v>4</v>
      </c>
      <c r="G82" s="1" t="s">
        <v>109</v>
      </c>
      <c r="H82" s="2" t="s">
        <v>77</v>
      </c>
      <c r="I82" s="8" t="s">
        <v>78</v>
      </c>
      <c r="J82" s="9">
        <v>1940000000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5">
      <c r="A83" s="7">
        <v>82</v>
      </c>
      <c r="B83" s="7" t="s">
        <v>366</v>
      </c>
      <c r="C83" s="7" t="s">
        <v>109</v>
      </c>
      <c r="D83" s="7">
        <v>4.7428571430000002</v>
      </c>
      <c r="E83" s="7">
        <v>1.66879416</v>
      </c>
      <c r="F83" s="7">
        <v>4</v>
      </c>
      <c r="G83" s="1" t="s">
        <v>109</v>
      </c>
      <c r="H83" s="2" t="s">
        <v>77</v>
      </c>
      <c r="I83" s="9">
        <v>51</v>
      </c>
      <c r="J83" s="9">
        <v>118000000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5">
      <c r="A84" s="7">
        <v>83</v>
      </c>
      <c r="B84" s="7" t="s">
        <v>971</v>
      </c>
      <c r="C84" s="7" t="s">
        <v>109</v>
      </c>
      <c r="D84" s="7">
        <v>4.8</v>
      </c>
      <c r="E84" s="7">
        <v>1.9220087530000001</v>
      </c>
      <c r="F84" s="7">
        <v>5</v>
      </c>
      <c r="G84" s="1" t="s">
        <v>109</v>
      </c>
      <c r="H84" s="3" t="s">
        <v>959</v>
      </c>
      <c r="I84" s="8" t="s">
        <v>78</v>
      </c>
      <c r="J84" s="10" t="s">
        <v>78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5">
      <c r="A85" s="7">
        <v>84</v>
      </c>
      <c r="B85" s="7" t="s">
        <v>972</v>
      </c>
      <c r="C85" s="7" t="s">
        <v>109</v>
      </c>
      <c r="D85" s="7">
        <v>4.914285714</v>
      </c>
      <c r="E85" s="7">
        <v>1.2688908670000001</v>
      </c>
      <c r="F85" s="7">
        <v>5</v>
      </c>
      <c r="G85" s="1" t="s">
        <v>109</v>
      </c>
      <c r="H85" s="1" t="s">
        <v>80</v>
      </c>
      <c r="I85" s="8" t="s">
        <v>78</v>
      </c>
      <c r="J85" s="10" t="s">
        <v>78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5">
      <c r="A86" s="7">
        <v>85</v>
      </c>
      <c r="B86" s="7" t="s">
        <v>973</v>
      </c>
      <c r="C86" s="7" t="s">
        <v>109</v>
      </c>
      <c r="D86" s="7">
        <v>4.9428571430000003</v>
      </c>
      <c r="E86" s="7">
        <v>1.9695155740000001</v>
      </c>
      <c r="F86" s="7">
        <v>5</v>
      </c>
      <c r="G86" s="1" t="s">
        <v>109</v>
      </c>
      <c r="H86" s="1" t="s">
        <v>80</v>
      </c>
      <c r="I86" s="8" t="s">
        <v>78</v>
      </c>
      <c r="J86" s="10" t="s">
        <v>78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5">
      <c r="A87" s="7">
        <v>86</v>
      </c>
      <c r="B87" s="7" t="s">
        <v>974</v>
      </c>
      <c r="C87" s="7" t="s">
        <v>109</v>
      </c>
      <c r="D87" s="7">
        <v>4.9714285709999997</v>
      </c>
      <c r="E87" s="7">
        <v>1.9171933269999999</v>
      </c>
      <c r="F87" s="7">
        <v>5</v>
      </c>
      <c r="G87" s="1" t="s">
        <v>109</v>
      </c>
      <c r="H87" s="1" t="s">
        <v>80</v>
      </c>
      <c r="I87" s="8" t="s">
        <v>78</v>
      </c>
      <c r="J87" s="10" t="s">
        <v>78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5">
      <c r="A88" s="7">
        <v>87</v>
      </c>
      <c r="B88" s="7" t="s">
        <v>975</v>
      </c>
      <c r="C88" s="7" t="s">
        <v>109</v>
      </c>
      <c r="D88" s="7">
        <v>5.2</v>
      </c>
      <c r="E88" s="7">
        <v>1.549193338</v>
      </c>
      <c r="F88" s="7">
        <v>5</v>
      </c>
      <c r="G88" s="1" t="s">
        <v>109</v>
      </c>
      <c r="H88" s="1" t="s">
        <v>80</v>
      </c>
      <c r="I88" s="8" t="s">
        <v>78</v>
      </c>
      <c r="J88" s="10" t="s">
        <v>78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5">
      <c r="A89" s="7">
        <v>88</v>
      </c>
      <c r="B89" s="7" t="s">
        <v>976</v>
      </c>
      <c r="C89" s="7" t="s">
        <v>109</v>
      </c>
      <c r="D89" s="7">
        <v>5.3142857140000004</v>
      </c>
      <c r="E89" s="7">
        <v>1.567527626</v>
      </c>
      <c r="F89" s="7">
        <v>6</v>
      </c>
      <c r="G89" s="1" t="s">
        <v>109</v>
      </c>
      <c r="H89" s="1" t="s">
        <v>80</v>
      </c>
      <c r="I89" s="8" t="s">
        <v>78</v>
      </c>
      <c r="J89" s="10" t="s">
        <v>78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5">
      <c r="A90" s="7">
        <v>89</v>
      </c>
      <c r="B90" s="7" t="s">
        <v>977</v>
      </c>
      <c r="C90" s="7" t="s">
        <v>109</v>
      </c>
      <c r="D90" s="7">
        <v>5.628571429</v>
      </c>
      <c r="E90" s="7">
        <v>1.4366160050000001</v>
      </c>
      <c r="F90" s="7">
        <v>6</v>
      </c>
      <c r="G90" s="1" t="s">
        <v>109</v>
      </c>
      <c r="H90" s="1" t="s">
        <v>80</v>
      </c>
      <c r="I90" s="8" t="s">
        <v>78</v>
      </c>
      <c r="J90" s="10" t="s">
        <v>78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5">
      <c r="A91" s="7">
        <v>90</v>
      </c>
      <c r="B91" s="7" t="s">
        <v>978</v>
      </c>
      <c r="C91" s="7" t="s">
        <v>176</v>
      </c>
      <c r="D91" s="7">
        <v>5.7428571430000002</v>
      </c>
      <c r="E91" s="7">
        <v>1.379319038</v>
      </c>
      <c r="F91" s="7">
        <v>6</v>
      </c>
      <c r="G91" s="1" t="s">
        <v>109</v>
      </c>
      <c r="H91" s="4" t="s">
        <v>80</v>
      </c>
      <c r="I91" s="8" t="s">
        <v>78</v>
      </c>
      <c r="J91" s="10" t="s">
        <v>78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5">
      <c r="A92" s="7">
        <v>91</v>
      </c>
      <c r="B92" s="7" t="s">
        <v>979</v>
      </c>
      <c r="C92" s="7" t="s">
        <v>109</v>
      </c>
      <c r="D92" s="7">
        <v>5.914285714</v>
      </c>
      <c r="E92" s="7">
        <v>1.4424535590000001</v>
      </c>
      <c r="F92" s="7">
        <v>7</v>
      </c>
      <c r="G92" s="1" t="s">
        <v>109</v>
      </c>
      <c r="H92" s="4" t="s">
        <v>80</v>
      </c>
      <c r="I92" s="8" t="s">
        <v>78</v>
      </c>
      <c r="J92" s="10" t="s">
        <v>78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5">
      <c r="A93" s="7">
        <v>92</v>
      </c>
      <c r="B93" s="7" t="s">
        <v>167</v>
      </c>
      <c r="C93" s="7" t="s">
        <v>109</v>
      </c>
      <c r="D93" s="7">
        <v>5.9428571430000003</v>
      </c>
      <c r="E93" s="7">
        <v>1.3491360450000001</v>
      </c>
      <c r="F93" s="7">
        <v>6</v>
      </c>
      <c r="G93" s="1" t="s">
        <v>109</v>
      </c>
      <c r="H93" s="4" t="s">
        <v>80</v>
      </c>
      <c r="I93" s="8" t="s">
        <v>78</v>
      </c>
      <c r="J93" s="10" t="s">
        <v>78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5">
      <c r="A94" s="7">
        <v>93</v>
      </c>
      <c r="B94" s="7" t="s">
        <v>175</v>
      </c>
      <c r="C94" s="7" t="s">
        <v>109</v>
      </c>
      <c r="D94" s="7">
        <v>6</v>
      </c>
      <c r="E94" s="7">
        <v>1.3719886809999999</v>
      </c>
      <c r="F94" s="7">
        <v>7</v>
      </c>
      <c r="G94" s="1" t="s">
        <v>176</v>
      </c>
      <c r="H94" s="4" t="s">
        <v>80</v>
      </c>
      <c r="I94" s="8" t="s">
        <v>78</v>
      </c>
      <c r="J94" s="10" t="s">
        <v>78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5">
      <c r="A95" s="7">
        <v>94</v>
      </c>
      <c r="B95" s="7" t="s">
        <v>184</v>
      </c>
      <c r="C95" s="7" t="s">
        <v>176</v>
      </c>
      <c r="D95" s="7">
        <v>6.1714285709999999</v>
      </c>
      <c r="E95" s="7">
        <v>0.98475778700000005</v>
      </c>
      <c r="F95" s="7">
        <v>6</v>
      </c>
      <c r="G95" s="1" t="s">
        <v>176</v>
      </c>
      <c r="H95" s="4" t="s">
        <v>80</v>
      </c>
      <c r="I95" s="8" t="s">
        <v>78</v>
      </c>
      <c r="J95" s="10" t="s">
        <v>78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5">
      <c r="A96" s="7">
        <v>95</v>
      </c>
      <c r="B96" s="7" t="s">
        <v>191</v>
      </c>
      <c r="C96" s="7" t="s">
        <v>176</v>
      </c>
      <c r="D96" s="7">
        <v>6.1714285709999999</v>
      </c>
      <c r="E96" s="7">
        <v>1.5621575249999999</v>
      </c>
      <c r="F96" s="7">
        <v>7</v>
      </c>
      <c r="G96" s="1" t="s">
        <v>176</v>
      </c>
      <c r="H96" s="4" t="s">
        <v>80</v>
      </c>
      <c r="I96" s="8" t="s">
        <v>78</v>
      </c>
      <c r="J96" s="10" t="s">
        <v>78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5">
      <c r="A97" s="7">
        <v>96</v>
      </c>
      <c r="B97" s="7" t="s">
        <v>199</v>
      </c>
      <c r="C97" s="7" t="s">
        <v>176</v>
      </c>
      <c r="D97" s="7">
        <v>6.2285714289999996</v>
      </c>
      <c r="E97" s="7">
        <v>1.1137037910000001</v>
      </c>
      <c r="F97" s="7">
        <v>7</v>
      </c>
      <c r="G97" s="1" t="s">
        <v>176</v>
      </c>
      <c r="H97" s="4" t="s">
        <v>80</v>
      </c>
      <c r="I97" s="8" t="s">
        <v>78</v>
      </c>
      <c r="J97" s="10" t="s">
        <v>78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5">
      <c r="A98" s="7">
        <v>97</v>
      </c>
      <c r="B98" s="7" t="s">
        <v>207</v>
      </c>
      <c r="C98" s="7" t="s">
        <v>176</v>
      </c>
      <c r="D98" s="7">
        <v>6.2857142860000002</v>
      </c>
      <c r="E98" s="7">
        <v>1.0166678149999999</v>
      </c>
      <c r="F98" s="7">
        <v>7</v>
      </c>
      <c r="G98" s="1" t="s">
        <v>176</v>
      </c>
      <c r="H98" s="4" t="s">
        <v>80</v>
      </c>
      <c r="I98" s="8" t="s">
        <v>78</v>
      </c>
      <c r="J98" s="10" t="s">
        <v>78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5">
      <c r="A99" s="7">
        <v>98</v>
      </c>
      <c r="B99" s="7" t="s">
        <v>214</v>
      </c>
      <c r="C99" s="7" t="s">
        <v>176</v>
      </c>
      <c r="D99" s="7">
        <v>6.3428571429999998</v>
      </c>
      <c r="E99" s="7">
        <v>1.186761712</v>
      </c>
      <c r="F99" s="7">
        <v>7</v>
      </c>
      <c r="G99" s="1" t="s">
        <v>176</v>
      </c>
      <c r="H99" s="4" t="s">
        <v>80</v>
      </c>
      <c r="I99" s="8" t="s">
        <v>78</v>
      </c>
      <c r="J99" s="10" t="s">
        <v>78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5">
      <c r="A100" s="7">
        <v>99</v>
      </c>
      <c r="B100" s="7" t="s">
        <v>220</v>
      </c>
      <c r="C100" s="7" t="s">
        <v>176</v>
      </c>
      <c r="D100" s="7">
        <v>6.371428571</v>
      </c>
      <c r="E100" s="7">
        <v>1.3080230770000001</v>
      </c>
      <c r="F100" s="7">
        <v>7</v>
      </c>
      <c r="G100" s="1" t="s">
        <v>176</v>
      </c>
      <c r="H100" s="4" t="s">
        <v>80</v>
      </c>
      <c r="I100" s="8" t="s">
        <v>78</v>
      </c>
      <c r="J100" s="10" t="s">
        <v>78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5">
      <c r="A101" s="7">
        <v>100</v>
      </c>
      <c r="B101" s="7" t="s">
        <v>229</v>
      </c>
      <c r="C101" s="7" t="s">
        <v>176</v>
      </c>
      <c r="D101" s="7">
        <v>6.4285714289999998</v>
      </c>
      <c r="E101" s="7">
        <v>0.94824029899999995</v>
      </c>
      <c r="F101" s="7">
        <v>7</v>
      </c>
      <c r="G101" s="1" t="s">
        <v>176</v>
      </c>
      <c r="H101" s="4" t="s">
        <v>80</v>
      </c>
      <c r="I101" s="8" t="s">
        <v>78</v>
      </c>
      <c r="J101" s="10" t="s">
        <v>78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5">
      <c r="A102" s="7">
        <v>101</v>
      </c>
      <c r="B102" s="7" t="s">
        <v>236</v>
      </c>
      <c r="C102" s="7" t="s">
        <v>109</v>
      </c>
      <c r="D102" s="7">
        <v>6.542857143</v>
      </c>
      <c r="E102" s="7">
        <v>0.78000215500000003</v>
      </c>
      <c r="F102" s="7">
        <v>7</v>
      </c>
      <c r="G102" s="1" t="s">
        <v>176</v>
      </c>
      <c r="H102" s="4" t="s">
        <v>80</v>
      </c>
      <c r="I102" s="8" t="s">
        <v>78</v>
      </c>
      <c r="J102" s="10" t="s">
        <v>78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5">
      <c r="A103" s="7">
        <v>102</v>
      </c>
      <c r="B103" s="7" t="s">
        <v>441</v>
      </c>
      <c r="C103" s="7" t="s">
        <v>109</v>
      </c>
      <c r="D103" s="7">
        <v>6.542857143</v>
      </c>
      <c r="E103" s="7">
        <v>0.78000215500000003</v>
      </c>
      <c r="F103" s="7">
        <v>7</v>
      </c>
      <c r="G103" s="1" t="s">
        <v>176</v>
      </c>
      <c r="H103" s="4" t="s">
        <v>80</v>
      </c>
      <c r="I103" s="8" t="s">
        <v>78</v>
      </c>
      <c r="J103" s="10" t="s">
        <v>78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5">
      <c r="A104" s="7">
        <v>103</v>
      </c>
      <c r="B104" s="7" t="s">
        <v>447</v>
      </c>
      <c r="C104" s="7" t="s">
        <v>176</v>
      </c>
      <c r="D104" s="7">
        <v>6.542857143</v>
      </c>
      <c r="E104" s="7">
        <v>0.81683957500000004</v>
      </c>
      <c r="F104" s="7">
        <v>7</v>
      </c>
      <c r="G104" s="1" t="s">
        <v>176</v>
      </c>
      <c r="H104" s="4" t="s">
        <v>80</v>
      </c>
      <c r="I104" s="8" t="s">
        <v>78</v>
      </c>
      <c r="J104" s="10" t="s">
        <v>78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5">
      <c r="A105" s="7">
        <v>104</v>
      </c>
      <c r="B105" s="7" t="s">
        <v>453</v>
      </c>
      <c r="C105" s="7" t="s">
        <v>176</v>
      </c>
      <c r="D105" s="7">
        <v>6.542857143</v>
      </c>
      <c r="E105" s="7">
        <v>0.85208592299999997</v>
      </c>
      <c r="F105" s="7">
        <v>7</v>
      </c>
      <c r="G105" s="1" t="s">
        <v>176</v>
      </c>
      <c r="H105" s="4" t="s">
        <v>80</v>
      </c>
      <c r="I105" s="8" t="s">
        <v>78</v>
      </c>
      <c r="J105" s="10" t="s">
        <v>78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5">
      <c r="A106" s="7">
        <v>105</v>
      </c>
      <c r="B106" s="7" t="s">
        <v>460</v>
      </c>
      <c r="C106" s="7" t="s">
        <v>176</v>
      </c>
      <c r="D106" s="7">
        <v>6.5714285710000002</v>
      </c>
      <c r="E106" s="7">
        <v>0.73906595600000002</v>
      </c>
      <c r="F106" s="7">
        <v>7</v>
      </c>
      <c r="G106" s="1" t="s">
        <v>176</v>
      </c>
      <c r="H106" s="4" t="s">
        <v>80</v>
      </c>
      <c r="I106" s="8" t="s">
        <v>78</v>
      </c>
      <c r="J106" s="10" t="s">
        <v>78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5">
      <c r="A107" s="7">
        <v>106</v>
      </c>
      <c r="B107" s="7" t="s">
        <v>468</v>
      </c>
      <c r="C107" s="7" t="s">
        <v>176</v>
      </c>
      <c r="D107" s="7">
        <v>6.5714285710000002</v>
      </c>
      <c r="E107" s="7">
        <v>1.1449560560000001</v>
      </c>
      <c r="F107" s="7">
        <v>7</v>
      </c>
      <c r="G107" s="1" t="s">
        <v>176</v>
      </c>
      <c r="H107" s="4" t="s">
        <v>80</v>
      </c>
      <c r="I107" s="8" t="s">
        <v>78</v>
      </c>
      <c r="J107" s="10" t="s">
        <v>78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5">
      <c r="A108" s="7">
        <v>107</v>
      </c>
      <c r="B108" s="7" t="s">
        <v>474</v>
      </c>
      <c r="C108" s="7" t="s">
        <v>176</v>
      </c>
      <c r="D108" s="7">
        <v>6.6</v>
      </c>
      <c r="E108" s="7">
        <v>1.1167178799999999</v>
      </c>
      <c r="F108" s="7">
        <v>7</v>
      </c>
      <c r="G108" s="1" t="s">
        <v>176</v>
      </c>
      <c r="H108" s="4" t="s">
        <v>80</v>
      </c>
      <c r="I108" s="8" t="s">
        <v>78</v>
      </c>
      <c r="J108" s="10" t="s">
        <v>78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5">
      <c r="A109" s="7">
        <v>108</v>
      </c>
      <c r="B109" s="7" t="s">
        <v>480</v>
      </c>
      <c r="C109" s="7" t="s">
        <v>176</v>
      </c>
      <c r="D109" s="7">
        <v>6.628571429</v>
      </c>
      <c r="E109" s="7">
        <v>0.77024496799999997</v>
      </c>
      <c r="F109" s="7">
        <v>7</v>
      </c>
      <c r="G109" s="1" t="s">
        <v>176</v>
      </c>
      <c r="H109" s="4" t="s">
        <v>80</v>
      </c>
      <c r="I109" s="8" t="s">
        <v>78</v>
      </c>
      <c r="J109" s="10" t="s">
        <v>78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5">
      <c r="A110" s="7">
        <v>109</v>
      </c>
      <c r="B110" s="7" t="s">
        <v>486</v>
      </c>
      <c r="C110" s="7" t="s">
        <v>176</v>
      </c>
      <c r="D110" s="7">
        <v>6.6571428570000002</v>
      </c>
      <c r="E110" s="7">
        <v>0.80230759600000001</v>
      </c>
      <c r="F110" s="7">
        <v>7</v>
      </c>
      <c r="G110" s="1" t="s">
        <v>176</v>
      </c>
      <c r="H110" s="4" t="s">
        <v>80</v>
      </c>
      <c r="I110" s="8" t="s">
        <v>78</v>
      </c>
      <c r="J110" s="10" t="s">
        <v>78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5">
      <c r="A111" s="7">
        <v>110</v>
      </c>
      <c r="B111" s="7" t="s">
        <v>492</v>
      </c>
      <c r="C111" s="7" t="s">
        <v>176</v>
      </c>
      <c r="D111" s="7">
        <v>6.6571428570000002</v>
      </c>
      <c r="E111" s="7">
        <v>0.96840855299999995</v>
      </c>
      <c r="F111" s="7">
        <v>7</v>
      </c>
      <c r="G111" s="1" t="s">
        <v>176</v>
      </c>
      <c r="H111" s="4" t="s">
        <v>80</v>
      </c>
      <c r="I111" s="8" t="s">
        <v>78</v>
      </c>
      <c r="J111" s="10" t="s">
        <v>78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5">
      <c r="A112" s="7">
        <v>111</v>
      </c>
      <c r="B112" s="7" t="s">
        <v>498</v>
      </c>
      <c r="C112" s="7" t="s">
        <v>176</v>
      </c>
      <c r="D112" s="7">
        <v>6.6571428570000002</v>
      </c>
      <c r="E112" s="7">
        <v>1.0831016769999999</v>
      </c>
      <c r="F112" s="7">
        <v>7</v>
      </c>
      <c r="G112" s="1" t="s">
        <v>176</v>
      </c>
      <c r="H112" s="4" t="s">
        <v>80</v>
      </c>
      <c r="I112" s="8" t="s">
        <v>78</v>
      </c>
      <c r="J112" s="10" t="s">
        <v>78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5">
      <c r="A113" s="7">
        <v>112</v>
      </c>
      <c r="B113" s="7" t="s">
        <v>243</v>
      </c>
      <c r="C113" s="7" t="s">
        <v>176</v>
      </c>
      <c r="D113" s="7">
        <v>6.6857142859999996</v>
      </c>
      <c r="E113" s="7">
        <v>0.58266267999999999</v>
      </c>
      <c r="F113" s="7">
        <v>7</v>
      </c>
      <c r="G113" s="1" t="s">
        <v>176</v>
      </c>
      <c r="H113" s="4" t="s">
        <v>80</v>
      </c>
      <c r="I113" s="8" t="s">
        <v>78</v>
      </c>
      <c r="J113" s="10" t="s">
        <v>78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5">
      <c r="A114" s="7">
        <v>113</v>
      </c>
      <c r="B114" s="7" t="s">
        <v>251</v>
      </c>
      <c r="C114" s="7" t="s">
        <v>176</v>
      </c>
      <c r="D114" s="7">
        <v>6.6857142859999996</v>
      </c>
      <c r="E114" s="7">
        <v>0.67612340400000004</v>
      </c>
      <c r="F114" s="7">
        <v>7</v>
      </c>
      <c r="G114" s="1" t="s">
        <v>176</v>
      </c>
      <c r="H114" s="4" t="s">
        <v>80</v>
      </c>
      <c r="I114" s="8" t="s">
        <v>78</v>
      </c>
      <c r="J114" s="10" t="s">
        <v>78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5">
      <c r="A115" s="7">
        <v>114</v>
      </c>
      <c r="B115" s="7" t="s">
        <v>256</v>
      </c>
      <c r="C115" s="7" t="s">
        <v>176</v>
      </c>
      <c r="D115" s="7">
        <v>6.6857142859999996</v>
      </c>
      <c r="E115" s="7">
        <v>1.078436465</v>
      </c>
      <c r="F115" s="7">
        <v>7</v>
      </c>
      <c r="G115" s="1" t="s">
        <v>176</v>
      </c>
      <c r="H115" s="4" t="s">
        <v>80</v>
      </c>
      <c r="I115" s="8" t="s">
        <v>78</v>
      </c>
      <c r="J115" s="10" t="s">
        <v>78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5">
      <c r="A116" s="7">
        <v>115</v>
      </c>
      <c r="B116" s="7" t="s">
        <v>263</v>
      </c>
      <c r="C116" s="7" t="s">
        <v>176</v>
      </c>
      <c r="D116" s="7">
        <v>6.6857142859999996</v>
      </c>
      <c r="E116" s="7">
        <v>1.078436465</v>
      </c>
      <c r="F116" s="7">
        <v>7</v>
      </c>
      <c r="G116" s="1" t="s">
        <v>176</v>
      </c>
      <c r="H116" s="4" t="s">
        <v>80</v>
      </c>
      <c r="I116" s="8" t="s">
        <v>78</v>
      </c>
      <c r="J116" s="10" t="s">
        <v>78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5">
      <c r="A117" s="7">
        <v>116</v>
      </c>
      <c r="B117" s="7" t="s">
        <v>270</v>
      </c>
      <c r="C117" s="7" t="s">
        <v>176</v>
      </c>
      <c r="D117" s="7">
        <v>6.7142857139999998</v>
      </c>
      <c r="E117" s="7">
        <v>0.57247802800000003</v>
      </c>
      <c r="F117" s="7">
        <v>7</v>
      </c>
      <c r="G117" s="1" t="s">
        <v>176</v>
      </c>
      <c r="H117" s="4" t="s">
        <v>80</v>
      </c>
      <c r="I117" s="8" t="s">
        <v>78</v>
      </c>
      <c r="J117" s="10" t="s">
        <v>78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5">
      <c r="A118" s="7">
        <v>117</v>
      </c>
      <c r="B118" s="7" t="s">
        <v>276</v>
      </c>
      <c r="C118" s="7" t="s">
        <v>176</v>
      </c>
      <c r="D118" s="7">
        <v>6.7428571430000002</v>
      </c>
      <c r="E118" s="7">
        <v>0.56061191099999996</v>
      </c>
      <c r="F118" s="7">
        <v>7</v>
      </c>
      <c r="G118" s="1" t="s">
        <v>176</v>
      </c>
      <c r="H118" s="4" t="s">
        <v>80</v>
      </c>
      <c r="I118" s="8" t="s">
        <v>78</v>
      </c>
      <c r="J118" s="10" t="s">
        <v>78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5">
      <c r="A119" s="7">
        <v>118</v>
      </c>
      <c r="B119" s="7" t="s">
        <v>282</v>
      </c>
      <c r="C119" s="7" t="s">
        <v>176</v>
      </c>
      <c r="D119" s="7">
        <v>6.7428571430000002</v>
      </c>
      <c r="E119" s="7">
        <v>0.61082668900000003</v>
      </c>
      <c r="F119" s="7">
        <v>7</v>
      </c>
      <c r="G119" s="1" t="s">
        <v>176</v>
      </c>
      <c r="H119" s="4" t="s">
        <v>80</v>
      </c>
      <c r="I119" s="8" t="s">
        <v>78</v>
      </c>
      <c r="J119" s="10" t="s">
        <v>78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5">
      <c r="A120" s="7">
        <v>119</v>
      </c>
      <c r="B120" s="7" t="s">
        <v>288</v>
      </c>
      <c r="C120" s="7" t="s">
        <v>176</v>
      </c>
      <c r="D120" s="7">
        <v>6.7428571430000002</v>
      </c>
      <c r="E120" s="7">
        <v>0.88593111999999996</v>
      </c>
      <c r="F120" s="7">
        <v>7</v>
      </c>
      <c r="G120" s="1" t="s">
        <v>176</v>
      </c>
      <c r="H120" s="4" t="s">
        <v>80</v>
      </c>
      <c r="I120" s="8" t="s">
        <v>78</v>
      </c>
      <c r="J120" s="10" t="s">
        <v>78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5">
      <c r="A121" s="7">
        <v>120</v>
      </c>
      <c r="B121" s="7" t="s">
        <v>297</v>
      </c>
      <c r="C121" s="7" t="s">
        <v>176</v>
      </c>
      <c r="D121" s="7">
        <v>6.7714285710000004</v>
      </c>
      <c r="E121" s="7">
        <v>0.645605702</v>
      </c>
      <c r="F121" s="7">
        <v>7</v>
      </c>
      <c r="G121" s="1" t="s">
        <v>176</v>
      </c>
      <c r="H121" s="4" t="s">
        <v>80</v>
      </c>
      <c r="I121" s="8" t="s">
        <v>78</v>
      </c>
      <c r="J121" s="10" t="s">
        <v>78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5">
      <c r="A122" s="7">
        <v>121</v>
      </c>
      <c r="B122" s="7" t="s">
        <v>303</v>
      </c>
      <c r="C122" s="7" t="s">
        <v>176</v>
      </c>
      <c r="D122" s="7">
        <v>6.7714285710000004</v>
      </c>
      <c r="E122" s="7">
        <v>1.031438581</v>
      </c>
      <c r="F122" s="7">
        <v>7</v>
      </c>
      <c r="G122" s="1" t="s">
        <v>176</v>
      </c>
      <c r="H122" s="4" t="s">
        <v>80</v>
      </c>
      <c r="I122" s="8" t="s">
        <v>78</v>
      </c>
      <c r="J122" s="10" t="s">
        <v>78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5">
      <c r="A123" s="7">
        <v>122</v>
      </c>
      <c r="B123" s="7" t="s">
        <v>980</v>
      </c>
      <c r="C123" s="7" t="s">
        <v>176</v>
      </c>
      <c r="D123" s="7">
        <v>6.8</v>
      </c>
      <c r="E123" s="7">
        <v>0.47278897199999997</v>
      </c>
      <c r="F123" s="7">
        <v>7</v>
      </c>
      <c r="G123" s="1" t="s">
        <v>176</v>
      </c>
      <c r="H123" s="3" t="s">
        <v>959</v>
      </c>
      <c r="I123" s="8" t="s">
        <v>78</v>
      </c>
      <c r="J123" s="10" t="s">
        <v>78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5">
      <c r="A124" s="7">
        <v>123</v>
      </c>
      <c r="B124" s="7" t="s">
        <v>981</v>
      </c>
      <c r="C124" s="7" t="s">
        <v>176</v>
      </c>
      <c r="D124" s="7">
        <v>6.8</v>
      </c>
      <c r="E124" s="7">
        <v>0.58410313400000002</v>
      </c>
      <c r="F124" s="7">
        <v>7</v>
      </c>
      <c r="G124" s="1" t="s">
        <v>176</v>
      </c>
      <c r="H124" s="3" t="s">
        <v>959</v>
      </c>
      <c r="I124" s="8" t="s">
        <v>78</v>
      </c>
      <c r="J124" s="10" t="s">
        <v>78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5">
      <c r="A125" s="7">
        <v>124</v>
      </c>
      <c r="B125" s="7" t="s">
        <v>373</v>
      </c>
      <c r="C125" s="7" t="s">
        <v>176</v>
      </c>
      <c r="D125" s="7">
        <v>6.8285714290000001</v>
      </c>
      <c r="E125" s="7">
        <v>0.38238526</v>
      </c>
      <c r="F125" s="7">
        <v>7</v>
      </c>
      <c r="G125" s="1" t="s">
        <v>176</v>
      </c>
      <c r="H125" s="2" t="s">
        <v>77</v>
      </c>
      <c r="I125" s="9">
        <v>58</v>
      </c>
      <c r="J125" s="9">
        <v>1310000000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5">
      <c r="A126" s="7">
        <v>125</v>
      </c>
      <c r="B126" s="7" t="s">
        <v>380</v>
      </c>
      <c r="C126" s="7" t="s">
        <v>176</v>
      </c>
      <c r="D126" s="7">
        <v>6.8285714290000001</v>
      </c>
      <c r="E126" s="7">
        <v>0.38238526</v>
      </c>
      <c r="F126" s="7">
        <v>7</v>
      </c>
      <c r="G126" s="1" t="s">
        <v>176</v>
      </c>
      <c r="H126" s="2" t="s">
        <v>77</v>
      </c>
      <c r="I126" s="8" t="s">
        <v>78</v>
      </c>
      <c r="J126" s="9">
        <v>4810000000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5">
      <c r="A127" s="7">
        <v>126</v>
      </c>
      <c r="B127" s="7" t="s">
        <v>386</v>
      </c>
      <c r="C127" s="7" t="s">
        <v>176</v>
      </c>
      <c r="D127" s="7">
        <v>6.8285714290000001</v>
      </c>
      <c r="E127" s="7">
        <v>0.45281565400000001</v>
      </c>
      <c r="F127" s="7">
        <v>7</v>
      </c>
      <c r="G127" s="1" t="s">
        <v>176</v>
      </c>
      <c r="H127" s="2" t="s">
        <v>77</v>
      </c>
      <c r="I127" s="8" t="s">
        <v>78</v>
      </c>
      <c r="J127" s="9">
        <v>1800000000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5">
      <c r="A128" s="7">
        <v>127</v>
      </c>
      <c r="B128" s="7" t="s">
        <v>393</v>
      </c>
      <c r="C128" s="7" t="s">
        <v>176</v>
      </c>
      <c r="D128" s="7">
        <v>6.8285714290000001</v>
      </c>
      <c r="E128" s="7">
        <v>0.45281565400000001</v>
      </c>
      <c r="F128" s="7">
        <v>7</v>
      </c>
      <c r="G128" s="1" t="s">
        <v>176</v>
      </c>
      <c r="H128" s="2" t="s">
        <v>77</v>
      </c>
      <c r="I128" s="8" t="s">
        <v>78</v>
      </c>
      <c r="J128" s="9">
        <v>2090000000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5">
      <c r="A129" s="7">
        <v>128</v>
      </c>
      <c r="B129" s="7" t="s">
        <v>400</v>
      </c>
      <c r="C129" s="7" t="s">
        <v>176</v>
      </c>
      <c r="D129" s="7">
        <v>6.8285714290000001</v>
      </c>
      <c r="E129" s="7">
        <v>0.45281565400000001</v>
      </c>
      <c r="F129" s="7">
        <v>7</v>
      </c>
      <c r="G129" s="1" t="s">
        <v>176</v>
      </c>
      <c r="H129" s="2" t="s">
        <v>77</v>
      </c>
      <c r="I129" s="8" t="s">
        <v>78</v>
      </c>
      <c r="J129" s="9">
        <v>4040000000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5">
      <c r="A130" s="7">
        <v>129</v>
      </c>
      <c r="B130" s="7" t="s">
        <v>406</v>
      </c>
      <c r="C130" s="7" t="s">
        <v>176</v>
      </c>
      <c r="D130" s="7">
        <v>6.8285714290000001</v>
      </c>
      <c r="E130" s="7">
        <v>0.51367844600000001</v>
      </c>
      <c r="F130" s="7">
        <v>7</v>
      </c>
      <c r="G130" s="1" t="s">
        <v>176</v>
      </c>
      <c r="H130" s="2" t="s">
        <v>77</v>
      </c>
      <c r="I130" s="1"/>
      <c r="J130" s="14">
        <v>36900000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5">
      <c r="A131" s="7">
        <v>130</v>
      </c>
      <c r="B131" s="7" t="s">
        <v>414</v>
      </c>
      <c r="C131" s="7" t="s">
        <v>176</v>
      </c>
      <c r="D131" s="7">
        <v>6.8571428570000004</v>
      </c>
      <c r="E131" s="7">
        <v>0.35503580099999998</v>
      </c>
      <c r="F131" s="7">
        <v>7</v>
      </c>
      <c r="G131" s="1" t="s">
        <v>176</v>
      </c>
      <c r="H131" s="2" t="s">
        <v>77</v>
      </c>
      <c r="I131" s="8" t="s">
        <v>78</v>
      </c>
      <c r="J131" s="9">
        <v>1940000000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5">
      <c r="A132" s="7">
        <v>131</v>
      </c>
      <c r="B132" s="7" t="s">
        <v>420</v>
      </c>
      <c r="C132" s="7" t="s">
        <v>176</v>
      </c>
      <c r="D132" s="7">
        <v>6.8571428570000004</v>
      </c>
      <c r="E132" s="7">
        <v>0.35503580099999998</v>
      </c>
      <c r="F132" s="7">
        <v>7</v>
      </c>
      <c r="G132" s="1" t="s">
        <v>176</v>
      </c>
      <c r="H132" s="2" t="s">
        <v>77</v>
      </c>
      <c r="I132" s="8" t="s">
        <v>78</v>
      </c>
      <c r="J132" s="9">
        <v>2320000000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5">
      <c r="A133" s="7">
        <v>132</v>
      </c>
      <c r="B133" s="7" t="s">
        <v>427</v>
      </c>
      <c r="C133" s="7" t="s">
        <v>176</v>
      </c>
      <c r="D133" s="7">
        <v>6.8571428570000004</v>
      </c>
      <c r="E133" s="7">
        <v>0.42996970800000001</v>
      </c>
      <c r="F133" s="7">
        <v>7</v>
      </c>
      <c r="G133" s="1" t="s">
        <v>176</v>
      </c>
      <c r="H133" s="2" t="s">
        <v>77</v>
      </c>
      <c r="I133" s="9">
        <v>153</v>
      </c>
      <c r="J133" s="9">
        <v>2590000000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5">
      <c r="A134" s="7">
        <v>133</v>
      </c>
      <c r="B134" s="7" t="s">
        <v>434</v>
      </c>
      <c r="C134" s="7" t="s">
        <v>176</v>
      </c>
      <c r="D134" s="7">
        <v>6.8571428570000004</v>
      </c>
      <c r="E134" s="7">
        <v>0.42996970800000001</v>
      </c>
      <c r="F134" s="7">
        <v>7</v>
      </c>
      <c r="G134" s="1" t="s">
        <v>176</v>
      </c>
      <c r="H134" s="2" t="s">
        <v>77</v>
      </c>
      <c r="I134" s="8" t="s">
        <v>78</v>
      </c>
      <c r="J134" s="9">
        <v>2400000000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5">
      <c r="A135" s="7">
        <v>134</v>
      </c>
      <c r="B135" s="7" t="s">
        <v>440</v>
      </c>
      <c r="C135" s="7" t="s">
        <v>176</v>
      </c>
      <c r="D135" s="7">
        <v>6.8857142859999998</v>
      </c>
      <c r="E135" s="7">
        <v>0.322802851</v>
      </c>
      <c r="F135" s="7">
        <v>7</v>
      </c>
      <c r="G135" s="1" t="s">
        <v>176</v>
      </c>
      <c r="H135" s="2" t="s">
        <v>77</v>
      </c>
      <c r="I135" s="8" t="s">
        <v>78</v>
      </c>
      <c r="J135" s="9">
        <v>2250000000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5">
      <c r="A136" s="7">
        <v>135</v>
      </c>
      <c r="B136" s="7" t="s">
        <v>446</v>
      </c>
      <c r="C136" s="7" t="s">
        <v>176</v>
      </c>
      <c r="D136" s="7">
        <v>6.8857142859999998</v>
      </c>
      <c r="E136" s="7">
        <v>0.322802851</v>
      </c>
      <c r="F136" s="7">
        <v>7</v>
      </c>
      <c r="G136" s="1" t="s">
        <v>176</v>
      </c>
      <c r="H136" s="2" t="s">
        <v>77</v>
      </c>
      <c r="I136" s="8" t="s">
        <v>78</v>
      </c>
      <c r="J136" s="9">
        <v>48000000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5">
      <c r="A137" s="7">
        <v>136</v>
      </c>
      <c r="B137" s="7" t="s">
        <v>452</v>
      </c>
      <c r="C137" s="7" t="s">
        <v>176</v>
      </c>
      <c r="D137" s="7">
        <v>6.8857142859999998</v>
      </c>
      <c r="E137" s="7">
        <v>0.322802851</v>
      </c>
      <c r="F137" s="7">
        <v>7</v>
      </c>
      <c r="G137" s="1" t="s">
        <v>176</v>
      </c>
      <c r="H137" s="2" t="s">
        <v>77</v>
      </c>
      <c r="I137" s="8" t="s">
        <v>78</v>
      </c>
      <c r="J137" s="9">
        <v>3100000000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5">
      <c r="A138" s="7">
        <v>137</v>
      </c>
      <c r="B138" s="7" t="s">
        <v>459</v>
      </c>
      <c r="C138" s="7" t="s">
        <v>176</v>
      </c>
      <c r="D138" s="7">
        <v>6.8857142859999998</v>
      </c>
      <c r="E138" s="7">
        <v>0.40376380499999998</v>
      </c>
      <c r="F138" s="7">
        <v>7</v>
      </c>
      <c r="G138" s="1" t="s">
        <v>176</v>
      </c>
      <c r="H138" s="2" t="s">
        <v>77</v>
      </c>
      <c r="I138" s="8" t="s">
        <v>78</v>
      </c>
      <c r="J138" s="9">
        <v>4220000000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5">
      <c r="A139" s="7">
        <v>138</v>
      </c>
      <c r="B139" s="7" t="s">
        <v>467</v>
      </c>
      <c r="C139" s="7" t="s">
        <v>176</v>
      </c>
      <c r="D139" s="7">
        <v>6.914285714</v>
      </c>
      <c r="E139" s="7">
        <v>0.28402864100000003</v>
      </c>
      <c r="F139" s="7">
        <v>7</v>
      </c>
      <c r="G139" s="1" t="s">
        <v>176</v>
      </c>
      <c r="H139" s="2" t="s">
        <v>77</v>
      </c>
      <c r="I139" s="9">
        <v>3187</v>
      </c>
      <c r="J139" s="9">
        <v>4380000000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5">
      <c r="A140" s="7">
        <v>139</v>
      </c>
      <c r="B140" s="7" t="s">
        <v>473</v>
      </c>
      <c r="C140" s="7" t="s">
        <v>176</v>
      </c>
      <c r="D140" s="7">
        <v>6.914285714</v>
      </c>
      <c r="E140" s="7">
        <v>0.28402864100000003</v>
      </c>
      <c r="F140" s="7">
        <v>7</v>
      </c>
      <c r="G140" s="1" t="s">
        <v>176</v>
      </c>
      <c r="H140" s="2" t="s">
        <v>77</v>
      </c>
      <c r="I140" s="9">
        <v>451</v>
      </c>
      <c r="J140" s="9">
        <v>3310000000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5">
      <c r="A141" s="7">
        <v>140</v>
      </c>
      <c r="B141" s="7" t="s">
        <v>479</v>
      </c>
      <c r="C141" s="7" t="s">
        <v>176</v>
      </c>
      <c r="D141" s="7">
        <v>6.914285714</v>
      </c>
      <c r="E141" s="7">
        <v>0.28402864100000003</v>
      </c>
      <c r="F141" s="7">
        <v>7</v>
      </c>
      <c r="G141" s="1" t="s">
        <v>176</v>
      </c>
      <c r="H141" s="2" t="s">
        <v>77</v>
      </c>
      <c r="I141" s="8" t="s">
        <v>78</v>
      </c>
      <c r="J141" s="9">
        <v>17000000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5">
      <c r="A142" s="7">
        <v>141</v>
      </c>
      <c r="B142" s="7" t="s">
        <v>485</v>
      </c>
      <c r="C142" s="7" t="s">
        <v>176</v>
      </c>
      <c r="D142" s="7">
        <v>6.914285714</v>
      </c>
      <c r="E142" s="7">
        <v>0.28402864100000003</v>
      </c>
      <c r="F142" s="7">
        <v>7</v>
      </c>
      <c r="G142" s="1" t="s">
        <v>176</v>
      </c>
      <c r="H142" s="2" t="s">
        <v>77</v>
      </c>
      <c r="I142" s="8" t="s">
        <v>78</v>
      </c>
      <c r="J142" s="9">
        <v>2230000000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5">
      <c r="A143" s="7">
        <v>142</v>
      </c>
      <c r="B143" s="7" t="s">
        <v>491</v>
      </c>
      <c r="C143" s="7" t="s">
        <v>176</v>
      </c>
      <c r="D143" s="7">
        <v>6.9428571430000003</v>
      </c>
      <c r="E143" s="7">
        <v>0.23550410799999999</v>
      </c>
      <c r="F143" s="7">
        <v>7</v>
      </c>
      <c r="G143" s="1" t="s">
        <v>176</v>
      </c>
      <c r="H143" s="2" t="s">
        <v>77</v>
      </c>
      <c r="I143" s="8" t="s">
        <v>78</v>
      </c>
      <c r="J143" s="9">
        <v>1470000000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5">
      <c r="A144" s="7">
        <v>143</v>
      </c>
      <c r="B144" s="7" t="s">
        <v>497</v>
      </c>
      <c r="C144" s="7" t="s">
        <v>176</v>
      </c>
      <c r="D144" s="7">
        <v>6.9428571430000003</v>
      </c>
      <c r="E144" s="7">
        <v>0.23550410799999999</v>
      </c>
      <c r="F144" s="7">
        <v>7</v>
      </c>
      <c r="G144" s="1" t="s">
        <v>176</v>
      </c>
      <c r="H144" s="2" t="s">
        <v>77</v>
      </c>
      <c r="I144" s="8" t="s">
        <v>78</v>
      </c>
      <c r="J144" s="9">
        <v>124000000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autoFilter ref="A1:I62" xr:uid="{00000000-0009-0000-0000-000003000000}"/>
  <conditionalFormatting sqref="H1:I1">
    <cfRule type="containsText" dxfId="146" priority="1" operator="containsText" text="xx">
      <formula>NOT(ISERROR(SEARCH(("xx"),(H1))))</formula>
    </cfRule>
  </conditionalFormatting>
  <pageMargins left="0.7" right="0.7" top="0.78740157499999996" bottom="0.78740157499999996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996"/>
  <sheetViews>
    <sheetView zoomScale="55" zoomScaleNormal="55" workbookViewId="0">
      <selection activeCell="H26" sqref="H26"/>
    </sheetView>
  </sheetViews>
  <sheetFormatPr baseColWidth="10" defaultColWidth="14.453125" defaultRowHeight="15" customHeight="1" x14ac:dyDescent="0.35"/>
  <cols>
    <col min="1" max="26" width="10.7265625" customWidth="1"/>
  </cols>
  <sheetData>
    <row r="1" spans="1:24" ht="14.25" customHeight="1" x14ac:dyDescent="0.35">
      <c r="A1" s="1" t="s">
        <v>20</v>
      </c>
      <c r="B1" s="1" t="s">
        <v>21</v>
      </c>
      <c r="C1" s="7" t="s">
        <v>22</v>
      </c>
      <c r="D1" s="1" t="s">
        <v>23</v>
      </c>
      <c r="E1" s="1" t="s">
        <v>24</v>
      </c>
      <c r="F1" s="7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7" t="s">
        <v>34</v>
      </c>
      <c r="P1" s="1" t="s">
        <v>35</v>
      </c>
      <c r="Q1" s="1" t="s">
        <v>36</v>
      </c>
      <c r="R1" s="7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7" t="s">
        <v>42</v>
      </c>
      <c r="X1" s="1" t="s">
        <v>43</v>
      </c>
    </row>
    <row r="2" spans="1:24" ht="14.25" customHeight="1" x14ac:dyDescent="0.35">
      <c r="A2" s="7">
        <v>1</v>
      </c>
      <c r="B2" s="7" t="s">
        <v>75</v>
      </c>
      <c r="C2" s="7" t="s">
        <v>76</v>
      </c>
      <c r="D2" s="7">
        <v>1.0571428570000001</v>
      </c>
      <c r="E2" s="7">
        <v>0.33806170200000002</v>
      </c>
      <c r="F2" s="7">
        <v>1</v>
      </c>
      <c r="G2" s="1" t="s">
        <v>76</v>
      </c>
      <c r="H2" s="2" t="s">
        <v>77</v>
      </c>
      <c r="I2" s="8" t="s">
        <v>78</v>
      </c>
      <c r="J2" s="9">
        <v>1470000000</v>
      </c>
      <c r="K2" s="9" t="s">
        <v>78</v>
      </c>
      <c r="L2" s="9" t="s">
        <v>78</v>
      </c>
      <c r="M2" s="7">
        <v>33</v>
      </c>
      <c r="N2" s="7" t="s">
        <v>79</v>
      </c>
      <c r="O2" s="7" t="s">
        <v>76</v>
      </c>
      <c r="P2" s="7">
        <v>1.4</v>
      </c>
      <c r="Q2" s="7">
        <v>1.168206267</v>
      </c>
      <c r="R2" s="7">
        <v>1</v>
      </c>
      <c r="S2" s="1" t="s">
        <v>76</v>
      </c>
      <c r="T2" s="4" t="s">
        <v>80</v>
      </c>
      <c r="U2" s="8" t="s">
        <v>78</v>
      </c>
      <c r="V2" s="10" t="s">
        <v>78</v>
      </c>
      <c r="W2" s="9" t="s">
        <v>78</v>
      </c>
      <c r="X2" t="s">
        <v>78</v>
      </c>
    </row>
    <row r="3" spans="1:24" ht="14.25" customHeight="1" x14ac:dyDescent="0.35">
      <c r="A3" s="7">
        <v>2</v>
      </c>
      <c r="B3" s="7" t="s">
        <v>91</v>
      </c>
      <c r="C3" s="7" t="s">
        <v>76</v>
      </c>
      <c r="D3" s="7">
        <v>1.085714286</v>
      </c>
      <c r="E3" s="7">
        <v>0.37349136300000002</v>
      </c>
      <c r="F3" s="7">
        <v>1</v>
      </c>
      <c r="G3" s="1" t="s">
        <v>76</v>
      </c>
      <c r="H3" s="2" t="s">
        <v>77</v>
      </c>
      <c r="I3" s="8" t="s">
        <v>78</v>
      </c>
      <c r="J3" s="9">
        <v>1970000000</v>
      </c>
      <c r="K3" s="9" t="s">
        <v>78</v>
      </c>
      <c r="L3" s="9" t="s">
        <v>78</v>
      </c>
      <c r="M3" s="7">
        <v>34</v>
      </c>
      <c r="N3" s="7" t="s">
        <v>92</v>
      </c>
      <c r="O3" s="7" t="s">
        <v>76</v>
      </c>
      <c r="P3" s="7">
        <v>1.457142857</v>
      </c>
      <c r="Q3" s="7">
        <v>0.88593111999999996</v>
      </c>
      <c r="R3" s="7">
        <v>1</v>
      </c>
      <c r="S3" s="1" t="s">
        <v>76</v>
      </c>
      <c r="T3" s="4" t="s">
        <v>80</v>
      </c>
      <c r="U3" s="8" t="s">
        <v>78</v>
      </c>
      <c r="V3" s="10" t="s">
        <v>78</v>
      </c>
      <c r="W3" s="9" t="s">
        <v>78</v>
      </c>
      <c r="X3" t="s">
        <v>78</v>
      </c>
    </row>
    <row r="4" spans="1:24" ht="14.25" customHeight="1" x14ac:dyDescent="0.35">
      <c r="A4" s="7">
        <v>3</v>
      </c>
      <c r="B4" s="7" t="s">
        <v>99</v>
      </c>
      <c r="C4" s="7" t="s">
        <v>76</v>
      </c>
      <c r="D4" s="7">
        <v>1.085714286</v>
      </c>
      <c r="E4" s="7">
        <v>0.37349136300000002</v>
      </c>
      <c r="F4" s="7">
        <v>1</v>
      </c>
      <c r="G4" s="1" t="s">
        <v>76</v>
      </c>
      <c r="H4" s="2" t="s">
        <v>77</v>
      </c>
      <c r="I4" s="8" t="s">
        <v>78</v>
      </c>
      <c r="J4" s="9">
        <v>1810000000</v>
      </c>
      <c r="K4" s="9" t="s">
        <v>78</v>
      </c>
      <c r="L4" s="9" t="s">
        <v>78</v>
      </c>
      <c r="M4" s="7">
        <v>35</v>
      </c>
      <c r="N4" s="7" t="s">
        <v>100</v>
      </c>
      <c r="O4" s="7" t="s">
        <v>76</v>
      </c>
      <c r="P4" s="7">
        <v>1.457142857</v>
      </c>
      <c r="Q4" s="7">
        <v>1.441870867</v>
      </c>
      <c r="R4" s="7">
        <v>1</v>
      </c>
      <c r="S4" s="1" t="s">
        <v>76</v>
      </c>
      <c r="T4" s="4" t="s">
        <v>80</v>
      </c>
      <c r="U4" s="8" t="s">
        <v>78</v>
      </c>
      <c r="V4" s="10" t="s">
        <v>78</v>
      </c>
      <c r="W4" s="9" t="s">
        <v>78</v>
      </c>
      <c r="X4" t="s">
        <v>78</v>
      </c>
    </row>
    <row r="5" spans="1:24" ht="14.25" customHeight="1" x14ac:dyDescent="0.35">
      <c r="A5" s="7">
        <v>4</v>
      </c>
      <c r="B5" s="7" t="s">
        <v>107</v>
      </c>
      <c r="C5" s="7" t="s">
        <v>76</v>
      </c>
      <c r="D5" s="7">
        <v>1.114285714</v>
      </c>
      <c r="E5" s="7">
        <v>0.322802851</v>
      </c>
      <c r="F5" s="7">
        <v>1</v>
      </c>
      <c r="G5" s="1" t="s">
        <v>76</v>
      </c>
      <c r="H5" s="2" t="s">
        <v>77</v>
      </c>
      <c r="I5" s="8" t="s">
        <v>78</v>
      </c>
      <c r="J5" s="9">
        <v>317000000</v>
      </c>
      <c r="K5" s="9" t="s">
        <v>78</v>
      </c>
      <c r="L5" s="9" t="s">
        <v>78</v>
      </c>
      <c r="M5" s="7">
        <v>36</v>
      </c>
      <c r="N5" s="7" t="s">
        <v>108</v>
      </c>
      <c r="O5" s="7" t="s">
        <v>109</v>
      </c>
      <c r="P5" s="7">
        <v>1.4857142860000001</v>
      </c>
      <c r="Q5" s="7">
        <v>0.81786769299999995</v>
      </c>
      <c r="R5" s="7">
        <v>1</v>
      </c>
      <c r="S5" s="1" t="s">
        <v>76</v>
      </c>
      <c r="T5" s="4" t="s">
        <v>80</v>
      </c>
      <c r="U5" s="8" t="s">
        <v>78</v>
      </c>
      <c r="V5" s="10" t="s">
        <v>78</v>
      </c>
      <c r="W5" s="9" t="s">
        <v>78</v>
      </c>
      <c r="X5" t="s">
        <v>78</v>
      </c>
    </row>
    <row r="6" spans="1:24" ht="14.25" customHeight="1" x14ac:dyDescent="0.35">
      <c r="A6" s="7">
        <v>5</v>
      </c>
      <c r="B6" s="7" t="s">
        <v>116</v>
      </c>
      <c r="C6" s="7" t="s">
        <v>76</v>
      </c>
      <c r="D6" s="7">
        <v>1.114285714</v>
      </c>
      <c r="E6" s="7">
        <v>0.322802851</v>
      </c>
      <c r="F6" s="7">
        <v>1</v>
      </c>
      <c r="G6" s="1" t="s">
        <v>76</v>
      </c>
      <c r="H6" s="2" t="s">
        <v>77</v>
      </c>
      <c r="I6" s="8" t="s">
        <v>78</v>
      </c>
      <c r="J6" s="9">
        <v>4230000000</v>
      </c>
      <c r="K6" s="9" t="s">
        <v>78</v>
      </c>
      <c r="L6" s="9" t="s">
        <v>78</v>
      </c>
      <c r="M6" s="7">
        <v>37</v>
      </c>
      <c r="N6" s="7" t="s">
        <v>117</v>
      </c>
      <c r="O6" s="7" t="s">
        <v>76</v>
      </c>
      <c r="P6" s="7">
        <v>1.5142857139999999</v>
      </c>
      <c r="Q6" s="7">
        <v>0.95089520000000005</v>
      </c>
      <c r="R6" s="7">
        <v>1</v>
      </c>
      <c r="S6" s="1" t="s">
        <v>76</v>
      </c>
      <c r="T6" s="4" t="s">
        <v>80</v>
      </c>
      <c r="U6" s="8" t="s">
        <v>78</v>
      </c>
      <c r="V6" s="10" t="s">
        <v>78</v>
      </c>
      <c r="W6" s="9" t="s">
        <v>78</v>
      </c>
      <c r="X6" t="s">
        <v>78</v>
      </c>
    </row>
    <row r="7" spans="1:24" ht="14.25" customHeight="1" x14ac:dyDescent="0.35">
      <c r="A7" s="7">
        <v>6</v>
      </c>
      <c r="B7" s="7" t="s">
        <v>124</v>
      </c>
      <c r="C7" s="7" t="s">
        <v>76</v>
      </c>
      <c r="D7" s="7">
        <v>1.114285714</v>
      </c>
      <c r="E7" s="7">
        <v>0.322802851</v>
      </c>
      <c r="F7" s="7">
        <v>1</v>
      </c>
      <c r="G7" s="1" t="s">
        <v>76</v>
      </c>
      <c r="H7" s="2" t="s">
        <v>77</v>
      </c>
      <c r="I7" s="8" t="s">
        <v>78</v>
      </c>
      <c r="J7" s="9">
        <v>4920000000</v>
      </c>
      <c r="K7" s="9" t="s">
        <v>78</v>
      </c>
      <c r="L7" s="9" t="s">
        <v>78</v>
      </c>
      <c r="M7" s="7">
        <v>38</v>
      </c>
      <c r="N7" s="7" t="s">
        <v>125</v>
      </c>
      <c r="O7" s="7" t="s">
        <v>76</v>
      </c>
      <c r="P7" s="7">
        <v>1.5142857139999999</v>
      </c>
      <c r="Q7" s="7">
        <v>1.0674716849999999</v>
      </c>
      <c r="R7" s="7">
        <v>1</v>
      </c>
      <c r="S7" s="1" t="s">
        <v>76</v>
      </c>
      <c r="T7" s="4" t="s">
        <v>80</v>
      </c>
      <c r="U7" s="8" t="s">
        <v>78</v>
      </c>
      <c r="V7" s="10" t="s">
        <v>78</v>
      </c>
      <c r="W7" s="9" t="s">
        <v>78</v>
      </c>
      <c r="X7" t="s">
        <v>78</v>
      </c>
    </row>
    <row r="8" spans="1:24" ht="14.25" customHeight="1" x14ac:dyDescent="0.35">
      <c r="A8" s="7">
        <v>7</v>
      </c>
      <c r="B8" s="7" t="s">
        <v>132</v>
      </c>
      <c r="C8" s="7" t="s">
        <v>76</v>
      </c>
      <c r="D8" s="7">
        <v>1.114285714</v>
      </c>
      <c r="E8" s="7">
        <v>0.40376380499999998</v>
      </c>
      <c r="F8" s="7">
        <v>1</v>
      </c>
      <c r="G8" s="1" t="s">
        <v>76</v>
      </c>
      <c r="H8" s="2" t="s">
        <v>77</v>
      </c>
      <c r="I8" s="8" t="s">
        <v>78</v>
      </c>
      <c r="J8" s="9">
        <v>176000000</v>
      </c>
      <c r="K8" s="9" t="s">
        <v>78</v>
      </c>
      <c r="L8" s="9" t="s">
        <v>78</v>
      </c>
      <c r="M8" s="7">
        <v>39</v>
      </c>
      <c r="N8" s="7" t="s">
        <v>133</v>
      </c>
      <c r="O8" s="7" t="s">
        <v>76</v>
      </c>
      <c r="P8" s="7">
        <v>1.5142857139999999</v>
      </c>
      <c r="Q8" s="7">
        <v>1.2216533780000001</v>
      </c>
      <c r="R8" s="7">
        <v>1</v>
      </c>
      <c r="S8" s="1" t="s">
        <v>76</v>
      </c>
      <c r="T8" s="4" t="s">
        <v>80</v>
      </c>
      <c r="U8" s="8" t="s">
        <v>78</v>
      </c>
      <c r="V8" s="10" t="s">
        <v>78</v>
      </c>
      <c r="W8" s="9" t="s">
        <v>78</v>
      </c>
      <c r="X8" t="s">
        <v>78</v>
      </c>
    </row>
    <row r="9" spans="1:24" ht="14.25" customHeight="1" x14ac:dyDescent="0.35">
      <c r="A9" s="7">
        <v>8</v>
      </c>
      <c r="B9" s="7" t="s">
        <v>141</v>
      </c>
      <c r="C9" s="7" t="s">
        <v>76</v>
      </c>
      <c r="D9" s="7">
        <v>1.114285714</v>
      </c>
      <c r="E9" s="7">
        <v>0.40376380499999998</v>
      </c>
      <c r="F9" s="7">
        <v>1</v>
      </c>
      <c r="G9" s="1" t="s">
        <v>76</v>
      </c>
      <c r="H9" s="2" t="s">
        <v>77</v>
      </c>
      <c r="I9" s="8" t="s">
        <v>78</v>
      </c>
      <c r="J9" s="9">
        <v>1700000000</v>
      </c>
      <c r="K9" s="9" t="s">
        <v>78</v>
      </c>
      <c r="L9" s="9" t="s">
        <v>78</v>
      </c>
      <c r="M9" s="7">
        <v>40</v>
      </c>
      <c r="N9" s="7" t="s">
        <v>142</v>
      </c>
      <c r="O9" s="7" t="s">
        <v>76</v>
      </c>
      <c r="P9" s="7">
        <v>1.5142857139999999</v>
      </c>
      <c r="Q9" s="7">
        <v>1.4627015409999999</v>
      </c>
      <c r="R9" s="7">
        <v>1</v>
      </c>
      <c r="S9" s="1" t="s">
        <v>76</v>
      </c>
      <c r="T9" s="4" t="s">
        <v>80</v>
      </c>
      <c r="U9" s="8" t="s">
        <v>78</v>
      </c>
      <c r="V9" s="10" t="s">
        <v>78</v>
      </c>
      <c r="W9" s="9" t="s">
        <v>78</v>
      </c>
      <c r="X9" t="s">
        <v>78</v>
      </c>
    </row>
    <row r="10" spans="1:24" ht="14.25" customHeight="1" x14ac:dyDescent="0.35">
      <c r="A10" s="7">
        <v>9</v>
      </c>
      <c r="B10" s="7" t="s">
        <v>151</v>
      </c>
      <c r="C10" s="7" t="s">
        <v>76</v>
      </c>
      <c r="D10" s="7">
        <v>1.1428571430000001</v>
      </c>
      <c r="E10" s="7">
        <v>0.35503580099999998</v>
      </c>
      <c r="F10" s="7">
        <v>1</v>
      </c>
      <c r="G10" s="1" t="s">
        <v>76</v>
      </c>
      <c r="H10" s="2" t="s">
        <v>77</v>
      </c>
      <c r="I10" s="8" t="s">
        <v>78</v>
      </c>
      <c r="J10" s="9">
        <v>2370000000</v>
      </c>
      <c r="K10" s="9" t="s">
        <v>78</v>
      </c>
      <c r="L10" s="9" t="s">
        <v>78</v>
      </c>
      <c r="M10" s="7">
        <v>41</v>
      </c>
      <c r="N10" s="7" t="s">
        <v>152</v>
      </c>
      <c r="O10" s="7" t="s">
        <v>76</v>
      </c>
      <c r="P10" s="7">
        <v>1.542857143</v>
      </c>
      <c r="Q10" s="7">
        <v>0.98048178900000005</v>
      </c>
      <c r="R10" s="7">
        <v>1</v>
      </c>
      <c r="S10" s="1" t="s">
        <v>76</v>
      </c>
      <c r="T10" s="4" t="s">
        <v>80</v>
      </c>
      <c r="U10" s="8" t="s">
        <v>78</v>
      </c>
      <c r="V10" s="10" t="s">
        <v>78</v>
      </c>
      <c r="W10" s="9" t="s">
        <v>78</v>
      </c>
      <c r="X10" t="s">
        <v>78</v>
      </c>
    </row>
    <row r="11" spans="1:24" ht="14.25" customHeight="1" x14ac:dyDescent="0.35">
      <c r="A11" s="7">
        <v>10</v>
      </c>
      <c r="B11" s="7" t="s">
        <v>159</v>
      </c>
      <c r="C11" s="7" t="s">
        <v>76</v>
      </c>
      <c r="D11" s="7">
        <v>1.1428571430000001</v>
      </c>
      <c r="E11" s="7">
        <v>0.42996970800000001</v>
      </c>
      <c r="F11" s="7">
        <v>1</v>
      </c>
      <c r="G11" s="1" t="s">
        <v>76</v>
      </c>
      <c r="H11" s="2" t="s">
        <v>77</v>
      </c>
      <c r="I11" s="8" t="s">
        <v>78</v>
      </c>
      <c r="J11" s="9">
        <v>2870000000</v>
      </c>
      <c r="K11" s="9" t="s">
        <v>78</v>
      </c>
      <c r="L11" s="9" t="s">
        <v>78</v>
      </c>
      <c r="M11" s="7">
        <v>42</v>
      </c>
      <c r="N11" s="7" t="s">
        <v>160</v>
      </c>
      <c r="O11" s="7" t="s">
        <v>76</v>
      </c>
      <c r="P11" s="7">
        <v>1.542857143</v>
      </c>
      <c r="Q11" s="7">
        <v>1.1717974410000001</v>
      </c>
      <c r="R11" s="7">
        <v>1</v>
      </c>
      <c r="S11" s="1" t="s">
        <v>76</v>
      </c>
      <c r="T11" s="4" t="s">
        <v>80</v>
      </c>
      <c r="U11" s="8" t="s">
        <v>78</v>
      </c>
      <c r="V11" s="10" t="s">
        <v>78</v>
      </c>
      <c r="W11" s="9" t="s">
        <v>78</v>
      </c>
      <c r="X11" t="s">
        <v>78</v>
      </c>
    </row>
    <row r="12" spans="1:24" ht="14.25" customHeight="1" x14ac:dyDescent="0.35">
      <c r="A12" s="7">
        <v>11</v>
      </c>
      <c r="B12" s="7" t="s">
        <v>166</v>
      </c>
      <c r="C12" s="7" t="s">
        <v>76</v>
      </c>
      <c r="D12" s="7">
        <v>1.1428571430000001</v>
      </c>
      <c r="E12" s="7">
        <v>0.42996970800000001</v>
      </c>
      <c r="F12" s="7">
        <v>1</v>
      </c>
      <c r="G12" s="1" t="s">
        <v>76</v>
      </c>
      <c r="H12" s="2" t="s">
        <v>77</v>
      </c>
      <c r="I12" s="8" t="s">
        <v>78</v>
      </c>
      <c r="J12" s="9">
        <v>1460000000</v>
      </c>
      <c r="K12" s="9" t="s">
        <v>78</v>
      </c>
      <c r="L12" s="9" t="s">
        <v>78</v>
      </c>
      <c r="M12" s="7">
        <v>92</v>
      </c>
      <c r="N12" s="7" t="s">
        <v>167</v>
      </c>
      <c r="O12" s="7" t="s">
        <v>109</v>
      </c>
      <c r="P12" s="7">
        <v>5.9428571430000003</v>
      </c>
      <c r="Q12" s="7">
        <v>1.3491360450000001</v>
      </c>
      <c r="R12" s="7">
        <v>6</v>
      </c>
      <c r="S12" s="1" t="s">
        <v>109</v>
      </c>
      <c r="T12" s="4" t="s">
        <v>80</v>
      </c>
      <c r="U12" s="8" t="s">
        <v>78</v>
      </c>
      <c r="V12" s="10" t="s">
        <v>78</v>
      </c>
      <c r="W12" s="9" t="s">
        <v>78</v>
      </c>
      <c r="X12" t="s">
        <v>78</v>
      </c>
    </row>
    <row r="13" spans="1:24" ht="14.25" customHeight="1" x14ac:dyDescent="0.35">
      <c r="A13" s="7">
        <v>12</v>
      </c>
      <c r="B13" s="7" t="s">
        <v>174</v>
      </c>
      <c r="C13" s="7" t="s">
        <v>76</v>
      </c>
      <c r="D13" s="7">
        <v>1.1428571430000001</v>
      </c>
      <c r="E13" s="7">
        <v>0.42996970800000001</v>
      </c>
      <c r="F13" s="7">
        <v>1</v>
      </c>
      <c r="G13" s="1" t="s">
        <v>76</v>
      </c>
      <c r="H13" s="2" t="s">
        <v>77</v>
      </c>
      <c r="I13" s="8" t="s">
        <v>78</v>
      </c>
      <c r="J13" s="9">
        <v>4630000000</v>
      </c>
      <c r="K13" s="9" t="s">
        <v>78</v>
      </c>
      <c r="L13" s="9" t="s">
        <v>78</v>
      </c>
      <c r="M13" s="7">
        <v>93</v>
      </c>
      <c r="N13" s="7" t="s">
        <v>175</v>
      </c>
      <c r="O13" s="7" t="s">
        <v>109</v>
      </c>
      <c r="P13" s="7">
        <v>6</v>
      </c>
      <c r="Q13" s="7">
        <v>1.3719886809999999</v>
      </c>
      <c r="R13" s="7">
        <v>7</v>
      </c>
      <c r="S13" s="1" t="s">
        <v>176</v>
      </c>
      <c r="T13" s="4" t="s">
        <v>80</v>
      </c>
      <c r="U13" s="8" t="s">
        <v>78</v>
      </c>
      <c r="V13" s="10" t="s">
        <v>78</v>
      </c>
      <c r="W13" s="9" t="s">
        <v>78</v>
      </c>
      <c r="X13" t="s">
        <v>78</v>
      </c>
    </row>
    <row r="14" spans="1:24" ht="14.25" customHeight="1" x14ac:dyDescent="0.35">
      <c r="A14" s="7">
        <v>15</v>
      </c>
      <c r="B14" s="7" t="s">
        <v>183</v>
      </c>
      <c r="C14" s="7" t="s">
        <v>76</v>
      </c>
      <c r="D14" s="7">
        <v>1.2</v>
      </c>
      <c r="E14" s="7">
        <v>0.47278897199999997</v>
      </c>
      <c r="F14" s="7">
        <v>1</v>
      </c>
      <c r="G14" s="1" t="s">
        <v>76</v>
      </c>
      <c r="H14" s="2" t="s">
        <v>77</v>
      </c>
      <c r="I14" s="8" t="s">
        <v>78</v>
      </c>
      <c r="J14" s="9">
        <v>2590000000</v>
      </c>
      <c r="K14" s="9" t="s">
        <v>78</v>
      </c>
      <c r="L14" s="9" t="s">
        <v>78</v>
      </c>
      <c r="M14" s="7">
        <v>94</v>
      </c>
      <c r="N14" s="7" t="s">
        <v>184</v>
      </c>
      <c r="O14" s="7" t="s">
        <v>176</v>
      </c>
      <c r="P14" s="7">
        <v>6.1714285709999999</v>
      </c>
      <c r="Q14" s="7">
        <v>0.98475778700000005</v>
      </c>
      <c r="R14" s="7">
        <v>6</v>
      </c>
      <c r="S14" s="1" t="s">
        <v>176</v>
      </c>
      <c r="T14" s="4" t="s">
        <v>80</v>
      </c>
      <c r="U14" s="8" t="s">
        <v>78</v>
      </c>
      <c r="V14" s="10" t="s">
        <v>78</v>
      </c>
      <c r="W14" s="9" t="s">
        <v>78</v>
      </c>
      <c r="X14" t="s">
        <v>78</v>
      </c>
    </row>
    <row r="15" spans="1:24" ht="14.25" customHeight="1" x14ac:dyDescent="0.35">
      <c r="A15" s="7">
        <v>13</v>
      </c>
      <c r="B15" s="7" t="s">
        <v>190</v>
      </c>
      <c r="C15" s="7" t="s">
        <v>76</v>
      </c>
      <c r="D15" s="7">
        <v>1.1714285710000001</v>
      </c>
      <c r="E15" s="7">
        <v>0.45281565400000001</v>
      </c>
      <c r="F15" s="7">
        <v>1</v>
      </c>
      <c r="G15" s="1" t="s">
        <v>76</v>
      </c>
      <c r="H15" s="2" t="s">
        <v>77</v>
      </c>
      <c r="I15" s="8" t="s">
        <v>78</v>
      </c>
      <c r="J15" s="9">
        <v>1450000000</v>
      </c>
      <c r="K15" s="9" t="s">
        <v>78</v>
      </c>
      <c r="L15" s="9" t="s">
        <v>78</v>
      </c>
      <c r="M15" s="7">
        <v>95</v>
      </c>
      <c r="N15" s="7" t="s">
        <v>191</v>
      </c>
      <c r="O15" s="7" t="s">
        <v>176</v>
      </c>
      <c r="P15" s="7">
        <v>6.1714285709999999</v>
      </c>
      <c r="Q15" s="7">
        <v>1.5621575249999999</v>
      </c>
      <c r="R15" s="7">
        <v>7</v>
      </c>
      <c r="S15" s="1" t="s">
        <v>176</v>
      </c>
      <c r="T15" s="4" t="s">
        <v>80</v>
      </c>
      <c r="U15" s="8" t="s">
        <v>78</v>
      </c>
      <c r="V15" s="10" t="s">
        <v>78</v>
      </c>
      <c r="W15" s="9" t="s">
        <v>78</v>
      </c>
      <c r="X15" t="s">
        <v>78</v>
      </c>
    </row>
    <row r="16" spans="1:24" ht="14.25" customHeight="1" x14ac:dyDescent="0.35">
      <c r="A16" s="7">
        <v>14</v>
      </c>
      <c r="B16" s="7" t="s">
        <v>198</v>
      </c>
      <c r="C16" s="7" t="s">
        <v>76</v>
      </c>
      <c r="D16" s="7">
        <v>1.1714285710000001</v>
      </c>
      <c r="E16" s="7">
        <v>0.45281565400000001</v>
      </c>
      <c r="F16" s="7">
        <v>1</v>
      </c>
      <c r="G16" s="1" t="s">
        <v>76</v>
      </c>
      <c r="H16" s="2" t="s">
        <v>77</v>
      </c>
      <c r="I16" s="8" t="s">
        <v>78</v>
      </c>
      <c r="J16" s="9">
        <v>4330000000</v>
      </c>
      <c r="K16" s="9" t="s">
        <v>78</v>
      </c>
      <c r="L16" s="9" t="s">
        <v>78</v>
      </c>
      <c r="M16" s="7">
        <v>96</v>
      </c>
      <c r="N16" s="7" t="s">
        <v>199</v>
      </c>
      <c r="O16" s="7" t="s">
        <v>176</v>
      </c>
      <c r="P16" s="7">
        <v>6.2285714289999996</v>
      </c>
      <c r="Q16" s="7">
        <v>1.1137037910000001</v>
      </c>
      <c r="R16" s="7">
        <v>7</v>
      </c>
      <c r="S16" s="1" t="s">
        <v>176</v>
      </c>
      <c r="T16" s="4" t="s">
        <v>80</v>
      </c>
      <c r="U16" s="8" t="s">
        <v>78</v>
      </c>
      <c r="V16" s="10" t="s">
        <v>78</v>
      </c>
      <c r="W16" s="9" t="s">
        <v>78</v>
      </c>
      <c r="X16" t="s">
        <v>78</v>
      </c>
    </row>
    <row r="17" spans="1:24" ht="14.25" customHeight="1" x14ac:dyDescent="0.35">
      <c r="A17" s="7">
        <v>16</v>
      </c>
      <c r="B17" s="7" t="s">
        <v>206</v>
      </c>
      <c r="C17" s="7" t="s">
        <v>76</v>
      </c>
      <c r="D17" s="7">
        <v>1.2</v>
      </c>
      <c r="E17" s="7">
        <v>0.53136893100000004</v>
      </c>
      <c r="F17" s="7">
        <v>1</v>
      </c>
      <c r="G17" s="1" t="s">
        <v>76</v>
      </c>
      <c r="H17" s="2" t="s">
        <v>77</v>
      </c>
      <c r="I17" s="8" t="s">
        <v>78</v>
      </c>
      <c r="J17" s="9">
        <v>4710000000</v>
      </c>
      <c r="K17" s="9" t="s">
        <v>78</v>
      </c>
      <c r="L17" s="9" t="s">
        <v>78</v>
      </c>
      <c r="M17" s="7">
        <v>97</v>
      </c>
      <c r="N17" s="7" t="s">
        <v>207</v>
      </c>
      <c r="O17" s="7" t="s">
        <v>176</v>
      </c>
      <c r="P17" s="7">
        <v>6.2857142860000002</v>
      </c>
      <c r="Q17" s="7">
        <v>1.0166678149999999</v>
      </c>
      <c r="R17" s="7">
        <v>7</v>
      </c>
      <c r="S17" s="1" t="s">
        <v>176</v>
      </c>
      <c r="T17" s="4" t="s">
        <v>80</v>
      </c>
      <c r="U17" s="8" t="s">
        <v>78</v>
      </c>
      <c r="V17" s="10" t="s">
        <v>78</v>
      </c>
      <c r="W17" s="9" t="s">
        <v>78</v>
      </c>
      <c r="X17" t="s">
        <v>78</v>
      </c>
    </row>
    <row r="18" spans="1:24" ht="14.25" customHeight="1" x14ac:dyDescent="0.35">
      <c r="A18" s="7">
        <v>17</v>
      </c>
      <c r="B18" s="7" t="s">
        <v>213</v>
      </c>
      <c r="C18" s="7" t="s">
        <v>76</v>
      </c>
      <c r="D18" s="7">
        <v>1.2</v>
      </c>
      <c r="E18" s="7">
        <v>0.58410313400000002</v>
      </c>
      <c r="F18" s="7">
        <v>1</v>
      </c>
      <c r="G18" s="1" t="s">
        <v>76</v>
      </c>
      <c r="H18" s="2" t="s">
        <v>77</v>
      </c>
      <c r="I18" s="9">
        <v>3091</v>
      </c>
      <c r="J18" s="9">
        <v>2260000000</v>
      </c>
      <c r="K18" s="9" t="s">
        <v>78</v>
      </c>
      <c r="L18" s="9" t="s">
        <v>78</v>
      </c>
      <c r="M18" s="7">
        <v>98</v>
      </c>
      <c r="N18" s="7" t="s">
        <v>214</v>
      </c>
      <c r="O18" s="7" t="s">
        <v>176</v>
      </c>
      <c r="P18" s="7">
        <v>6.3428571429999998</v>
      </c>
      <c r="Q18" s="7">
        <v>1.186761712</v>
      </c>
      <c r="R18" s="7">
        <v>7</v>
      </c>
      <c r="S18" s="1" t="s">
        <v>176</v>
      </c>
      <c r="T18" s="4" t="s">
        <v>80</v>
      </c>
      <c r="U18" s="8" t="s">
        <v>78</v>
      </c>
      <c r="V18" s="10" t="s">
        <v>78</v>
      </c>
      <c r="W18" s="9" t="s">
        <v>78</v>
      </c>
      <c r="X18" t="s">
        <v>78</v>
      </c>
    </row>
    <row r="19" spans="1:24" ht="14.25" customHeight="1" x14ac:dyDescent="0.35">
      <c r="A19" s="7">
        <v>18</v>
      </c>
      <c r="B19" s="7" t="s">
        <v>219</v>
      </c>
      <c r="C19" s="7" t="s">
        <v>76</v>
      </c>
      <c r="D19" s="7">
        <v>1.228571429</v>
      </c>
      <c r="E19" s="7">
        <v>0.54695490099999999</v>
      </c>
      <c r="F19" s="7">
        <v>1</v>
      </c>
      <c r="G19" s="1" t="s">
        <v>76</v>
      </c>
      <c r="H19" s="2" t="s">
        <v>77</v>
      </c>
      <c r="I19" s="8" t="s">
        <v>78</v>
      </c>
      <c r="J19" s="9">
        <v>146000000</v>
      </c>
      <c r="K19" s="9" t="s">
        <v>78</v>
      </c>
      <c r="L19" s="9" t="s">
        <v>78</v>
      </c>
      <c r="M19" s="7">
        <v>99</v>
      </c>
      <c r="N19" s="7" t="s">
        <v>220</v>
      </c>
      <c r="O19" s="7" t="s">
        <v>176</v>
      </c>
      <c r="P19" s="7">
        <v>6.371428571</v>
      </c>
      <c r="Q19" s="7">
        <v>1.3080230770000001</v>
      </c>
      <c r="R19" s="7">
        <v>7</v>
      </c>
      <c r="S19" s="1" t="s">
        <v>176</v>
      </c>
      <c r="T19" s="4" t="s">
        <v>80</v>
      </c>
      <c r="U19" s="8" t="s">
        <v>78</v>
      </c>
      <c r="V19" s="10" t="s">
        <v>78</v>
      </c>
      <c r="W19" s="9" t="s">
        <v>78</v>
      </c>
      <c r="X19" t="s">
        <v>78</v>
      </c>
    </row>
    <row r="20" spans="1:24" ht="14.25" customHeight="1" x14ac:dyDescent="0.35">
      <c r="A20" s="7">
        <v>19</v>
      </c>
      <c r="B20" s="7" t="s">
        <v>228</v>
      </c>
      <c r="C20" s="7" t="s">
        <v>76</v>
      </c>
      <c r="D20" s="7">
        <v>1.228571429</v>
      </c>
      <c r="E20" s="7">
        <v>0.645605702</v>
      </c>
      <c r="F20" s="7">
        <v>1</v>
      </c>
      <c r="G20" s="1" t="s">
        <v>76</v>
      </c>
      <c r="H20" s="2" t="s">
        <v>77</v>
      </c>
      <c r="I20" s="8" t="s">
        <v>78</v>
      </c>
      <c r="J20" s="9">
        <v>2970000000</v>
      </c>
      <c r="K20" s="9" t="s">
        <v>78</v>
      </c>
      <c r="L20" s="9" t="s">
        <v>78</v>
      </c>
      <c r="M20" s="7">
        <v>100</v>
      </c>
      <c r="N20" s="7" t="s">
        <v>229</v>
      </c>
      <c r="O20" s="7" t="s">
        <v>176</v>
      </c>
      <c r="P20" s="7">
        <v>6.4285714289999998</v>
      </c>
      <c r="Q20" s="7">
        <v>0.94824029899999995</v>
      </c>
      <c r="R20" s="7">
        <v>7</v>
      </c>
      <c r="S20" s="1" t="s">
        <v>176</v>
      </c>
      <c r="T20" s="4" t="s">
        <v>80</v>
      </c>
      <c r="U20" s="8" t="s">
        <v>78</v>
      </c>
      <c r="V20" s="10" t="s">
        <v>78</v>
      </c>
      <c r="W20" s="9" t="s">
        <v>78</v>
      </c>
      <c r="X20" t="s">
        <v>78</v>
      </c>
    </row>
    <row r="21" spans="1:24" ht="14.25" customHeight="1" x14ac:dyDescent="0.35">
      <c r="A21" s="7">
        <v>20</v>
      </c>
      <c r="B21" s="7" t="s">
        <v>235</v>
      </c>
      <c r="C21" s="7" t="s">
        <v>76</v>
      </c>
      <c r="D21" s="7">
        <v>1.2571428570000001</v>
      </c>
      <c r="E21" s="7">
        <v>0.56061191099999996</v>
      </c>
      <c r="F21" s="7">
        <v>1</v>
      </c>
      <c r="G21" s="1" t="s">
        <v>76</v>
      </c>
      <c r="H21" s="2" t="s">
        <v>77</v>
      </c>
      <c r="I21" s="8" t="s">
        <v>78</v>
      </c>
      <c r="J21" s="9">
        <v>2550000000</v>
      </c>
      <c r="K21" s="9" t="s">
        <v>78</v>
      </c>
      <c r="L21" s="9" t="s">
        <v>78</v>
      </c>
      <c r="M21" s="7">
        <v>101</v>
      </c>
      <c r="N21" s="7" t="s">
        <v>236</v>
      </c>
      <c r="O21" s="7" t="s">
        <v>109</v>
      </c>
      <c r="P21" s="7">
        <v>6.542857143</v>
      </c>
      <c r="Q21" s="7">
        <v>0.78000215500000003</v>
      </c>
      <c r="R21" s="7">
        <v>7</v>
      </c>
      <c r="S21" s="1" t="s">
        <v>176</v>
      </c>
      <c r="T21" s="4" t="s">
        <v>80</v>
      </c>
      <c r="U21" s="8" t="s">
        <v>78</v>
      </c>
      <c r="V21" s="10" t="s">
        <v>78</v>
      </c>
      <c r="W21" s="9" t="s">
        <v>78</v>
      </c>
      <c r="X21" t="s">
        <v>78</v>
      </c>
    </row>
    <row r="22" spans="1:24" ht="14.25" customHeight="1" x14ac:dyDescent="0.35">
      <c r="A22" s="7">
        <v>21</v>
      </c>
      <c r="B22" s="7" t="s">
        <v>958</v>
      </c>
      <c r="C22" s="7" t="s">
        <v>76</v>
      </c>
      <c r="D22" s="7">
        <v>1.2571428570000001</v>
      </c>
      <c r="E22" s="7">
        <v>0.65721592600000001</v>
      </c>
      <c r="F22" s="7">
        <v>1</v>
      </c>
      <c r="G22" s="1" t="s">
        <v>76</v>
      </c>
      <c r="H22" s="3" t="s">
        <v>959</v>
      </c>
      <c r="I22" s="8" t="s">
        <v>78</v>
      </c>
      <c r="J22" s="10" t="s">
        <v>78</v>
      </c>
      <c r="K22" s="9" t="s">
        <v>78</v>
      </c>
      <c r="L22" s="9" t="s">
        <v>78</v>
      </c>
      <c r="M22" s="7">
        <v>91</v>
      </c>
      <c r="N22" s="7" t="s">
        <v>979</v>
      </c>
      <c r="O22" s="7" t="s">
        <v>109</v>
      </c>
      <c r="P22" s="7">
        <v>5.914285714</v>
      </c>
      <c r="Q22" s="7">
        <v>1.4424535590000001</v>
      </c>
      <c r="R22" s="7">
        <v>7</v>
      </c>
      <c r="S22" s="1" t="s">
        <v>109</v>
      </c>
      <c r="T22" s="4" t="s">
        <v>80</v>
      </c>
      <c r="U22" s="8" t="s">
        <v>78</v>
      </c>
      <c r="V22" s="10" t="s">
        <v>78</v>
      </c>
      <c r="W22" s="9" t="s">
        <v>78</v>
      </c>
      <c r="X22" t="s">
        <v>78</v>
      </c>
    </row>
    <row r="23" spans="1:24" ht="14.25" customHeight="1" x14ac:dyDescent="0.35">
      <c r="A23" s="7">
        <v>22</v>
      </c>
      <c r="B23" s="7" t="s">
        <v>960</v>
      </c>
      <c r="C23" s="7" t="s">
        <v>76</v>
      </c>
      <c r="D23" s="7">
        <v>1.2571428570000001</v>
      </c>
      <c r="E23" s="7">
        <v>0.65721592600000001</v>
      </c>
      <c r="F23" s="7">
        <v>1</v>
      </c>
      <c r="G23" s="1" t="s">
        <v>76</v>
      </c>
      <c r="H23" s="3" t="s">
        <v>959</v>
      </c>
      <c r="I23" s="8" t="s">
        <v>78</v>
      </c>
      <c r="J23" s="10" t="s">
        <v>78</v>
      </c>
      <c r="K23" s="9" t="s">
        <v>78</v>
      </c>
      <c r="L23" s="9" t="s">
        <v>78</v>
      </c>
      <c r="M23" s="7">
        <v>55</v>
      </c>
      <c r="N23" s="7" t="s">
        <v>963</v>
      </c>
      <c r="O23" s="7" t="s">
        <v>76</v>
      </c>
      <c r="P23" s="7">
        <v>2.3428571429999998</v>
      </c>
      <c r="Q23" s="7">
        <v>1.2820676580000001</v>
      </c>
      <c r="R23" s="7">
        <v>2</v>
      </c>
      <c r="S23" s="1" t="s">
        <v>109</v>
      </c>
      <c r="T23" s="4" t="s">
        <v>80</v>
      </c>
      <c r="U23" s="8" t="s">
        <v>78</v>
      </c>
      <c r="V23" s="10" t="s">
        <v>78</v>
      </c>
      <c r="W23" s="9" t="s">
        <v>78</v>
      </c>
      <c r="X23" t="s">
        <v>78</v>
      </c>
    </row>
    <row r="24" spans="1:24" ht="14.25" customHeight="1" x14ac:dyDescent="0.35">
      <c r="A24" s="7">
        <v>56</v>
      </c>
      <c r="B24" s="7" t="s">
        <v>964</v>
      </c>
      <c r="C24" s="7" t="s">
        <v>109</v>
      </c>
      <c r="D24" s="7">
        <v>2.371428571</v>
      </c>
      <c r="E24" s="7">
        <v>1.4159950619999999</v>
      </c>
      <c r="F24" s="7">
        <v>2</v>
      </c>
      <c r="G24" s="1" t="s">
        <v>109</v>
      </c>
      <c r="H24" s="35" t="s">
        <v>959</v>
      </c>
      <c r="I24" s="8" t="s">
        <v>78</v>
      </c>
      <c r="J24" s="10" t="s">
        <v>78</v>
      </c>
      <c r="K24" s="9" t="s">
        <v>78</v>
      </c>
      <c r="L24" s="9" t="s">
        <v>78</v>
      </c>
      <c r="M24" s="7">
        <v>59</v>
      </c>
      <c r="N24" s="7" t="s">
        <v>967</v>
      </c>
      <c r="O24" s="7" t="s">
        <v>109</v>
      </c>
      <c r="P24" s="7">
        <v>2.8857142859999998</v>
      </c>
      <c r="Q24" s="7">
        <v>1.761874479</v>
      </c>
      <c r="R24" s="7">
        <v>3</v>
      </c>
      <c r="S24" s="1" t="s">
        <v>109</v>
      </c>
      <c r="T24" s="36" t="s">
        <v>80</v>
      </c>
      <c r="U24" s="8" t="s">
        <v>78</v>
      </c>
      <c r="V24" s="10" t="s">
        <v>78</v>
      </c>
      <c r="W24" s="9" t="s">
        <v>78</v>
      </c>
      <c r="X24" t="s">
        <v>78</v>
      </c>
    </row>
    <row r="25" spans="1:24" ht="14.25" customHeight="1" x14ac:dyDescent="0.35">
      <c r="A25" s="7">
        <v>57</v>
      </c>
      <c r="B25" s="7" t="s">
        <v>965</v>
      </c>
      <c r="C25" s="7" t="s">
        <v>76</v>
      </c>
      <c r="D25" s="7">
        <v>2.4285714289999998</v>
      </c>
      <c r="E25" s="7">
        <v>1.266902529</v>
      </c>
      <c r="F25" s="7">
        <v>2</v>
      </c>
      <c r="G25" s="1" t="s">
        <v>109</v>
      </c>
      <c r="H25" s="35" t="s">
        <v>959</v>
      </c>
      <c r="I25" s="8" t="s">
        <v>78</v>
      </c>
      <c r="J25" s="10" t="s">
        <v>78</v>
      </c>
      <c r="K25" s="9" t="s">
        <v>78</v>
      </c>
      <c r="L25" s="9" t="s">
        <v>78</v>
      </c>
      <c r="M25" s="7">
        <v>60</v>
      </c>
      <c r="N25" s="7" t="s">
        <v>968</v>
      </c>
      <c r="O25" s="7" t="s">
        <v>109</v>
      </c>
      <c r="P25" s="7">
        <v>2.914285714</v>
      </c>
      <c r="Q25" s="7">
        <v>1.291862053</v>
      </c>
      <c r="R25" s="7">
        <v>3</v>
      </c>
      <c r="S25" s="1" t="s">
        <v>109</v>
      </c>
      <c r="T25" s="36" t="s">
        <v>80</v>
      </c>
      <c r="U25" s="8" t="s">
        <v>78</v>
      </c>
      <c r="V25" s="10" t="s">
        <v>78</v>
      </c>
      <c r="W25" s="9" t="s">
        <v>78</v>
      </c>
      <c r="X25" t="s">
        <v>78</v>
      </c>
    </row>
    <row r="26" spans="1:24" ht="14.25" customHeight="1" x14ac:dyDescent="0.35">
      <c r="A26" s="7">
        <v>58</v>
      </c>
      <c r="B26" s="7" t="s">
        <v>966</v>
      </c>
      <c r="C26" s="7" t="s">
        <v>76</v>
      </c>
      <c r="D26" s="7">
        <v>2.7428571430000002</v>
      </c>
      <c r="E26" s="7">
        <v>1.4621269189999999</v>
      </c>
      <c r="F26" s="7">
        <v>3</v>
      </c>
      <c r="G26" s="1" t="s">
        <v>109</v>
      </c>
      <c r="H26" s="1" t="s">
        <v>1056</v>
      </c>
      <c r="I26" s="8" t="s">
        <v>78</v>
      </c>
      <c r="J26" s="10" t="s">
        <v>78</v>
      </c>
      <c r="K26" s="9" t="s">
        <v>78</v>
      </c>
      <c r="L26" s="9" t="s">
        <v>78</v>
      </c>
      <c r="X26" t="s">
        <v>78</v>
      </c>
    </row>
    <row r="27" spans="1:24" ht="14.25" customHeight="1" x14ac:dyDescent="0.35">
      <c r="A27" s="7">
        <v>61</v>
      </c>
      <c r="B27" s="7" t="s">
        <v>969</v>
      </c>
      <c r="C27" s="7" t="s">
        <v>109</v>
      </c>
      <c r="D27" s="7">
        <v>2.9428571429999999</v>
      </c>
      <c r="E27" s="7">
        <v>1.3048068850000001</v>
      </c>
      <c r="F27" s="7">
        <v>3</v>
      </c>
      <c r="G27" s="1" t="s">
        <v>109</v>
      </c>
      <c r="H27" s="1" t="s">
        <v>80</v>
      </c>
      <c r="I27" s="8" t="s">
        <v>78</v>
      </c>
      <c r="J27" s="10" t="s">
        <v>78</v>
      </c>
      <c r="K27" s="9" t="s">
        <v>78</v>
      </c>
      <c r="L27" s="9" t="s">
        <v>78</v>
      </c>
      <c r="X27" t="s">
        <v>78</v>
      </c>
    </row>
    <row r="28" spans="1:24" ht="14.25" customHeight="1" x14ac:dyDescent="0.35">
      <c r="A28" s="7">
        <v>62</v>
      </c>
      <c r="B28" s="7" t="s">
        <v>970</v>
      </c>
      <c r="C28" s="7" t="s">
        <v>109</v>
      </c>
      <c r="D28" s="7">
        <v>3.1142857140000002</v>
      </c>
      <c r="E28" s="7">
        <v>1.6228411650000001</v>
      </c>
      <c r="F28" s="7">
        <v>3</v>
      </c>
      <c r="G28" s="1" t="s">
        <v>109</v>
      </c>
      <c r="H28" s="3" t="s">
        <v>959</v>
      </c>
      <c r="I28" s="8" t="s">
        <v>78</v>
      </c>
      <c r="J28" s="10" t="s">
        <v>78</v>
      </c>
      <c r="K28" s="9" t="s">
        <v>78</v>
      </c>
      <c r="L28" s="9" t="s">
        <v>78</v>
      </c>
      <c r="M28" s="7">
        <v>90</v>
      </c>
      <c r="N28" s="7" t="s">
        <v>978</v>
      </c>
      <c r="O28" s="7" t="s">
        <v>176</v>
      </c>
      <c r="P28" s="7">
        <v>5.7428571430000002</v>
      </c>
      <c r="Q28" s="7">
        <v>1.379319038</v>
      </c>
      <c r="R28" s="7">
        <v>6</v>
      </c>
      <c r="S28" s="1" t="s">
        <v>109</v>
      </c>
      <c r="T28" s="4" t="s">
        <v>80</v>
      </c>
      <c r="U28" s="8" t="s">
        <v>78</v>
      </c>
      <c r="V28" s="10" t="s">
        <v>78</v>
      </c>
      <c r="W28" s="9" t="s">
        <v>78</v>
      </c>
      <c r="X28" t="s">
        <v>78</v>
      </c>
    </row>
    <row r="29" spans="1:24" ht="14.25" customHeight="1" x14ac:dyDescent="0.35">
      <c r="A29" s="7">
        <v>63</v>
      </c>
      <c r="B29" s="7" t="s">
        <v>242</v>
      </c>
      <c r="C29" s="7" t="s">
        <v>109</v>
      </c>
      <c r="D29" s="7">
        <v>3.1428571430000001</v>
      </c>
      <c r="E29" s="7">
        <v>1.536666697</v>
      </c>
      <c r="F29" s="7">
        <v>4</v>
      </c>
      <c r="G29" s="1" t="s">
        <v>109</v>
      </c>
      <c r="H29" s="2" t="s">
        <v>77</v>
      </c>
      <c r="I29" s="8" t="s">
        <v>78</v>
      </c>
      <c r="J29" s="9">
        <v>2010000000</v>
      </c>
      <c r="K29" s="9" t="s">
        <v>78</v>
      </c>
      <c r="L29" s="9" t="s">
        <v>78</v>
      </c>
      <c r="M29" s="7">
        <v>112</v>
      </c>
      <c r="N29" s="7" t="s">
        <v>243</v>
      </c>
      <c r="O29" s="7" t="s">
        <v>176</v>
      </c>
      <c r="P29" s="7">
        <v>6.6857142859999996</v>
      </c>
      <c r="Q29" s="7">
        <v>0.58266267999999999</v>
      </c>
      <c r="R29" s="7">
        <v>7</v>
      </c>
      <c r="S29" s="1" t="s">
        <v>176</v>
      </c>
      <c r="T29" s="4" t="s">
        <v>80</v>
      </c>
      <c r="U29" s="8" t="s">
        <v>78</v>
      </c>
      <c r="V29" s="10" t="s">
        <v>78</v>
      </c>
      <c r="W29" s="9" t="s">
        <v>78</v>
      </c>
      <c r="X29" t="s">
        <v>78</v>
      </c>
    </row>
    <row r="30" spans="1:24" ht="14.25" customHeight="1" x14ac:dyDescent="0.35">
      <c r="A30" s="7">
        <v>64</v>
      </c>
      <c r="B30" s="7" t="s">
        <v>249</v>
      </c>
      <c r="C30" s="7" t="s">
        <v>109</v>
      </c>
      <c r="D30" s="7">
        <v>3.1714285709999999</v>
      </c>
      <c r="E30" s="7">
        <v>1.543215022</v>
      </c>
      <c r="F30" s="7">
        <v>4</v>
      </c>
      <c r="G30" s="1" t="s">
        <v>109</v>
      </c>
      <c r="H30" s="2" t="s">
        <v>77</v>
      </c>
      <c r="I30" s="8" t="s">
        <v>78</v>
      </c>
      <c r="J30" s="14" t="s">
        <v>250</v>
      </c>
      <c r="K30" s="9" t="s">
        <v>78</v>
      </c>
      <c r="L30" s="9" t="s">
        <v>78</v>
      </c>
      <c r="M30" s="7">
        <v>113</v>
      </c>
      <c r="N30" s="7" t="s">
        <v>251</v>
      </c>
      <c r="O30" s="7" t="s">
        <v>176</v>
      </c>
      <c r="P30" s="7">
        <v>6.6857142859999996</v>
      </c>
      <c r="Q30" s="7">
        <v>0.67612340400000004</v>
      </c>
      <c r="R30" s="7">
        <v>7</v>
      </c>
      <c r="S30" s="1" t="s">
        <v>176</v>
      </c>
      <c r="T30" s="4" t="s">
        <v>80</v>
      </c>
      <c r="U30" s="8" t="s">
        <v>78</v>
      </c>
      <c r="V30" s="10" t="s">
        <v>78</v>
      </c>
      <c r="W30" s="9" t="s">
        <v>78</v>
      </c>
      <c r="X30" t="s">
        <v>78</v>
      </c>
    </row>
    <row r="31" spans="1:24" ht="14.25" customHeight="1" x14ac:dyDescent="0.35">
      <c r="A31" s="7">
        <v>65</v>
      </c>
      <c r="B31" s="7" t="s">
        <v>255</v>
      </c>
      <c r="C31" s="7" t="s">
        <v>109</v>
      </c>
      <c r="D31" s="7">
        <v>3.228571429</v>
      </c>
      <c r="E31" s="7">
        <v>1.2853407489999999</v>
      </c>
      <c r="F31" s="7">
        <v>4</v>
      </c>
      <c r="G31" s="1" t="s">
        <v>109</v>
      </c>
      <c r="H31" s="2" t="s">
        <v>77</v>
      </c>
      <c r="I31" s="8" t="s">
        <v>78</v>
      </c>
      <c r="J31" s="15">
        <v>253000000</v>
      </c>
      <c r="K31" s="9" t="s">
        <v>78</v>
      </c>
      <c r="L31" s="9" t="s">
        <v>78</v>
      </c>
      <c r="M31" s="7">
        <v>114</v>
      </c>
      <c r="N31" s="7" t="s">
        <v>256</v>
      </c>
      <c r="O31" s="7" t="s">
        <v>176</v>
      </c>
      <c r="P31" s="7">
        <v>6.6857142859999996</v>
      </c>
      <c r="Q31" s="7">
        <v>1.078436465</v>
      </c>
      <c r="R31" s="7">
        <v>7</v>
      </c>
      <c r="S31" s="1" t="s">
        <v>176</v>
      </c>
      <c r="T31" s="4" t="s">
        <v>80</v>
      </c>
      <c r="U31" s="8" t="s">
        <v>78</v>
      </c>
      <c r="V31" s="10" t="s">
        <v>78</v>
      </c>
      <c r="W31" s="9" t="s">
        <v>78</v>
      </c>
      <c r="X31" t="s">
        <v>78</v>
      </c>
    </row>
    <row r="32" spans="1:24" ht="14.25" customHeight="1" x14ac:dyDescent="0.35">
      <c r="A32" s="7">
        <v>66</v>
      </c>
      <c r="B32" s="7" t="s">
        <v>262</v>
      </c>
      <c r="C32" s="7" t="s">
        <v>109</v>
      </c>
      <c r="D32" s="7">
        <v>3.3142857139999999</v>
      </c>
      <c r="E32" s="7">
        <v>1.18250553</v>
      </c>
      <c r="F32" s="7">
        <v>4</v>
      </c>
      <c r="G32" s="1" t="s">
        <v>109</v>
      </c>
      <c r="H32" s="2" t="s">
        <v>77</v>
      </c>
      <c r="I32" s="8" t="s">
        <v>78</v>
      </c>
      <c r="J32" s="9">
        <v>3870000000</v>
      </c>
      <c r="K32" s="9" t="s">
        <v>78</v>
      </c>
      <c r="L32" s="9" t="s">
        <v>78</v>
      </c>
      <c r="M32" s="7">
        <v>115</v>
      </c>
      <c r="N32" s="7" t="s">
        <v>263</v>
      </c>
      <c r="O32" s="7" t="s">
        <v>176</v>
      </c>
      <c r="P32" s="7">
        <v>6.6857142859999996</v>
      </c>
      <c r="Q32" s="7">
        <v>1.078436465</v>
      </c>
      <c r="R32" s="7">
        <v>7</v>
      </c>
      <c r="S32" s="1" t="s">
        <v>176</v>
      </c>
      <c r="T32" s="4" t="s">
        <v>80</v>
      </c>
      <c r="U32" s="8" t="s">
        <v>78</v>
      </c>
      <c r="V32" s="10" t="s">
        <v>78</v>
      </c>
      <c r="W32" s="9" t="s">
        <v>78</v>
      </c>
      <c r="X32" t="s">
        <v>78</v>
      </c>
    </row>
    <row r="33" spans="1:24" ht="14.25" customHeight="1" x14ac:dyDescent="0.35">
      <c r="A33" s="7">
        <v>67</v>
      </c>
      <c r="B33" s="7" t="s">
        <v>269</v>
      </c>
      <c r="C33" s="7" t="s">
        <v>109</v>
      </c>
      <c r="D33" s="7">
        <v>3.371428571</v>
      </c>
      <c r="E33" s="7">
        <v>1.5546082219999999</v>
      </c>
      <c r="F33" s="7">
        <v>4</v>
      </c>
      <c r="G33" s="1" t="s">
        <v>109</v>
      </c>
      <c r="H33" s="2" t="s">
        <v>77</v>
      </c>
      <c r="I33" s="9">
        <v>4</v>
      </c>
      <c r="J33" s="9">
        <v>19800000</v>
      </c>
      <c r="K33" s="9" t="s">
        <v>78</v>
      </c>
      <c r="L33" s="9" t="s">
        <v>78</v>
      </c>
      <c r="M33" s="7">
        <v>116</v>
      </c>
      <c r="N33" s="7" t="s">
        <v>270</v>
      </c>
      <c r="O33" s="7" t="s">
        <v>176</v>
      </c>
      <c r="P33" s="7">
        <v>6.7142857139999998</v>
      </c>
      <c r="Q33" s="7">
        <v>0.57247802800000003</v>
      </c>
      <c r="R33" s="7">
        <v>7</v>
      </c>
      <c r="S33" s="1" t="s">
        <v>176</v>
      </c>
      <c r="T33" s="4" t="s">
        <v>80</v>
      </c>
      <c r="U33" s="8" t="s">
        <v>78</v>
      </c>
      <c r="V33" s="10" t="s">
        <v>78</v>
      </c>
      <c r="W33" s="9" t="s">
        <v>78</v>
      </c>
      <c r="X33" t="s">
        <v>78</v>
      </c>
    </row>
    <row r="34" spans="1:24" ht="14.25" customHeight="1" x14ac:dyDescent="0.35">
      <c r="A34" s="7">
        <v>68</v>
      </c>
      <c r="B34" s="7" t="s">
        <v>275</v>
      </c>
      <c r="C34" s="7" t="s">
        <v>109</v>
      </c>
      <c r="D34" s="7">
        <v>3.4285714289999998</v>
      </c>
      <c r="E34" s="7">
        <v>1.420143205</v>
      </c>
      <c r="F34" s="7">
        <v>4</v>
      </c>
      <c r="G34" s="1" t="s">
        <v>109</v>
      </c>
      <c r="H34" s="2" t="s">
        <v>77</v>
      </c>
      <c r="I34" s="8" t="s">
        <v>78</v>
      </c>
      <c r="J34" s="9">
        <v>4610000000</v>
      </c>
      <c r="K34" s="9" t="s">
        <v>78</v>
      </c>
      <c r="L34" s="9" t="s">
        <v>78</v>
      </c>
      <c r="M34" s="7">
        <v>117</v>
      </c>
      <c r="N34" s="7" t="s">
        <v>276</v>
      </c>
      <c r="O34" s="7" t="s">
        <v>176</v>
      </c>
      <c r="P34" s="7">
        <v>6.7428571430000002</v>
      </c>
      <c r="Q34" s="7">
        <v>0.56061191099999996</v>
      </c>
      <c r="R34" s="7">
        <v>7</v>
      </c>
      <c r="S34" s="1" t="s">
        <v>176</v>
      </c>
      <c r="T34" s="4" t="s">
        <v>80</v>
      </c>
      <c r="U34" s="8" t="s">
        <v>78</v>
      </c>
      <c r="V34" s="10" t="s">
        <v>78</v>
      </c>
      <c r="W34" s="9" t="s">
        <v>78</v>
      </c>
      <c r="X34" t="s">
        <v>78</v>
      </c>
    </row>
    <row r="35" spans="1:24" ht="14.25" customHeight="1" x14ac:dyDescent="0.35">
      <c r="A35" s="7">
        <v>69</v>
      </c>
      <c r="B35" s="7" t="s">
        <v>281</v>
      </c>
      <c r="C35" s="7" t="s">
        <v>109</v>
      </c>
      <c r="D35" s="7">
        <v>3.457142857</v>
      </c>
      <c r="E35" s="7">
        <v>1.5967403769999999</v>
      </c>
      <c r="F35" s="7">
        <v>4</v>
      </c>
      <c r="G35" s="1" t="s">
        <v>109</v>
      </c>
      <c r="H35" s="2" t="s">
        <v>77</v>
      </c>
      <c r="I35" s="8" t="s">
        <v>78</v>
      </c>
      <c r="J35" s="9">
        <v>2680000000</v>
      </c>
      <c r="K35" s="9" t="s">
        <v>78</v>
      </c>
      <c r="L35" s="9" t="s">
        <v>78</v>
      </c>
      <c r="M35" s="7">
        <v>118</v>
      </c>
      <c r="N35" s="7" t="s">
        <v>282</v>
      </c>
      <c r="O35" s="7" t="s">
        <v>176</v>
      </c>
      <c r="P35" s="7">
        <v>6.7428571430000002</v>
      </c>
      <c r="Q35" s="7">
        <v>0.61082668900000003</v>
      </c>
      <c r="R35" s="7">
        <v>7</v>
      </c>
      <c r="S35" s="1" t="s">
        <v>176</v>
      </c>
      <c r="T35" s="4" t="s">
        <v>80</v>
      </c>
      <c r="U35" s="8" t="s">
        <v>78</v>
      </c>
      <c r="V35" s="10" t="s">
        <v>78</v>
      </c>
      <c r="W35" s="9" t="s">
        <v>78</v>
      </c>
      <c r="X35" t="s">
        <v>78</v>
      </c>
    </row>
    <row r="36" spans="1:24" ht="14.25" customHeight="1" x14ac:dyDescent="0.35">
      <c r="A36" s="7">
        <v>70</v>
      </c>
      <c r="B36" s="7" t="s">
        <v>287</v>
      </c>
      <c r="C36" s="7" t="s">
        <v>109</v>
      </c>
      <c r="D36" s="7">
        <v>3.457142857</v>
      </c>
      <c r="E36" s="7">
        <v>1.7036786690000001</v>
      </c>
      <c r="F36" s="7">
        <v>4</v>
      </c>
      <c r="G36" s="1" t="s">
        <v>109</v>
      </c>
      <c r="H36" s="2" t="s">
        <v>77</v>
      </c>
      <c r="I36" s="8" t="s">
        <v>78</v>
      </c>
      <c r="J36" s="9">
        <v>59600000</v>
      </c>
      <c r="K36" s="9" t="s">
        <v>78</v>
      </c>
      <c r="L36" s="9" t="s">
        <v>78</v>
      </c>
      <c r="M36" s="7">
        <v>119</v>
      </c>
      <c r="N36" s="7" t="s">
        <v>288</v>
      </c>
      <c r="O36" s="7" t="s">
        <v>176</v>
      </c>
      <c r="P36" s="7">
        <v>6.7428571430000002</v>
      </c>
      <c r="Q36" s="7">
        <v>0.88593111999999996</v>
      </c>
      <c r="R36" s="7">
        <v>7</v>
      </c>
      <c r="S36" s="1" t="s">
        <v>176</v>
      </c>
      <c r="T36" s="4" t="s">
        <v>80</v>
      </c>
      <c r="U36" s="8" t="s">
        <v>78</v>
      </c>
      <c r="V36" s="10" t="s">
        <v>78</v>
      </c>
      <c r="W36" s="9" t="s">
        <v>78</v>
      </c>
      <c r="X36" t="s">
        <v>78</v>
      </c>
    </row>
    <row r="37" spans="1:24" ht="14.25" customHeight="1" x14ac:dyDescent="0.35">
      <c r="A37" s="7">
        <v>71</v>
      </c>
      <c r="B37" s="7" t="s">
        <v>296</v>
      </c>
      <c r="C37" s="7" t="s">
        <v>109</v>
      </c>
      <c r="D37" s="7">
        <v>3.6571428570000002</v>
      </c>
      <c r="E37" s="7">
        <v>1.2353341330000001</v>
      </c>
      <c r="F37" s="7">
        <v>4</v>
      </c>
      <c r="G37" s="1" t="s">
        <v>109</v>
      </c>
      <c r="H37" s="2" t="s">
        <v>77</v>
      </c>
      <c r="I37" s="8" t="s">
        <v>78</v>
      </c>
      <c r="J37" s="9">
        <v>1570000000</v>
      </c>
      <c r="K37" s="9" t="s">
        <v>78</v>
      </c>
      <c r="L37" s="9" t="s">
        <v>78</v>
      </c>
      <c r="M37" s="7">
        <v>120</v>
      </c>
      <c r="N37" s="7" t="s">
        <v>297</v>
      </c>
      <c r="O37" s="7" t="s">
        <v>176</v>
      </c>
      <c r="P37" s="7">
        <v>6.7714285710000004</v>
      </c>
      <c r="Q37" s="7">
        <v>0.645605702</v>
      </c>
      <c r="R37" s="7">
        <v>7</v>
      </c>
      <c r="S37" s="1" t="s">
        <v>176</v>
      </c>
      <c r="T37" s="4" t="s">
        <v>80</v>
      </c>
      <c r="U37" s="8" t="s">
        <v>78</v>
      </c>
      <c r="V37" s="10" t="s">
        <v>78</v>
      </c>
      <c r="W37" s="9" t="s">
        <v>78</v>
      </c>
      <c r="X37" t="s">
        <v>78</v>
      </c>
    </row>
    <row r="38" spans="1:24" ht="14.25" customHeight="1" x14ac:dyDescent="0.35">
      <c r="A38" s="7">
        <v>72</v>
      </c>
      <c r="B38" s="7" t="s">
        <v>302</v>
      </c>
      <c r="C38" s="7" t="s">
        <v>109</v>
      </c>
      <c r="D38" s="7">
        <v>3.6571428570000002</v>
      </c>
      <c r="E38" s="7">
        <v>1.2820676580000001</v>
      </c>
      <c r="F38" s="7">
        <v>4</v>
      </c>
      <c r="G38" s="1" t="s">
        <v>109</v>
      </c>
      <c r="H38" s="2" t="s">
        <v>77</v>
      </c>
      <c r="I38" s="8" t="s">
        <v>78</v>
      </c>
      <c r="J38" s="9">
        <v>109000000</v>
      </c>
      <c r="K38" s="9" t="s">
        <v>78</v>
      </c>
      <c r="L38" s="9" t="s">
        <v>78</v>
      </c>
      <c r="M38" s="7">
        <v>121</v>
      </c>
      <c r="N38" s="7" t="s">
        <v>303</v>
      </c>
      <c r="O38" s="7" t="s">
        <v>176</v>
      </c>
      <c r="P38" s="7">
        <v>6.7714285710000004</v>
      </c>
      <c r="Q38" s="7">
        <v>1.031438581</v>
      </c>
      <c r="R38" s="7">
        <v>7</v>
      </c>
      <c r="S38" s="1" t="s">
        <v>176</v>
      </c>
      <c r="T38" s="4" t="s">
        <v>80</v>
      </c>
      <c r="U38" s="8" t="s">
        <v>78</v>
      </c>
      <c r="V38" s="10" t="s">
        <v>78</v>
      </c>
      <c r="W38" s="9" t="s">
        <v>78</v>
      </c>
      <c r="X38" t="s">
        <v>78</v>
      </c>
    </row>
    <row r="39" spans="1:24" ht="14.25" customHeight="1" x14ac:dyDescent="0.35">
      <c r="A39" s="7">
        <v>73</v>
      </c>
      <c r="B39" s="7" t="s">
        <v>308</v>
      </c>
      <c r="C39" s="7" t="s">
        <v>109</v>
      </c>
      <c r="D39" s="7">
        <v>3.8</v>
      </c>
      <c r="E39" s="7">
        <v>1.9372509330000001</v>
      </c>
      <c r="F39" s="7">
        <v>4</v>
      </c>
      <c r="G39" s="1" t="s">
        <v>109</v>
      </c>
      <c r="H39" s="2" t="s">
        <v>77</v>
      </c>
      <c r="I39" s="8" t="s">
        <v>78</v>
      </c>
      <c r="J39" s="9">
        <v>49600000</v>
      </c>
      <c r="K39" s="9" t="s">
        <v>78</v>
      </c>
      <c r="L39" s="9" t="s">
        <v>78</v>
      </c>
      <c r="M39" s="7">
        <v>23</v>
      </c>
      <c r="N39" s="7" t="s">
        <v>309</v>
      </c>
      <c r="O39" s="7" t="s">
        <v>76</v>
      </c>
      <c r="P39" s="7">
        <v>1.2571428570000001</v>
      </c>
      <c r="Q39" s="7">
        <v>0.70054000800000005</v>
      </c>
      <c r="R39" s="7">
        <v>1</v>
      </c>
      <c r="S39" s="1" t="s">
        <v>76</v>
      </c>
      <c r="T39" s="4" t="s">
        <v>80</v>
      </c>
      <c r="U39" s="8" t="s">
        <v>78</v>
      </c>
      <c r="V39" s="10" t="s">
        <v>78</v>
      </c>
      <c r="W39" s="9" t="s">
        <v>78</v>
      </c>
      <c r="X39" t="s">
        <v>78</v>
      </c>
    </row>
    <row r="40" spans="1:24" ht="14.25" customHeight="1" x14ac:dyDescent="0.35">
      <c r="A40" s="7">
        <v>74</v>
      </c>
      <c r="B40" s="7" t="s">
        <v>315</v>
      </c>
      <c r="C40" s="7" t="s">
        <v>109</v>
      </c>
      <c r="D40" s="7">
        <v>3.8285714290000001</v>
      </c>
      <c r="E40" s="7">
        <v>1.5993696239999999</v>
      </c>
      <c r="F40" s="7">
        <v>4</v>
      </c>
      <c r="G40" s="1" t="s">
        <v>109</v>
      </c>
      <c r="H40" s="2" t="s">
        <v>77</v>
      </c>
      <c r="I40" s="8" t="s">
        <v>78</v>
      </c>
      <c r="J40" s="9">
        <v>2290000000</v>
      </c>
      <c r="K40" s="9" t="s">
        <v>78</v>
      </c>
      <c r="L40" s="9" t="s">
        <v>78</v>
      </c>
      <c r="M40" s="7">
        <v>24</v>
      </c>
      <c r="N40" s="7" t="s">
        <v>316</v>
      </c>
      <c r="O40" s="7" t="s">
        <v>76</v>
      </c>
      <c r="P40" s="7">
        <v>1.2571428570000001</v>
      </c>
      <c r="Q40" s="7">
        <v>0.91853006400000003</v>
      </c>
      <c r="R40" s="7">
        <v>1</v>
      </c>
      <c r="S40" s="1" t="s">
        <v>76</v>
      </c>
      <c r="T40" s="4" t="s">
        <v>80</v>
      </c>
      <c r="U40" s="8" t="s">
        <v>78</v>
      </c>
      <c r="V40" s="10" t="s">
        <v>78</v>
      </c>
      <c r="W40" s="9" t="s">
        <v>78</v>
      </c>
      <c r="X40" t="s">
        <v>78</v>
      </c>
    </row>
    <row r="41" spans="1:24" ht="14.25" customHeight="1" x14ac:dyDescent="0.35">
      <c r="A41" s="7">
        <v>75</v>
      </c>
      <c r="B41" s="7" t="s">
        <v>321</v>
      </c>
      <c r="C41" s="7" t="s">
        <v>109</v>
      </c>
      <c r="D41" s="7">
        <v>3.9714285710000001</v>
      </c>
      <c r="E41" s="7">
        <v>1.3169866290000001</v>
      </c>
      <c r="F41" s="7">
        <v>4</v>
      </c>
      <c r="G41" s="1" t="s">
        <v>109</v>
      </c>
      <c r="H41" s="2" t="s">
        <v>77</v>
      </c>
      <c r="I41" s="9">
        <v>163</v>
      </c>
      <c r="J41" s="9">
        <v>2680000000</v>
      </c>
      <c r="K41" s="9" t="s">
        <v>78</v>
      </c>
      <c r="L41" s="9" t="s">
        <v>78</v>
      </c>
      <c r="M41" s="7">
        <v>25</v>
      </c>
      <c r="N41" s="7" t="s">
        <v>322</v>
      </c>
      <c r="O41" s="7" t="s">
        <v>76</v>
      </c>
      <c r="P41" s="7">
        <v>1.2571428570000001</v>
      </c>
      <c r="Q41" s="7">
        <v>1.038745203</v>
      </c>
      <c r="R41" s="7">
        <v>1</v>
      </c>
      <c r="S41" s="1" t="s">
        <v>76</v>
      </c>
      <c r="T41" s="4" t="s">
        <v>80</v>
      </c>
      <c r="U41" s="8" t="s">
        <v>78</v>
      </c>
      <c r="V41" s="10" t="s">
        <v>78</v>
      </c>
      <c r="W41" s="9" t="s">
        <v>78</v>
      </c>
      <c r="X41" t="s">
        <v>78</v>
      </c>
    </row>
    <row r="42" spans="1:24" ht="14.25" customHeight="1" x14ac:dyDescent="0.35">
      <c r="A42" s="7">
        <v>76</v>
      </c>
      <c r="B42" s="7" t="s">
        <v>327</v>
      </c>
      <c r="C42" s="7" t="s">
        <v>109</v>
      </c>
      <c r="D42" s="7">
        <v>4.0571428569999997</v>
      </c>
      <c r="E42" s="7">
        <v>2.0138178130000002</v>
      </c>
      <c r="F42" s="7">
        <v>4</v>
      </c>
      <c r="G42" s="1" t="s">
        <v>109</v>
      </c>
      <c r="H42" s="2" t="s">
        <v>77</v>
      </c>
      <c r="I42" s="8" t="s">
        <v>78</v>
      </c>
      <c r="J42" s="14" t="s">
        <v>328</v>
      </c>
      <c r="K42" s="9" t="s">
        <v>78</v>
      </c>
      <c r="L42" s="9" t="s">
        <v>78</v>
      </c>
      <c r="M42" s="7">
        <v>26</v>
      </c>
      <c r="N42" s="7" t="s">
        <v>329</v>
      </c>
      <c r="O42" s="7" t="s">
        <v>76</v>
      </c>
      <c r="P42" s="7">
        <v>1.2571428570000001</v>
      </c>
      <c r="Q42" s="7">
        <v>1.0666841739999999</v>
      </c>
      <c r="R42" s="7">
        <v>1</v>
      </c>
      <c r="S42" s="1" t="s">
        <v>76</v>
      </c>
      <c r="T42" s="4" t="s">
        <v>80</v>
      </c>
      <c r="U42" s="8" t="s">
        <v>78</v>
      </c>
      <c r="V42" s="10" t="s">
        <v>78</v>
      </c>
      <c r="W42" s="9" t="s">
        <v>78</v>
      </c>
      <c r="X42" t="s">
        <v>78</v>
      </c>
    </row>
    <row r="43" spans="1:24" ht="14.25" customHeight="1" x14ac:dyDescent="0.35">
      <c r="A43" s="7">
        <v>77</v>
      </c>
      <c r="B43" s="7" t="s">
        <v>335</v>
      </c>
      <c r="C43" s="7" t="s">
        <v>109</v>
      </c>
      <c r="D43" s="7">
        <v>4.1142857140000002</v>
      </c>
      <c r="E43" s="7">
        <v>1.0224373579999999</v>
      </c>
      <c r="F43" s="7">
        <v>4</v>
      </c>
      <c r="G43" s="1" t="s">
        <v>109</v>
      </c>
      <c r="H43" s="2" t="s">
        <v>77</v>
      </c>
      <c r="I43" s="8" t="s">
        <v>78</v>
      </c>
      <c r="J43" s="9">
        <v>2900000000</v>
      </c>
      <c r="K43" s="9" t="s">
        <v>78</v>
      </c>
      <c r="L43" s="9" t="s">
        <v>78</v>
      </c>
      <c r="M43" s="7">
        <v>27</v>
      </c>
      <c r="N43" s="7" t="s">
        <v>336</v>
      </c>
      <c r="O43" s="7" t="s">
        <v>76</v>
      </c>
      <c r="P43" s="7">
        <v>1.2857142859999999</v>
      </c>
      <c r="Q43" s="7">
        <v>0.62173517</v>
      </c>
      <c r="R43" s="7">
        <v>1</v>
      </c>
      <c r="S43" s="1" t="s">
        <v>76</v>
      </c>
      <c r="T43" s="4" t="s">
        <v>80</v>
      </c>
      <c r="U43" s="8" t="s">
        <v>78</v>
      </c>
      <c r="V43" s="10" t="s">
        <v>78</v>
      </c>
      <c r="W43" s="9" t="s">
        <v>78</v>
      </c>
      <c r="X43" t="s">
        <v>78</v>
      </c>
    </row>
    <row r="44" spans="1:24" ht="14.25" customHeight="1" x14ac:dyDescent="0.35">
      <c r="A44" s="7">
        <v>78</v>
      </c>
      <c r="B44" s="7" t="s">
        <v>342</v>
      </c>
      <c r="C44" s="7" t="s">
        <v>109</v>
      </c>
      <c r="D44" s="7">
        <v>4.2285714289999996</v>
      </c>
      <c r="E44" s="7">
        <v>1.6818357319999999</v>
      </c>
      <c r="F44" s="7">
        <v>4</v>
      </c>
      <c r="G44" s="1" t="s">
        <v>109</v>
      </c>
      <c r="H44" s="2" t="s">
        <v>77</v>
      </c>
      <c r="I44" s="8" t="s">
        <v>78</v>
      </c>
      <c r="J44" s="9">
        <v>753000000</v>
      </c>
      <c r="K44" s="9" t="s">
        <v>78</v>
      </c>
      <c r="L44" s="9" t="s">
        <v>78</v>
      </c>
      <c r="M44" s="7">
        <v>28</v>
      </c>
      <c r="N44" s="7" t="s">
        <v>343</v>
      </c>
      <c r="O44" s="7" t="s">
        <v>76</v>
      </c>
      <c r="P44" s="7">
        <v>1.3142857139999999</v>
      </c>
      <c r="Q44" s="7">
        <v>0.67612340400000004</v>
      </c>
      <c r="R44" s="7">
        <v>1</v>
      </c>
      <c r="S44" s="1" t="s">
        <v>76</v>
      </c>
      <c r="T44" s="4" t="s">
        <v>80</v>
      </c>
      <c r="U44" s="8" t="s">
        <v>78</v>
      </c>
      <c r="V44" s="10" t="s">
        <v>78</v>
      </c>
      <c r="W44" s="9" t="s">
        <v>78</v>
      </c>
      <c r="X44" t="s">
        <v>78</v>
      </c>
    </row>
    <row r="45" spans="1:24" ht="14.25" customHeight="1" x14ac:dyDescent="0.35">
      <c r="A45" s="7">
        <v>79</v>
      </c>
      <c r="B45" s="7" t="s">
        <v>347</v>
      </c>
      <c r="C45" s="7" t="s">
        <v>176</v>
      </c>
      <c r="D45" s="7">
        <v>4.7142857139999998</v>
      </c>
      <c r="E45" s="7">
        <v>1.600945099</v>
      </c>
      <c r="F45" s="7">
        <v>4</v>
      </c>
      <c r="G45" s="1" t="s">
        <v>109</v>
      </c>
      <c r="H45" s="2" t="s">
        <v>77</v>
      </c>
      <c r="I45" s="8" t="s">
        <v>78</v>
      </c>
      <c r="J45" s="9">
        <v>60300000</v>
      </c>
      <c r="K45" s="9" t="s">
        <v>78</v>
      </c>
      <c r="L45" s="9" t="s">
        <v>78</v>
      </c>
      <c r="M45" s="7">
        <v>29</v>
      </c>
      <c r="N45" s="7" t="s">
        <v>348</v>
      </c>
      <c r="O45" s="7" t="s">
        <v>76</v>
      </c>
      <c r="P45" s="7">
        <v>1.342857143</v>
      </c>
      <c r="Q45" s="7">
        <v>0.76477052099999998</v>
      </c>
      <c r="R45" s="7">
        <v>1</v>
      </c>
      <c r="S45" s="1" t="s">
        <v>76</v>
      </c>
      <c r="T45" s="4" t="s">
        <v>80</v>
      </c>
      <c r="U45" s="8" t="s">
        <v>78</v>
      </c>
      <c r="V45" s="10" t="s">
        <v>78</v>
      </c>
      <c r="W45" s="9" t="s">
        <v>78</v>
      </c>
      <c r="X45" t="s">
        <v>78</v>
      </c>
    </row>
    <row r="46" spans="1:24" ht="14.25" customHeight="1" x14ac:dyDescent="0.35">
      <c r="A46" s="7">
        <v>80</v>
      </c>
      <c r="B46" s="7" t="s">
        <v>353</v>
      </c>
      <c r="C46" s="7" t="s">
        <v>109</v>
      </c>
      <c r="D46" s="7">
        <v>4.7428571430000002</v>
      </c>
      <c r="E46" s="7">
        <v>1.038745203</v>
      </c>
      <c r="F46" s="7">
        <v>4</v>
      </c>
      <c r="G46" s="1" t="s">
        <v>109</v>
      </c>
      <c r="H46" s="2" t="s">
        <v>77</v>
      </c>
      <c r="I46" s="8" t="s">
        <v>78</v>
      </c>
      <c r="J46" s="9">
        <v>5070000000</v>
      </c>
      <c r="K46" s="9" t="s">
        <v>78</v>
      </c>
      <c r="L46" s="9" t="s">
        <v>78</v>
      </c>
      <c r="M46" s="7">
        <v>30</v>
      </c>
      <c r="N46" s="7" t="s">
        <v>354</v>
      </c>
      <c r="O46" s="7" t="s">
        <v>76</v>
      </c>
      <c r="P46" s="7">
        <v>1.342857143</v>
      </c>
      <c r="Q46" s="7">
        <v>1.1099246700000001</v>
      </c>
      <c r="R46" s="7">
        <v>1</v>
      </c>
      <c r="S46" s="1" t="s">
        <v>76</v>
      </c>
      <c r="T46" s="4" t="s">
        <v>80</v>
      </c>
      <c r="U46" s="8" t="s">
        <v>78</v>
      </c>
      <c r="V46" s="10" t="s">
        <v>78</v>
      </c>
      <c r="W46" s="9" t="s">
        <v>78</v>
      </c>
      <c r="X46" t="s">
        <v>78</v>
      </c>
    </row>
    <row r="47" spans="1:24" ht="14.25" customHeight="1" x14ac:dyDescent="0.35">
      <c r="A47" s="7">
        <v>81</v>
      </c>
      <c r="B47" s="7" t="s">
        <v>359</v>
      </c>
      <c r="C47" s="7" t="s">
        <v>109</v>
      </c>
      <c r="D47" s="7">
        <v>4.7428571430000002</v>
      </c>
      <c r="E47" s="7">
        <v>1.421326165</v>
      </c>
      <c r="F47" s="7">
        <v>4</v>
      </c>
      <c r="G47" s="1" t="s">
        <v>109</v>
      </c>
      <c r="H47" s="2" t="s">
        <v>77</v>
      </c>
      <c r="I47" s="8" t="s">
        <v>78</v>
      </c>
      <c r="J47" s="9">
        <v>1940000000</v>
      </c>
      <c r="K47" s="9" t="s">
        <v>78</v>
      </c>
      <c r="L47" s="9" t="s">
        <v>78</v>
      </c>
      <c r="M47" s="7">
        <v>31</v>
      </c>
      <c r="N47" s="7" t="s">
        <v>360</v>
      </c>
      <c r="O47" s="7" t="s">
        <v>76</v>
      </c>
      <c r="P47" s="7">
        <v>1.371428571</v>
      </c>
      <c r="Q47" s="7">
        <v>0.73106345900000003</v>
      </c>
      <c r="R47" s="7">
        <v>1</v>
      </c>
      <c r="S47" s="1" t="s">
        <v>76</v>
      </c>
      <c r="T47" s="4" t="s">
        <v>80</v>
      </c>
      <c r="U47" s="8" t="s">
        <v>78</v>
      </c>
      <c r="V47" s="10" t="s">
        <v>78</v>
      </c>
      <c r="W47" s="9" t="s">
        <v>78</v>
      </c>
      <c r="X47" t="s">
        <v>78</v>
      </c>
    </row>
    <row r="48" spans="1:24" ht="14.25" customHeight="1" x14ac:dyDescent="0.35">
      <c r="A48" s="7">
        <v>82</v>
      </c>
      <c r="B48" s="7" t="s">
        <v>366</v>
      </c>
      <c r="C48" s="7" t="s">
        <v>109</v>
      </c>
      <c r="D48" s="7">
        <v>4.7428571430000002</v>
      </c>
      <c r="E48" s="7">
        <v>1.66879416</v>
      </c>
      <c r="F48" s="7">
        <v>4</v>
      </c>
      <c r="G48" s="1" t="s">
        <v>109</v>
      </c>
      <c r="H48" s="2" t="s">
        <v>77</v>
      </c>
      <c r="I48" s="9">
        <v>51</v>
      </c>
      <c r="J48" s="9">
        <v>118000000</v>
      </c>
      <c r="K48" s="9" t="s">
        <v>78</v>
      </c>
      <c r="L48" s="9" t="s">
        <v>78</v>
      </c>
      <c r="M48" s="7">
        <v>32</v>
      </c>
      <c r="N48" s="7" t="s">
        <v>367</v>
      </c>
      <c r="O48" s="7" t="s">
        <v>76</v>
      </c>
      <c r="P48" s="7">
        <v>1.4</v>
      </c>
      <c r="Q48" s="7">
        <v>0.69451633599999996</v>
      </c>
      <c r="R48" s="7">
        <v>1</v>
      </c>
      <c r="S48" s="1" t="s">
        <v>76</v>
      </c>
      <c r="T48" s="4" t="s">
        <v>80</v>
      </c>
      <c r="U48" s="8" t="s">
        <v>78</v>
      </c>
      <c r="V48" s="10" t="s">
        <v>78</v>
      </c>
      <c r="W48" s="9" t="s">
        <v>78</v>
      </c>
      <c r="X48" t="s">
        <v>78</v>
      </c>
    </row>
    <row r="49" spans="1:24" ht="14.25" customHeight="1" x14ac:dyDescent="0.35">
      <c r="A49" s="7">
        <v>83</v>
      </c>
      <c r="B49" s="7" t="s">
        <v>971</v>
      </c>
      <c r="C49" s="7" t="s">
        <v>109</v>
      </c>
      <c r="D49" s="7">
        <v>4.8</v>
      </c>
      <c r="E49" s="7">
        <v>1.9220087530000001</v>
      </c>
      <c r="F49" s="7">
        <v>5</v>
      </c>
      <c r="G49" s="1" t="s">
        <v>109</v>
      </c>
      <c r="H49" s="3" t="s">
        <v>959</v>
      </c>
      <c r="I49" s="8" t="s">
        <v>78</v>
      </c>
      <c r="J49" s="10" t="s">
        <v>78</v>
      </c>
      <c r="K49" s="9" t="s">
        <v>78</v>
      </c>
      <c r="L49" s="9" t="s">
        <v>78</v>
      </c>
      <c r="M49" s="7">
        <v>54</v>
      </c>
      <c r="N49" s="7" t="s">
        <v>962</v>
      </c>
      <c r="O49" s="7" t="s">
        <v>76</v>
      </c>
      <c r="P49" s="7">
        <v>2.1714285709999999</v>
      </c>
      <c r="Q49" s="7">
        <v>1.484938388</v>
      </c>
      <c r="R49" s="7">
        <v>2</v>
      </c>
      <c r="S49" s="1" t="s">
        <v>109</v>
      </c>
      <c r="T49" s="4" t="s">
        <v>80</v>
      </c>
      <c r="U49" s="8" t="s">
        <v>78</v>
      </c>
      <c r="V49" s="10" t="s">
        <v>78</v>
      </c>
      <c r="W49" s="9" t="s">
        <v>78</v>
      </c>
      <c r="X49" t="s">
        <v>78</v>
      </c>
    </row>
    <row r="50" spans="1:24" ht="14.25" customHeight="1" x14ac:dyDescent="0.35">
      <c r="A50" s="7">
        <v>86</v>
      </c>
      <c r="B50" s="7" t="s">
        <v>974</v>
      </c>
      <c r="C50" s="7" t="s">
        <v>109</v>
      </c>
      <c r="D50" s="7">
        <v>4.9714285709999997</v>
      </c>
      <c r="E50" s="7">
        <v>1.9171933269999999</v>
      </c>
      <c r="F50" s="7">
        <v>5</v>
      </c>
      <c r="G50" s="1" t="s">
        <v>109</v>
      </c>
      <c r="H50" s="1" t="s">
        <v>1056</v>
      </c>
      <c r="I50" s="8" t="s">
        <v>78</v>
      </c>
      <c r="J50" s="10" t="s">
        <v>78</v>
      </c>
      <c r="K50" s="9" t="s">
        <v>78</v>
      </c>
      <c r="L50" s="9" t="s">
        <v>78</v>
      </c>
      <c r="X50" t="s">
        <v>78</v>
      </c>
    </row>
    <row r="51" spans="1:24" ht="14.25" customHeight="1" x14ac:dyDescent="0.35">
      <c r="A51" s="7">
        <v>87</v>
      </c>
      <c r="B51" s="7" t="s">
        <v>975</v>
      </c>
      <c r="C51" s="7" t="s">
        <v>109</v>
      </c>
      <c r="D51" s="7">
        <v>5.2</v>
      </c>
      <c r="E51" s="7">
        <v>1.549193338</v>
      </c>
      <c r="F51" s="7">
        <v>5</v>
      </c>
      <c r="G51" s="1" t="s">
        <v>109</v>
      </c>
      <c r="H51" s="35" t="s">
        <v>959</v>
      </c>
      <c r="I51" s="8" t="s">
        <v>78</v>
      </c>
      <c r="J51" s="10" t="s">
        <v>78</v>
      </c>
      <c r="K51" s="9" t="s">
        <v>78</v>
      </c>
      <c r="L51" s="9" t="s">
        <v>78</v>
      </c>
      <c r="M51" s="7">
        <v>84</v>
      </c>
      <c r="N51" s="7" t="s">
        <v>972</v>
      </c>
      <c r="O51" s="7" t="s">
        <v>109</v>
      </c>
      <c r="P51" s="7">
        <v>4.914285714</v>
      </c>
      <c r="Q51" s="7">
        <v>1.2688908670000001</v>
      </c>
      <c r="R51" s="7">
        <v>5</v>
      </c>
      <c r="S51" s="1" t="s">
        <v>109</v>
      </c>
      <c r="T51" s="36" t="s">
        <v>80</v>
      </c>
      <c r="U51" s="8" t="s">
        <v>78</v>
      </c>
      <c r="V51" s="10" t="s">
        <v>78</v>
      </c>
      <c r="W51" s="9" t="s">
        <v>78</v>
      </c>
      <c r="X51" t="s">
        <v>78</v>
      </c>
    </row>
    <row r="52" spans="1:24" ht="14.25" customHeight="1" x14ac:dyDescent="0.35">
      <c r="A52" s="7">
        <v>88</v>
      </c>
      <c r="B52" s="7" t="s">
        <v>976</v>
      </c>
      <c r="C52" s="7" t="s">
        <v>109</v>
      </c>
      <c r="D52" s="7">
        <v>5.3142857140000004</v>
      </c>
      <c r="E52" s="7">
        <v>1.567527626</v>
      </c>
      <c r="F52" s="7">
        <v>6</v>
      </c>
      <c r="G52" s="1" t="s">
        <v>109</v>
      </c>
      <c r="H52" s="35" t="s">
        <v>959</v>
      </c>
      <c r="I52" s="8" t="s">
        <v>78</v>
      </c>
      <c r="J52" s="10" t="s">
        <v>78</v>
      </c>
      <c r="K52" s="9" t="s">
        <v>78</v>
      </c>
      <c r="L52" s="9" t="s">
        <v>78</v>
      </c>
      <c r="M52" s="7">
        <v>85</v>
      </c>
      <c r="N52" s="7" t="s">
        <v>973</v>
      </c>
      <c r="O52" s="7" t="s">
        <v>109</v>
      </c>
      <c r="P52" s="7">
        <v>4.9428571430000003</v>
      </c>
      <c r="Q52" s="7">
        <v>1.9695155740000001</v>
      </c>
      <c r="R52" s="7">
        <v>5</v>
      </c>
      <c r="S52" s="1" t="s">
        <v>109</v>
      </c>
      <c r="T52" s="36" t="s">
        <v>80</v>
      </c>
      <c r="U52" s="8" t="s">
        <v>78</v>
      </c>
      <c r="V52" s="10" t="s">
        <v>78</v>
      </c>
      <c r="W52" s="9" t="s">
        <v>78</v>
      </c>
      <c r="X52" t="s">
        <v>78</v>
      </c>
    </row>
    <row r="53" spans="1:24" ht="14.25" customHeight="1" x14ac:dyDescent="0.35">
      <c r="A53" s="7">
        <v>122</v>
      </c>
      <c r="B53" s="7" t="s">
        <v>980</v>
      </c>
      <c r="C53" s="7" t="s">
        <v>176</v>
      </c>
      <c r="D53" s="7">
        <v>6.8</v>
      </c>
      <c r="E53" s="7">
        <v>0.47278897199999997</v>
      </c>
      <c r="F53" s="7">
        <v>7</v>
      </c>
      <c r="G53" s="1" t="s">
        <v>176</v>
      </c>
      <c r="H53" s="3" t="s">
        <v>959</v>
      </c>
      <c r="I53" s="8" t="s">
        <v>78</v>
      </c>
      <c r="J53" s="10" t="s">
        <v>78</v>
      </c>
      <c r="K53" s="9" t="s">
        <v>78</v>
      </c>
      <c r="L53" s="9" t="s">
        <v>78</v>
      </c>
      <c r="M53" s="7">
        <v>89</v>
      </c>
      <c r="N53" s="7" t="s">
        <v>977</v>
      </c>
      <c r="O53" s="7" t="s">
        <v>109</v>
      </c>
      <c r="P53" s="7">
        <v>5.628571429</v>
      </c>
      <c r="Q53" s="7">
        <v>1.4366160050000001</v>
      </c>
      <c r="R53" s="7">
        <v>6</v>
      </c>
      <c r="S53" s="1" t="s">
        <v>109</v>
      </c>
      <c r="T53" s="4" t="s">
        <v>80</v>
      </c>
      <c r="U53" s="8" t="s">
        <v>78</v>
      </c>
      <c r="V53" s="10" t="s">
        <v>78</v>
      </c>
      <c r="W53" s="9" t="s">
        <v>78</v>
      </c>
      <c r="X53" t="s">
        <v>78</v>
      </c>
    </row>
    <row r="54" spans="1:24" ht="14.25" customHeight="1" x14ac:dyDescent="0.35">
      <c r="A54" s="7">
        <v>123</v>
      </c>
      <c r="B54" s="7" t="s">
        <v>981</v>
      </c>
      <c r="C54" s="7" t="s">
        <v>176</v>
      </c>
      <c r="D54" s="7">
        <v>6.8</v>
      </c>
      <c r="E54" s="7">
        <v>0.58410313400000002</v>
      </c>
      <c r="F54" s="7">
        <v>7</v>
      </c>
      <c r="G54" s="1" t="s">
        <v>176</v>
      </c>
      <c r="H54" s="3" t="s">
        <v>959</v>
      </c>
      <c r="I54" s="8" t="s">
        <v>78</v>
      </c>
      <c r="J54" s="10" t="s">
        <v>78</v>
      </c>
      <c r="K54" s="9" t="s">
        <v>78</v>
      </c>
      <c r="L54" s="9" t="s">
        <v>78</v>
      </c>
      <c r="M54" s="7">
        <v>53</v>
      </c>
      <c r="N54" s="7" t="s">
        <v>961</v>
      </c>
      <c r="O54" s="7" t="s">
        <v>109</v>
      </c>
      <c r="P54" s="7">
        <v>2.1714285709999999</v>
      </c>
      <c r="Q54" s="7">
        <v>1.294461375</v>
      </c>
      <c r="R54" s="7">
        <v>2</v>
      </c>
      <c r="S54" s="1" t="s">
        <v>109</v>
      </c>
      <c r="T54" s="4" t="s">
        <v>80</v>
      </c>
      <c r="U54" s="8" t="s">
        <v>78</v>
      </c>
      <c r="V54" s="10" t="s">
        <v>78</v>
      </c>
      <c r="W54" s="9" t="s">
        <v>78</v>
      </c>
      <c r="X54" t="s">
        <v>78</v>
      </c>
    </row>
    <row r="55" spans="1:24" ht="14.25" customHeight="1" x14ac:dyDescent="0.35">
      <c r="A55" s="7">
        <v>124</v>
      </c>
      <c r="B55" s="7" t="s">
        <v>373</v>
      </c>
      <c r="C55" s="7" t="s">
        <v>176</v>
      </c>
      <c r="D55" s="7">
        <v>6.8285714290000001</v>
      </c>
      <c r="E55" s="7">
        <v>0.38238526</v>
      </c>
      <c r="F55" s="7">
        <v>7</v>
      </c>
      <c r="G55" s="1" t="s">
        <v>176</v>
      </c>
      <c r="H55" s="2" t="s">
        <v>77</v>
      </c>
      <c r="I55" s="9">
        <v>58</v>
      </c>
      <c r="J55" s="9">
        <v>1310000000</v>
      </c>
      <c r="K55" s="9" t="s">
        <v>78</v>
      </c>
      <c r="L55" s="9" t="s">
        <v>78</v>
      </c>
      <c r="M55" s="7">
        <v>43</v>
      </c>
      <c r="N55" s="7" t="s">
        <v>374</v>
      </c>
      <c r="O55" s="7" t="s">
        <v>76</v>
      </c>
      <c r="P55" s="7">
        <v>1.571428571</v>
      </c>
      <c r="Q55" s="7">
        <v>0.88403201600000003</v>
      </c>
      <c r="R55" s="7">
        <v>1</v>
      </c>
      <c r="S55" s="1" t="s">
        <v>76</v>
      </c>
      <c r="T55" s="4" t="s">
        <v>80</v>
      </c>
      <c r="U55" s="8" t="s">
        <v>78</v>
      </c>
      <c r="V55" s="10" t="s">
        <v>78</v>
      </c>
      <c r="W55" s="9" t="s">
        <v>78</v>
      </c>
      <c r="X55" t="s">
        <v>78</v>
      </c>
    </row>
    <row r="56" spans="1:24" ht="14.25" customHeight="1" x14ac:dyDescent="0.35">
      <c r="A56" s="7">
        <v>125</v>
      </c>
      <c r="B56" s="7" t="s">
        <v>380</v>
      </c>
      <c r="C56" s="7" t="s">
        <v>176</v>
      </c>
      <c r="D56" s="7">
        <v>6.8285714290000001</v>
      </c>
      <c r="E56" s="7">
        <v>0.38238526</v>
      </c>
      <c r="F56" s="7">
        <v>7</v>
      </c>
      <c r="G56" s="1" t="s">
        <v>176</v>
      </c>
      <c r="H56" s="2" t="s">
        <v>77</v>
      </c>
      <c r="I56" s="8" t="s">
        <v>78</v>
      </c>
      <c r="J56" s="9">
        <v>4810000000</v>
      </c>
      <c r="K56" s="9" t="s">
        <v>78</v>
      </c>
      <c r="L56" s="9" t="s">
        <v>78</v>
      </c>
      <c r="M56" s="7">
        <v>44</v>
      </c>
      <c r="N56" s="7" t="s">
        <v>381</v>
      </c>
      <c r="O56" s="7" t="s">
        <v>76</v>
      </c>
      <c r="P56" s="7">
        <v>1.628571429</v>
      </c>
      <c r="Q56" s="7">
        <v>1.2387307139999999</v>
      </c>
      <c r="R56" s="7">
        <v>1</v>
      </c>
      <c r="S56" s="1" t="s">
        <v>76</v>
      </c>
      <c r="T56" s="4" t="s">
        <v>80</v>
      </c>
      <c r="U56" s="8" t="s">
        <v>78</v>
      </c>
      <c r="V56" s="10" t="s">
        <v>78</v>
      </c>
      <c r="W56" s="9" t="s">
        <v>78</v>
      </c>
      <c r="X56" t="s">
        <v>78</v>
      </c>
    </row>
    <row r="57" spans="1:24" ht="14.25" customHeight="1" x14ac:dyDescent="0.35">
      <c r="A57" s="7">
        <v>126</v>
      </c>
      <c r="B57" s="7" t="s">
        <v>386</v>
      </c>
      <c r="C57" s="7" t="s">
        <v>176</v>
      </c>
      <c r="D57" s="7">
        <v>6.8285714290000001</v>
      </c>
      <c r="E57" s="7">
        <v>0.45281565400000001</v>
      </c>
      <c r="F57" s="7">
        <v>7</v>
      </c>
      <c r="G57" s="1" t="s">
        <v>176</v>
      </c>
      <c r="H57" s="2" t="s">
        <v>77</v>
      </c>
      <c r="I57" s="8" t="s">
        <v>78</v>
      </c>
      <c r="J57" s="9">
        <v>1800000000</v>
      </c>
      <c r="K57" s="9" t="s">
        <v>78</v>
      </c>
      <c r="L57" s="9" t="s">
        <v>78</v>
      </c>
      <c r="M57" s="7">
        <v>45</v>
      </c>
      <c r="N57" s="7" t="s">
        <v>387</v>
      </c>
      <c r="O57" s="7" t="s">
        <v>76</v>
      </c>
      <c r="P57" s="7">
        <v>1.657142857</v>
      </c>
      <c r="Q57" s="7">
        <v>0.96840855299999995</v>
      </c>
      <c r="R57" s="7">
        <v>1</v>
      </c>
      <c r="S57" s="1" t="s">
        <v>76</v>
      </c>
      <c r="T57" s="4" t="s">
        <v>80</v>
      </c>
      <c r="U57" s="8" t="s">
        <v>78</v>
      </c>
      <c r="V57" s="10" t="s">
        <v>78</v>
      </c>
      <c r="W57" s="9" t="s">
        <v>78</v>
      </c>
      <c r="X57" t="s">
        <v>78</v>
      </c>
    </row>
    <row r="58" spans="1:24" ht="14.25" customHeight="1" x14ac:dyDescent="0.35">
      <c r="A58" s="7">
        <v>127</v>
      </c>
      <c r="B58" s="7" t="s">
        <v>393</v>
      </c>
      <c r="C58" s="7" t="s">
        <v>176</v>
      </c>
      <c r="D58" s="7">
        <v>6.8285714290000001</v>
      </c>
      <c r="E58" s="7">
        <v>0.45281565400000001</v>
      </c>
      <c r="F58" s="7">
        <v>7</v>
      </c>
      <c r="G58" s="1" t="s">
        <v>176</v>
      </c>
      <c r="H58" s="2" t="s">
        <v>77</v>
      </c>
      <c r="I58" s="8" t="s">
        <v>78</v>
      </c>
      <c r="J58" s="9">
        <v>2090000000</v>
      </c>
      <c r="K58" s="9" t="s">
        <v>78</v>
      </c>
      <c r="L58" s="9" t="s">
        <v>78</v>
      </c>
      <c r="M58" s="7">
        <v>46</v>
      </c>
      <c r="N58" s="7" t="s">
        <v>394</v>
      </c>
      <c r="O58" s="7" t="s">
        <v>76</v>
      </c>
      <c r="P58" s="7">
        <v>1.657142857</v>
      </c>
      <c r="Q58" s="7">
        <v>1.0273568930000001</v>
      </c>
      <c r="R58" s="7">
        <v>1</v>
      </c>
      <c r="S58" s="1" t="s">
        <v>76</v>
      </c>
      <c r="T58" s="4" t="s">
        <v>80</v>
      </c>
      <c r="U58" s="8" t="s">
        <v>78</v>
      </c>
      <c r="V58" s="10" t="s">
        <v>78</v>
      </c>
      <c r="W58" s="9" t="s">
        <v>78</v>
      </c>
      <c r="X58" t="s">
        <v>78</v>
      </c>
    </row>
    <row r="59" spans="1:24" ht="14.25" customHeight="1" x14ac:dyDescent="0.35">
      <c r="A59" s="7">
        <v>128</v>
      </c>
      <c r="B59" s="7" t="s">
        <v>400</v>
      </c>
      <c r="C59" s="7" t="s">
        <v>176</v>
      </c>
      <c r="D59" s="7">
        <v>6.8285714290000001</v>
      </c>
      <c r="E59" s="7">
        <v>0.45281565400000001</v>
      </c>
      <c r="F59" s="7">
        <v>7</v>
      </c>
      <c r="G59" s="1" t="s">
        <v>176</v>
      </c>
      <c r="H59" s="2" t="s">
        <v>77</v>
      </c>
      <c r="I59" s="8" t="s">
        <v>78</v>
      </c>
      <c r="J59" s="9">
        <v>4040000000</v>
      </c>
      <c r="K59" s="9" t="s">
        <v>78</v>
      </c>
      <c r="L59" s="9" t="s">
        <v>78</v>
      </c>
      <c r="M59" s="7">
        <v>47</v>
      </c>
      <c r="N59" s="7" t="s">
        <v>401</v>
      </c>
      <c r="O59" s="7" t="s">
        <v>76</v>
      </c>
      <c r="P59" s="7">
        <v>1.7428571429999999</v>
      </c>
      <c r="Q59" s="7">
        <v>0.91853006400000003</v>
      </c>
      <c r="R59" s="7">
        <v>1</v>
      </c>
      <c r="S59" s="1" t="s">
        <v>76</v>
      </c>
      <c r="T59" s="4" t="s">
        <v>80</v>
      </c>
      <c r="U59" s="8" t="s">
        <v>78</v>
      </c>
      <c r="V59" s="10" t="s">
        <v>78</v>
      </c>
      <c r="W59" s="9" t="s">
        <v>78</v>
      </c>
      <c r="X59" t="s">
        <v>78</v>
      </c>
    </row>
    <row r="60" spans="1:24" ht="14.25" customHeight="1" x14ac:dyDescent="0.35">
      <c r="A60" s="7">
        <v>129</v>
      </c>
      <c r="B60" s="7" t="s">
        <v>406</v>
      </c>
      <c r="C60" s="7" t="s">
        <v>176</v>
      </c>
      <c r="D60" s="7">
        <v>6.8285714290000001</v>
      </c>
      <c r="E60" s="7">
        <v>0.51367844600000001</v>
      </c>
      <c r="F60" s="7">
        <v>7</v>
      </c>
      <c r="G60" s="1" t="s">
        <v>176</v>
      </c>
      <c r="H60" s="2" t="s">
        <v>77</v>
      </c>
      <c r="I60" s="1"/>
      <c r="J60" s="14">
        <v>36900000</v>
      </c>
      <c r="K60" s="9" t="s">
        <v>78</v>
      </c>
      <c r="L60" s="9" t="s">
        <v>78</v>
      </c>
      <c r="M60" s="7">
        <v>48</v>
      </c>
      <c r="N60" s="7" t="s">
        <v>407</v>
      </c>
      <c r="O60" s="7" t="s">
        <v>76</v>
      </c>
      <c r="P60" s="7">
        <v>1.7428571429999999</v>
      </c>
      <c r="Q60" s="7">
        <v>1.093909802</v>
      </c>
      <c r="R60" s="7">
        <v>1</v>
      </c>
      <c r="S60" s="1" t="s">
        <v>76</v>
      </c>
      <c r="T60" s="4" t="s">
        <v>80</v>
      </c>
      <c r="U60" s="8" t="s">
        <v>78</v>
      </c>
      <c r="V60" s="10" t="s">
        <v>78</v>
      </c>
      <c r="W60" s="9" t="s">
        <v>78</v>
      </c>
      <c r="X60" t="s">
        <v>78</v>
      </c>
    </row>
    <row r="61" spans="1:24" ht="14.25" customHeight="1" x14ac:dyDescent="0.35">
      <c r="A61" s="7">
        <v>130</v>
      </c>
      <c r="B61" s="7" t="s">
        <v>414</v>
      </c>
      <c r="C61" s="7" t="s">
        <v>176</v>
      </c>
      <c r="D61" s="7">
        <v>6.8571428570000004</v>
      </c>
      <c r="E61" s="7">
        <v>0.35503580099999998</v>
      </c>
      <c r="F61" s="7">
        <v>7</v>
      </c>
      <c r="G61" s="1" t="s">
        <v>176</v>
      </c>
      <c r="H61" s="2" t="s">
        <v>77</v>
      </c>
      <c r="I61" s="8" t="s">
        <v>78</v>
      </c>
      <c r="J61" s="9">
        <v>1940000000</v>
      </c>
      <c r="K61" s="9" t="s">
        <v>78</v>
      </c>
      <c r="L61" s="9" t="s">
        <v>78</v>
      </c>
      <c r="M61" s="7">
        <v>49</v>
      </c>
      <c r="N61" s="7" t="s">
        <v>415</v>
      </c>
      <c r="O61" s="7" t="s">
        <v>109</v>
      </c>
      <c r="P61" s="7">
        <v>1.8571428569999999</v>
      </c>
      <c r="Q61" s="7">
        <v>1.115211854</v>
      </c>
      <c r="R61" s="7">
        <v>1</v>
      </c>
      <c r="S61" s="1" t="s">
        <v>76</v>
      </c>
      <c r="T61" s="4" t="s">
        <v>80</v>
      </c>
      <c r="U61" s="8" t="s">
        <v>78</v>
      </c>
      <c r="V61" s="10" t="s">
        <v>78</v>
      </c>
      <c r="W61" s="9" t="s">
        <v>78</v>
      </c>
      <c r="X61" t="s">
        <v>78</v>
      </c>
    </row>
    <row r="62" spans="1:24" ht="14.25" customHeight="1" x14ac:dyDescent="0.35">
      <c r="A62" s="7">
        <v>131</v>
      </c>
      <c r="B62" s="7" t="s">
        <v>420</v>
      </c>
      <c r="C62" s="7" t="s">
        <v>176</v>
      </c>
      <c r="D62" s="7">
        <v>6.8571428570000004</v>
      </c>
      <c r="E62" s="7">
        <v>0.35503580099999998</v>
      </c>
      <c r="F62" s="7">
        <v>7</v>
      </c>
      <c r="G62" s="1" t="s">
        <v>176</v>
      </c>
      <c r="H62" s="2" t="s">
        <v>77</v>
      </c>
      <c r="I62" s="8" t="s">
        <v>78</v>
      </c>
      <c r="J62" s="9">
        <v>2320000000</v>
      </c>
      <c r="K62" s="9" t="s">
        <v>78</v>
      </c>
      <c r="L62" s="9" t="s">
        <v>78</v>
      </c>
      <c r="M62" s="7">
        <v>50</v>
      </c>
      <c r="N62" s="7" t="s">
        <v>421</v>
      </c>
      <c r="O62" s="7" t="s">
        <v>76</v>
      </c>
      <c r="P62" s="7">
        <v>1.8571428569999999</v>
      </c>
      <c r="Q62" s="7">
        <v>1.3750477459999999</v>
      </c>
      <c r="R62" s="7">
        <v>1</v>
      </c>
      <c r="S62" s="1" t="s">
        <v>76</v>
      </c>
      <c r="T62" s="4" t="s">
        <v>80</v>
      </c>
      <c r="U62" s="8" t="s">
        <v>78</v>
      </c>
      <c r="V62" s="10" t="s">
        <v>78</v>
      </c>
      <c r="W62" s="9" t="s">
        <v>78</v>
      </c>
      <c r="X62" t="s">
        <v>78</v>
      </c>
    </row>
    <row r="63" spans="1:24" ht="14.25" customHeight="1" x14ac:dyDescent="0.35">
      <c r="A63" s="7">
        <v>132</v>
      </c>
      <c r="B63" s="7" t="s">
        <v>427</v>
      </c>
      <c r="C63" s="7" t="s">
        <v>176</v>
      </c>
      <c r="D63" s="7">
        <v>6.8571428570000004</v>
      </c>
      <c r="E63" s="7">
        <v>0.42996970800000001</v>
      </c>
      <c r="F63" s="7">
        <v>7</v>
      </c>
      <c r="G63" s="1" t="s">
        <v>176</v>
      </c>
      <c r="H63" s="2" t="s">
        <v>77</v>
      </c>
      <c r="I63" s="9">
        <v>153</v>
      </c>
      <c r="J63" s="9">
        <v>2590000000</v>
      </c>
      <c r="K63" s="9" t="s">
        <v>78</v>
      </c>
      <c r="L63" s="9" t="s">
        <v>78</v>
      </c>
      <c r="M63" s="7">
        <v>51</v>
      </c>
      <c r="N63" s="7" t="s">
        <v>428</v>
      </c>
      <c r="O63" s="7" t="s">
        <v>109</v>
      </c>
      <c r="P63" s="7">
        <v>1.9714285709999999</v>
      </c>
      <c r="Q63" s="7">
        <v>1.224401758</v>
      </c>
      <c r="R63" s="7">
        <v>1</v>
      </c>
      <c r="S63" s="1" t="s">
        <v>76</v>
      </c>
      <c r="T63" s="4" t="s">
        <v>80</v>
      </c>
      <c r="U63" s="8" t="s">
        <v>78</v>
      </c>
      <c r="V63" s="10" t="s">
        <v>78</v>
      </c>
      <c r="W63" s="9" t="s">
        <v>78</v>
      </c>
      <c r="X63" t="s">
        <v>78</v>
      </c>
    </row>
    <row r="64" spans="1:24" ht="14.25" customHeight="1" x14ac:dyDescent="0.35">
      <c r="A64" s="7">
        <v>133</v>
      </c>
      <c r="B64" s="7" t="s">
        <v>434</v>
      </c>
      <c r="C64" s="7" t="s">
        <v>176</v>
      </c>
      <c r="D64" s="7">
        <v>6.8571428570000004</v>
      </c>
      <c r="E64" s="7">
        <v>0.42996970800000001</v>
      </c>
      <c r="F64" s="7">
        <v>7</v>
      </c>
      <c r="G64" s="1" t="s">
        <v>176</v>
      </c>
      <c r="H64" s="2" t="s">
        <v>77</v>
      </c>
      <c r="I64" s="8" t="s">
        <v>78</v>
      </c>
      <c r="J64" s="9">
        <v>2400000000</v>
      </c>
      <c r="K64" s="9" t="s">
        <v>78</v>
      </c>
      <c r="L64" s="9" t="s">
        <v>78</v>
      </c>
      <c r="M64" s="7">
        <v>52</v>
      </c>
      <c r="N64" s="7" t="s">
        <v>435</v>
      </c>
      <c r="O64" s="7" t="s">
        <v>109</v>
      </c>
      <c r="P64" s="7">
        <v>2.1428571430000001</v>
      </c>
      <c r="Q64" s="7">
        <v>1.4580982199999999</v>
      </c>
      <c r="R64" s="7">
        <v>1</v>
      </c>
      <c r="S64" s="1" t="s">
        <v>109</v>
      </c>
      <c r="T64" s="4" t="s">
        <v>80</v>
      </c>
      <c r="U64" s="8" t="s">
        <v>78</v>
      </c>
      <c r="V64" s="10" t="s">
        <v>78</v>
      </c>
      <c r="W64" s="9" t="s">
        <v>78</v>
      </c>
      <c r="X64" t="s">
        <v>78</v>
      </c>
    </row>
    <row r="65" spans="1:24" ht="14.25" customHeight="1" x14ac:dyDescent="0.35">
      <c r="A65" s="7">
        <v>134</v>
      </c>
      <c r="B65" s="7" t="s">
        <v>440</v>
      </c>
      <c r="C65" s="7" t="s">
        <v>176</v>
      </c>
      <c r="D65" s="7">
        <v>6.8857142859999998</v>
      </c>
      <c r="E65" s="7">
        <v>0.322802851</v>
      </c>
      <c r="F65" s="7">
        <v>7</v>
      </c>
      <c r="G65" s="1" t="s">
        <v>176</v>
      </c>
      <c r="H65" s="2" t="s">
        <v>77</v>
      </c>
      <c r="I65" s="8" t="s">
        <v>78</v>
      </c>
      <c r="J65" s="9">
        <v>2250000000</v>
      </c>
      <c r="K65" s="9" t="s">
        <v>78</v>
      </c>
      <c r="L65" s="9" t="s">
        <v>78</v>
      </c>
      <c r="M65" s="7">
        <v>102</v>
      </c>
      <c r="N65" s="7" t="s">
        <v>441</v>
      </c>
      <c r="O65" s="7" t="s">
        <v>109</v>
      </c>
      <c r="P65" s="7">
        <v>6.542857143</v>
      </c>
      <c r="Q65" s="7">
        <v>0.78000215500000003</v>
      </c>
      <c r="R65" s="7">
        <v>7</v>
      </c>
      <c r="S65" s="1" t="s">
        <v>176</v>
      </c>
      <c r="T65" s="4" t="s">
        <v>80</v>
      </c>
      <c r="U65" s="8" t="s">
        <v>78</v>
      </c>
      <c r="V65" s="10" t="s">
        <v>78</v>
      </c>
      <c r="W65" s="9" t="s">
        <v>78</v>
      </c>
      <c r="X65" t="s">
        <v>78</v>
      </c>
    </row>
    <row r="66" spans="1:24" ht="14.25" customHeight="1" x14ac:dyDescent="0.35">
      <c r="A66" s="7">
        <v>135</v>
      </c>
      <c r="B66" s="7" t="s">
        <v>446</v>
      </c>
      <c r="C66" s="7" t="s">
        <v>176</v>
      </c>
      <c r="D66" s="7">
        <v>6.8857142859999998</v>
      </c>
      <c r="E66" s="7">
        <v>0.322802851</v>
      </c>
      <c r="F66" s="7">
        <v>7</v>
      </c>
      <c r="G66" s="1" t="s">
        <v>176</v>
      </c>
      <c r="H66" s="2" t="s">
        <v>77</v>
      </c>
      <c r="I66" s="8" t="s">
        <v>78</v>
      </c>
      <c r="J66" s="9">
        <v>48000000</v>
      </c>
      <c r="K66" s="9" t="s">
        <v>78</v>
      </c>
      <c r="L66" s="9" t="s">
        <v>78</v>
      </c>
      <c r="M66" s="7">
        <v>103</v>
      </c>
      <c r="N66" s="7" t="s">
        <v>447</v>
      </c>
      <c r="O66" s="7" t="s">
        <v>176</v>
      </c>
      <c r="P66" s="7">
        <v>6.542857143</v>
      </c>
      <c r="Q66" s="7">
        <v>0.81683957500000004</v>
      </c>
      <c r="R66" s="7">
        <v>7</v>
      </c>
      <c r="S66" s="1" t="s">
        <v>176</v>
      </c>
      <c r="T66" s="4" t="s">
        <v>80</v>
      </c>
      <c r="U66" s="8" t="s">
        <v>78</v>
      </c>
      <c r="V66" s="10" t="s">
        <v>78</v>
      </c>
      <c r="W66" s="9" t="s">
        <v>78</v>
      </c>
      <c r="X66" t="s">
        <v>78</v>
      </c>
    </row>
    <row r="67" spans="1:24" ht="14.25" customHeight="1" x14ac:dyDescent="0.35">
      <c r="A67" s="7">
        <v>136</v>
      </c>
      <c r="B67" s="7" t="s">
        <v>452</v>
      </c>
      <c r="C67" s="7" t="s">
        <v>176</v>
      </c>
      <c r="D67" s="7">
        <v>6.8857142859999998</v>
      </c>
      <c r="E67" s="7">
        <v>0.322802851</v>
      </c>
      <c r="F67" s="7">
        <v>7</v>
      </c>
      <c r="G67" s="1" t="s">
        <v>176</v>
      </c>
      <c r="H67" s="2" t="s">
        <v>77</v>
      </c>
      <c r="I67" s="8" t="s">
        <v>78</v>
      </c>
      <c r="J67" s="9">
        <v>3100000000</v>
      </c>
      <c r="K67" s="9" t="s">
        <v>78</v>
      </c>
      <c r="L67" s="9" t="s">
        <v>78</v>
      </c>
      <c r="M67" s="7">
        <v>104</v>
      </c>
      <c r="N67" s="7" t="s">
        <v>453</v>
      </c>
      <c r="O67" s="7" t="s">
        <v>176</v>
      </c>
      <c r="P67" s="7">
        <v>6.542857143</v>
      </c>
      <c r="Q67" s="7">
        <v>0.85208592299999997</v>
      </c>
      <c r="R67" s="7">
        <v>7</v>
      </c>
      <c r="S67" s="1" t="s">
        <v>176</v>
      </c>
      <c r="T67" s="4" t="s">
        <v>80</v>
      </c>
      <c r="U67" s="8" t="s">
        <v>78</v>
      </c>
      <c r="V67" s="10" t="s">
        <v>78</v>
      </c>
      <c r="W67" s="9" t="s">
        <v>78</v>
      </c>
      <c r="X67" t="s">
        <v>78</v>
      </c>
    </row>
    <row r="68" spans="1:24" ht="14.25" customHeight="1" x14ac:dyDescent="0.35">
      <c r="A68" s="7">
        <v>137</v>
      </c>
      <c r="B68" s="7" t="s">
        <v>459</v>
      </c>
      <c r="C68" s="7" t="s">
        <v>176</v>
      </c>
      <c r="D68" s="7">
        <v>6.8857142859999998</v>
      </c>
      <c r="E68" s="7">
        <v>0.40376380499999998</v>
      </c>
      <c r="F68" s="7">
        <v>7</v>
      </c>
      <c r="G68" s="1" t="s">
        <v>176</v>
      </c>
      <c r="H68" s="2" t="s">
        <v>77</v>
      </c>
      <c r="I68" s="8" t="s">
        <v>78</v>
      </c>
      <c r="J68" s="9">
        <v>4220000000</v>
      </c>
      <c r="K68" s="9" t="s">
        <v>78</v>
      </c>
      <c r="L68" s="9" t="s">
        <v>78</v>
      </c>
      <c r="M68" s="7">
        <v>105</v>
      </c>
      <c r="N68" s="7" t="s">
        <v>460</v>
      </c>
      <c r="O68" s="7" t="s">
        <v>176</v>
      </c>
      <c r="P68" s="7">
        <v>6.5714285710000002</v>
      </c>
      <c r="Q68" s="7">
        <v>0.73906595600000002</v>
      </c>
      <c r="R68" s="7">
        <v>7</v>
      </c>
      <c r="S68" s="1" t="s">
        <v>176</v>
      </c>
      <c r="T68" s="4" t="s">
        <v>80</v>
      </c>
      <c r="U68" s="8" t="s">
        <v>78</v>
      </c>
      <c r="V68" s="10" t="s">
        <v>78</v>
      </c>
      <c r="W68" s="9" t="s">
        <v>78</v>
      </c>
      <c r="X68" t="s">
        <v>78</v>
      </c>
    </row>
    <row r="69" spans="1:24" ht="14.25" customHeight="1" x14ac:dyDescent="0.35">
      <c r="A69" s="7">
        <v>138</v>
      </c>
      <c r="B69" s="7" t="s">
        <v>467</v>
      </c>
      <c r="C69" s="7" t="s">
        <v>176</v>
      </c>
      <c r="D69" s="7">
        <v>6.914285714</v>
      </c>
      <c r="E69" s="7">
        <v>0.28402864100000003</v>
      </c>
      <c r="F69" s="7">
        <v>7</v>
      </c>
      <c r="G69" s="1" t="s">
        <v>176</v>
      </c>
      <c r="H69" s="2" t="s">
        <v>77</v>
      </c>
      <c r="I69" s="9">
        <v>3187</v>
      </c>
      <c r="J69" s="9">
        <v>4380000000</v>
      </c>
      <c r="K69" s="9" t="s">
        <v>78</v>
      </c>
      <c r="L69" s="9" t="s">
        <v>78</v>
      </c>
      <c r="M69" s="7">
        <v>106</v>
      </c>
      <c r="N69" s="7" t="s">
        <v>468</v>
      </c>
      <c r="O69" s="7" t="s">
        <v>176</v>
      </c>
      <c r="P69" s="7">
        <v>6.5714285710000002</v>
      </c>
      <c r="Q69" s="7">
        <v>1.1449560560000001</v>
      </c>
      <c r="R69" s="7">
        <v>7</v>
      </c>
      <c r="S69" s="1" t="s">
        <v>176</v>
      </c>
      <c r="T69" s="4" t="s">
        <v>80</v>
      </c>
      <c r="U69" s="8" t="s">
        <v>78</v>
      </c>
      <c r="V69" s="10" t="s">
        <v>78</v>
      </c>
      <c r="W69" s="9" t="s">
        <v>78</v>
      </c>
      <c r="X69" t="s">
        <v>78</v>
      </c>
    </row>
    <row r="70" spans="1:24" ht="14.25" customHeight="1" x14ac:dyDescent="0.35">
      <c r="A70" s="7">
        <v>139</v>
      </c>
      <c r="B70" s="7" t="s">
        <v>473</v>
      </c>
      <c r="C70" s="7" t="s">
        <v>176</v>
      </c>
      <c r="D70" s="7">
        <v>6.914285714</v>
      </c>
      <c r="E70" s="7">
        <v>0.28402864100000003</v>
      </c>
      <c r="F70" s="7">
        <v>7</v>
      </c>
      <c r="G70" s="1" t="s">
        <v>176</v>
      </c>
      <c r="H70" s="2" t="s">
        <v>77</v>
      </c>
      <c r="I70" s="9">
        <v>451</v>
      </c>
      <c r="J70" s="9">
        <v>3310000000</v>
      </c>
      <c r="K70" s="9" t="s">
        <v>78</v>
      </c>
      <c r="L70" s="9" t="s">
        <v>78</v>
      </c>
      <c r="M70" s="7">
        <v>107</v>
      </c>
      <c r="N70" s="7" t="s">
        <v>474</v>
      </c>
      <c r="O70" s="7" t="s">
        <v>176</v>
      </c>
      <c r="P70" s="7">
        <v>6.6</v>
      </c>
      <c r="Q70" s="7">
        <v>1.1167178799999999</v>
      </c>
      <c r="R70" s="7">
        <v>7</v>
      </c>
      <c r="S70" s="1" t="s">
        <v>176</v>
      </c>
      <c r="T70" s="4" t="s">
        <v>80</v>
      </c>
      <c r="U70" s="8" t="s">
        <v>78</v>
      </c>
      <c r="V70" s="10" t="s">
        <v>78</v>
      </c>
      <c r="W70" s="9" t="s">
        <v>78</v>
      </c>
      <c r="X70" t="s">
        <v>78</v>
      </c>
    </row>
    <row r="71" spans="1:24" ht="14.25" customHeight="1" x14ac:dyDescent="0.35">
      <c r="A71" s="7">
        <v>140</v>
      </c>
      <c r="B71" s="7" t="s">
        <v>479</v>
      </c>
      <c r="C71" s="7" t="s">
        <v>176</v>
      </c>
      <c r="D71" s="7">
        <v>6.914285714</v>
      </c>
      <c r="E71" s="7">
        <v>0.28402864100000003</v>
      </c>
      <c r="F71" s="7">
        <v>7</v>
      </c>
      <c r="G71" s="1" t="s">
        <v>176</v>
      </c>
      <c r="H71" s="2" t="s">
        <v>77</v>
      </c>
      <c r="I71" s="8" t="s">
        <v>78</v>
      </c>
      <c r="J71" s="9">
        <v>17000000</v>
      </c>
      <c r="K71" s="9" t="s">
        <v>78</v>
      </c>
      <c r="L71" s="9" t="s">
        <v>78</v>
      </c>
      <c r="M71" s="7">
        <v>108</v>
      </c>
      <c r="N71" s="7" t="s">
        <v>480</v>
      </c>
      <c r="O71" s="7" t="s">
        <v>176</v>
      </c>
      <c r="P71" s="7">
        <v>6.628571429</v>
      </c>
      <c r="Q71" s="7">
        <v>0.77024496799999997</v>
      </c>
      <c r="R71" s="7">
        <v>7</v>
      </c>
      <c r="S71" s="1" t="s">
        <v>176</v>
      </c>
      <c r="T71" s="4" t="s">
        <v>80</v>
      </c>
      <c r="U71" s="8" t="s">
        <v>78</v>
      </c>
      <c r="V71" s="10" t="s">
        <v>78</v>
      </c>
      <c r="W71" s="9" t="s">
        <v>78</v>
      </c>
      <c r="X71" t="s">
        <v>78</v>
      </c>
    </row>
    <row r="72" spans="1:24" ht="14.25" customHeight="1" x14ac:dyDescent="0.35">
      <c r="A72" s="7">
        <v>141</v>
      </c>
      <c r="B72" s="7" t="s">
        <v>485</v>
      </c>
      <c r="C72" s="7" t="s">
        <v>176</v>
      </c>
      <c r="D72" s="7">
        <v>6.914285714</v>
      </c>
      <c r="E72" s="7">
        <v>0.28402864100000003</v>
      </c>
      <c r="F72" s="7">
        <v>7</v>
      </c>
      <c r="G72" s="1" t="s">
        <v>176</v>
      </c>
      <c r="H72" s="2" t="s">
        <v>77</v>
      </c>
      <c r="I72" s="8" t="s">
        <v>78</v>
      </c>
      <c r="J72" s="9">
        <v>2230000000</v>
      </c>
      <c r="K72" s="9" t="s">
        <v>78</v>
      </c>
      <c r="L72" s="9" t="s">
        <v>78</v>
      </c>
      <c r="M72" s="7">
        <v>109</v>
      </c>
      <c r="N72" s="7" t="s">
        <v>486</v>
      </c>
      <c r="O72" s="7" t="s">
        <v>176</v>
      </c>
      <c r="P72" s="7">
        <v>6.6571428570000002</v>
      </c>
      <c r="Q72" s="7">
        <v>0.80230759600000001</v>
      </c>
      <c r="R72" s="7">
        <v>7</v>
      </c>
      <c r="S72" s="1" t="s">
        <v>176</v>
      </c>
      <c r="T72" s="4" t="s">
        <v>80</v>
      </c>
      <c r="U72" s="8" t="s">
        <v>78</v>
      </c>
      <c r="V72" s="10" t="s">
        <v>78</v>
      </c>
      <c r="W72" s="9" t="s">
        <v>78</v>
      </c>
      <c r="X72" t="s">
        <v>78</v>
      </c>
    </row>
    <row r="73" spans="1:24" ht="14.25" customHeight="1" x14ac:dyDescent="0.35">
      <c r="A73" s="7">
        <v>142</v>
      </c>
      <c r="B73" s="7" t="s">
        <v>491</v>
      </c>
      <c r="C73" s="7" t="s">
        <v>176</v>
      </c>
      <c r="D73" s="7">
        <v>6.9428571430000003</v>
      </c>
      <c r="E73" s="7">
        <v>0.23550410799999999</v>
      </c>
      <c r="F73" s="7">
        <v>7</v>
      </c>
      <c r="G73" s="1" t="s">
        <v>176</v>
      </c>
      <c r="H73" s="2" t="s">
        <v>77</v>
      </c>
      <c r="I73" s="8" t="s">
        <v>78</v>
      </c>
      <c r="J73" s="9">
        <v>1470000000</v>
      </c>
      <c r="K73" s="9" t="s">
        <v>78</v>
      </c>
      <c r="L73" s="9" t="s">
        <v>78</v>
      </c>
      <c r="M73" s="7">
        <v>110</v>
      </c>
      <c r="N73" s="7" t="s">
        <v>492</v>
      </c>
      <c r="O73" s="7" t="s">
        <v>176</v>
      </c>
      <c r="P73" s="7">
        <v>6.6571428570000002</v>
      </c>
      <c r="Q73" s="7">
        <v>0.96840855299999995</v>
      </c>
      <c r="R73" s="7">
        <v>7</v>
      </c>
      <c r="S73" s="1" t="s">
        <v>176</v>
      </c>
      <c r="T73" s="4" t="s">
        <v>80</v>
      </c>
      <c r="U73" s="8" t="s">
        <v>78</v>
      </c>
      <c r="V73" s="10" t="s">
        <v>78</v>
      </c>
      <c r="W73" s="9" t="s">
        <v>78</v>
      </c>
      <c r="X73" t="s">
        <v>78</v>
      </c>
    </row>
    <row r="74" spans="1:24" ht="14.25" customHeight="1" x14ac:dyDescent="0.35">
      <c r="A74" s="7">
        <v>143</v>
      </c>
      <c r="B74" s="7" t="s">
        <v>497</v>
      </c>
      <c r="C74" s="7" t="s">
        <v>176</v>
      </c>
      <c r="D74" s="7">
        <v>6.9428571430000003</v>
      </c>
      <c r="E74" s="7">
        <v>0.23550410799999999</v>
      </c>
      <c r="F74" s="7">
        <v>7</v>
      </c>
      <c r="G74" s="1" t="s">
        <v>176</v>
      </c>
      <c r="H74" s="2" t="s">
        <v>77</v>
      </c>
      <c r="I74" s="8" t="s">
        <v>78</v>
      </c>
      <c r="J74" s="9">
        <v>124000000</v>
      </c>
      <c r="K74" s="9" t="s">
        <v>78</v>
      </c>
      <c r="L74" s="9" t="s">
        <v>78</v>
      </c>
      <c r="M74" s="7">
        <v>111</v>
      </c>
      <c r="N74" s="7" t="s">
        <v>498</v>
      </c>
      <c r="O74" s="7" t="s">
        <v>176</v>
      </c>
      <c r="P74" s="7">
        <v>6.6571428570000002</v>
      </c>
      <c r="Q74" s="7">
        <v>1.0831016769999999</v>
      </c>
      <c r="R74" s="7">
        <v>7</v>
      </c>
      <c r="S74" s="1" t="s">
        <v>176</v>
      </c>
      <c r="T74" s="4" t="s">
        <v>80</v>
      </c>
      <c r="U74" s="8" t="s">
        <v>78</v>
      </c>
      <c r="V74" s="10" t="s">
        <v>78</v>
      </c>
      <c r="W74" s="9" t="s">
        <v>78</v>
      </c>
      <c r="X74" t="s">
        <v>78</v>
      </c>
    </row>
    <row r="75" spans="1:24" ht="14.25" customHeight="1" x14ac:dyDescent="0.35">
      <c r="A75" s="7">
        <v>144</v>
      </c>
      <c r="B75" s="7" t="s">
        <v>502</v>
      </c>
      <c r="C75" s="7" t="s">
        <v>78</v>
      </c>
      <c r="D75" s="7">
        <v>1.375</v>
      </c>
      <c r="E75" s="7" t="s">
        <v>78</v>
      </c>
      <c r="F75" s="7" t="s">
        <v>78</v>
      </c>
      <c r="G75" s="7" t="s">
        <v>176</v>
      </c>
      <c r="H75" s="5" t="s">
        <v>503</v>
      </c>
      <c r="I75" s="7" t="s">
        <v>78</v>
      </c>
      <c r="J75" s="7" t="s">
        <v>78</v>
      </c>
      <c r="K75" s="1" t="s">
        <v>504</v>
      </c>
      <c r="L75" s="9" t="s">
        <v>78</v>
      </c>
      <c r="M75" s="7">
        <v>1</v>
      </c>
      <c r="N75" s="7" t="s">
        <v>505</v>
      </c>
      <c r="O75" s="7" t="s">
        <v>78</v>
      </c>
      <c r="P75" s="7" t="s">
        <v>78</v>
      </c>
      <c r="Q75" s="7" t="s">
        <v>78</v>
      </c>
      <c r="R75" s="7" t="s">
        <v>78</v>
      </c>
      <c r="S75" s="7" t="s">
        <v>78</v>
      </c>
      <c r="T75" s="4" t="s">
        <v>80</v>
      </c>
      <c r="U75" s="7" t="s">
        <v>78</v>
      </c>
      <c r="V75" s="7" t="s">
        <v>78</v>
      </c>
      <c r="W75" s="1" t="s">
        <v>506</v>
      </c>
      <c r="X75" t="s">
        <v>78</v>
      </c>
    </row>
    <row r="76" spans="1:24" ht="14.25" customHeight="1" x14ac:dyDescent="0.35">
      <c r="A76" s="7">
        <v>145</v>
      </c>
      <c r="B76" s="1" t="s">
        <v>514</v>
      </c>
      <c r="C76" s="1" t="s">
        <v>78</v>
      </c>
      <c r="D76" s="1">
        <v>1.4</v>
      </c>
      <c r="E76" s="7" t="s">
        <v>78</v>
      </c>
      <c r="F76" s="7" t="s">
        <v>78</v>
      </c>
      <c r="G76" s="7" t="s">
        <v>176</v>
      </c>
      <c r="H76" s="5" t="s">
        <v>503</v>
      </c>
      <c r="I76" s="7" t="s">
        <v>78</v>
      </c>
      <c r="J76" s="7" t="s">
        <v>78</v>
      </c>
      <c r="K76" s="1" t="s">
        <v>504</v>
      </c>
      <c r="L76" s="9" t="s">
        <v>78</v>
      </c>
      <c r="M76" s="7">
        <v>2</v>
      </c>
      <c r="N76" s="7" t="s">
        <v>515</v>
      </c>
      <c r="O76" s="1" t="s">
        <v>78</v>
      </c>
      <c r="P76" s="7" t="s">
        <v>78</v>
      </c>
      <c r="Q76" s="7" t="s">
        <v>78</v>
      </c>
      <c r="R76" s="7" t="s">
        <v>78</v>
      </c>
      <c r="S76" s="7" t="s">
        <v>78</v>
      </c>
      <c r="T76" s="4" t="s">
        <v>80</v>
      </c>
      <c r="U76" s="7" t="s">
        <v>78</v>
      </c>
      <c r="V76" s="7" t="s">
        <v>78</v>
      </c>
      <c r="W76" s="1" t="s">
        <v>506</v>
      </c>
      <c r="X76" t="s">
        <v>78</v>
      </c>
    </row>
    <row r="77" spans="1:24" ht="14.25" customHeight="1" x14ac:dyDescent="0.35">
      <c r="A77" s="7">
        <v>146</v>
      </c>
      <c r="B77" s="7" t="s">
        <v>520</v>
      </c>
      <c r="C77" s="7" t="s">
        <v>78</v>
      </c>
      <c r="D77" s="7">
        <v>1.5249999999999999</v>
      </c>
      <c r="E77" s="7" t="s">
        <v>78</v>
      </c>
      <c r="F77" s="7" t="s">
        <v>78</v>
      </c>
      <c r="G77" s="7" t="s">
        <v>176</v>
      </c>
      <c r="H77" s="5" t="s">
        <v>503</v>
      </c>
      <c r="I77" s="7" t="s">
        <v>78</v>
      </c>
      <c r="J77" s="7" t="s">
        <v>78</v>
      </c>
      <c r="K77" s="1" t="s">
        <v>504</v>
      </c>
      <c r="L77" s="9" t="s">
        <v>78</v>
      </c>
      <c r="M77" s="7">
        <v>3</v>
      </c>
      <c r="N77" s="7" t="s">
        <v>521</v>
      </c>
      <c r="O77" s="7" t="s">
        <v>78</v>
      </c>
      <c r="P77" s="7" t="s">
        <v>78</v>
      </c>
      <c r="Q77" s="7" t="s">
        <v>78</v>
      </c>
      <c r="R77" s="7" t="s">
        <v>78</v>
      </c>
      <c r="S77" s="7" t="s">
        <v>78</v>
      </c>
      <c r="T77" s="4" t="s">
        <v>80</v>
      </c>
      <c r="U77" s="7" t="s">
        <v>78</v>
      </c>
      <c r="V77" s="7" t="s">
        <v>78</v>
      </c>
      <c r="W77" s="1" t="s">
        <v>506</v>
      </c>
      <c r="X77" t="s">
        <v>78</v>
      </c>
    </row>
    <row r="78" spans="1:24" ht="14.25" customHeight="1" x14ac:dyDescent="0.35">
      <c r="A78" s="7">
        <v>147</v>
      </c>
      <c r="B78" s="7" t="s">
        <v>525</v>
      </c>
      <c r="C78" s="7" t="s">
        <v>78</v>
      </c>
      <c r="D78" s="7">
        <v>1.675</v>
      </c>
      <c r="E78" s="7" t="s">
        <v>78</v>
      </c>
      <c r="F78" s="7" t="s">
        <v>78</v>
      </c>
      <c r="G78" s="7" t="s">
        <v>176</v>
      </c>
      <c r="H78" s="5" t="s">
        <v>503</v>
      </c>
      <c r="I78" s="7" t="s">
        <v>78</v>
      </c>
      <c r="J78" s="7" t="s">
        <v>78</v>
      </c>
      <c r="K78" s="1" t="s">
        <v>504</v>
      </c>
      <c r="L78" s="9" t="s">
        <v>78</v>
      </c>
      <c r="M78" s="7">
        <v>4</v>
      </c>
      <c r="N78" s="7" t="s">
        <v>526</v>
      </c>
      <c r="O78" s="7" t="s">
        <v>78</v>
      </c>
      <c r="P78" s="7" t="s">
        <v>78</v>
      </c>
      <c r="Q78" s="7" t="s">
        <v>78</v>
      </c>
      <c r="R78" s="7" t="s">
        <v>78</v>
      </c>
      <c r="S78" s="7" t="s">
        <v>78</v>
      </c>
      <c r="T78" s="4" t="s">
        <v>80</v>
      </c>
      <c r="U78" s="7" t="s">
        <v>78</v>
      </c>
      <c r="V78" s="7" t="s">
        <v>78</v>
      </c>
      <c r="W78" s="1" t="s">
        <v>506</v>
      </c>
      <c r="X78" t="s">
        <v>78</v>
      </c>
    </row>
    <row r="79" spans="1:24" ht="14.25" customHeight="1" x14ac:dyDescent="0.35">
      <c r="A79" s="7">
        <v>148</v>
      </c>
      <c r="B79" s="7" t="s">
        <v>982</v>
      </c>
      <c r="C79" s="7" t="s">
        <v>78</v>
      </c>
      <c r="D79" s="7">
        <v>1.7</v>
      </c>
      <c r="E79" s="7" t="s">
        <v>78</v>
      </c>
      <c r="F79" s="7" t="s">
        <v>78</v>
      </c>
      <c r="G79" s="7" t="s">
        <v>176</v>
      </c>
      <c r="H79" s="5" t="s">
        <v>503</v>
      </c>
      <c r="I79" s="7" t="s">
        <v>78</v>
      </c>
      <c r="J79" s="7" t="s">
        <v>78</v>
      </c>
      <c r="K79" s="1" t="s">
        <v>504</v>
      </c>
      <c r="L79" s="9" t="s">
        <v>78</v>
      </c>
      <c r="M79" s="7">
        <v>5</v>
      </c>
      <c r="N79" s="7" t="s">
        <v>983</v>
      </c>
      <c r="O79" s="7" t="s">
        <v>78</v>
      </c>
      <c r="P79" s="7" t="s">
        <v>78</v>
      </c>
      <c r="Q79" s="7" t="s">
        <v>78</v>
      </c>
      <c r="R79" s="7" t="s">
        <v>78</v>
      </c>
      <c r="S79" s="7" t="s">
        <v>78</v>
      </c>
      <c r="T79" s="4" t="s">
        <v>80</v>
      </c>
      <c r="U79" s="7" t="s">
        <v>78</v>
      </c>
      <c r="V79" s="7" t="s">
        <v>78</v>
      </c>
      <c r="W79" s="1" t="s">
        <v>506</v>
      </c>
      <c r="X79" t="s">
        <v>78</v>
      </c>
    </row>
    <row r="80" spans="1:24" ht="14.25" customHeight="1" x14ac:dyDescent="0.35">
      <c r="A80" s="7">
        <v>149</v>
      </c>
      <c r="B80" s="7" t="s">
        <v>536</v>
      </c>
      <c r="C80" s="7" t="s">
        <v>78</v>
      </c>
      <c r="D80" s="7">
        <v>1.875</v>
      </c>
      <c r="E80" s="7" t="s">
        <v>78</v>
      </c>
      <c r="F80" s="7" t="s">
        <v>78</v>
      </c>
      <c r="G80" s="7" t="s">
        <v>176</v>
      </c>
      <c r="H80" s="5" t="s">
        <v>503</v>
      </c>
      <c r="I80" s="7" t="s">
        <v>78</v>
      </c>
      <c r="J80" s="7" t="s">
        <v>78</v>
      </c>
      <c r="K80" s="1" t="s">
        <v>504</v>
      </c>
      <c r="L80" s="9" t="s">
        <v>78</v>
      </c>
      <c r="M80" s="7">
        <v>6</v>
      </c>
      <c r="N80" s="7" t="s">
        <v>537</v>
      </c>
      <c r="O80" s="7" t="s">
        <v>78</v>
      </c>
      <c r="P80" s="7" t="s">
        <v>78</v>
      </c>
      <c r="Q80" s="7" t="s">
        <v>78</v>
      </c>
      <c r="R80" s="7" t="s">
        <v>78</v>
      </c>
      <c r="S80" s="7" t="s">
        <v>78</v>
      </c>
      <c r="T80" s="4" t="s">
        <v>80</v>
      </c>
      <c r="U80" s="7" t="s">
        <v>78</v>
      </c>
      <c r="V80" s="7" t="s">
        <v>78</v>
      </c>
      <c r="W80" s="1" t="s">
        <v>506</v>
      </c>
      <c r="X80" t="s">
        <v>78</v>
      </c>
    </row>
    <row r="81" spans="1:24" ht="14.25" customHeight="1" x14ac:dyDescent="0.35">
      <c r="A81" s="7">
        <v>150</v>
      </c>
      <c r="B81" s="7" t="s">
        <v>541</v>
      </c>
      <c r="C81" s="7" t="s">
        <v>78</v>
      </c>
      <c r="D81" s="7">
        <v>1.9</v>
      </c>
      <c r="E81" s="7" t="s">
        <v>78</v>
      </c>
      <c r="F81" s="7" t="s">
        <v>78</v>
      </c>
      <c r="G81" s="7" t="s">
        <v>176</v>
      </c>
      <c r="H81" s="5" t="s">
        <v>503</v>
      </c>
      <c r="I81" s="7" t="s">
        <v>78</v>
      </c>
      <c r="J81" s="7" t="s">
        <v>78</v>
      </c>
      <c r="K81" s="1" t="s">
        <v>504</v>
      </c>
      <c r="L81" s="9" t="s">
        <v>78</v>
      </c>
      <c r="M81" s="7">
        <v>7</v>
      </c>
      <c r="N81" s="7" t="s">
        <v>542</v>
      </c>
      <c r="O81" s="7" t="s">
        <v>78</v>
      </c>
      <c r="P81" s="7" t="s">
        <v>78</v>
      </c>
      <c r="Q81" s="7" t="s">
        <v>78</v>
      </c>
      <c r="R81" s="7" t="s">
        <v>78</v>
      </c>
      <c r="S81" s="7" t="s">
        <v>78</v>
      </c>
      <c r="T81" s="4" t="s">
        <v>80</v>
      </c>
      <c r="U81" s="7" t="s">
        <v>78</v>
      </c>
      <c r="V81" s="7" t="s">
        <v>78</v>
      </c>
      <c r="W81" s="1" t="s">
        <v>506</v>
      </c>
      <c r="X81" t="s">
        <v>78</v>
      </c>
    </row>
    <row r="82" spans="1:24" ht="14.25" customHeight="1" x14ac:dyDescent="0.35">
      <c r="A82" s="7">
        <v>151</v>
      </c>
      <c r="B82" s="7" t="s">
        <v>525</v>
      </c>
      <c r="C82" s="7" t="s">
        <v>78</v>
      </c>
      <c r="D82" s="7">
        <v>2.0249999999999999</v>
      </c>
      <c r="E82" s="7" t="s">
        <v>78</v>
      </c>
      <c r="F82" s="7" t="s">
        <v>78</v>
      </c>
      <c r="G82" s="7" t="s">
        <v>176</v>
      </c>
      <c r="H82" s="5" t="s">
        <v>503</v>
      </c>
      <c r="I82" s="7" t="s">
        <v>78</v>
      </c>
      <c r="J82" s="7" t="s">
        <v>78</v>
      </c>
      <c r="K82" s="1" t="s">
        <v>504</v>
      </c>
      <c r="L82" s="9" t="s">
        <v>78</v>
      </c>
      <c r="M82" s="7">
        <v>8</v>
      </c>
      <c r="N82" s="7" t="s">
        <v>526</v>
      </c>
      <c r="O82" s="7" t="s">
        <v>78</v>
      </c>
      <c r="P82" s="7" t="s">
        <v>78</v>
      </c>
      <c r="Q82" s="7" t="s">
        <v>78</v>
      </c>
      <c r="R82" s="7" t="s">
        <v>78</v>
      </c>
      <c r="S82" s="7" t="s">
        <v>78</v>
      </c>
      <c r="T82" s="4" t="s">
        <v>80</v>
      </c>
      <c r="U82" s="7" t="s">
        <v>78</v>
      </c>
      <c r="V82" s="7" t="s">
        <v>78</v>
      </c>
      <c r="W82" s="1" t="s">
        <v>506</v>
      </c>
      <c r="X82" t="s">
        <v>78</v>
      </c>
    </row>
    <row r="83" spans="1:24" ht="14.25" customHeight="1" x14ac:dyDescent="0.35">
      <c r="A83" s="7">
        <v>152</v>
      </c>
      <c r="B83" s="7" t="s">
        <v>551</v>
      </c>
      <c r="C83" s="7" t="s">
        <v>78</v>
      </c>
      <c r="D83" s="7">
        <v>2.0750000000000002</v>
      </c>
      <c r="E83" s="7" t="s">
        <v>78</v>
      </c>
      <c r="F83" s="7" t="s">
        <v>78</v>
      </c>
      <c r="G83" s="7" t="s">
        <v>176</v>
      </c>
      <c r="H83" s="5" t="s">
        <v>503</v>
      </c>
      <c r="I83" s="7" t="s">
        <v>78</v>
      </c>
      <c r="J83" s="7" t="s">
        <v>78</v>
      </c>
      <c r="K83" s="1" t="s">
        <v>504</v>
      </c>
      <c r="L83" s="9" t="s">
        <v>78</v>
      </c>
      <c r="M83" s="7">
        <v>9</v>
      </c>
      <c r="N83" s="7" t="s">
        <v>552</v>
      </c>
      <c r="O83" s="7" t="s">
        <v>78</v>
      </c>
      <c r="P83" s="7" t="s">
        <v>78</v>
      </c>
      <c r="Q83" s="7" t="s">
        <v>78</v>
      </c>
      <c r="R83" s="7" t="s">
        <v>78</v>
      </c>
      <c r="S83" s="7" t="s">
        <v>78</v>
      </c>
      <c r="T83" s="4" t="s">
        <v>80</v>
      </c>
      <c r="U83" s="7" t="s">
        <v>78</v>
      </c>
      <c r="V83" s="7" t="s">
        <v>78</v>
      </c>
      <c r="W83" s="1" t="s">
        <v>506</v>
      </c>
      <c r="X83" t="s">
        <v>78</v>
      </c>
    </row>
    <row r="84" spans="1:24" ht="14.25" customHeight="1" x14ac:dyDescent="0.35">
      <c r="A84" s="7">
        <v>153</v>
      </c>
      <c r="B84" s="7" t="s">
        <v>557</v>
      </c>
      <c r="C84" s="7" t="s">
        <v>78</v>
      </c>
      <c r="D84" s="7">
        <v>2.15</v>
      </c>
      <c r="E84" s="7" t="s">
        <v>78</v>
      </c>
      <c r="F84" s="7" t="s">
        <v>78</v>
      </c>
      <c r="G84" s="7" t="s">
        <v>176</v>
      </c>
      <c r="H84" s="5" t="s">
        <v>503</v>
      </c>
      <c r="I84" s="7" t="s">
        <v>78</v>
      </c>
      <c r="J84" s="7" t="s">
        <v>78</v>
      </c>
      <c r="K84" s="1" t="s">
        <v>504</v>
      </c>
      <c r="L84" s="9" t="s">
        <v>78</v>
      </c>
      <c r="M84" s="7">
        <v>10</v>
      </c>
      <c r="N84" s="7" t="s">
        <v>558</v>
      </c>
      <c r="O84" s="7" t="s">
        <v>78</v>
      </c>
      <c r="P84" s="7" t="s">
        <v>78</v>
      </c>
      <c r="Q84" s="7" t="s">
        <v>78</v>
      </c>
      <c r="R84" s="7" t="s">
        <v>78</v>
      </c>
      <c r="S84" s="7" t="s">
        <v>78</v>
      </c>
      <c r="T84" s="4" t="s">
        <v>80</v>
      </c>
      <c r="U84" s="7" t="s">
        <v>78</v>
      </c>
      <c r="V84" s="7" t="s">
        <v>78</v>
      </c>
      <c r="W84" s="1" t="s">
        <v>506</v>
      </c>
      <c r="X84" t="s">
        <v>78</v>
      </c>
    </row>
    <row r="85" spans="1:24" ht="14.25" customHeight="1" x14ac:dyDescent="0.35">
      <c r="A85" s="7">
        <v>154</v>
      </c>
      <c r="B85" s="7" t="s">
        <v>563</v>
      </c>
      <c r="C85" s="7" t="s">
        <v>78</v>
      </c>
      <c r="D85" s="7">
        <v>2.2000000000000002</v>
      </c>
      <c r="E85" s="7" t="s">
        <v>78</v>
      </c>
      <c r="F85" s="7" t="s">
        <v>78</v>
      </c>
      <c r="G85" s="7" t="s">
        <v>176</v>
      </c>
      <c r="H85" s="5" t="s">
        <v>503</v>
      </c>
      <c r="I85" s="7" t="s">
        <v>78</v>
      </c>
      <c r="J85" s="7" t="s">
        <v>78</v>
      </c>
      <c r="K85" s="1" t="s">
        <v>504</v>
      </c>
      <c r="L85" s="9" t="s">
        <v>78</v>
      </c>
      <c r="M85" s="7">
        <v>11</v>
      </c>
      <c r="N85" s="7" t="s">
        <v>564</v>
      </c>
      <c r="O85" s="7" t="s">
        <v>78</v>
      </c>
      <c r="P85" s="7" t="s">
        <v>78</v>
      </c>
      <c r="Q85" s="7" t="s">
        <v>78</v>
      </c>
      <c r="R85" s="7" t="s">
        <v>78</v>
      </c>
      <c r="S85" s="7" t="s">
        <v>78</v>
      </c>
      <c r="T85" s="4" t="s">
        <v>80</v>
      </c>
      <c r="U85" s="7" t="s">
        <v>78</v>
      </c>
      <c r="V85" s="7" t="s">
        <v>78</v>
      </c>
      <c r="W85" s="1" t="s">
        <v>506</v>
      </c>
      <c r="X85" t="s">
        <v>78</v>
      </c>
    </row>
    <row r="86" spans="1:24" ht="14.25" customHeight="1" x14ac:dyDescent="0.35">
      <c r="A86" s="7">
        <v>155</v>
      </c>
      <c r="B86" s="7" t="s">
        <v>571</v>
      </c>
      <c r="C86" s="7" t="s">
        <v>78</v>
      </c>
      <c r="D86" s="7">
        <v>2.2000000000000002</v>
      </c>
      <c r="E86" s="7" t="s">
        <v>78</v>
      </c>
      <c r="F86" s="7" t="s">
        <v>78</v>
      </c>
      <c r="G86" s="7" t="s">
        <v>176</v>
      </c>
      <c r="H86" s="5" t="s">
        <v>503</v>
      </c>
      <c r="I86" s="7" t="s">
        <v>78</v>
      </c>
      <c r="J86" s="7" t="s">
        <v>78</v>
      </c>
      <c r="K86" s="1" t="s">
        <v>504</v>
      </c>
      <c r="L86" s="9" t="s">
        <v>78</v>
      </c>
      <c r="M86" s="7">
        <v>12</v>
      </c>
      <c r="N86" s="7" t="s">
        <v>572</v>
      </c>
      <c r="O86" s="7" t="s">
        <v>78</v>
      </c>
      <c r="P86" s="7" t="s">
        <v>78</v>
      </c>
      <c r="Q86" s="7" t="s">
        <v>78</v>
      </c>
      <c r="R86" s="7" t="s">
        <v>78</v>
      </c>
      <c r="S86" s="7" t="s">
        <v>78</v>
      </c>
      <c r="T86" s="4" t="s">
        <v>80</v>
      </c>
      <c r="U86" s="7" t="s">
        <v>78</v>
      </c>
      <c r="V86" s="7" t="s">
        <v>78</v>
      </c>
      <c r="W86" s="1" t="s">
        <v>506</v>
      </c>
      <c r="X86" t="s">
        <v>78</v>
      </c>
    </row>
    <row r="87" spans="1:24" ht="14.25" customHeight="1" x14ac:dyDescent="0.35">
      <c r="A87" s="7">
        <v>156</v>
      </c>
      <c r="B87" s="7" t="s">
        <v>577</v>
      </c>
      <c r="C87" s="7" t="s">
        <v>78</v>
      </c>
      <c r="D87" s="7">
        <v>2.25</v>
      </c>
      <c r="E87" s="7" t="s">
        <v>78</v>
      </c>
      <c r="F87" s="7" t="s">
        <v>78</v>
      </c>
      <c r="G87" s="7" t="s">
        <v>176</v>
      </c>
      <c r="H87" s="5" t="s">
        <v>503</v>
      </c>
      <c r="I87" s="7" t="s">
        <v>78</v>
      </c>
      <c r="J87" s="7" t="s">
        <v>78</v>
      </c>
      <c r="K87" s="1" t="s">
        <v>504</v>
      </c>
      <c r="L87" s="9" t="s">
        <v>78</v>
      </c>
      <c r="M87" s="7">
        <v>13</v>
      </c>
      <c r="N87" s="7" t="s">
        <v>578</v>
      </c>
      <c r="O87" s="7" t="s">
        <v>78</v>
      </c>
      <c r="P87" s="7" t="s">
        <v>78</v>
      </c>
      <c r="Q87" s="7" t="s">
        <v>78</v>
      </c>
      <c r="R87" s="7" t="s">
        <v>78</v>
      </c>
      <c r="S87" s="7" t="s">
        <v>78</v>
      </c>
      <c r="T87" s="4" t="s">
        <v>80</v>
      </c>
      <c r="U87" s="7" t="s">
        <v>78</v>
      </c>
      <c r="V87" s="7" t="s">
        <v>78</v>
      </c>
      <c r="W87" s="1" t="s">
        <v>506</v>
      </c>
      <c r="X87" t="s">
        <v>78</v>
      </c>
    </row>
    <row r="88" spans="1:24" ht="14.25" customHeight="1" x14ac:dyDescent="0.35">
      <c r="A88" s="7">
        <v>157</v>
      </c>
      <c r="B88" s="7" t="s">
        <v>580</v>
      </c>
      <c r="C88" s="7" t="s">
        <v>78</v>
      </c>
      <c r="D88" s="7">
        <v>2.3250000000000002</v>
      </c>
      <c r="E88" s="7" t="s">
        <v>78</v>
      </c>
      <c r="F88" s="7" t="s">
        <v>78</v>
      </c>
      <c r="G88" s="7" t="s">
        <v>176</v>
      </c>
      <c r="H88" s="5" t="s">
        <v>503</v>
      </c>
      <c r="I88" s="7" t="s">
        <v>78</v>
      </c>
      <c r="J88" s="7" t="s">
        <v>78</v>
      </c>
      <c r="K88" s="1" t="s">
        <v>504</v>
      </c>
      <c r="L88" s="9" t="s">
        <v>78</v>
      </c>
      <c r="M88" s="7">
        <v>14</v>
      </c>
      <c r="N88" s="7" t="s">
        <v>581</v>
      </c>
      <c r="O88" s="7" t="s">
        <v>78</v>
      </c>
      <c r="P88" s="7" t="s">
        <v>78</v>
      </c>
      <c r="Q88" s="7" t="s">
        <v>78</v>
      </c>
      <c r="R88" s="7" t="s">
        <v>78</v>
      </c>
      <c r="S88" s="7" t="s">
        <v>78</v>
      </c>
      <c r="T88" s="4" t="s">
        <v>80</v>
      </c>
      <c r="U88" s="7" t="s">
        <v>78</v>
      </c>
      <c r="V88" s="7" t="s">
        <v>78</v>
      </c>
      <c r="W88" s="1" t="s">
        <v>506</v>
      </c>
      <c r="X88" t="s">
        <v>78</v>
      </c>
    </row>
    <row r="89" spans="1:24" ht="14.25" customHeight="1" x14ac:dyDescent="0.35">
      <c r="A89" s="7">
        <v>158</v>
      </c>
      <c r="B89" s="7" t="s">
        <v>585</v>
      </c>
      <c r="C89" s="7" t="s">
        <v>78</v>
      </c>
      <c r="D89" s="7">
        <v>2.4500000000000002</v>
      </c>
      <c r="E89" s="7" t="s">
        <v>78</v>
      </c>
      <c r="F89" s="7" t="s">
        <v>78</v>
      </c>
      <c r="G89" s="7" t="s">
        <v>176</v>
      </c>
      <c r="H89" s="5" t="s">
        <v>503</v>
      </c>
      <c r="I89" s="7" t="s">
        <v>78</v>
      </c>
      <c r="J89" s="7" t="s">
        <v>78</v>
      </c>
      <c r="K89" s="1" t="s">
        <v>504</v>
      </c>
      <c r="L89" s="9" t="s">
        <v>78</v>
      </c>
      <c r="M89" s="7">
        <v>15</v>
      </c>
      <c r="N89" s="7" t="s">
        <v>586</v>
      </c>
      <c r="O89" s="7" t="s">
        <v>78</v>
      </c>
      <c r="P89" s="7" t="s">
        <v>78</v>
      </c>
      <c r="Q89" s="7" t="s">
        <v>78</v>
      </c>
      <c r="R89" s="7" t="s">
        <v>78</v>
      </c>
      <c r="S89" s="7" t="s">
        <v>78</v>
      </c>
      <c r="T89" s="4" t="s">
        <v>80</v>
      </c>
      <c r="U89" s="7" t="s">
        <v>78</v>
      </c>
      <c r="V89" s="7" t="s">
        <v>78</v>
      </c>
      <c r="W89" s="1" t="s">
        <v>506</v>
      </c>
      <c r="X89" t="s">
        <v>78</v>
      </c>
    </row>
    <row r="90" spans="1:24" ht="14.25" customHeight="1" x14ac:dyDescent="0.35">
      <c r="A90" s="7">
        <v>159</v>
      </c>
      <c r="B90" s="7" t="s">
        <v>591</v>
      </c>
      <c r="C90" s="7" t="s">
        <v>78</v>
      </c>
      <c r="D90" s="7">
        <v>2.5</v>
      </c>
      <c r="E90" s="7" t="s">
        <v>78</v>
      </c>
      <c r="F90" s="7" t="s">
        <v>78</v>
      </c>
      <c r="G90" s="7" t="s">
        <v>176</v>
      </c>
      <c r="H90" s="5" t="s">
        <v>503</v>
      </c>
      <c r="I90" s="7" t="s">
        <v>78</v>
      </c>
      <c r="J90" s="7" t="s">
        <v>78</v>
      </c>
      <c r="K90" s="1" t="s">
        <v>504</v>
      </c>
      <c r="L90" s="9" t="s">
        <v>78</v>
      </c>
      <c r="M90" s="7">
        <v>16</v>
      </c>
      <c r="N90" s="7" t="s">
        <v>592</v>
      </c>
      <c r="O90" s="7" t="s">
        <v>78</v>
      </c>
      <c r="P90" s="7" t="s">
        <v>78</v>
      </c>
      <c r="Q90" s="7" t="s">
        <v>78</v>
      </c>
      <c r="R90" s="7" t="s">
        <v>78</v>
      </c>
      <c r="S90" s="7" t="s">
        <v>78</v>
      </c>
      <c r="T90" s="4" t="s">
        <v>80</v>
      </c>
      <c r="U90" s="7" t="s">
        <v>78</v>
      </c>
      <c r="V90" s="7" t="s">
        <v>78</v>
      </c>
      <c r="W90" s="1" t="s">
        <v>506</v>
      </c>
      <c r="X90" t="s">
        <v>78</v>
      </c>
    </row>
    <row r="91" spans="1:24" ht="14.25" customHeight="1" x14ac:dyDescent="0.35">
      <c r="A91" s="7">
        <v>160</v>
      </c>
      <c r="B91" s="7" t="s">
        <v>598</v>
      </c>
      <c r="C91" s="7" t="s">
        <v>78</v>
      </c>
      <c r="D91" s="7">
        <v>2.6749999999999998</v>
      </c>
      <c r="E91" s="7" t="s">
        <v>78</v>
      </c>
      <c r="F91" s="7" t="s">
        <v>78</v>
      </c>
      <c r="G91" s="7" t="s">
        <v>176</v>
      </c>
      <c r="H91" s="5" t="s">
        <v>503</v>
      </c>
      <c r="I91" s="7" t="s">
        <v>78</v>
      </c>
      <c r="J91" s="7" t="s">
        <v>78</v>
      </c>
      <c r="K91" s="1" t="s">
        <v>504</v>
      </c>
      <c r="L91" s="9" t="s">
        <v>78</v>
      </c>
      <c r="M91" s="7">
        <v>17</v>
      </c>
      <c r="N91" s="7" t="s">
        <v>599</v>
      </c>
      <c r="O91" s="7" t="s">
        <v>78</v>
      </c>
      <c r="P91" s="7" t="s">
        <v>78</v>
      </c>
      <c r="Q91" s="7" t="s">
        <v>78</v>
      </c>
      <c r="R91" s="7" t="s">
        <v>78</v>
      </c>
      <c r="S91" s="7" t="s">
        <v>78</v>
      </c>
      <c r="T91" s="4" t="s">
        <v>80</v>
      </c>
      <c r="U91" s="7" t="s">
        <v>78</v>
      </c>
      <c r="V91" s="7" t="s">
        <v>78</v>
      </c>
      <c r="W91" s="1" t="s">
        <v>506</v>
      </c>
      <c r="X91" t="s">
        <v>78</v>
      </c>
    </row>
    <row r="92" spans="1:24" ht="14.25" customHeight="1" x14ac:dyDescent="0.35">
      <c r="A92" s="7">
        <v>161</v>
      </c>
      <c r="B92" s="7" t="s">
        <v>602</v>
      </c>
      <c r="C92" s="7" t="s">
        <v>78</v>
      </c>
      <c r="D92" s="7">
        <v>2.7</v>
      </c>
      <c r="E92" s="7" t="s">
        <v>78</v>
      </c>
      <c r="F92" s="7" t="s">
        <v>78</v>
      </c>
      <c r="G92" s="7" t="s">
        <v>176</v>
      </c>
      <c r="H92" s="5" t="s">
        <v>503</v>
      </c>
      <c r="I92" s="7" t="s">
        <v>78</v>
      </c>
      <c r="J92" s="7" t="s">
        <v>78</v>
      </c>
      <c r="K92" s="1" t="s">
        <v>504</v>
      </c>
      <c r="L92" s="9" t="s">
        <v>78</v>
      </c>
      <c r="M92" s="7">
        <v>18</v>
      </c>
      <c r="N92" s="7" t="s">
        <v>603</v>
      </c>
      <c r="O92" s="7" t="s">
        <v>78</v>
      </c>
      <c r="P92" s="7" t="s">
        <v>78</v>
      </c>
      <c r="Q92" s="7" t="s">
        <v>78</v>
      </c>
      <c r="R92" s="7" t="s">
        <v>78</v>
      </c>
      <c r="S92" s="7" t="s">
        <v>78</v>
      </c>
      <c r="T92" s="4" t="s">
        <v>80</v>
      </c>
      <c r="U92" s="7" t="s">
        <v>78</v>
      </c>
      <c r="V92" s="7" t="s">
        <v>78</v>
      </c>
      <c r="W92" s="1" t="s">
        <v>506</v>
      </c>
      <c r="X92" t="s">
        <v>78</v>
      </c>
    </row>
    <row r="93" spans="1:24" ht="14.25" customHeight="1" x14ac:dyDescent="0.35">
      <c r="A93" s="7">
        <v>162</v>
      </c>
      <c r="B93" s="7" t="s">
        <v>607</v>
      </c>
      <c r="C93" s="7" t="s">
        <v>78</v>
      </c>
      <c r="D93" s="7">
        <v>2.7749999999999999</v>
      </c>
      <c r="E93" s="7" t="s">
        <v>78</v>
      </c>
      <c r="F93" s="7" t="s">
        <v>78</v>
      </c>
      <c r="G93" s="7" t="s">
        <v>176</v>
      </c>
      <c r="H93" s="5" t="s">
        <v>503</v>
      </c>
      <c r="I93" s="7" t="s">
        <v>78</v>
      </c>
      <c r="J93" s="7" t="s">
        <v>78</v>
      </c>
      <c r="K93" s="1" t="s">
        <v>504</v>
      </c>
      <c r="L93" s="9" t="s">
        <v>78</v>
      </c>
      <c r="M93" s="7">
        <v>19</v>
      </c>
      <c r="N93" s="7" t="s">
        <v>608</v>
      </c>
      <c r="O93" s="7" t="s">
        <v>78</v>
      </c>
      <c r="P93" s="7" t="s">
        <v>78</v>
      </c>
      <c r="Q93" s="7" t="s">
        <v>78</v>
      </c>
      <c r="R93" s="7" t="s">
        <v>78</v>
      </c>
      <c r="S93" s="7" t="s">
        <v>78</v>
      </c>
      <c r="T93" s="4" t="s">
        <v>80</v>
      </c>
      <c r="U93" s="7" t="s">
        <v>78</v>
      </c>
      <c r="V93" s="7" t="s">
        <v>78</v>
      </c>
      <c r="W93" s="1" t="s">
        <v>506</v>
      </c>
      <c r="X93" t="s">
        <v>78</v>
      </c>
    </row>
    <row r="94" spans="1:24" ht="14.25" customHeight="1" x14ac:dyDescent="0.35">
      <c r="A94" s="7">
        <v>163</v>
      </c>
      <c r="B94" s="7" t="s">
        <v>614</v>
      </c>
      <c r="C94" s="7" t="s">
        <v>78</v>
      </c>
      <c r="D94" s="7">
        <v>2.9249999999999998</v>
      </c>
      <c r="E94" s="7" t="s">
        <v>78</v>
      </c>
      <c r="F94" s="7" t="s">
        <v>78</v>
      </c>
      <c r="G94" s="7" t="s">
        <v>176</v>
      </c>
      <c r="H94" s="5" t="s">
        <v>503</v>
      </c>
      <c r="I94" s="7" t="s">
        <v>78</v>
      </c>
      <c r="J94" s="7" t="s">
        <v>78</v>
      </c>
      <c r="K94" s="1" t="s">
        <v>504</v>
      </c>
      <c r="L94" s="9" t="s">
        <v>78</v>
      </c>
      <c r="M94" s="7">
        <v>20</v>
      </c>
      <c r="N94" s="7" t="s">
        <v>615</v>
      </c>
      <c r="O94" s="7" t="s">
        <v>78</v>
      </c>
      <c r="P94" s="7" t="s">
        <v>78</v>
      </c>
      <c r="Q94" s="7" t="s">
        <v>78</v>
      </c>
      <c r="R94" s="7" t="s">
        <v>78</v>
      </c>
      <c r="S94" s="7" t="s">
        <v>78</v>
      </c>
      <c r="T94" s="4" t="s">
        <v>80</v>
      </c>
      <c r="U94" s="7" t="s">
        <v>78</v>
      </c>
      <c r="V94" s="7" t="s">
        <v>78</v>
      </c>
      <c r="W94" s="1" t="s">
        <v>506</v>
      </c>
      <c r="X94" t="s">
        <v>78</v>
      </c>
    </row>
    <row r="95" spans="1:24" ht="14.25" customHeight="1" x14ac:dyDescent="0.35">
      <c r="A95" s="7">
        <v>164</v>
      </c>
      <c r="B95" s="7" t="s">
        <v>619</v>
      </c>
      <c r="C95" s="7" t="s">
        <v>78</v>
      </c>
      <c r="D95" s="7">
        <v>3</v>
      </c>
      <c r="E95" s="7" t="s">
        <v>78</v>
      </c>
      <c r="F95" s="7" t="s">
        <v>78</v>
      </c>
      <c r="G95" s="7" t="s">
        <v>176</v>
      </c>
      <c r="H95" s="5" t="s">
        <v>503</v>
      </c>
      <c r="I95" s="7" t="s">
        <v>78</v>
      </c>
      <c r="J95" s="7" t="s">
        <v>78</v>
      </c>
      <c r="K95" s="1" t="s">
        <v>504</v>
      </c>
      <c r="L95" s="9" t="s">
        <v>78</v>
      </c>
      <c r="M95" s="7">
        <v>21</v>
      </c>
      <c r="N95" s="7" t="s">
        <v>620</v>
      </c>
      <c r="O95" s="7" t="s">
        <v>78</v>
      </c>
      <c r="P95" s="7" t="s">
        <v>78</v>
      </c>
      <c r="Q95" s="7" t="s">
        <v>78</v>
      </c>
      <c r="R95" s="7" t="s">
        <v>78</v>
      </c>
      <c r="S95" s="7" t="s">
        <v>78</v>
      </c>
      <c r="T95" s="4" t="s">
        <v>80</v>
      </c>
      <c r="U95" s="7" t="s">
        <v>78</v>
      </c>
      <c r="V95" s="7" t="s">
        <v>78</v>
      </c>
      <c r="W95" s="1" t="s">
        <v>506</v>
      </c>
      <c r="X95" t="s">
        <v>78</v>
      </c>
    </row>
    <row r="96" spans="1:24" ht="14.25" customHeight="1" x14ac:dyDescent="0.35">
      <c r="A96" s="7">
        <v>165</v>
      </c>
      <c r="B96" s="7" t="s">
        <v>625</v>
      </c>
      <c r="C96" s="7" t="s">
        <v>78</v>
      </c>
      <c r="D96" s="7">
        <v>3.0750000000000002</v>
      </c>
      <c r="E96" s="7" t="s">
        <v>78</v>
      </c>
      <c r="F96" s="7" t="s">
        <v>78</v>
      </c>
      <c r="G96" s="7" t="s">
        <v>176</v>
      </c>
      <c r="H96" s="5" t="s">
        <v>503</v>
      </c>
      <c r="I96" s="7" t="s">
        <v>78</v>
      </c>
      <c r="J96" s="7" t="s">
        <v>78</v>
      </c>
      <c r="K96" s="1" t="s">
        <v>504</v>
      </c>
      <c r="L96" s="9" t="s">
        <v>78</v>
      </c>
      <c r="M96" s="7">
        <v>22</v>
      </c>
      <c r="N96" s="7" t="s">
        <v>626</v>
      </c>
      <c r="O96" s="7" t="s">
        <v>78</v>
      </c>
      <c r="P96" s="7" t="s">
        <v>78</v>
      </c>
      <c r="Q96" s="7" t="s">
        <v>78</v>
      </c>
      <c r="R96" s="7" t="s">
        <v>78</v>
      </c>
      <c r="S96" s="7" t="s">
        <v>78</v>
      </c>
      <c r="T96" s="4" t="s">
        <v>80</v>
      </c>
      <c r="U96" s="7" t="s">
        <v>78</v>
      </c>
      <c r="V96" s="7" t="s">
        <v>78</v>
      </c>
      <c r="W96" s="1" t="s">
        <v>506</v>
      </c>
      <c r="X96" t="s">
        <v>78</v>
      </c>
    </row>
    <row r="97" spans="1:24" ht="14.25" customHeight="1" x14ac:dyDescent="0.35">
      <c r="A97" s="7">
        <v>166</v>
      </c>
      <c r="B97" s="7" t="s">
        <v>630</v>
      </c>
      <c r="C97" s="7" t="s">
        <v>78</v>
      </c>
      <c r="D97" s="7">
        <v>3.1</v>
      </c>
      <c r="E97" s="7" t="s">
        <v>78</v>
      </c>
      <c r="F97" s="7" t="s">
        <v>78</v>
      </c>
      <c r="G97" s="7" t="s">
        <v>176</v>
      </c>
      <c r="H97" s="5" t="s">
        <v>503</v>
      </c>
      <c r="I97" s="7" t="s">
        <v>78</v>
      </c>
      <c r="J97" s="7" t="s">
        <v>78</v>
      </c>
      <c r="K97" s="1" t="s">
        <v>504</v>
      </c>
      <c r="L97" s="9" t="s">
        <v>78</v>
      </c>
      <c r="M97" s="7">
        <v>23</v>
      </c>
      <c r="N97" s="7" t="s">
        <v>631</v>
      </c>
      <c r="O97" s="7" t="s">
        <v>78</v>
      </c>
      <c r="P97" s="7" t="s">
        <v>78</v>
      </c>
      <c r="Q97" s="7" t="s">
        <v>78</v>
      </c>
      <c r="R97" s="7" t="s">
        <v>78</v>
      </c>
      <c r="S97" s="7" t="s">
        <v>78</v>
      </c>
      <c r="T97" s="4" t="s">
        <v>80</v>
      </c>
      <c r="U97" s="7" t="s">
        <v>78</v>
      </c>
      <c r="V97" s="7" t="s">
        <v>78</v>
      </c>
      <c r="W97" s="1" t="s">
        <v>506</v>
      </c>
      <c r="X97" t="s">
        <v>78</v>
      </c>
    </row>
    <row r="98" spans="1:24" ht="14.25" customHeight="1" x14ac:dyDescent="0.35">
      <c r="A98" s="7">
        <v>167</v>
      </c>
      <c r="B98" s="7" t="s">
        <v>635</v>
      </c>
      <c r="C98" s="7" t="s">
        <v>78</v>
      </c>
      <c r="D98" s="7">
        <v>3.2250000000000001</v>
      </c>
      <c r="E98" s="7" t="s">
        <v>78</v>
      </c>
      <c r="F98" s="7" t="s">
        <v>78</v>
      </c>
      <c r="G98" s="7" t="s">
        <v>176</v>
      </c>
      <c r="H98" s="5" t="s">
        <v>503</v>
      </c>
      <c r="I98" s="7" t="s">
        <v>78</v>
      </c>
      <c r="J98" s="7" t="s">
        <v>78</v>
      </c>
      <c r="K98" s="1" t="s">
        <v>504</v>
      </c>
      <c r="L98" s="9" t="s">
        <v>78</v>
      </c>
      <c r="M98" s="7">
        <v>24</v>
      </c>
      <c r="N98" s="7" t="s">
        <v>636</v>
      </c>
      <c r="O98" s="7" t="s">
        <v>78</v>
      </c>
      <c r="P98" s="7" t="s">
        <v>78</v>
      </c>
      <c r="Q98" s="7" t="s">
        <v>78</v>
      </c>
      <c r="R98" s="7" t="s">
        <v>78</v>
      </c>
      <c r="S98" s="7" t="s">
        <v>78</v>
      </c>
      <c r="T98" s="4" t="s">
        <v>80</v>
      </c>
      <c r="U98" s="7" t="s">
        <v>78</v>
      </c>
      <c r="V98" s="7" t="s">
        <v>78</v>
      </c>
      <c r="W98" s="1" t="s">
        <v>506</v>
      </c>
      <c r="X98" t="s">
        <v>78</v>
      </c>
    </row>
    <row r="99" spans="1:24" ht="14.25" customHeight="1" x14ac:dyDescent="0.35">
      <c r="A99" s="7">
        <v>168</v>
      </c>
      <c r="B99" s="7" t="s">
        <v>641</v>
      </c>
      <c r="C99" s="7" t="s">
        <v>78</v>
      </c>
      <c r="D99" s="7">
        <v>3.35</v>
      </c>
      <c r="E99" s="7" t="s">
        <v>78</v>
      </c>
      <c r="F99" s="7" t="s">
        <v>78</v>
      </c>
      <c r="G99" s="7" t="s">
        <v>176</v>
      </c>
      <c r="H99" s="5" t="s">
        <v>503</v>
      </c>
      <c r="I99" s="7" t="s">
        <v>78</v>
      </c>
      <c r="J99" s="7" t="s">
        <v>78</v>
      </c>
      <c r="K99" s="1" t="s">
        <v>504</v>
      </c>
      <c r="L99" s="9" t="s">
        <v>78</v>
      </c>
      <c r="M99" s="7">
        <v>25</v>
      </c>
      <c r="N99" s="7" t="s">
        <v>642</v>
      </c>
      <c r="O99" s="7" t="s">
        <v>78</v>
      </c>
      <c r="P99" s="7" t="s">
        <v>78</v>
      </c>
      <c r="Q99" s="7" t="s">
        <v>78</v>
      </c>
      <c r="R99" s="7" t="s">
        <v>78</v>
      </c>
      <c r="S99" s="7" t="s">
        <v>78</v>
      </c>
      <c r="T99" s="4" t="s">
        <v>80</v>
      </c>
      <c r="U99" s="7" t="s">
        <v>78</v>
      </c>
      <c r="V99" s="7" t="s">
        <v>78</v>
      </c>
      <c r="W99" s="1" t="s">
        <v>506</v>
      </c>
      <c r="X99" t="s">
        <v>78</v>
      </c>
    </row>
    <row r="100" spans="1:24" ht="14.25" customHeight="1" x14ac:dyDescent="0.35">
      <c r="A100" s="7">
        <v>169</v>
      </c>
      <c r="B100" s="7" t="s">
        <v>645</v>
      </c>
      <c r="C100" s="7" t="s">
        <v>78</v>
      </c>
      <c r="D100" s="7">
        <v>3.45</v>
      </c>
      <c r="E100" s="7" t="s">
        <v>78</v>
      </c>
      <c r="F100" s="7" t="s">
        <v>78</v>
      </c>
      <c r="G100" s="7" t="s">
        <v>176</v>
      </c>
      <c r="H100" s="5" t="s">
        <v>503</v>
      </c>
      <c r="I100" s="7" t="s">
        <v>78</v>
      </c>
      <c r="J100" s="7" t="s">
        <v>78</v>
      </c>
      <c r="K100" s="1" t="s">
        <v>504</v>
      </c>
      <c r="L100" s="9" t="s">
        <v>78</v>
      </c>
      <c r="M100" s="7">
        <v>26</v>
      </c>
      <c r="N100" s="7" t="s">
        <v>646</v>
      </c>
      <c r="O100" s="7" t="s">
        <v>78</v>
      </c>
      <c r="P100" s="7" t="s">
        <v>78</v>
      </c>
      <c r="Q100" s="7" t="s">
        <v>78</v>
      </c>
      <c r="R100" s="7" t="s">
        <v>78</v>
      </c>
      <c r="S100" s="7" t="s">
        <v>78</v>
      </c>
      <c r="T100" s="4" t="s">
        <v>80</v>
      </c>
      <c r="U100" s="7" t="s">
        <v>78</v>
      </c>
      <c r="V100" s="7" t="s">
        <v>78</v>
      </c>
      <c r="W100" s="1" t="s">
        <v>506</v>
      </c>
      <c r="X100" t="s">
        <v>78</v>
      </c>
    </row>
    <row r="101" spans="1:24" ht="14.25" customHeight="1" x14ac:dyDescent="0.35">
      <c r="A101" s="7">
        <v>170</v>
      </c>
      <c r="B101" s="7" t="s">
        <v>650</v>
      </c>
      <c r="C101" s="7" t="s">
        <v>78</v>
      </c>
      <c r="D101" s="7">
        <v>3.55</v>
      </c>
      <c r="E101" s="7" t="s">
        <v>78</v>
      </c>
      <c r="F101" s="7" t="s">
        <v>78</v>
      </c>
      <c r="G101" s="7" t="s">
        <v>176</v>
      </c>
      <c r="H101" s="5" t="s">
        <v>503</v>
      </c>
      <c r="I101" s="7" t="s">
        <v>78</v>
      </c>
      <c r="J101" s="7" t="s">
        <v>78</v>
      </c>
      <c r="K101" s="1" t="s">
        <v>504</v>
      </c>
      <c r="L101" s="9" t="s">
        <v>78</v>
      </c>
      <c r="M101" s="7">
        <v>27</v>
      </c>
      <c r="N101" s="7" t="s">
        <v>651</v>
      </c>
      <c r="O101" s="7" t="s">
        <v>78</v>
      </c>
      <c r="P101" s="7" t="s">
        <v>78</v>
      </c>
      <c r="Q101" s="7" t="s">
        <v>78</v>
      </c>
      <c r="R101" s="7" t="s">
        <v>78</v>
      </c>
      <c r="S101" s="7" t="s">
        <v>78</v>
      </c>
      <c r="T101" s="4" t="s">
        <v>80</v>
      </c>
      <c r="U101" s="7" t="s">
        <v>78</v>
      </c>
      <c r="V101" s="7" t="s">
        <v>78</v>
      </c>
      <c r="W101" s="1" t="s">
        <v>506</v>
      </c>
      <c r="X101" t="s">
        <v>78</v>
      </c>
    </row>
    <row r="102" spans="1:24" ht="14.25" customHeight="1" x14ac:dyDescent="0.35">
      <c r="A102" s="7">
        <v>171</v>
      </c>
      <c r="B102" s="7" t="s">
        <v>656</v>
      </c>
      <c r="C102" s="7" t="s">
        <v>78</v>
      </c>
      <c r="D102" s="7">
        <v>3.7749999999999999</v>
      </c>
      <c r="E102" s="7" t="s">
        <v>78</v>
      </c>
      <c r="F102" s="7" t="s">
        <v>78</v>
      </c>
      <c r="G102" s="7" t="s">
        <v>176</v>
      </c>
      <c r="H102" s="5" t="s">
        <v>503</v>
      </c>
      <c r="I102" s="7" t="s">
        <v>78</v>
      </c>
      <c r="J102" s="7" t="s">
        <v>78</v>
      </c>
      <c r="K102" s="1" t="s">
        <v>504</v>
      </c>
      <c r="L102" s="9" t="s">
        <v>78</v>
      </c>
      <c r="M102" s="7">
        <v>28</v>
      </c>
      <c r="N102" s="7" t="s">
        <v>657</v>
      </c>
      <c r="O102" s="7" t="s">
        <v>78</v>
      </c>
      <c r="P102" s="7" t="s">
        <v>78</v>
      </c>
      <c r="Q102" s="7" t="s">
        <v>78</v>
      </c>
      <c r="R102" s="7" t="s">
        <v>78</v>
      </c>
      <c r="S102" s="7" t="s">
        <v>78</v>
      </c>
      <c r="T102" s="4" t="s">
        <v>80</v>
      </c>
      <c r="U102" s="7" t="s">
        <v>78</v>
      </c>
      <c r="V102" s="7" t="s">
        <v>78</v>
      </c>
      <c r="W102" s="1" t="s">
        <v>506</v>
      </c>
      <c r="X102" t="s">
        <v>78</v>
      </c>
    </row>
    <row r="103" spans="1:24" ht="14.25" customHeight="1" x14ac:dyDescent="0.35">
      <c r="A103" s="7">
        <v>172</v>
      </c>
      <c r="B103" s="7" t="s">
        <v>662</v>
      </c>
      <c r="C103" s="7" t="s">
        <v>78</v>
      </c>
      <c r="D103" s="7">
        <v>3.875</v>
      </c>
      <c r="E103" s="7" t="s">
        <v>78</v>
      </c>
      <c r="F103" s="7" t="s">
        <v>78</v>
      </c>
      <c r="G103" s="7" t="s">
        <v>176</v>
      </c>
      <c r="H103" s="5" t="s">
        <v>503</v>
      </c>
      <c r="I103" s="7" t="s">
        <v>78</v>
      </c>
      <c r="J103" s="7" t="s">
        <v>78</v>
      </c>
      <c r="K103" s="1" t="s">
        <v>504</v>
      </c>
      <c r="L103" s="9" t="s">
        <v>78</v>
      </c>
      <c r="M103" s="7">
        <v>29</v>
      </c>
      <c r="N103" s="7" t="s">
        <v>663</v>
      </c>
      <c r="O103" s="7" t="s">
        <v>78</v>
      </c>
      <c r="P103" s="7" t="s">
        <v>78</v>
      </c>
      <c r="Q103" s="7" t="s">
        <v>78</v>
      </c>
      <c r="R103" s="7" t="s">
        <v>78</v>
      </c>
      <c r="S103" s="7" t="s">
        <v>78</v>
      </c>
      <c r="T103" s="4" t="s">
        <v>80</v>
      </c>
      <c r="U103" s="7" t="s">
        <v>78</v>
      </c>
      <c r="V103" s="7" t="s">
        <v>78</v>
      </c>
      <c r="W103" s="1" t="s">
        <v>506</v>
      </c>
      <c r="X103" t="s">
        <v>78</v>
      </c>
    </row>
    <row r="104" spans="1:24" ht="14.25" customHeight="1" x14ac:dyDescent="0.35">
      <c r="A104" s="7">
        <v>173</v>
      </c>
      <c r="B104" s="7" t="s">
        <v>666</v>
      </c>
      <c r="C104" s="7" t="s">
        <v>78</v>
      </c>
      <c r="D104" s="7">
        <v>3.9249999999999998</v>
      </c>
      <c r="E104" s="7" t="s">
        <v>78</v>
      </c>
      <c r="F104" s="7" t="s">
        <v>78</v>
      </c>
      <c r="G104" s="7" t="s">
        <v>176</v>
      </c>
      <c r="H104" s="5" t="s">
        <v>503</v>
      </c>
      <c r="I104" s="7" t="s">
        <v>78</v>
      </c>
      <c r="J104" s="7" t="s">
        <v>78</v>
      </c>
      <c r="K104" s="1" t="s">
        <v>504</v>
      </c>
      <c r="L104" s="9" t="s">
        <v>78</v>
      </c>
      <c r="M104" s="7">
        <v>30</v>
      </c>
      <c r="N104" s="7" t="s">
        <v>667</v>
      </c>
      <c r="O104" s="7" t="s">
        <v>78</v>
      </c>
      <c r="P104" s="7" t="s">
        <v>78</v>
      </c>
      <c r="Q104" s="7" t="s">
        <v>78</v>
      </c>
      <c r="R104" s="7" t="s">
        <v>78</v>
      </c>
      <c r="S104" s="7" t="s">
        <v>78</v>
      </c>
      <c r="T104" s="4" t="s">
        <v>80</v>
      </c>
      <c r="U104" s="7" t="s">
        <v>78</v>
      </c>
      <c r="V104" s="7" t="s">
        <v>78</v>
      </c>
      <c r="W104" s="1" t="s">
        <v>506</v>
      </c>
      <c r="X104" t="s">
        <v>78</v>
      </c>
    </row>
    <row r="105" spans="1:24" ht="14.25" customHeight="1" x14ac:dyDescent="0.35">
      <c r="A105" s="7">
        <v>174</v>
      </c>
      <c r="B105" s="1" t="s">
        <v>672</v>
      </c>
      <c r="C105" s="7" t="s">
        <v>78</v>
      </c>
      <c r="D105" s="1">
        <v>4.05</v>
      </c>
      <c r="E105" s="7" t="s">
        <v>78</v>
      </c>
      <c r="F105" s="7" t="s">
        <v>78</v>
      </c>
      <c r="G105" s="7" t="s">
        <v>76</v>
      </c>
      <c r="H105" s="5" t="s">
        <v>503</v>
      </c>
      <c r="I105" s="7" t="s">
        <v>78</v>
      </c>
      <c r="J105" s="7" t="s">
        <v>78</v>
      </c>
      <c r="K105" s="1" t="s">
        <v>506</v>
      </c>
      <c r="L105" s="9" t="s">
        <v>78</v>
      </c>
      <c r="M105" s="7">
        <v>31</v>
      </c>
      <c r="N105" s="7" t="s">
        <v>673</v>
      </c>
      <c r="O105" s="7" t="s">
        <v>78</v>
      </c>
      <c r="P105" s="7" t="s">
        <v>78</v>
      </c>
      <c r="Q105" s="7" t="s">
        <v>78</v>
      </c>
      <c r="R105" s="7" t="s">
        <v>78</v>
      </c>
      <c r="S105" s="7" t="s">
        <v>78</v>
      </c>
      <c r="T105" s="4" t="s">
        <v>80</v>
      </c>
      <c r="U105" s="7" t="s">
        <v>78</v>
      </c>
      <c r="V105" s="7" t="s">
        <v>78</v>
      </c>
      <c r="W105" s="1" t="s">
        <v>504</v>
      </c>
      <c r="X105" t="s">
        <v>78</v>
      </c>
    </row>
    <row r="106" spans="1:24" ht="14.25" customHeight="1" x14ac:dyDescent="0.35">
      <c r="A106" s="7">
        <v>175</v>
      </c>
      <c r="B106" s="7" t="s">
        <v>677</v>
      </c>
      <c r="C106" s="7" t="s">
        <v>78</v>
      </c>
      <c r="D106" s="7">
        <v>4.1500000000000004</v>
      </c>
      <c r="E106" s="7" t="s">
        <v>78</v>
      </c>
      <c r="F106" s="7" t="s">
        <v>78</v>
      </c>
      <c r="G106" s="7" t="s">
        <v>76</v>
      </c>
      <c r="H106" s="5" t="s">
        <v>503</v>
      </c>
      <c r="I106" s="7" t="s">
        <v>78</v>
      </c>
      <c r="J106" s="7" t="s">
        <v>78</v>
      </c>
      <c r="K106" s="1" t="s">
        <v>506</v>
      </c>
      <c r="L106" s="9" t="s">
        <v>78</v>
      </c>
      <c r="M106" s="7">
        <v>32</v>
      </c>
      <c r="N106" s="7" t="s">
        <v>678</v>
      </c>
      <c r="O106" s="7" t="s">
        <v>78</v>
      </c>
      <c r="P106" s="7" t="s">
        <v>78</v>
      </c>
      <c r="Q106" s="7" t="s">
        <v>78</v>
      </c>
      <c r="R106" s="7" t="s">
        <v>78</v>
      </c>
      <c r="S106" s="7" t="s">
        <v>78</v>
      </c>
      <c r="T106" s="4" t="s">
        <v>80</v>
      </c>
      <c r="U106" s="7" t="s">
        <v>78</v>
      </c>
      <c r="V106" s="7" t="s">
        <v>78</v>
      </c>
      <c r="W106" s="1" t="s">
        <v>504</v>
      </c>
      <c r="X106" t="s">
        <v>78</v>
      </c>
    </row>
    <row r="107" spans="1:24" ht="14.25" customHeight="1" x14ac:dyDescent="0.35">
      <c r="A107" s="7">
        <v>176</v>
      </c>
      <c r="B107" s="7" t="s">
        <v>681</v>
      </c>
      <c r="C107" s="7" t="s">
        <v>78</v>
      </c>
      <c r="D107" s="7">
        <v>4.25</v>
      </c>
      <c r="E107" s="7" t="s">
        <v>78</v>
      </c>
      <c r="F107" s="7" t="s">
        <v>78</v>
      </c>
      <c r="G107" s="7" t="s">
        <v>76</v>
      </c>
      <c r="H107" s="5" t="s">
        <v>503</v>
      </c>
      <c r="I107" s="7" t="s">
        <v>78</v>
      </c>
      <c r="J107" s="7" t="s">
        <v>78</v>
      </c>
      <c r="K107" s="1" t="s">
        <v>506</v>
      </c>
      <c r="L107" s="9" t="s">
        <v>78</v>
      </c>
      <c r="M107" s="7">
        <v>33</v>
      </c>
      <c r="N107" s="7" t="s">
        <v>682</v>
      </c>
      <c r="O107" s="7" t="s">
        <v>78</v>
      </c>
      <c r="P107" s="7" t="s">
        <v>78</v>
      </c>
      <c r="Q107" s="7" t="s">
        <v>78</v>
      </c>
      <c r="R107" s="7" t="s">
        <v>78</v>
      </c>
      <c r="S107" s="7" t="s">
        <v>78</v>
      </c>
      <c r="T107" s="4" t="s">
        <v>80</v>
      </c>
      <c r="U107" s="7" t="s">
        <v>78</v>
      </c>
      <c r="V107" s="7" t="s">
        <v>78</v>
      </c>
      <c r="W107" s="1" t="s">
        <v>504</v>
      </c>
      <c r="X107" t="s">
        <v>78</v>
      </c>
    </row>
    <row r="108" spans="1:24" ht="14.25" customHeight="1" x14ac:dyDescent="0.35">
      <c r="A108" s="7">
        <v>177</v>
      </c>
      <c r="B108" s="7" t="s">
        <v>687</v>
      </c>
      <c r="C108" s="7" t="s">
        <v>78</v>
      </c>
      <c r="D108" s="7">
        <v>4.3499999999999996</v>
      </c>
      <c r="E108" s="7" t="s">
        <v>78</v>
      </c>
      <c r="F108" s="7" t="s">
        <v>78</v>
      </c>
      <c r="G108" s="7" t="s">
        <v>76</v>
      </c>
      <c r="H108" s="5" t="s">
        <v>503</v>
      </c>
      <c r="I108" s="7" t="s">
        <v>78</v>
      </c>
      <c r="J108" s="7" t="s">
        <v>78</v>
      </c>
      <c r="K108" s="1" t="s">
        <v>506</v>
      </c>
      <c r="L108" s="9" t="s">
        <v>78</v>
      </c>
      <c r="M108" s="7">
        <v>34</v>
      </c>
      <c r="N108" s="7" t="s">
        <v>688</v>
      </c>
      <c r="O108" s="7" t="s">
        <v>78</v>
      </c>
      <c r="P108" s="7" t="s">
        <v>78</v>
      </c>
      <c r="Q108" s="7" t="s">
        <v>78</v>
      </c>
      <c r="R108" s="7" t="s">
        <v>78</v>
      </c>
      <c r="S108" s="7" t="s">
        <v>78</v>
      </c>
      <c r="T108" s="4" t="s">
        <v>80</v>
      </c>
      <c r="U108" s="7" t="s">
        <v>78</v>
      </c>
      <c r="V108" s="7" t="s">
        <v>78</v>
      </c>
      <c r="W108" s="1" t="s">
        <v>504</v>
      </c>
      <c r="X108" t="s">
        <v>78</v>
      </c>
    </row>
    <row r="109" spans="1:24" ht="14.25" customHeight="1" x14ac:dyDescent="0.35">
      <c r="A109" s="7">
        <v>178</v>
      </c>
      <c r="B109" s="7" t="s">
        <v>692</v>
      </c>
      <c r="C109" s="7" t="s">
        <v>78</v>
      </c>
      <c r="D109" s="7">
        <v>4.45</v>
      </c>
      <c r="E109" s="7" t="s">
        <v>78</v>
      </c>
      <c r="F109" s="7" t="s">
        <v>78</v>
      </c>
      <c r="G109" s="7" t="s">
        <v>76</v>
      </c>
      <c r="H109" s="5" t="s">
        <v>503</v>
      </c>
      <c r="I109" s="7" t="s">
        <v>78</v>
      </c>
      <c r="J109" s="7" t="s">
        <v>78</v>
      </c>
      <c r="K109" s="1" t="s">
        <v>506</v>
      </c>
      <c r="L109" s="9" t="s">
        <v>78</v>
      </c>
      <c r="M109" s="7">
        <v>35</v>
      </c>
      <c r="N109" s="7" t="s">
        <v>693</v>
      </c>
      <c r="O109" s="7" t="s">
        <v>78</v>
      </c>
      <c r="P109" s="7" t="s">
        <v>78</v>
      </c>
      <c r="Q109" s="7" t="s">
        <v>78</v>
      </c>
      <c r="R109" s="7" t="s">
        <v>78</v>
      </c>
      <c r="S109" s="7" t="s">
        <v>78</v>
      </c>
      <c r="T109" s="4" t="s">
        <v>80</v>
      </c>
      <c r="U109" s="7" t="s">
        <v>78</v>
      </c>
      <c r="V109" s="7" t="s">
        <v>78</v>
      </c>
      <c r="W109" s="1" t="s">
        <v>504</v>
      </c>
      <c r="X109" t="s">
        <v>78</v>
      </c>
    </row>
    <row r="110" spans="1:24" ht="14.25" customHeight="1" x14ac:dyDescent="0.35">
      <c r="A110" s="7">
        <v>179</v>
      </c>
      <c r="B110" s="7" t="s">
        <v>698</v>
      </c>
      <c r="C110" s="7" t="s">
        <v>78</v>
      </c>
      <c r="D110" s="7">
        <v>4.55</v>
      </c>
      <c r="E110" s="7" t="s">
        <v>78</v>
      </c>
      <c r="F110" s="7" t="s">
        <v>78</v>
      </c>
      <c r="G110" s="7" t="s">
        <v>76</v>
      </c>
      <c r="H110" s="5" t="s">
        <v>503</v>
      </c>
      <c r="I110" s="7" t="s">
        <v>78</v>
      </c>
      <c r="J110" s="7" t="s">
        <v>78</v>
      </c>
      <c r="K110" s="1" t="s">
        <v>506</v>
      </c>
      <c r="L110" s="9" t="s">
        <v>78</v>
      </c>
      <c r="M110" s="7">
        <v>36</v>
      </c>
      <c r="N110" s="7" t="s">
        <v>699</v>
      </c>
      <c r="O110" s="7" t="s">
        <v>78</v>
      </c>
      <c r="P110" s="7" t="s">
        <v>78</v>
      </c>
      <c r="Q110" s="7" t="s">
        <v>78</v>
      </c>
      <c r="R110" s="7" t="s">
        <v>78</v>
      </c>
      <c r="S110" s="7" t="s">
        <v>78</v>
      </c>
      <c r="T110" s="4" t="s">
        <v>80</v>
      </c>
      <c r="U110" s="7" t="s">
        <v>78</v>
      </c>
      <c r="V110" s="7" t="s">
        <v>78</v>
      </c>
      <c r="W110" s="1" t="s">
        <v>504</v>
      </c>
      <c r="X110" t="s">
        <v>78</v>
      </c>
    </row>
    <row r="111" spans="1:24" ht="14.25" customHeight="1" x14ac:dyDescent="0.35">
      <c r="A111" s="7">
        <v>180</v>
      </c>
      <c r="B111" s="7" t="s">
        <v>705</v>
      </c>
      <c r="C111" s="7" t="s">
        <v>78</v>
      </c>
      <c r="D111" s="7">
        <v>4.625</v>
      </c>
      <c r="E111" s="7" t="s">
        <v>78</v>
      </c>
      <c r="F111" s="7" t="s">
        <v>78</v>
      </c>
      <c r="G111" s="7" t="s">
        <v>76</v>
      </c>
      <c r="H111" s="5" t="s">
        <v>503</v>
      </c>
      <c r="I111" s="7" t="s">
        <v>78</v>
      </c>
      <c r="J111" s="7" t="s">
        <v>78</v>
      </c>
      <c r="K111" s="1" t="s">
        <v>506</v>
      </c>
      <c r="L111" s="9" t="s">
        <v>78</v>
      </c>
      <c r="M111" s="7">
        <v>37</v>
      </c>
      <c r="N111" s="7" t="s">
        <v>706</v>
      </c>
      <c r="O111" s="7" t="s">
        <v>78</v>
      </c>
      <c r="P111" s="7" t="s">
        <v>78</v>
      </c>
      <c r="Q111" s="7" t="s">
        <v>78</v>
      </c>
      <c r="R111" s="7" t="s">
        <v>78</v>
      </c>
      <c r="S111" s="7" t="s">
        <v>78</v>
      </c>
      <c r="T111" s="4" t="s">
        <v>80</v>
      </c>
      <c r="U111" s="7" t="s">
        <v>78</v>
      </c>
      <c r="V111" s="7" t="s">
        <v>78</v>
      </c>
      <c r="W111" s="1" t="s">
        <v>504</v>
      </c>
      <c r="X111" t="s">
        <v>78</v>
      </c>
    </row>
    <row r="112" spans="1:24" ht="14.25" customHeight="1" x14ac:dyDescent="0.35">
      <c r="A112" s="7">
        <v>181</v>
      </c>
      <c r="B112" s="7" t="s">
        <v>709</v>
      </c>
      <c r="C112" s="7" t="s">
        <v>78</v>
      </c>
      <c r="D112" s="7">
        <v>4.75</v>
      </c>
      <c r="E112" s="7" t="s">
        <v>78</v>
      </c>
      <c r="F112" s="7" t="s">
        <v>78</v>
      </c>
      <c r="G112" s="7" t="s">
        <v>76</v>
      </c>
      <c r="H112" s="5" t="s">
        <v>503</v>
      </c>
      <c r="I112" s="7" t="s">
        <v>78</v>
      </c>
      <c r="J112" s="7" t="s">
        <v>78</v>
      </c>
      <c r="K112" s="1" t="s">
        <v>506</v>
      </c>
      <c r="L112" s="9" t="s">
        <v>78</v>
      </c>
      <c r="M112" s="7">
        <v>38</v>
      </c>
      <c r="N112" s="7" t="s">
        <v>710</v>
      </c>
      <c r="O112" s="7" t="s">
        <v>78</v>
      </c>
      <c r="P112" s="7" t="s">
        <v>78</v>
      </c>
      <c r="Q112" s="7" t="s">
        <v>78</v>
      </c>
      <c r="R112" s="7" t="s">
        <v>78</v>
      </c>
      <c r="S112" s="7" t="s">
        <v>78</v>
      </c>
      <c r="T112" s="4" t="s">
        <v>80</v>
      </c>
      <c r="U112" s="7" t="s">
        <v>78</v>
      </c>
      <c r="V112" s="7" t="s">
        <v>78</v>
      </c>
      <c r="W112" s="1" t="s">
        <v>504</v>
      </c>
      <c r="X112" t="s">
        <v>78</v>
      </c>
    </row>
    <row r="113" spans="1:24" ht="14.25" customHeight="1" x14ac:dyDescent="0.35">
      <c r="A113" s="7">
        <v>182</v>
      </c>
      <c r="B113" s="7" t="s">
        <v>714</v>
      </c>
      <c r="C113" s="7" t="s">
        <v>78</v>
      </c>
      <c r="D113" s="7">
        <v>4.8499999999999996</v>
      </c>
      <c r="E113" s="7" t="s">
        <v>78</v>
      </c>
      <c r="F113" s="7" t="s">
        <v>78</v>
      </c>
      <c r="G113" s="7" t="s">
        <v>76</v>
      </c>
      <c r="H113" s="5" t="s">
        <v>503</v>
      </c>
      <c r="I113" s="7" t="s">
        <v>78</v>
      </c>
      <c r="J113" s="7" t="s">
        <v>78</v>
      </c>
      <c r="K113" s="1" t="s">
        <v>506</v>
      </c>
      <c r="L113" s="9" t="s">
        <v>78</v>
      </c>
      <c r="M113" s="7">
        <v>39</v>
      </c>
      <c r="N113" s="7" t="s">
        <v>715</v>
      </c>
      <c r="O113" s="7" t="s">
        <v>78</v>
      </c>
      <c r="P113" s="7" t="s">
        <v>78</v>
      </c>
      <c r="Q113" s="7" t="s">
        <v>78</v>
      </c>
      <c r="R113" s="7" t="s">
        <v>78</v>
      </c>
      <c r="S113" s="7" t="s">
        <v>78</v>
      </c>
      <c r="T113" s="4" t="s">
        <v>80</v>
      </c>
      <c r="U113" s="7" t="s">
        <v>78</v>
      </c>
      <c r="V113" s="7" t="s">
        <v>78</v>
      </c>
      <c r="W113" s="1" t="s">
        <v>504</v>
      </c>
      <c r="X113" t="s">
        <v>78</v>
      </c>
    </row>
    <row r="114" spans="1:24" ht="14.25" customHeight="1" x14ac:dyDescent="0.35">
      <c r="A114" s="7">
        <v>183</v>
      </c>
      <c r="B114" s="7" t="s">
        <v>721</v>
      </c>
      <c r="C114" s="7" t="s">
        <v>78</v>
      </c>
      <c r="D114" s="7">
        <v>4.95</v>
      </c>
      <c r="E114" s="7" t="s">
        <v>78</v>
      </c>
      <c r="F114" s="7" t="s">
        <v>78</v>
      </c>
      <c r="G114" s="7" t="s">
        <v>76</v>
      </c>
      <c r="H114" s="5" t="s">
        <v>503</v>
      </c>
      <c r="I114" s="7" t="s">
        <v>78</v>
      </c>
      <c r="J114" s="7" t="s">
        <v>78</v>
      </c>
      <c r="K114" s="1" t="s">
        <v>506</v>
      </c>
      <c r="L114" s="9" t="s">
        <v>78</v>
      </c>
      <c r="M114" s="7">
        <v>40</v>
      </c>
      <c r="N114" s="7" t="s">
        <v>722</v>
      </c>
      <c r="O114" s="7" t="s">
        <v>78</v>
      </c>
      <c r="P114" s="7" t="s">
        <v>78</v>
      </c>
      <c r="Q114" s="7" t="s">
        <v>78</v>
      </c>
      <c r="R114" s="7" t="s">
        <v>78</v>
      </c>
      <c r="S114" s="7" t="s">
        <v>78</v>
      </c>
      <c r="T114" s="4" t="s">
        <v>80</v>
      </c>
      <c r="U114" s="7" t="s">
        <v>78</v>
      </c>
      <c r="V114" s="7" t="s">
        <v>78</v>
      </c>
      <c r="W114" s="1" t="s">
        <v>504</v>
      </c>
      <c r="X114" t="s">
        <v>78</v>
      </c>
    </row>
    <row r="115" spans="1:24" ht="14.25" customHeight="1" x14ac:dyDescent="0.35">
      <c r="A115" s="7">
        <v>184</v>
      </c>
      <c r="B115" s="7" t="s">
        <v>726</v>
      </c>
      <c r="C115" s="7" t="s">
        <v>78</v>
      </c>
      <c r="D115" s="7">
        <v>5.05</v>
      </c>
      <c r="E115" s="7" t="s">
        <v>78</v>
      </c>
      <c r="F115" s="7" t="s">
        <v>78</v>
      </c>
      <c r="G115" s="7" t="s">
        <v>76</v>
      </c>
      <c r="H115" s="5" t="s">
        <v>503</v>
      </c>
      <c r="I115" s="7" t="s">
        <v>78</v>
      </c>
      <c r="J115" s="7" t="s">
        <v>78</v>
      </c>
      <c r="K115" s="1" t="s">
        <v>506</v>
      </c>
      <c r="L115" s="9" t="s">
        <v>78</v>
      </c>
      <c r="M115" s="7">
        <v>41</v>
      </c>
      <c r="N115" s="7" t="s">
        <v>727</v>
      </c>
      <c r="O115" s="7" t="s">
        <v>78</v>
      </c>
      <c r="P115" s="7" t="s">
        <v>78</v>
      </c>
      <c r="Q115" s="7" t="s">
        <v>78</v>
      </c>
      <c r="R115" s="7" t="s">
        <v>78</v>
      </c>
      <c r="S115" s="7" t="s">
        <v>78</v>
      </c>
      <c r="T115" s="4" t="s">
        <v>80</v>
      </c>
      <c r="U115" s="7" t="s">
        <v>78</v>
      </c>
      <c r="V115" s="7" t="s">
        <v>78</v>
      </c>
      <c r="W115" s="1" t="s">
        <v>504</v>
      </c>
      <c r="X115" t="s">
        <v>78</v>
      </c>
    </row>
    <row r="116" spans="1:24" ht="14.25" customHeight="1" x14ac:dyDescent="0.35">
      <c r="A116" s="7">
        <v>185</v>
      </c>
      <c r="B116" s="7" t="s">
        <v>732</v>
      </c>
      <c r="C116" s="7" t="s">
        <v>78</v>
      </c>
      <c r="D116" s="7">
        <v>5.15</v>
      </c>
      <c r="E116" s="7" t="s">
        <v>78</v>
      </c>
      <c r="F116" s="7" t="s">
        <v>78</v>
      </c>
      <c r="G116" s="7" t="s">
        <v>76</v>
      </c>
      <c r="H116" s="5" t="s">
        <v>503</v>
      </c>
      <c r="I116" s="7" t="s">
        <v>78</v>
      </c>
      <c r="J116" s="7" t="s">
        <v>78</v>
      </c>
      <c r="K116" s="1" t="s">
        <v>506</v>
      </c>
      <c r="L116" s="9" t="s">
        <v>78</v>
      </c>
      <c r="M116" s="7">
        <v>42</v>
      </c>
      <c r="N116" s="7" t="s">
        <v>733</v>
      </c>
      <c r="O116" s="7" t="s">
        <v>78</v>
      </c>
      <c r="P116" s="7" t="s">
        <v>78</v>
      </c>
      <c r="Q116" s="7" t="s">
        <v>78</v>
      </c>
      <c r="R116" s="7" t="s">
        <v>78</v>
      </c>
      <c r="S116" s="7" t="s">
        <v>78</v>
      </c>
      <c r="T116" s="4" t="s">
        <v>80</v>
      </c>
      <c r="U116" s="7" t="s">
        <v>78</v>
      </c>
      <c r="V116" s="7" t="s">
        <v>78</v>
      </c>
      <c r="W116" s="1" t="s">
        <v>504</v>
      </c>
      <c r="X116" t="s">
        <v>78</v>
      </c>
    </row>
    <row r="117" spans="1:24" ht="14.25" customHeight="1" x14ac:dyDescent="0.35">
      <c r="A117" s="7">
        <v>186</v>
      </c>
      <c r="B117" s="7" t="s">
        <v>739</v>
      </c>
      <c r="C117" s="7" t="s">
        <v>78</v>
      </c>
      <c r="D117" s="7">
        <v>5.2750000000000004</v>
      </c>
      <c r="E117" s="7" t="s">
        <v>78</v>
      </c>
      <c r="F117" s="7" t="s">
        <v>78</v>
      </c>
      <c r="G117" s="7" t="s">
        <v>76</v>
      </c>
      <c r="H117" s="5" t="s">
        <v>503</v>
      </c>
      <c r="I117" s="7" t="s">
        <v>78</v>
      </c>
      <c r="J117" s="7" t="s">
        <v>78</v>
      </c>
      <c r="K117" s="1" t="s">
        <v>506</v>
      </c>
      <c r="L117" s="9" t="s">
        <v>78</v>
      </c>
      <c r="M117" s="7">
        <v>43</v>
      </c>
      <c r="N117" s="7" t="s">
        <v>984</v>
      </c>
      <c r="O117" s="7" t="s">
        <v>78</v>
      </c>
      <c r="P117" s="7" t="s">
        <v>78</v>
      </c>
      <c r="Q117" s="7" t="s">
        <v>78</v>
      </c>
      <c r="R117" s="7" t="s">
        <v>78</v>
      </c>
      <c r="S117" s="7" t="s">
        <v>78</v>
      </c>
      <c r="T117" s="4" t="s">
        <v>80</v>
      </c>
      <c r="U117" s="7" t="s">
        <v>78</v>
      </c>
      <c r="V117" s="7" t="s">
        <v>78</v>
      </c>
      <c r="W117" s="1" t="s">
        <v>504</v>
      </c>
      <c r="X117" t="s">
        <v>78</v>
      </c>
    </row>
    <row r="118" spans="1:24" ht="14.25" customHeight="1" x14ac:dyDescent="0.35">
      <c r="A118" s="7">
        <v>187</v>
      </c>
      <c r="B118" s="7" t="s">
        <v>745</v>
      </c>
      <c r="C118" s="7" t="s">
        <v>78</v>
      </c>
      <c r="D118" s="7">
        <v>5.3250000000000002</v>
      </c>
      <c r="E118" s="7" t="s">
        <v>78</v>
      </c>
      <c r="F118" s="7" t="s">
        <v>78</v>
      </c>
      <c r="G118" s="7" t="s">
        <v>76</v>
      </c>
      <c r="H118" s="5" t="s">
        <v>503</v>
      </c>
      <c r="I118" s="7" t="s">
        <v>78</v>
      </c>
      <c r="J118" s="7" t="s">
        <v>78</v>
      </c>
      <c r="K118" s="1" t="s">
        <v>506</v>
      </c>
      <c r="L118" s="9" t="s">
        <v>78</v>
      </c>
      <c r="M118" s="7">
        <v>44</v>
      </c>
      <c r="N118" s="7" t="s">
        <v>746</v>
      </c>
      <c r="O118" s="7" t="s">
        <v>78</v>
      </c>
      <c r="P118" s="7" t="s">
        <v>78</v>
      </c>
      <c r="Q118" s="7" t="s">
        <v>78</v>
      </c>
      <c r="R118" s="7" t="s">
        <v>78</v>
      </c>
      <c r="S118" s="7" t="s">
        <v>78</v>
      </c>
      <c r="T118" s="4" t="s">
        <v>80</v>
      </c>
      <c r="U118" s="7" t="s">
        <v>78</v>
      </c>
      <c r="V118" s="7" t="s">
        <v>78</v>
      </c>
      <c r="W118" s="1" t="s">
        <v>504</v>
      </c>
      <c r="X118" t="s">
        <v>78</v>
      </c>
    </row>
    <row r="119" spans="1:24" ht="14.25" customHeight="1" x14ac:dyDescent="0.35">
      <c r="A119" s="7">
        <v>188</v>
      </c>
      <c r="B119" s="7" t="s">
        <v>749</v>
      </c>
      <c r="C119" s="7" t="s">
        <v>78</v>
      </c>
      <c r="D119" s="7">
        <v>5.45</v>
      </c>
      <c r="E119" s="7" t="s">
        <v>78</v>
      </c>
      <c r="F119" s="7" t="s">
        <v>78</v>
      </c>
      <c r="G119" s="7" t="s">
        <v>76</v>
      </c>
      <c r="H119" s="5" t="s">
        <v>503</v>
      </c>
      <c r="I119" s="7" t="s">
        <v>78</v>
      </c>
      <c r="J119" s="7" t="s">
        <v>78</v>
      </c>
      <c r="K119" s="1" t="s">
        <v>506</v>
      </c>
      <c r="L119" s="9" t="s">
        <v>78</v>
      </c>
      <c r="M119" s="7">
        <v>45</v>
      </c>
      <c r="N119" s="7" t="s">
        <v>750</v>
      </c>
      <c r="O119" s="7" t="s">
        <v>78</v>
      </c>
      <c r="P119" s="7" t="s">
        <v>78</v>
      </c>
      <c r="Q119" s="7" t="s">
        <v>78</v>
      </c>
      <c r="R119" s="7" t="s">
        <v>78</v>
      </c>
      <c r="S119" s="7" t="s">
        <v>78</v>
      </c>
      <c r="T119" s="4" t="s">
        <v>80</v>
      </c>
      <c r="U119" s="7" t="s">
        <v>78</v>
      </c>
      <c r="V119" s="7" t="s">
        <v>78</v>
      </c>
      <c r="W119" s="1" t="s">
        <v>504</v>
      </c>
      <c r="X119" t="s">
        <v>78</v>
      </c>
    </row>
    <row r="120" spans="1:24" ht="14.25" customHeight="1" x14ac:dyDescent="0.35">
      <c r="A120" s="7">
        <v>189</v>
      </c>
      <c r="B120" s="7" t="s">
        <v>754</v>
      </c>
      <c r="C120" s="7" t="s">
        <v>78</v>
      </c>
      <c r="D120" s="7">
        <v>5.55</v>
      </c>
      <c r="E120" s="7" t="s">
        <v>78</v>
      </c>
      <c r="F120" s="7" t="s">
        <v>78</v>
      </c>
      <c r="G120" s="7" t="s">
        <v>76</v>
      </c>
      <c r="H120" s="5" t="s">
        <v>503</v>
      </c>
      <c r="I120" s="7" t="s">
        <v>78</v>
      </c>
      <c r="J120" s="7" t="s">
        <v>78</v>
      </c>
      <c r="K120" s="1" t="s">
        <v>506</v>
      </c>
      <c r="L120" s="9" t="s">
        <v>78</v>
      </c>
      <c r="M120" s="7">
        <v>46</v>
      </c>
      <c r="N120" s="7" t="s">
        <v>755</v>
      </c>
      <c r="O120" s="7" t="s">
        <v>78</v>
      </c>
      <c r="P120" s="7" t="s">
        <v>78</v>
      </c>
      <c r="Q120" s="7" t="s">
        <v>78</v>
      </c>
      <c r="R120" s="7" t="s">
        <v>78</v>
      </c>
      <c r="S120" s="7" t="s">
        <v>78</v>
      </c>
      <c r="T120" s="4" t="s">
        <v>80</v>
      </c>
      <c r="U120" s="7" t="s">
        <v>78</v>
      </c>
      <c r="V120" s="7" t="s">
        <v>78</v>
      </c>
      <c r="W120" s="1" t="s">
        <v>504</v>
      </c>
      <c r="X120" t="s">
        <v>78</v>
      </c>
    </row>
    <row r="121" spans="1:24" ht="14.25" customHeight="1" x14ac:dyDescent="0.35">
      <c r="A121" s="7">
        <v>190</v>
      </c>
      <c r="B121" s="7" t="s">
        <v>760</v>
      </c>
      <c r="C121" s="7" t="s">
        <v>78</v>
      </c>
      <c r="D121" s="7">
        <v>5.625</v>
      </c>
      <c r="E121" s="7" t="s">
        <v>78</v>
      </c>
      <c r="F121" s="7" t="s">
        <v>78</v>
      </c>
      <c r="G121" s="7" t="s">
        <v>76</v>
      </c>
      <c r="H121" s="5" t="s">
        <v>503</v>
      </c>
      <c r="I121" s="7" t="s">
        <v>78</v>
      </c>
      <c r="J121" s="7" t="s">
        <v>78</v>
      </c>
      <c r="K121" s="1" t="s">
        <v>506</v>
      </c>
      <c r="L121" s="9" t="s">
        <v>78</v>
      </c>
      <c r="M121" s="7">
        <v>47</v>
      </c>
      <c r="N121" s="7" t="s">
        <v>761</v>
      </c>
      <c r="O121" s="7" t="s">
        <v>78</v>
      </c>
      <c r="P121" s="7" t="s">
        <v>78</v>
      </c>
      <c r="Q121" s="7" t="s">
        <v>78</v>
      </c>
      <c r="R121" s="7" t="s">
        <v>78</v>
      </c>
      <c r="S121" s="7" t="s">
        <v>78</v>
      </c>
      <c r="T121" s="4" t="s">
        <v>80</v>
      </c>
      <c r="U121" s="7" t="s">
        <v>78</v>
      </c>
      <c r="V121" s="7" t="s">
        <v>78</v>
      </c>
      <c r="W121" s="1" t="s">
        <v>504</v>
      </c>
      <c r="X121" t="s">
        <v>78</v>
      </c>
    </row>
    <row r="122" spans="1:24" ht="14.25" customHeight="1" x14ac:dyDescent="0.35">
      <c r="A122" s="7">
        <v>191</v>
      </c>
      <c r="B122" s="7" t="s">
        <v>764</v>
      </c>
      <c r="C122" s="7" t="s">
        <v>78</v>
      </c>
      <c r="D122" s="7">
        <v>5.75</v>
      </c>
      <c r="E122" s="7" t="s">
        <v>78</v>
      </c>
      <c r="F122" s="7" t="s">
        <v>78</v>
      </c>
      <c r="G122" s="7" t="s">
        <v>76</v>
      </c>
      <c r="H122" s="5" t="s">
        <v>503</v>
      </c>
      <c r="I122" s="7" t="s">
        <v>78</v>
      </c>
      <c r="J122" s="7" t="s">
        <v>78</v>
      </c>
      <c r="K122" s="1" t="s">
        <v>506</v>
      </c>
      <c r="L122" s="9" t="s">
        <v>78</v>
      </c>
      <c r="M122" s="7">
        <v>48</v>
      </c>
      <c r="N122" s="7" t="s">
        <v>765</v>
      </c>
      <c r="O122" s="7" t="s">
        <v>78</v>
      </c>
      <c r="P122" s="7" t="s">
        <v>78</v>
      </c>
      <c r="Q122" s="7" t="s">
        <v>78</v>
      </c>
      <c r="R122" s="7" t="s">
        <v>78</v>
      </c>
      <c r="S122" s="7" t="s">
        <v>78</v>
      </c>
      <c r="T122" s="4" t="s">
        <v>80</v>
      </c>
      <c r="U122" s="7" t="s">
        <v>78</v>
      </c>
      <c r="V122" s="7" t="s">
        <v>78</v>
      </c>
      <c r="W122" s="1" t="s">
        <v>504</v>
      </c>
      <c r="X122" t="s">
        <v>78</v>
      </c>
    </row>
    <row r="123" spans="1:24" ht="14.25" customHeight="1" x14ac:dyDescent="0.35">
      <c r="A123" s="7">
        <v>192</v>
      </c>
      <c r="B123" s="7" t="s">
        <v>771</v>
      </c>
      <c r="C123" s="7" t="s">
        <v>78</v>
      </c>
      <c r="D123" s="7">
        <v>5.85</v>
      </c>
      <c r="E123" s="7" t="s">
        <v>78</v>
      </c>
      <c r="F123" s="7" t="s">
        <v>78</v>
      </c>
      <c r="G123" s="7" t="s">
        <v>76</v>
      </c>
      <c r="H123" s="5" t="s">
        <v>503</v>
      </c>
      <c r="I123" s="7" t="s">
        <v>78</v>
      </c>
      <c r="J123" s="7" t="s">
        <v>78</v>
      </c>
      <c r="K123" s="1" t="s">
        <v>506</v>
      </c>
      <c r="L123" s="9" t="s">
        <v>78</v>
      </c>
      <c r="M123" s="7">
        <v>49</v>
      </c>
      <c r="N123" s="7" t="s">
        <v>772</v>
      </c>
      <c r="O123" s="7" t="s">
        <v>78</v>
      </c>
      <c r="P123" s="7" t="s">
        <v>78</v>
      </c>
      <c r="Q123" s="7" t="s">
        <v>78</v>
      </c>
      <c r="R123" s="7" t="s">
        <v>78</v>
      </c>
      <c r="S123" s="7" t="s">
        <v>78</v>
      </c>
      <c r="T123" s="4" t="s">
        <v>80</v>
      </c>
      <c r="U123" s="7" t="s">
        <v>78</v>
      </c>
      <c r="V123" s="7" t="s">
        <v>78</v>
      </c>
      <c r="W123" s="1" t="s">
        <v>504</v>
      </c>
      <c r="X123" t="s">
        <v>78</v>
      </c>
    </row>
    <row r="124" spans="1:24" ht="14.25" customHeight="1" x14ac:dyDescent="0.35">
      <c r="A124" s="7">
        <v>193</v>
      </c>
      <c r="B124" s="7" t="s">
        <v>777</v>
      </c>
      <c r="C124" s="7" t="s">
        <v>78</v>
      </c>
      <c r="D124" s="7">
        <v>5.9249999999999998</v>
      </c>
      <c r="E124" s="7" t="s">
        <v>78</v>
      </c>
      <c r="F124" s="7" t="s">
        <v>78</v>
      </c>
      <c r="G124" s="7" t="s">
        <v>76</v>
      </c>
      <c r="H124" s="5" t="s">
        <v>503</v>
      </c>
      <c r="I124" s="7" t="s">
        <v>78</v>
      </c>
      <c r="J124" s="7" t="s">
        <v>78</v>
      </c>
      <c r="K124" s="1" t="s">
        <v>506</v>
      </c>
      <c r="L124" s="9" t="s">
        <v>78</v>
      </c>
      <c r="M124" s="7">
        <v>50</v>
      </c>
      <c r="N124" s="7" t="s">
        <v>778</v>
      </c>
      <c r="O124" s="7" t="s">
        <v>78</v>
      </c>
      <c r="P124" s="7" t="s">
        <v>78</v>
      </c>
      <c r="Q124" s="7" t="s">
        <v>78</v>
      </c>
      <c r="R124" s="7" t="s">
        <v>78</v>
      </c>
      <c r="S124" s="7" t="s">
        <v>78</v>
      </c>
      <c r="T124" s="4" t="s">
        <v>80</v>
      </c>
      <c r="U124" s="7" t="s">
        <v>78</v>
      </c>
      <c r="V124" s="7" t="s">
        <v>78</v>
      </c>
      <c r="W124" s="1" t="s">
        <v>504</v>
      </c>
      <c r="X124" t="s">
        <v>78</v>
      </c>
    </row>
    <row r="125" spans="1:24" ht="14.25" customHeight="1" x14ac:dyDescent="0.35">
      <c r="A125" s="7">
        <v>194</v>
      </c>
      <c r="B125" s="7" t="s">
        <v>781</v>
      </c>
      <c r="C125" s="7" t="s">
        <v>78</v>
      </c>
      <c r="D125" s="7">
        <v>6.05</v>
      </c>
      <c r="E125" s="7" t="s">
        <v>78</v>
      </c>
      <c r="F125" s="7" t="s">
        <v>78</v>
      </c>
      <c r="G125" s="7" t="s">
        <v>76</v>
      </c>
      <c r="H125" s="5" t="s">
        <v>503</v>
      </c>
      <c r="I125" s="7" t="s">
        <v>78</v>
      </c>
      <c r="J125" s="7" t="s">
        <v>78</v>
      </c>
      <c r="K125" s="1" t="s">
        <v>506</v>
      </c>
      <c r="L125" s="9" t="s">
        <v>78</v>
      </c>
      <c r="M125" s="7">
        <v>51</v>
      </c>
      <c r="N125" s="7" t="s">
        <v>782</v>
      </c>
      <c r="O125" s="7" t="s">
        <v>78</v>
      </c>
      <c r="P125" s="7" t="s">
        <v>78</v>
      </c>
      <c r="Q125" s="7" t="s">
        <v>78</v>
      </c>
      <c r="R125" s="7" t="s">
        <v>78</v>
      </c>
      <c r="S125" s="7" t="s">
        <v>78</v>
      </c>
      <c r="T125" s="4" t="s">
        <v>80</v>
      </c>
      <c r="U125" s="7" t="s">
        <v>78</v>
      </c>
      <c r="V125" s="7" t="s">
        <v>78</v>
      </c>
      <c r="W125" s="1" t="s">
        <v>504</v>
      </c>
      <c r="X125" t="s">
        <v>78</v>
      </c>
    </row>
    <row r="126" spans="1:24" ht="14.25" customHeight="1" x14ac:dyDescent="0.35">
      <c r="A126" s="7">
        <v>195</v>
      </c>
      <c r="B126" s="7" t="s">
        <v>788</v>
      </c>
      <c r="C126" s="7" t="s">
        <v>78</v>
      </c>
      <c r="D126" s="7">
        <v>6.15</v>
      </c>
      <c r="E126" s="7" t="s">
        <v>78</v>
      </c>
      <c r="F126" s="7" t="s">
        <v>78</v>
      </c>
      <c r="G126" s="7" t="s">
        <v>76</v>
      </c>
      <c r="H126" s="5" t="s">
        <v>503</v>
      </c>
      <c r="I126" s="7" t="s">
        <v>78</v>
      </c>
      <c r="J126" s="7" t="s">
        <v>78</v>
      </c>
      <c r="K126" s="1" t="s">
        <v>506</v>
      </c>
      <c r="L126" s="9" t="s">
        <v>78</v>
      </c>
      <c r="M126" s="7">
        <v>52</v>
      </c>
      <c r="N126" s="7" t="s">
        <v>789</v>
      </c>
      <c r="O126" s="7" t="s">
        <v>78</v>
      </c>
      <c r="P126" s="7" t="s">
        <v>78</v>
      </c>
      <c r="Q126" s="7" t="s">
        <v>78</v>
      </c>
      <c r="R126" s="7" t="s">
        <v>78</v>
      </c>
      <c r="S126" s="7" t="s">
        <v>78</v>
      </c>
      <c r="T126" s="4" t="s">
        <v>80</v>
      </c>
      <c r="U126" s="7" t="s">
        <v>78</v>
      </c>
      <c r="V126" s="7" t="s">
        <v>78</v>
      </c>
      <c r="W126" s="1" t="s">
        <v>504</v>
      </c>
      <c r="X126" t="s">
        <v>78</v>
      </c>
    </row>
    <row r="127" spans="1:24" ht="14.25" customHeight="1" x14ac:dyDescent="0.35">
      <c r="A127" s="7">
        <v>196</v>
      </c>
      <c r="B127" s="7" t="s">
        <v>793</v>
      </c>
      <c r="C127" s="7" t="s">
        <v>78</v>
      </c>
      <c r="D127" s="7">
        <v>6.2</v>
      </c>
      <c r="E127" s="7" t="s">
        <v>78</v>
      </c>
      <c r="F127" s="7" t="s">
        <v>78</v>
      </c>
      <c r="G127" s="7" t="s">
        <v>76</v>
      </c>
      <c r="H127" s="5" t="s">
        <v>503</v>
      </c>
      <c r="I127" s="7" t="s">
        <v>78</v>
      </c>
      <c r="J127" s="7" t="s">
        <v>78</v>
      </c>
      <c r="K127" s="1" t="s">
        <v>506</v>
      </c>
      <c r="L127" s="9" t="s">
        <v>78</v>
      </c>
      <c r="M127" s="7">
        <v>53</v>
      </c>
      <c r="N127" s="7" t="s">
        <v>794</v>
      </c>
      <c r="O127" s="7" t="s">
        <v>78</v>
      </c>
      <c r="P127" s="7" t="s">
        <v>78</v>
      </c>
      <c r="Q127" s="7" t="s">
        <v>78</v>
      </c>
      <c r="R127" s="7" t="s">
        <v>78</v>
      </c>
      <c r="S127" s="7" t="s">
        <v>78</v>
      </c>
      <c r="T127" s="4" t="s">
        <v>80</v>
      </c>
      <c r="U127" s="7" t="s">
        <v>78</v>
      </c>
      <c r="V127" s="7" t="s">
        <v>78</v>
      </c>
      <c r="W127" s="1" t="s">
        <v>504</v>
      </c>
      <c r="X127" t="s">
        <v>78</v>
      </c>
    </row>
    <row r="128" spans="1:24" ht="14.25" customHeight="1" x14ac:dyDescent="0.35">
      <c r="A128" s="7">
        <v>197</v>
      </c>
      <c r="B128" s="7" t="s">
        <v>798</v>
      </c>
      <c r="C128" s="7" t="s">
        <v>78</v>
      </c>
      <c r="D128" s="7">
        <v>6.2249999999999996</v>
      </c>
      <c r="E128" s="7" t="s">
        <v>78</v>
      </c>
      <c r="F128" s="7" t="s">
        <v>78</v>
      </c>
      <c r="G128" s="7" t="s">
        <v>76</v>
      </c>
      <c r="H128" s="5" t="s">
        <v>503</v>
      </c>
      <c r="I128" s="7" t="s">
        <v>78</v>
      </c>
      <c r="J128" s="7" t="s">
        <v>78</v>
      </c>
      <c r="K128" s="1" t="s">
        <v>506</v>
      </c>
      <c r="L128" s="9" t="s">
        <v>78</v>
      </c>
      <c r="M128" s="7">
        <v>54</v>
      </c>
      <c r="N128" s="7" t="s">
        <v>799</v>
      </c>
      <c r="O128" s="7" t="s">
        <v>78</v>
      </c>
      <c r="P128" s="7" t="s">
        <v>78</v>
      </c>
      <c r="Q128" s="7" t="s">
        <v>78</v>
      </c>
      <c r="R128" s="7" t="s">
        <v>78</v>
      </c>
      <c r="S128" s="7" t="s">
        <v>78</v>
      </c>
      <c r="T128" s="4" t="s">
        <v>80</v>
      </c>
      <c r="U128" s="7" t="s">
        <v>78</v>
      </c>
      <c r="V128" s="7" t="s">
        <v>78</v>
      </c>
      <c r="W128" s="1" t="s">
        <v>504</v>
      </c>
      <c r="X128" t="s">
        <v>78</v>
      </c>
    </row>
    <row r="129" spans="1:24" ht="14.25" customHeight="1" x14ac:dyDescent="0.35">
      <c r="A129" s="7">
        <v>198</v>
      </c>
      <c r="B129" s="7" t="s">
        <v>804</v>
      </c>
      <c r="C129" s="7" t="s">
        <v>78</v>
      </c>
      <c r="D129" s="7">
        <v>6.25</v>
      </c>
      <c r="E129" s="7" t="s">
        <v>78</v>
      </c>
      <c r="F129" s="7" t="s">
        <v>78</v>
      </c>
      <c r="G129" s="7" t="s">
        <v>76</v>
      </c>
      <c r="H129" s="5" t="s">
        <v>503</v>
      </c>
      <c r="I129" s="7" t="s">
        <v>78</v>
      </c>
      <c r="J129" s="7" t="s">
        <v>78</v>
      </c>
      <c r="K129" s="1" t="s">
        <v>506</v>
      </c>
      <c r="L129" s="9" t="s">
        <v>78</v>
      </c>
      <c r="M129" s="7">
        <v>55</v>
      </c>
      <c r="N129" s="7" t="s">
        <v>805</v>
      </c>
      <c r="O129" s="7" t="s">
        <v>78</v>
      </c>
      <c r="P129" s="7" t="s">
        <v>78</v>
      </c>
      <c r="Q129" s="7" t="s">
        <v>78</v>
      </c>
      <c r="R129" s="7" t="s">
        <v>78</v>
      </c>
      <c r="S129" s="7" t="s">
        <v>78</v>
      </c>
      <c r="T129" s="4" t="s">
        <v>80</v>
      </c>
      <c r="U129" s="7" t="s">
        <v>78</v>
      </c>
      <c r="V129" s="7" t="s">
        <v>78</v>
      </c>
      <c r="W129" s="1" t="s">
        <v>504</v>
      </c>
      <c r="X129" t="s">
        <v>78</v>
      </c>
    </row>
    <row r="130" spans="1:24" ht="14.25" customHeight="1" x14ac:dyDescent="0.35">
      <c r="A130" s="7">
        <v>199</v>
      </c>
      <c r="B130" s="7" t="s">
        <v>809</v>
      </c>
      <c r="C130" s="7" t="s">
        <v>78</v>
      </c>
      <c r="D130" s="7">
        <v>6.3250000000000002</v>
      </c>
      <c r="E130" s="7" t="s">
        <v>78</v>
      </c>
      <c r="F130" s="7" t="s">
        <v>78</v>
      </c>
      <c r="G130" s="7" t="s">
        <v>76</v>
      </c>
      <c r="H130" s="5" t="s">
        <v>503</v>
      </c>
      <c r="I130" s="7" t="s">
        <v>78</v>
      </c>
      <c r="J130" s="7" t="s">
        <v>78</v>
      </c>
      <c r="K130" s="1" t="s">
        <v>506</v>
      </c>
      <c r="L130" s="9" t="s">
        <v>78</v>
      </c>
      <c r="M130" s="7">
        <v>56</v>
      </c>
      <c r="N130" s="7" t="s">
        <v>810</v>
      </c>
      <c r="O130" s="7" t="s">
        <v>78</v>
      </c>
      <c r="P130" s="7" t="s">
        <v>78</v>
      </c>
      <c r="Q130" s="7" t="s">
        <v>78</v>
      </c>
      <c r="R130" s="7" t="s">
        <v>78</v>
      </c>
      <c r="S130" s="7" t="s">
        <v>78</v>
      </c>
      <c r="T130" s="4" t="s">
        <v>80</v>
      </c>
      <c r="U130" s="7" t="s">
        <v>78</v>
      </c>
      <c r="V130" s="7" t="s">
        <v>78</v>
      </c>
      <c r="W130" s="1" t="s">
        <v>504</v>
      </c>
      <c r="X130" t="s">
        <v>78</v>
      </c>
    </row>
    <row r="131" spans="1:24" ht="14.25" customHeight="1" x14ac:dyDescent="0.35">
      <c r="A131" s="7">
        <v>200</v>
      </c>
      <c r="B131" s="7" t="s">
        <v>817</v>
      </c>
      <c r="C131" s="7" t="s">
        <v>78</v>
      </c>
      <c r="D131" s="7">
        <v>6.375</v>
      </c>
      <c r="E131" s="7" t="s">
        <v>78</v>
      </c>
      <c r="F131" s="7" t="s">
        <v>78</v>
      </c>
      <c r="G131" s="7" t="s">
        <v>76</v>
      </c>
      <c r="H131" s="5" t="s">
        <v>503</v>
      </c>
      <c r="I131" s="7" t="s">
        <v>78</v>
      </c>
      <c r="J131" s="7" t="s">
        <v>78</v>
      </c>
      <c r="K131" s="1" t="s">
        <v>506</v>
      </c>
      <c r="L131" s="9" t="s">
        <v>78</v>
      </c>
      <c r="M131" s="7">
        <v>57</v>
      </c>
      <c r="N131" s="7" t="s">
        <v>818</v>
      </c>
      <c r="O131" s="7" t="s">
        <v>78</v>
      </c>
      <c r="P131" s="7" t="s">
        <v>78</v>
      </c>
      <c r="Q131" s="7" t="s">
        <v>78</v>
      </c>
      <c r="R131" s="7" t="s">
        <v>78</v>
      </c>
      <c r="S131" s="7" t="s">
        <v>78</v>
      </c>
      <c r="T131" s="4" t="s">
        <v>80</v>
      </c>
      <c r="U131" s="7" t="s">
        <v>78</v>
      </c>
      <c r="V131" s="7" t="s">
        <v>78</v>
      </c>
      <c r="W131" s="1" t="s">
        <v>504</v>
      </c>
      <c r="X131" t="s">
        <v>78</v>
      </c>
    </row>
    <row r="132" spans="1:24" ht="14.25" customHeight="1" x14ac:dyDescent="0.35">
      <c r="A132" s="7">
        <v>201</v>
      </c>
      <c r="B132" s="7" t="s">
        <v>822</v>
      </c>
      <c r="C132" s="7" t="s">
        <v>78</v>
      </c>
      <c r="D132" s="7">
        <v>6.4</v>
      </c>
      <c r="E132" s="7" t="s">
        <v>78</v>
      </c>
      <c r="F132" s="7" t="s">
        <v>78</v>
      </c>
      <c r="G132" s="7" t="s">
        <v>76</v>
      </c>
      <c r="H132" s="5" t="s">
        <v>503</v>
      </c>
      <c r="I132" s="7" t="s">
        <v>78</v>
      </c>
      <c r="J132" s="7" t="s">
        <v>78</v>
      </c>
      <c r="K132" s="1" t="s">
        <v>506</v>
      </c>
      <c r="L132" s="9" t="s">
        <v>78</v>
      </c>
      <c r="M132" s="7">
        <v>58</v>
      </c>
      <c r="N132" s="7" t="s">
        <v>823</v>
      </c>
      <c r="O132" s="7" t="s">
        <v>78</v>
      </c>
      <c r="P132" s="7" t="s">
        <v>78</v>
      </c>
      <c r="Q132" s="7" t="s">
        <v>78</v>
      </c>
      <c r="R132" s="7" t="s">
        <v>78</v>
      </c>
      <c r="S132" s="7" t="s">
        <v>78</v>
      </c>
      <c r="T132" s="4" t="s">
        <v>80</v>
      </c>
      <c r="U132" s="7" t="s">
        <v>78</v>
      </c>
      <c r="V132" s="7" t="s">
        <v>78</v>
      </c>
      <c r="W132" s="1" t="s">
        <v>504</v>
      </c>
      <c r="X132" t="s">
        <v>78</v>
      </c>
    </row>
    <row r="133" spans="1:24" ht="14.25" customHeight="1" x14ac:dyDescent="0.35">
      <c r="A133" s="7">
        <v>202</v>
      </c>
      <c r="B133" s="7" t="s">
        <v>828</v>
      </c>
      <c r="C133" s="7" t="s">
        <v>78</v>
      </c>
      <c r="D133" s="7">
        <v>6.5750000000000002</v>
      </c>
      <c r="E133" s="7" t="s">
        <v>78</v>
      </c>
      <c r="F133" s="7" t="s">
        <v>78</v>
      </c>
      <c r="G133" s="7" t="s">
        <v>76</v>
      </c>
      <c r="H133" s="5" t="s">
        <v>503</v>
      </c>
      <c r="I133" s="7" t="s">
        <v>78</v>
      </c>
      <c r="J133" s="7" t="s">
        <v>78</v>
      </c>
      <c r="K133" s="1" t="s">
        <v>506</v>
      </c>
      <c r="L133" s="9" t="s">
        <v>78</v>
      </c>
      <c r="M133" s="7">
        <v>59</v>
      </c>
      <c r="N133" s="7" t="s">
        <v>829</v>
      </c>
      <c r="O133" s="7" t="s">
        <v>78</v>
      </c>
      <c r="P133" s="7" t="s">
        <v>78</v>
      </c>
      <c r="Q133" s="7" t="s">
        <v>78</v>
      </c>
      <c r="R133" s="7" t="s">
        <v>78</v>
      </c>
      <c r="S133" s="7" t="s">
        <v>78</v>
      </c>
      <c r="T133" s="4" t="s">
        <v>80</v>
      </c>
      <c r="U133" s="7" t="s">
        <v>78</v>
      </c>
      <c r="V133" s="7" t="s">
        <v>78</v>
      </c>
      <c r="W133" s="1" t="s">
        <v>504</v>
      </c>
      <c r="X133" t="s">
        <v>78</v>
      </c>
    </row>
    <row r="134" spans="1:24" ht="14.25" customHeight="1" x14ac:dyDescent="0.35">
      <c r="A134" s="7">
        <v>203</v>
      </c>
      <c r="B134" s="1" t="s">
        <v>833</v>
      </c>
      <c r="C134" s="1" t="s">
        <v>78</v>
      </c>
      <c r="D134" s="1">
        <v>6.7</v>
      </c>
      <c r="E134" s="7" t="s">
        <v>78</v>
      </c>
      <c r="F134" s="7" t="s">
        <v>78</v>
      </c>
      <c r="G134" s="7" t="s">
        <v>76</v>
      </c>
      <c r="H134" s="5" t="s">
        <v>503</v>
      </c>
      <c r="I134" s="7" t="s">
        <v>78</v>
      </c>
      <c r="J134" s="7" t="s">
        <v>78</v>
      </c>
      <c r="K134" s="1" t="s">
        <v>506</v>
      </c>
      <c r="L134" s="9" t="s">
        <v>78</v>
      </c>
      <c r="M134" s="7">
        <v>60</v>
      </c>
      <c r="N134" s="7" t="s">
        <v>834</v>
      </c>
      <c r="O134" s="1" t="s">
        <v>78</v>
      </c>
      <c r="P134" s="7" t="s">
        <v>78</v>
      </c>
      <c r="Q134" s="7" t="s">
        <v>78</v>
      </c>
      <c r="R134" s="7" t="s">
        <v>78</v>
      </c>
      <c r="S134" s="7" t="s">
        <v>78</v>
      </c>
      <c r="T134" s="4" t="s">
        <v>80</v>
      </c>
      <c r="U134" s="7" t="s">
        <v>78</v>
      </c>
      <c r="V134" s="7" t="s">
        <v>78</v>
      </c>
      <c r="W134" s="1" t="s">
        <v>504</v>
      </c>
      <c r="X134" t="s">
        <v>78</v>
      </c>
    </row>
    <row r="135" spans="1:24" ht="14.25" customHeight="1" x14ac:dyDescent="0.35"/>
    <row r="136" spans="1:24" ht="14.25" customHeight="1" x14ac:dyDescent="0.35"/>
    <row r="137" spans="1:24" ht="14.25" customHeight="1" x14ac:dyDescent="0.35"/>
    <row r="138" spans="1:24" ht="14.25" customHeight="1" x14ac:dyDescent="0.35"/>
    <row r="139" spans="1:24" ht="14.25" customHeight="1" x14ac:dyDescent="0.35"/>
    <row r="140" spans="1:24" ht="14.25" customHeight="1" x14ac:dyDescent="0.35"/>
    <row r="141" spans="1:24" ht="14.25" customHeight="1" x14ac:dyDescent="0.35"/>
    <row r="142" spans="1:24" ht="14.25" customHeight="1" x14ac:dyDescent="0.35"/>
    <row r="143" spans="1:24" ht="14.25" customHeight="1" x14ac:dyDescent="0.35"/>
    <row r="144" spans="1:2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</sheetData>
  <autoFilter ref="A1:X134" xr:uid="{00000000-0001-0000-0200-000000000000}"/>
  <conditionalFormatting sqref="H1:I1">
    <cfRule type="containsText" dxfId="145" priority="1" operator="containsText" text="xx">
      <formula>NOT(ISERROR(SEARCH(("xx"),(H1))))</formula>
    </cfRule>
  </conditionalFormatting>
  <conditionalFormatting sqref="T1:U1">
    <cfRule type="containsText" dxfId="144" priority="2" operator="containsText" text="xx">
      <formula>NOT(ISERROR(SEARCH(("xx"),(T1))))</formula>
    </cfRule>
  </conditionalFormatting>
  <pageMargins left="0.7" right="0.7" top="0.78740157499999996" bottom="0.78740157499999996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00"/>
  <sheetViews>
    <sheetView topLeftCell="I10" workbookViewId="0">
      <selection activeCell="P15" sqref="P15"/>
    </sheetView>
  </sheetViews>
  <sheetFormatPr baseColWidth="10" defaultColWidth="14.453125" defaultRowHeight="15" customHeight="1" x14ac:dyDescent="0.35"/>
  <cols>
    <col min="1" max="26" width="10.7265625" customWidth="1"/>
  </cols>
  <sheetData>
    <row r="1" spans="1:22" ht="14.25" customHeight="1" x14ac:dyDescent="0.35">
      <c r="A1" s="1" t="s">
        <v>20</v>
      </c>
      <c r="B1" s="1" t="s">
        <v>21</v>
      </c>
      <c r="C1" s="7" t="s">
        <v>22</v>
      </c>
      <c r="D1" s="1" t="s">
        <v>23</v>
      </c>
      <c r="E1" s="1" t="s">
        <v>24</v>
      </c>
      <c r="F1" s="7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32</v>
      </c>
      <c r="M1" s="1" t="s">
        <v>33</v>
      </c>
      <c r="N1" s="7" t="s">
        <v>34</v>
      </c>
      <c r="O1" s="1" t="s">
        <v>35</v>
      </c>
      <c r="P1" s="1" t="s">
        <v>36</v>
      </c>
      <c r="Q1" s="7" t="s">
        <v>37</v>
      </c>
      <c r="R1" s="1" t="s">
        <v>38</v>
      </c>
      <c r="S1" s="1" t="s">
        <v>39</v>
      </c>
      <c r="T1" s="1" t="s">
        <v>40</v>
      </c>
      <c r="U1" s="1" t="s">
        <v>41</v>
      </c>
      <c r="V1" s="7" t="s">
        <v>42</v>
      </c>
    </row>
    <row r="2" spans="1:22" ht="14.25" customHeight="1" x14ac:dyDescent="0.35">
      <c r="A2" s="7">
        <v>1</v>
      </c>
      <c r="B2" s="7" t="s">
        <v>75</v>
      </c>
      <c r="C2" s="7" t="s">
        <v>76</v>
      </c>
      <c r="D2" s="7">
        <v>1.0571428570000001</v>
      </c>
      <c r="E2" s="7">
        <v>0.33806170200000002</v>
      </c>
      <c r="F2" s="7">
        <v>1</v>
      </c>
      <c r="G2" s="1" t="s">
        <v>76</v>
      </c>
      <c r="H2" s="2" t="s">
        <v>77</v>
      </c>
      <c r="I2" s="8" t="s">
        <v>78</v>
      </c>
      <c r="J2" s="9">
        <v>1470000000</v>
      </c>
      <c r="K2" s="9" t="s">
        <v>78</v>
      </c>
      <c r="L2" s="7">
        <v>33</v>
      </c>
      <c r="M2" s="7" t="s">
        <v>79</v>
      </c>
      <c r="N2" s="7" t="s">
        <v>76</v>
      </c>
      <c r="O2" s="7">
        <v>1.4</v>
      </c>
      <c r="P2" s="7">
        <v>1.168206267</v>
      </c>
      <c r="Q2" s="7">
        <v>1</v>
      </c>
      <c r="R2" s="1" t="s">
        <v>76</v>
      </c>
      <c r="S2" s="4" t="s">
        <v>80</v>
      </c>
      <c r="T2" s="8" t="s">
        <v>78</v>
      </c>
      <c r="U2" s="10" t="s">
        <v>78</v>
      </c>
      <c r="V2" s="9" t="s">
        <v>78</v>
      </c>
    </row>
    <row r="3" spans="1:22" ht="14.25" customHeight="1" x14ac:dyDescent="0.35">
      <c r="A3" s="7">
        <v>2</v>
      </c>
      <c r="B3" s="7" t="s">
        <v>91</v>
      </c>
      <c r="C3" s="7" t="s">
        <v>76</v>
      </c>
      <c r="D3" s="7">
        <v>1.085714286</v>
      </c>
      <c r="E3" s="7">
        <v>0.37349136300000002</v>
      </c>
      <c r="F3" s="7">
        <v>1</v>
      </c>
      <c r="G3" s="1" t="s">
        <v>76</v>
      </c>
      <c r="H3" s="2" t="s">
        <v>77</v>
      </c>
      <c r="I3" s="8" t="s">
        <v>78</v>
      </c>
      <c r="J3" s="9">
        <v>1970000000</v>
      </c>
      <c r="K3" s="9" t="s">
        <v>78</v>
      </c>
      <c r="L3" s="7">
        <v>34</v>
      </c>
      <c r="M3" s="7" t="s">
        <v>92</v>
      </c>
      <c r="N3" s="7" t="s">
        <v>76</v>
      </c>
      <c r="O3" s="7">
        <v>1.457142857</v>
      </c>
      <c r="P3" s="7">
        <v>0.88593111999999996</v>
      </c>
      <c r="Q3" s="7">
        <v>1</v>
      </c>
      <c r="R3" s="1" t="s">
        <v>76</v>
      </c>
      <c r="S3" s="4" t="s">
        <v>80</v>
      </c>
      <c r="T3" s="8" t="s">
        <v>78</v>
      </c>
      <c r="U3" s="10" t="s">
        <v>78</v>
      </c>
      <c r="V3" s="9" t="s">
        <v>78</v>
      </c>
    </row>
    <row r="4" spans="1:22" ht="14.25" customHeight="1" x14ac:dyDescent="0.35">
      <c r="A4" s="7">
        <v>3</v>
      </c>
      <c r="B4" s="7" t="s">
        <v>99</v>
      </c>
      <c r="C4" s="7" t="s">
        <v>76</v>
      </c>
      <c r="D4" s="7">
        <v>1.085714286</v>
      </c>
      <c r="E4" s="7">
        <v>0.37349136300000002</v>
      </c>
      <c r="F4" s="7">
        <v>1</v>
      </c>
      <c r="G4" s="1" t="s">
        <v>76</v>
      </c>
      <c r="H4" s="2" t="s">
        <v>77</v>
      </c>
      <c r="I4" s="8" t="s">
        <v>78</v>
      </c>
      <c r="J4" s="9">
        <v>1810000000</v>
      </c>
      <c r="K4" s="9" t="s">
        <v>78</v>
      </c>
      <c r="L4" s="7">
        <v>35</v>
      </c>
      <c r="M4" s="7" t="s">
        <v>100</v>
      </c>
      <c r="N4" s="7" t="s">
        <v>76</v>
      </c>
      <c r="O4" s="7">
        <v>1.457142857</v>
      </c>
      <c r="P4" s="7">
        <v>1.441870867</v>
      </c>
      <c r="Q4" s="7">
        <v>1</v>
      </c>
      <c r="R4" s="1" t="s">
        <v>76</v>
      </c>
      <c r="S4" s="4" t="s">
        <v>80</v>
      </c>
      <c r="T4" s="8" t="s">
        <v>78</v>
      </c>
      <c r="U4" s="10" t="s">
        <v>78</v>
      </c>
      <c r="V4" s="9" t="s">
        <v>78</v>
      </c>
    </row>
    <row r="5" spans="1:22" ht="14.25" customHeight="1" x14ac:dyDescent="0.35">
      <c r="A5" s="7">
        <v>4</v>
      </c>
      <c r="B5" s="7" t="s">
        <v>107</v>
      </c>
      <c r="C5" s="7" t="s">
        <v>76</v>
      </c>
      <c r="D5" s="7">
        <v>1.114285714</v>
      </c>
      <c r="E5" s="7">
        <v>0.322802851</v>
      </c>
      <c r="F5" s="7">
        <v>1</v>
      </c>
      <c r="G5" s="1" t="s">
        <v>76</v>
      </c>
      <c r="H5" s="2" t="s">
        <v>77</v>
      </c>
      <c r="I5" s="8" t="s">
        <v>78</v>
      </c>
      <c r="J5" s="9">
        <v>317000000</v>
      </c>
      <c r="K5" s="9" t="s">
        <v>78</v>
      </c>
      <c r="L5" s="7">
        <v>36</v>
      </c>
      <c r="M5" s="7" t="s">
        <v>108</v>
      </c>
      <c r="N5" s="7" t="s">
        <v>109</v>
      </c>
      <c r="O5" s="7">
        <v>1.4857142860000001</v>
      </c>
      <c r="P5" s="7">
        <v>0.81786769299999995</v>
      </c>
      <c r="Q5" s="7">
        <v>1</v>
      </c>
      <c r="R5" s="1" t="s">
        <v>76</v>
      </c>
      <c r="S5" s="4" t="s">
        <v>80</v>
      </c>
      <c r="T5" s="8" t="s">
        <v>78</v>
      </c>
      <c r="U5" s="10" t="s">
        <v>78</v>
      </c>
      <c r="V5" s="9" t="s">
        <v>78</v>
      </c>
    </row>
    <row r="6" spans="1:22" ht="14.25" customHeight="1" x14ac:dyDescent="0.35">
      <c r="A6" s="7">
        <v>5</v>
      </c>
      <c r="B6" s="7" t="s">
        <v>116</v>
      </c>
      <c r="C6" s="7" t="s">
        <v>76</v>
      </c>
      <c r="D6" s="7">
        <v>1.114285714</v>
      </c>
      <c r="E6" s="7">
        <v>0.322802851</v>
      </c>
      <c r="F6" s="7">
        <v>1</v>
      </c>
      <c r="G6" s="1" t="s">
        <v>76</v>
      </c>
      <c r="H6" s="2" t="s">
        <v>77</v>
      </c>
      <c r="I6" s="8" t="s">
        <v>78</v>
      </c>
      <c r="J6" s="9">
        <v>4230000000</v>
      </c>
      <c r="K6" s="9" t="s">
        <v>78</v>
      </c>
      <c r="L6" s="7">
        <v>37</v>
      </c>
      <c r="M6" s="7" t="s">
        <v>117</v>
      </c>
      <c r="N6" s="7" t="s">
        <v>76</v>
      </c>
      <c r="O6" s="7">
        <v>1.5142857139999999</v>
      </c>
      <c r="P6" s="7">
        <v>0.95089520000000005</v>
      </c>
      <c r="Q6" s="7">
        <v>1</v>
      </c>
      <c r="R6" s="1" t="s">
        <v>76</v>
      </c>
      <c r="S6" s="4" t="s">
        <v>80</v>
      </c>
      <c r="T6" s="8" t="s">
        <v>78</v>
      </c>
      <c r="U6" s="10" t="s">
        <v>78</v>
      </c>
      <c r="V6" s="9" t="s">
        <v>78</v>
      </c>
    </row>
    <row r="7" spans="1:22" ht="14.25" customHeight="1" x14ac:dyDescent="0.35">
      <c r="A7" s="7">
        <v>6</v>
      </c>
      <c r="B7" s="7" t="s">
        <v>124</v>
      </c>
      <c r="C7" s="7" t="s">
        <v>76</v>
      </c>
      <c r="D7" s="7">
        <v>1.114285714</v>
      </c>
      <c r="E7" s="7">
        <v>0.322802851</v>
      </c>
      <c r="F7" s="7">
        <v>1</v>
      </c>
      <c r="G7" s="1" t="s">
        <v>76</v>
      </c>
      <c r="H7" s="2" t="s">
        <v>77</v>
      </c>
      <c r="I7" s="8" t="s">
        <v>78</v>
      </c>
      <c r="J7" s="9">
        <v>4920000000</v>
      </c>
      <c r="K7" s="9" t="s">
        <v>78</v>
      </c>
      <c r="L7" s="7">
        <v>38</v>
      </c>
      <c r="M7" s="7" t="s">
        <v>125</v>
      </c>
      <c r="N7" s="7" t="s">
        <v>76</v>
      </c>
      <c r="O7" s="7">
        <v>1.5142857139999999</v>
      </c>
      <c r="P7" s="7">
        <v>1.0674716849999999</v>
      </c>
      <c r="Q7" s="7">
        <v>1</v>
      </c>
      <c r="R7" s="1" t="s">
        <v>76</v>
      </c>
      <c r="S7" s="4" t="s">
        <v>80</v>
      </c>
      <c r="T7" s="8" t="s">
        <v>78</v>
      </c>
      <c r="U7" s="10" t="s">
        <v>78</v>
      </c>
      <c r="V7" s="9" t="s">
        <v>78</v>
      </c>
    </row>
    <row r="8" spans="1:22" ht="14.25" customHeight="1" x14ac:dyDescent="0.35">
      <c r="A8" s="7">
        <v>7</v>
      </c>
      <c r="B8" s="7" t="s">
        <v>132</v>
      </c>
      <c r="C8" s="7" t="s">
        <v>76</v>
      </c>
      <c r="D8" s="7">
        <v>1.114285714</v>
      </c>
      <c r="E8" s="7">
        <v>0.40376380499999998</v>
      </c>
      <c r="F8" s="7">
        <v>1</v>
      </c>
      <c r="G8" s="1" t="s">
        <v>76</v>
      </c>
      <c r="H8" s="2" t="s">
        <v>77</v>
      </c>
      <c r="I8" s="8" t="s">
        <v>78</v>
      </c>
      <c r="J8" s="9">
        <v>176000000</v>
      </c>
      <c r="K8" s="9" t="s">
        <v>78</v>
      </c>
      <c r="L8" s="7">
        <v>39</v>
      </c>
      <c r="M8" s="7" t="s">
        <v>133</v>
      </c>
      <c r="N8" s="7" t="s">
        <v>76</v>
      </c>
      <c r="O8" s="7">
        <v>1.5142857139999999</v>
      </c>
      <c r="P8" s="7">
        <v>1.2216533780000001</v>
      </c>
      <c r="Q8" s="7">
        <v>1</v>
      </c>
      <c r="R8" s="1" t="s">
        <v>76</v>
      </c>
      <c r="S8" s="4" t="s">
        <v>80</v>
      </c>
      <c r="T8" s="8" t="s">
        <v>78</v>
      </c>
      <c r="U8" s="10" t="s">
        <v>78</v>
      </c>
      <c r="V8" s="9" t="s">
        <v>78</v>
      </c>
    </row>
    <row r="9" spans="1:22" ht="14.25" customHeight="1" x14ac:dyDescent="0.35">
      <c r="A9" s="7">
        <v>8</v>
      </c>
      <c r="B9" s="7" t="s">
        <v>141</v>
      </c>
      <c r="C9" s="7" t="s">
        <v>76</v>
      </c>
      <c r="D9" s="7">
        <v>1.114285714</v>
      </c>
      <c r="E9" s="7">
        <v>0.40376380499999998</v>
      </c>
      <c r="F9" s="7">
        <v>1</v>
      </c>
      <c r="G9" s="1" t="s">
        <v>76</v>
      </c>
      <c r="H9" s="2" t="s">
        <v>77</v>
      </c>
      <c r="I9" s="8" t="s">
        <v>78</v>
      </c>
      <c r="J9" s="9">
        <v>1700000000</v>
      </c>
      <c r="K9" s="9" t="s">
        <v>78</v>
      </c>
      <c r="L9" s="7">
        <v>40</v>
      </c>
      <c r="M9" s="7" t="s">
        <v>142</v>
      </c>
      <c r="N9" s="7" t="s">
        <v>76</v>
      </c>
      <c r="O9" s="7">
        <v>1.5142857139999999</v>
      </c>
      <c r="P9" s="7">
        <v>1.4627015409999999</v>
      </c>
      <c r="Q9" s="7">
        <v>1</v>
      </c>
      <c r="R9" s="1" t="s">
        <v>76</v>
      </c>
      <c r="S9" s="4" t="s">
        <v>80</v>
      </c>
      <c r="T9" s="8" t="s">
        <v>78</v>
      </c>
      <c r="U9" s="10" t="s">
        <v>78</v>
      </c>
      <c r="V9" s="9" t="s">
        <v>78</v>
      </c>
    </row>
    <row r="10" spans="1:22" ht="14.25" customHeight="1" x14ac:dyDescent="0.35">
      <c r="A10" s="7">
        <v>9</v>
      </c>
      <c r="B10" s="7" t="s">
        <v>151</v>
      </c>
      <c r="C10" s="7" t="s">
        <v>76</v>
      </c>
      <c r="D10" s="7">
        <v>1.1428571430000001</v>
      </c>
      <c r="E10" s="7">
        <v>0.35503580099999998</v>
      </c>
      <c r="F10" s="7">
        <v>1</v>
      </c>
      <c r="G10" s="1" t="s">
        <v>76</v>
      </c>
      <c r="H10" s="2" t="s">
        <v>77</v>
      </c>
      <c r="I10" s="8" t="s">
        <v>78</v>
      </c>
      <c r="J10" s="9">
        <v>2370000000</v>
      </c>
      <c r="K10" s="9" t="s">
        <v>78</v>
      </c>
      <c r="L10" s="7">
        <v>41</v>
      </c>
      <c r="M10" s="7" t="s">
        <v>152</v>
      </c>
      <c r="N10" s="7" t="s">
        <v>76</v>
      </c>
      <c r="O10" s="7">
        <v>1.542857143</v>
      </c>
      <c r="P10" s="7">
        <v>0.98048178900000005</v>
      </c>
      <c r="Q10" s="7">
        <v>1</v>
      </c>
      <c r="R10" s="1" t="s">
        <v>76</v>
      </c>
      <c r="S10" s="4" t="s">
        <v>80</v>
      </c>
      <c r="T10" s="8" t="s">
        <v>78</v>
      </c>
      <c r="U10" s="10" t="s">
        <v>78</v>
      </c>
      <c r="V10" s="9" t="s">
        <v>78</v>
      </c>
    </row>
    <row r="11" spans="1:22" ht="14.25" customHeight="1" x14ac:dyDescent="0.35">
      <c r="A11" s="7">
        <v>10</v>
      </c>
      <c r="B11" s="7" t="s">
        <v>159</v>
      </c>
      <c r="C11" s="7" t="s">
        <v>76</v>
      </c>
      <c r="D11" s="7">
        <v>1.1428571430000001</v>
      </c>
      <c r="E11" s="7">
        <v>0.42996970800000001</v>
      </c>
      <c r="F11" s="7">
        <v>1</v>
      </c>
      <c r="G11" s="1" t="s">
        <v>76</v>
      </c>
      <c r="H11" s="2" t="s">
        <v>77</v>
      </c>
      <c r="I11" s="8" t="s">
        <v>78</v>
      </c>
      <c r="J11" s="9">
        <v>2870000000</v>
      </c>
      <c r="K11" s="9" t="s">
        <v>78</v>
      </c>
      <c r="L11" s="7">
        <v>42</v>
      </c>
      <c r="M11" s="7" t="s">
        <v>160</v>
      </c>
      <c r="N11" s="7" t="s">
        <v>76</v>
      </c>
      <c r="O11" s="7">
        <v>1.542857143</v>
      </c>
      <c r="P11" s="7">
        <v>1.1717974410000001</v>
      </c>
      <c r="Q11" s="7">
        <v>1</v>
      </c>
      <c r="R11" s="1" t="s">
        <v>76</v>
      </c>
      <c r="S11" s="4" t="s">
        <v>80</v>
      </c>
      <c r="T11" s="8" t="s">
        <v>78</v>
      </c>
      <c r="U11" s="10" t="s">
        <v>78</v>
      </c>
      <c r="V11" s="9" t="s">
        <v>78</v>
      </c>
    </row>
    <row r="12" spans="1:22" ht="14.25" customHeight="1" x14ac:dyDescent="0.35">
      <c r="A12" s="7">
        <v>11</v>
      </c>
      <c r="B12" s="7" t="s">
        <v>166</v>
      </c>
      <c r="C12" s="7" t="s">
        <v>76</v>
      </c>
      <c r="D12" s="7">
        <v>1.1428571430000001</v>
      </c>
      <c r="E12" s="7">
        <v>0.42996970800000001</v>
      </c>
      <c r="F12" s="7">
        <v>1</v>
      </c>
      <c r="G12" s="1" t="s">
        <v>76</v>
      </c>
      <c r="H12" s="2" t="s">
        <v>77</v>
      </c>
      <c r="I12" s="8" t="s">
        <v>78</v>
      </c>
      <c r="J12" s="9">
        <v>1460000000</v>
      </c>
      <c r="K12" s="9" t="s">
        <v>78</v>
      </c>
      <c r="L12" s="7">
        <v>92</v>
      </c>
      <c r="M12" s="7" t="s">
        <v>167</v>
      </c>
      <c r="N12" s="7" t="s">
        <v>109</v>
      </c>
      <c r="O12" s="7">
        <v>5.9428571430000003</v>
      </c>
      <c r="P12" s="7">
        <v>1.3491360450000001</v>
      </c>
      <c r="Q12" s="7">
        <v>6</v>
      </c>
      <c r="R12" s="1" t="s">
        <v>109</v>
      </c>
      <c r="S12" s="4" t="s">
        <v>80</v>
      </c>
      <c r="T12" s="8" t="s">
        <v>78</v>
      </c>
      <c r="U12" s="10" t="s">
        <v>78</v>
      </c>
      <c r="V12" s="9" t="s">
        <v>78</v>
      </c>
    </row>
    <row r="13" spans="1:22" ht="14.25" customHeight="1" x14ac:dyDescent="0.35">
      <c r="A13" s="7">
        <v>12</v>
      </c>
      <c r="B13" s="7" t="s">
        <v>174</v>
      </c>
      <c r="C13" s="7" t="s">
        <v>76</v>
      </c>
      <c r="D13" s="7">
        <v>1.1428571430000001</v>
      </c>
      <c r="E13" s="7">
        <v>0.42996970800000001</v>
      </c>
      <c r="F13" s="7">
        <v>1</v>
      </c>
      <c r="G13" s="1" t="s">
        <v>76</v>
      </c>
      <c r="H13" s="2" t="s">
        <v>77</v>
      </c>
      <c r="I13" s="8" t="s">
        <v>78</v>
      </c>
      <c r="J13" s="9">
        <v>4630000000</v>
      </c>
      <c r="K13" s="9" t="s">
        <v>78</v>
      </c>
      <c r="L13" s="7">
        <v>93</v>
      </c>
      <c r="M13" s="7" t="s">
        <v>175</v>
      </c>
      <c r="N13" s="7" t="s">
        <v>109</v>
      </c>
      <c r="O13" s="7">
        <v>6</v>
      </c>
      <c r="P13" s="7">
        <v>1.3719886809999999</v>
      </c>
      <c r="Q13" s="7">
        <v>7</v>
      </c>
      <c r="R13" s="1" t="s">
        <v>176</v>
      </c>
      <c r="S13" s="4" t="s">
        <v>80</v>
      </c>
      <c r="T13" s="8" t="s">
        <v>78</v>
      </c>
      <c r="U13" s="10" t="s">
        <v>78</v>
      </c>
      <c r="V13" s="9" t="s">
        <v>78</v>
      </c>
    </row>
    <row r="14" spans="1:22" ht="14.25" customHeight="1" x14ac:dyDescent="0.35">
      <c r="A14" s="7">
        <v>15</v>
      </c>
      <c r="B14" s="7" t="s">
        <v>183</v>
      </c>
      <c r="C14" s="7" t="s">
        <v>76</v>
      </c>
      <c r="D14" s="7">
        <v>1.2</v>
      </c>
      <c r="E14" s="7">
        <v>0.47278897199999997</v>
      </c>
      <c r="F14" s="7">
        <v>1</v>
      </c>
      <c r="G14" s="1" t="s">
        <v>76</v>
      </c>
      <c r="H14" s="2" t="s">
        <v>77</v>
      </c>
      <c r="I14" s="8" t="s">
        <v>78</v>
      </c>
      <c r="J14" s="9">
        <v>2590000000</v>
      </c>
      <c r="K14" s="9" t="s">
        <v>78</v>
      </c>
      <c r="L14" s="7">
        <v>94</v>
      </c>
      <c r="M14" s="7" t="s">
        <v>184</v>
      </c>
      <c r="N14" s="7" t="s">
        <v>176</v>
      </c>
      <c r="O14" s="7">
        <v>6.1714285709999999</v>
      </c>
      <c r="P14" s="7">
        <v>0.98475778700000005</v>
      </c>
      <c r="Q14" s="7">
        <v>6</v>
      </c>
      <c r="R14" s="1" t="s">
        <v>176</v>
      </c>
      <c r="S14" s="4" t="s">
        <v>80</v>
      </c>
      <c r="T14" s="8" t="s">
        <v>78</v>
      </c>
      <c r="U14" s="10" t="s">
        <v>78</v>
      </c>
      <c r="V14" s="9" t="s">
        <v>78</v>
      </c>
    </row>
    <row r="15" spans="1:22" ht="14.25" customHeight="1" x14ac:dyDescent="0.35">
      <c r="A15" s="7">
        <v>13</v>
      </c>
      <c r="B15" s="7" t="s">
        <v>190</v>
      </c>
      <c r="C15" s="7" t="s">
        <v>76</v>
      </c>
      <c r="D15" s="7">
        <v>1.1714285710000001</v>
      </c>
      <c r="E15" s="7">
        <v>0.45281565400000001</v>
      </c>
      <c r="F15" s="7">
        <v>1</v>
      </c>
      <c r="G15" s="1" t="s">
        <v>76</v>
      </c>
      <c r="H15" s="2" t="s">
        <v>77</v>
      </c>
      <c r="I15" s="8" t="s">
        <v>78</v>
      </c>
      <c r="J15" s="9">
        <v>1450000000</v>
      </c>
      <c r="K15" s="9" t="s">
        <v>78</v>
      </c>
      <c r="L15" s="7">
        <v>95</v>
      </c>
      <c r="M15" s="7" t="s">
        <v>191</v>
      </c>
      <c r="N15" s="7" t="s">
        <v>176</v>
      </c>
      <c r="O15" s="7">
        <v>6.1714285709999999</v>
      </c>
      <c r="P15" s="7">
        <v>1.5621575249999999</v>
      </c>
      <c r="Q15" s="7">
        <v>7</v>
      </c>
      <c r="R15" s="1" t="s">
        <v>176</v>
      </c>
      <c r="S15" s="4" t="s">
        <v>80</v>
      </c>
      <c r="T15" s="8" t="s">
        <v>78</v>
      </c>
      <c r="U15" s="10" t="s">
        <v>78</v>
      </c>
      <c r="V15" s="9" t="s">
        <v>78</v>
      </c>
    </row>
    <row r="16" spans="1:22" ht="14.25" customHeight="1" x14ac:dyDescent="0.35">
      <c r="A16" s="7">
        <v>14</v>
      </c>
      <c r="B16" s="7" t="s">
        <v>198</v>
      </c>
      <c r="C16" s="7" t="s">
        <v>76</v>
      </c>
      <c r="D16" s="7">
        <v>1.1714285710000001</v>
      </c>
      <c r="E16" s="7">
        <v>0.45281565400000001</v>
      </c>
      <c r="F16" s="7">
        <v>1</v>
      </c>
      <c r="G16" s="1" t="s">
        <v>76</v>
      </c>
      <c r="H16" s="2" t="s">
        <v>77</v>
      </c>
      <c r="I16" s="8" t="s">
        <v>78</v>
      </c>
      <c r="J16" s="9">
        <v>4330000000</v>
      </c>
      <c r="K16" s="9" t="s">
        <v>78</v>
      </c>
      <c r="L16" s="7">
        <v>96</v>
      </c>
      <c r="M16" s="7" t="s">
        <v>199</v>
      </c>
      <c r="N16" s="7" t="s">
        <v>176</v>
      </c>
      <c r="O16" s="7">
        <v>6.2285714289999996</v>
      </c>
      <c r="P16" s="7">
        <v>1.1137037910000001</v>
      </c>
      <c r="Q16" s="7">
        <v>7</v>
      </c>
      <c r="R16" s="1" t="s">
        <v>176</v>
      </c>
      <c r="S16" s="4" t="s">
        <v>80</v>
      </c>
      <c r="T16" s="8" t="s">
        <v>78</v>
      </c>
      <c r="U16" s="10" t="s">
        <v>78</v>
      </c>
      <c r="V16" s="9" t="s">
        <v>78</v>
      </c>
    </row>
    <row r="17" spans="1:22" ht="14.25" customHeight="1" x14ac:dyDescent="0.35">
      <c r="A17" s="7">
        <v>16</v>
      </c>
      <c r="B17" s="7" t="s">
        <v>206</v>
      </c>
      <c r="C17" s="7" t="s">
        <v>76</v>
      </c>
      <c r="D17" s="7">
        <v>1.2</v>
      </c>
      <c r="E17" s="7">
        <v>0.53136893100000004</v>
      </c>
      <c r="F17" s="7">
        <v>1</v>
      </c>
      <c r="G17" s="1" t="s">
        <v>76</v>
      </c>
      <c r="H17" s="2" t="s">
        <v>77</v>
      </c>
      <c r="I17" s="8" t="s">
        <v>78</v>
      </c>
      <c r="J17" s="9">
        <v>4710000000</v>
      </c>
      <c r="K17" s="9" t="s">
        <v>78</v>
      </c>
      <c r="L17" s="7">
        <v>97</v>
      </c>
      <c r="M17" s="7" t="s">
        <v>207</v>
      </c>
      <c r="N17" s="7" t="s">
        <v>176</v>
      </c>
      <c r="O17" s="7">
        <v>6.2857142860000002</v>
      </c>
      <c r="P17" s="7">
        <v>1.0166678149999999</v>
      </c>
      <c r="Q17" s="7">
        <v>7</v>
      </c>
      <c r="R17" s="1" t="s">
        <v>176</v>
      </c>
      <c r="S17" s="4" t="s">
        <v>80</v>
      </c>
      <c r="T17" s="8" t="s">
        <v>78</v>
      </c>
      <c r="U17" s="10" t="s">
        <v>78</v>
      </c>
      <c r="V17" s="9" t="s">
        <v>78</v>
      </c>
    </row>
    <row r="18" spans="1:22" ht="14.25" customHeight="1" x14ac:dyDescent="0.35">
      <c r="A18" s="7">
        <v>17</v>
      </c>
      <c r="B18" s="7" t="s">
        <v>213</v>
      </c>
      <c r="C18" s="7" t="s">
        <v>76</v>
      </c>
      <c r="D18" s="7">
        <v>1.2</v>
      </c>
      <c r="E18" s="7">
        <v>0.58410313400000002</v>
      </c>
      <c r="F18" s="7">
        <v>1</v>
      </c>
      <c r="G18" s="1" t="s">
        <v>76</v>
      </c>
      <c r="H18" s="2" t="s">
        <v>77</v>
      </c>
      <c r="I18" s="9">
        <v>3091</v>
      </c>
      <c r="J18" s="9">
        <v>2260000000</v>
      </c>
      <c r="K18" s="9" t="s">
        <v>78</v>
      </c>
      <c r="L18" s="7">
        <v>98</v>
      </c>
      <c r="M18" s="7" t="s">
        <v>214</v>
      </c>
      <c r="N18" s="7" t="s">
        <v>176</v>
      </c>
      <c r="O18" s="7">
        <v>6.3428571429999998</v>
      </c>
      <c r="P18" s="7">
        <v>1.186761712</v>
      </c>
      <c r="Q18" s="7">
        <v>7</v>
      </c>
      <c r="R18" s="1" t="s">
        <v>176</v>
      </c>
      <c r="S18" s="4" t="s">
        <v>80</v>
      </c>
      <c r="T18" s="8" t="s">
        <v>78</v>
      </c>
      <c r="U18" s="10" t="s">
        <v>78</v>
      </c>
      <c r="V18" s="9" t="s">
        <v>78</v>
      </c>
    </row>
    <row r="19" spans="1:22" ht="14.25" customHeight="1" x14ac:dyDescent="0.35">
      <c r="A19" s="7">
        <v>18</v>
      </c>
      <c r="B19" s="7" t="s">
        <v>219</v>
      </c>
      <c r="C19" s="7" t="s">
        <v>76</v>
      </c>
      <c r="D19" s="7">
        <v>1.228571429</v>
      </c>
      <c r="E19" s="7">
        <v>0.54695490099999999</v>
      </c>
      <c r="F19" s="7">
        <v>1</v>
      </c>
      <c r="G19" s="1" t="s">
        <v>76</v>
      </c>
      <c r="H19" s="2" t="s">
        <v>77</v>
      </c>
      <c r="I19" s="8" t="s">
        <v>78</v>
      </c>
      <c r="J19" s="9">
        <v>146000000</v>
      </c>
      <c r="K19" s="9" t="s">
        <v>78</v>
      </c>
      <c r="L19" s="7">
        <v>99</v>
      </c>
      <c r="M19" s="7" t="s">
        <v>220</v>
      </c>
      <c r="N19" s="7" t="s">
        <v>176</v>
      </c>
      <c r="O19" s="7">
        <v>6.371428571</v>
      </c>
      <c r="P19" s="7">
        <v>1.3080230770000001</v>
      </c>
      <c r="Q19" s="7">
        <v>7</v>
      </c>
      <c r="R19" s="1" t="s">
        <v>176</v>
      </c>
      <c r="S19" s="4" t="s">
        <v>80</v>
      </c>
      <c r="T19" s="8" t="s">
        <v>78</v>
      </c>
      <c r="U19" s="10" t="s">
        <v>78</v>
      </c>
      <c r="V19" s="9" t="s">
        <v>78</v>
      </c>
    </row>
    <row r="20" spans="1:22" ht="14.25" customHeight="1" x14ac:dyDescent="0.35">
      <c r="A20" s="7">
        <v>19</v>
      </c>
      <c r="B20" s="7" t="s">
        <v>228</v>
      </c>
      <c r="C20" s="7" t="s">
        <v>76</v>
      </c>
      <c r="D20" s="7">
        <v>1.228571429</v>
      </c>
      <c r="E20" s="7">
        <v>0.645605702</v>
      </c>
      <c r="F20" s="7">
        <v>1</v>
      </c>
      <c r="G20" s="1" t="s">
        <v>76</v>
      </c>
      <c r="H20" s="2" t="s">
        <v>77</v>
      </c>
      <c r="I20" s="8" t="s">
        <v>78</v>
      </c>
      <c r="J20" s="9">
        <v>2970000000</v>
      </c>
      <c r="K20" s="9" t="s">
        <v>78</v>
      </c>
      <c r="L20" s="7">
        <v>100</v>
      </c>
      <c r="M20" s="7" t="s">
        <v>229</v>
      </c>
      <c r="N20" s="7" t="s">
        <v>176</v>
      </c>
      <c r="O20" s="7">
        <v>6.4285714289999998</v>
      </c>
      <c r="P20" s="7">
        <v>0.94824029899999995</v>
      </c>
      <c r="Q20" s="7">
        <v>7</v>
      </c>
      <c r="R20" s="1" t="s">
        <v>176</v>
      </c>
      <c r="S20" s="4" t="s">
        <v>80</v>
      </c>
      <c r="T20" s="8" t="s">
        <v>78</v>
      </c>
      <c r="U20" s="10" t="s">
        <v>78</v>
      </c>
      <c r="V20" s="9" t="s">
        <v>78</v>
      </c>
    </row>
    <row r="21" spans="1:22" ht="14.25" customHeight="1" x14ac:dyDescent="0.35">
      <c r="A21" s="7">
        <v>20</v>
      </c>
      <c r="B21" s="7" t="s">
        <v>235</v>
      </c>
      <c r="C21" s="7" t="s">
        <v>76</v>
      </c>
      <c r="D21" s="7">
        <v>1.2571428570000001</v>
      </c>
      <c r="E21" s="7">
        <v>0.56061191099999996</v>
      </c>
      <c r="F21" s="7">
        <v>1</v>
      </c>
      <c r="G21" s="1" t="s">
        <v>76</v>
      </c>
      <c r="H21" s="2" t="s">
        <v>77</v>
      </c>
      <c r="I21" s="8" t="s">
        <v>78</v>
      </c>
      <c r="J21" s="9">
        <v>2550000000</v>
      </c>
      <c r="K21" s="9" t="s">
        <v>78</v>
      </c>
      <c r="L21" s="7">
        <v>101</v>
      </c>
      <c r="M21" s="7" t="s">
        <v>236</v>
      </c>
      <c r="N21" s="7" t="s">
        <v>109</v>
      </c>
      <c r="O21" s="7">
        <v>6.542857143</v>
      </c>
      <c r="P21" s="7">
        <v>0.78000215500000003</v>
      </c>
      <c r="Q21" s="7">
        <v>7</v>
      </c>
      <c r="R21" s="1" t="s">
        <v>176</v>
      </c>
      <c r="S21" s="4" t="s">
        <v>80</v>
      </c>
      <c r="T21" s="8" t="s">
        <v>78</v>
      </c>
      <c r="U21" s="10" t="s">
        <v>78</v>
      </c>
      <c r="V21" s="9" t="s">
        <v>78</v>
      </c>
    </row>
    <row r="22" spans="1:22" ht="14.25" customHeight="1" x14ac:dyDescent="0.35">
      <c r="A22" s="7">
        <v>21</v>
      </c>
      <c r="B22" s="7" t="s">
        <v>958</v>
      </c>
      <c r="C22" s="7" t="s">
        <v>76</v>
      </c>
      <c r="D22" s="7">
        <v>1.2571428570000001</v>
      </c>
      <c r="E22" s="7">
        <v>0.65721592600000001</v>
      </c>
      <c r="F22" s="7">
        <v>1</v>
      </c>
      <c r="G22" s="1" t="s">
        <v>76</v>
      </c>
      <c r="H22" s="3" t="s">
        <v>959</v>
      </c>
      <c r="I22" s="8" t="s">
        <v>78</v>
      </c>
      <c r="J22" s="10" t="s">
        <v>78</v>
      </c>
      <c r="K22" s="9" t="s">
        <v>78</v>
      </c>
      <c r="L22" s="7">
        <v>91</v>
      </c>
      <c r="M22" s="7" t="s">
        <v>979</v>
      </c>
      <c r="N22" s="7" t="s">
        <v>109</v>
      </c>
      <c r="O22" s="7">
        <v>5.914285714</v>
      </c>
      <c r="P22" s="7">
        <v>1.4424535590000001</v>
      </c>
      <c r="Q22" s="7">
        <v>7</v>
      </c>
      <c r="R22" s="1" t="s">
        <v>109</v>
      </c>
      <c r="S22" s="4" t="s">
        <v>80</v>
      </c>
      <c r="T22" s="8" t="s">
        <v>78</v>
      </c>
      <c r="U22" s="10" t="s">
        <v>78</v>
      </c>
      <c r="V22" s="9" t="s">
        <v>78</v>
      </c>
    </row>
    <row r="23" spans="1:22" ht="14.25" customHeight="1" x14ac:dyDescent="0.35">
      <c r="A23" s="7">
        <v>22</v>
      </c>
      <c r="B23" s="7" t="s">
        <v>960</v>
      </c>
      <c r="C23" s="7" t="s">
        <v>76</v>
      </c>
      <c r="D23" s="7">
        <v>1.2571428570000001</v>
      </c>
      <c r="E23" s="7">
        <v>0.65721592600000001</v>
      </c>
      <c r="F23" s="7">
        <v>1</v>
      </c>
      <c r="G23" s="1" t="s">
        <v>76</v>
      </c>
      <c r="H23" s="3" t="s">
        <v>959</v>
      </c>
      <c r="I23" s="8" t="s">
        <v>78</v>
      </c>
      <c r="J23" s="10" t="s">
        <v>78</v>
      </c>
      <c r="K23" s="9" t="s">
        <v>78</v>
      </c>
      <c r="L23" s="7">
        <v>55</v>
      </c>
      <c r="M23" s="7" t="s">
        <v>963</v>
      </c>
      <c r="N23" s="7" t="s">
        <v>76</v>
      </c>
      <c r="O23" s="7">
        <v>2.3428571429999998</v>
      </c>
      <c r="P23" s="7">
        <v>1.2820676580000001</v>
      </c>
      <c r="Q23" s="7">
        <v>2</v>
      </c>
      <c r="R23" s="1" t="s">
        <v>109</v>
      </c>
      <c r="S23" s="4" t="s">
        <v>80</v>
      </c>
      <c r="T23" s="8" t="s">
        <v>78</v>
      </c>
      <c r="U23" s="10" t="s">
        <v>78</v>
      </c>
      <c r="V23" s="9" t="s">
        <v>78</v>
      </c>
    </row>
    <row r="24" spans="1:22" ht="14.25" customHeight="1" x14ac:dyDescent="0.35">
      <c r="A24" s="7">
        <v>56</v>
      </c>
      <c r="B24" s="7" t="s">
        <v>964</v>
      </c>
      <c r="C24" s="7" t="s">
        <v>109</v>
      </c>
      <c r="D24" s="7">
        <v>2.371428571</v>
      </c>
      <c r="E24" s="7">
        <v>1.4159950619999999</v>
      </c>
      <c r="F24" s="7">
        <v>2</v>
      </c>
      <c r="G24" s="1" t="s">
        <v>109</v>
      </c>
      <c r="H24" s="1" t="s">
        <v>80</v>
      </c>
      <c r="I24" s="8" t="s">
        <v>78</v>
      </c>
      <c r="J24" s="10" t="s">
        <v>78</v>
      </c>
      <c r="K24" s="9" t="s">
        <v>78</v>
      </c>
    </row>
    <row r="25" spans="1:22" ht="14.25" customHeight="1" x14ac:dyDescent="0.35">
      <c r="A25" s="7">
        <v>57</v>
      </c>
      <c r="B25" s="7" t="s">
        <v>965</v>
      </c>
      <c r="C25" s="7" t="s">
        <v>76</v>
      </c>
      <c r="D25" s="7">
        <v>2.4285714289999998</v>
      </c>
      <c r="E25" s="7">
        <v>1.266902529</v>
      </c>
      <c r="F25" s="7">
        <v>2</v>
      </c>
      <c r="G25" s="1" t="s">
        <v>109</v>
      </c>
      <c r="H25" s="1" t="s">
        <v>80</v>
      </c>
      <c r="I25" s="8" t="s">
        <v>78</v>
      </c>
      <c r="J25" s="10" t="s">
        <v>78</v>
      </c>
      <c r="K25" s="9" t="s">
        <v>78</v>
      </c>
    </row>
    <row r="26" spans="1:22" ht="14.25" customHeight="1" x14ac:dyDescent="0.35">
      <c r="A26" s="7">
        <v>58</v>
      </c>
      <c r="B26" s="7" t="s">
        <v>966</v>
      </c>
      <c r="C26" s="7" t="s">
        <v>76</v>
      </c>
      <c r="D26" s="7">
        <v>2.7428571430000002</v>
      </c>
      <c r="E26" s="7">
        <v>1.4621269189999999</v>
      </c>
      <c r="F26" s="7">
        <v>3</v>
      </c>
      <c r="G26" s="1" t="s">
        <v>109</v>
      </c>
      <c r="H26" s="1" t="s">
        <v>80</v>
      </c>
      <c r="I26" s="8" t="s">
        <v>78</v>
      </c>
      <c r="J26" s="10" t="s">
        <v>78</v>
      </c>
      <c r="K26" s="9" t="s">
        <v>78</v>
      </c>
    </row>
    <row r="27" spans="1:22" ht="14.25" customHeight="1" x14ac:dyDescent="0.35">
      <c r="A27" s="7">
        <v>59</v>
      </c>
      <c r="B27" s="7" t="s">
        <v>967</v>
      </c>
      <c r="C27" s="7" t="s">
        <v>109</v>
      </c>
      <c r="D27" s="7">
        <v>2.8857142859999998</v>
      </c>
      <c r="E27" s="7">
        <v>1.761874479</v>
      </c>
      <c r="F27" s="7">
        <v>3</v>
      </c>
      <c r="G27" s="1" t="s">
        <v>109</v>
      </c>
      <c r="H27" s="1" t="s">
        <v>80</v>
      </c>
      <c r="I27" s="8" t="s">
        <v>78</v>
      </c>
      <c r="J27" s="10" t="s">
        <v>78</v>
      </c>
      <c r="K27" s="9" t="s">
        <v>78</v>
      </c>
    </row>
    <row r="28" spans="1:22" ht="14.25" customHeight="1" x14ac:dyDescent="0.35">
      <c r="A28" s="7">
        <v>60</v>
      </c>
      <c r="B28" s="7" t="s">
        <v>968</v>
      </c>
      <c r="C28" s="7" t="s">
        <v>109</v>
      </c>
      <c r="D28" s="7">
        <v>2.914285714</v>
      </c>
      <c r="E28" s="7">
        <v>1.291862053</v>
      </c>
      <c r="F28" s="7">
        <v>3</v>
      </c>
      <c r="G28" s="1" t="s">
        <v>109</v>
      </c>
      <c r="H28" s="1" t="s">
        <v>80</v>
      </c>
      <c r="I28" s="8" t="s">
        <v>78</v>
      </c>
      <c r="J28" s="10" t="s">
        <v>78</v>
      </c>
      <c r="K28" s="9" t="s">
        <v>78</v>
      </c>
    </row>
    <row r="29" spans="1:22" ht="14.25" customHeight="1" x14ac:dyDescent="0.35">
      <c r="A29" s="7">
        <v>61</v>
      </c>
      <c r="B29" s="7" t="s">
        <v>969</v>
      </c>
      <c r="C29" s="7" t="s">
        <v>109</v>
      </c>
      <c r="D29" s="7">
        <v>2.9428571429999999</v>
      </c>
      <c r="E29" s="7">
        <v>1.3048068850000001</v>
      </c>
      <c r="F29" s="7">
        <v>3</v>
      </c>
      <c r="G29" s="1" t="s">
        <v>109</v>
      </c>
      <c r="H29" s="1" t="s">
        <v>80</v>
      </c>
      <c r="I29" s="8" t="s">
        <v>78</v>
      </c>
      <c r="J29" s="10" t="s">
        <v>78</v>
      </c>
      <c r="K29" s="9" t="s">
        <v>78</v>
      </c>
    </row>
    <row r="30" spans="1:22" ht="14.25" customHeight="1" x14ac:dyDescent="0.35">
      <c r="A30" s="7">
        <v>62</v>
      </c>
      <c r="B30" s="7" t="s">
        <v>970</v>
      </c>
      <c r="C30" s="7" t="s">
        <v>109</v>
      </c>
      <c r="D30" s="7">
        <v>3.1142857140000002</v>
      </c>
      <c r="E30" s="7">
        <v>1.6228411650000001</v>
      </c>
      <c r="F30" s="7">
        <v>3</v>
      </c>
      <c r="G30" s="1" t="s">
        <v>109</v>
      </c>
      <c r="H30" s="3" t="s">
        <v>959</v>
      </c>
      <c r="I30" s="8" t="s">
        <v>78</v>
      </c>
      <c r="J30" s="10" t="s">
        <v>78</v>
      </c>
      <c r="K30" s="9" t="s">
        <v>78</v>
      </c>
      <c r="L30" s="7">
        <v>90</v>
      </c>
      <c r="M30" s="7" t="s">
        <v>978</v>
      </c>
      <c r="N30" s="7" t="s">
        <v>176</v>
      </c>
      <c r="O30" s="7">
        <v>5.7428571430000002</v>
      </c>
      <c r="P30" s="7">
        <v>1.379319038</v>
      </c>
      <c r="Q30" s="7">
        <v>6</v>
      </c>
      <c r="R30" s="1" t="s">
        <v>109</v>
      </c>
      <c r="S30" s="4" t="s">
        <v>80</v>
      </c>
      <c r="T30" s="8" t="s">
        <v>78</v>
      </c>
      <c r="U30" s="10" t="s">
        <v>78</v>
      </c>
      <c r="V30" s="9" t="s">
        <v>78</v>
      </c>
    </row>
    <row r="31" spans="1:22" ht="14.25" customHeight="1" x14ac:dyDescent="0.35">
      <c r="A31" s="7">
        <v>63</v>
      </c>
      <c r="B31" s="7" t="s">
        <v>242</v>
      </c>
      <c r="C31" s="7" t="s">
        <v>109</v>
      </c>
      <c r="D31" s="7">
        <v>3.1428571430000001</v>
      </c>
      <c r="E31" s="7">
        <v>1.536666697</v>
      </c>
      <c r="F31" s="7">
        <v>4</v>
      </c>
      <c r="G31" s="1" t="s">
        <v>109</v>
      </c>
      <c r="H31" s="2" t="s">
        <v>77</v>
      </c>
      <c r="I31" s="8" t="s">
        <v>78</v>
      </c>
      <c r="J31" s="9">
        <v>2010000000</v>
      </c>
      <c r="K31" s="9" t="s">
        <v>78</v>
      </c>
      <c r="L31" s="7">
        <v>112</v>
      </c>
      <c r="M31" s="7" t="s">
        <v>243</v>
      </c>
      <c r="N31" s="7" t="s">
        <v>176</v>
      </c>
      <c r="O31" s="7">
        <v>6.6857142859999996</v>
      </c>
      <c r="P31" s="7">
        <v>0.58266267999999999</v>
      </c>
      <c r="Q31" s="7">
        <v>7</v>
      </c>
      <c r="R31" s="1" t="s">
        <v>176</v>
      </c>
      <c r="S31" s="4" t="s">
        <v>80</v>
      </c>
      <c r="T31" s="8" t="s">
        <v>78</v>
      </c>
      <c r="U31" s="10" t="s">
        <v>78</v>
      </c>
      <c r="V31" s="9" t="s">
        <v>78</v>
      </c>
    </row>
    <row r="32" spans="1:22" ht="14.25" customHeight="1" x14ac:dyDescent="0.35">
      <c r="A32" s="7">
        <v>64</v>
      </c>
      <c r="B32" s="7" t="s">
        <v>249</v>
      </c>
      <c r="C32" s="7" t="s">
        <v>109</v>
      </c>
      <c r="D32" s="7">
        <v>3.1714285709999999</v>
      </c>
      <c r="E32" s="7">
        <v>1.543215022</v>
      </c>
      <c r="F32" s="7">
        <v>4</v>
      </c>
      <c r="G32" s="1" t="s">
        <v>109</v>
      </c>
      <c r="H32" s="2" t="s">
        <v>77</v>
      </c>
      <c r="I32" s="8" t="s">
        <v>78</v>
      </c>
      <c r="J32" s="14" t="s">
        <v>250</v>
      </c>
      <c r="K32" s="9" t="s">
        <v>78</v>
      </c>
      <c r="L32" s="7">
        <v>113</v>
      </c>
      <c r="M32" s="7" t="s">
        <v>251</v>
      </c>
      <c r="N32" s="7" t="s">
        <v>176</v>
      </c>
      <c r="O32" s="7">
        <v>6.6857142859999996</v>
      </c>
      <c r="P32" s="7">
        <v>0.67612340400000004</v>
      </c>
      <c r="Q32" s="7">
        <v>7</v>
      </c>
      <c r="R32" s="1" t="s">
        <v>176</v>
      </c>
      <c r="S32" s="4" t="s">
        <v>80</v>
      </c>
      <c r="T32" s="8" t="s">
        <v>78</v>
      </c>
      <c r="U32" s="10" t="s">
        <v>78</v>
      </c>
      <c r="V32" s="9" t="s">
        <v>78</v>
      </c>
    </row>
    <row r="33" spans="1:22" ht="14.25" customHeight="1" x14ac:dyDescent="0.35">
      <c r="A33" s="7">
        <v>65</v>
      </c>
      <c r="B33" s="7" t="s">
        <v>255</v>
      </c>
      <c r="C33" s="7" t="s">
        <v>109</v>
      </c>
      <c r="D33" s="7">
        <v>3.228571429</v>
      </c>
      <c r="E33" s="7">
        <v>1.2853407489999999</v>
      </c>
      <c r="F33" s="7">
        <v>4</v>
      </c>
      <c r="G33" s="1" t="s">
        <v>109</v>
      </c>
      <c r="H33" s="2" t="s">
        <v>77</v>
      </c>
      <c r="I33" s="8" t="s">
        <v>78</v>
      </c>
      <c r="J33" s="15">
        <v>253000000</v>
      </c>
      <c r="K33" s="9" t="s">
        <v>78</v>
      </c>
      <c r="L33" s="7">
        <v>114</v>
      </c>
      <c r="M33" s="7" t="s">
        <v>256</v>
      </c>
      <c r="N33" s="7" t="s">
        <v>176</v>
      </c>
      <c r="O33" s="7">
        <v>6.6857142859999996</v>
      </c>
      <c r="P33" s="7">
        <v>1.078436465</v>
      </c>
      <c r="Q33" s="7">
        <v>7</v>
      </c>
      <c r="R33" s="1" t="s">
        <v>176</v>
      </c>
      <c r="S33" s="4" t="s">
        <v>80</v>
      </c>
      <c r="T33" s="8" t="s">
        <v>78</v>
      </c>
      <c r="U33" s="10" t="s">
        <v>78</v>
      </c>
      <c r="V33" s="9" t="s">
        <v>78</v>
      </c>
    </row>
    <row r="34" spans="1:22" ht="14.25" customHeight="1" x14ac:dyDescent="0.35">
      <c r="A34" s="7">
        <v>66</v>
      </c>
      <c r="B34" s="7" t="s">
        <v>262</v>
      </c>
      <c r="C34" s="7" t="s">
        <v>109</v>
      </c>
      <c r="D34" s="7">
        <v>3.3142857139999999</v>
      </c>
      <c r="E34" s="7">
        <v>1.18250553</v>
      </c>
      <c r="F34" s="7">
        <v>4</v>
      </c>
      <c r="G34" s="1" t="s">
        <v>109</v>
      </c>
      <c r="H34" s="2" t="s">
        <v>77</v>
      </c>
      <c r="I34" s="8" t="s">
        <v>78</v>
      </c>
      <c r="J34" s="9">
        <v>3870000000</v>
      </c>
      <c r="K34" s="9" t="s">
        <v>78</v>
      </c>
      <c r="L34" s="7">
        <v>115</v>
      </c>
      <c r="M34" s="7" t="s">
        <v>263</v>
      </c>
      <c r="N34" s="7" t="s">
        <v>176</v>
      </c>
      <c r="O34" s="7">
        <v>6.6857142859999996</v>
      </c>
      <c r="P34" s="7">
        <v>1.078436465</v>
      </c>
      <c r="Q34" s="7">
        <v>7</v>
      </c>
      <c r="R34" s="1" t="s">
        <v>176</v>
      </c>
      <c r="S34" s="4" t="s">
        <v>80</v>
      </c>
      <c r="T34" s="8" t="s">
        <v>78</v>
      </c>
      <c r="U34" s="10" t="s">
        <v>78</v>
      </c>
      <c r="V34" s="9" t="s">
        <v>78</v>
      </c>
    </row>
    <row r="35" spans="1:22" ht="14.25" customHeight="1" x14ac:dyDescent="0.35">
      <c r="A35" s="7">
        <v>67</v>
      </c>
      <c r="B35" s="7" t="s">
        <v>269</v>
      </c>
      <c r="C35" s="7" t="s">
        <v>109</v>
      </c>
      <c r="D35" s="7">
        <v>3.371428571</v>
      </c>
      <c r="E35" s="7">
        <v>1.5546082219999999</v>
      </c>
      <c r="F35" s="7">
        <v>4</v>
      </c>
      <c r="G35" s="1" t="s">
        <v>109</v>
      </c>
      <c r="H35" s="2" t="s">
        <v>77</v>
      </c>
      <c r="I35" s="9">
        <v>4</v>
      </c>
      <c r="J35" s="9">
        <v>19800000</v>
      </c>
      <c r="K35" s="9" t="s">
        <v>78</v>
      </c>
      <c r="L35" s="7">
        <v>116</v>
      </c>
      <c r="M35" s="7" t="s">
        <v>270</v>
      </c>
      <c r="N35" s="7" t="s">
        <v>176</v>
      </c>
      <c r="O35" s="7">
        <v>6.7142857139999998</v>
      </c>
      <c r="P35" s="7">
        <v>0.57247802800000003</v>
      </c>
      <c r="Q35" s="7">
        <v>7</v>
      </c>
      <c r="R35" s="1" t="s">
        <v>176</v>
      </c>
      <c r="S35" s="4" t="s">
        <v>80</v>
      </c>
      <c r="T35" s="8" t="s">
        <v>78</v>
      </c>
      <c r="U35" s="10" t="s">
        <v>78</v>
      </c>
      <c r="V35" s="9" t="s">
        <v>78</v>
      </c>
    </row>
    <row r="36" spans="1:22" ht="14.25" customHeight="1" x14ac:dyDescent="0.35">
      <c r="A36" s="7">
        <v>68</v>
      </c>
      <c r="B36" s="7" t="s">
        <v>275</v>
      </c>
      <c r="C36" s="7" t="s">
        <v>109</v>
      </c>
      <c r="D36" s="7">
        <v>3.4285714289999998</v>
      </c>
      <c r="E36" s="7">
        <v>1.420143205</v>
      </c>
      <c r="F36" s="7">
        <v>4</v>
      </c>
      <c r="G36" s="1" t="s">
        <v>109</v>
      </c>
      <c r="H36" s="2" t="s">
        <v>77</v>
      </c>
      <c r="I36" s="8" t="s">
        <v>78</v>
      </c>
      <c r="J36" s="9">
        <v>4610000000</v>
      </c>
      <c r="K36" s="9" t="s">
        <v>78</v>
      </c>
      <c r="L36" s="7">
        <v>117</v>
      </c>
      <c r="M36" s="7" t="s">
        <v>276</v>
      </c>
      <c r="N36" s="7" t="s">
        <v>176</v>
      </c>
      <c r="O36" s="7">
        <v>6.7428571430000002</v>
      </c>
      <c r="P36" s="7">
        <v>0.56061191099999996</v>
      </c>
      <c r="Q36" s="7">
        <v>7</v>
      </c>
      <c r="R36" s="1" t="s">
        <v>176</v>
      </c>
      <c r="S36" s="4" t="s">
        <v>80</v>
      </c>
      <c r="T36" s="8" t="s">
        <v>78</v>
      </c>
      <c r="U36" s="10" t="s">
        <v>78</v>
      </c>
      <c r="V36" s="9" t="s">
        <v>78</v>
      </c>
    </row>
    <row r="37" spans="1:22" ht="14.25" customHeight="1" x14ac:dyDescent="0.35">
      <c r="A37" s="7">
        <v>69</v>
      </c>
      <c r="B37" s="7" t="s">
        <v>281</v>
      </c>
      <c r="C37" s="7" t="s">
        <v>109</v>
      </c>
      <c r="D37" s="7">
        <v>3.457142857</v>
      </c>
      <c r="E37" s="7">
        <v>1.5967403769999999</v>
      </c>
      <c r="F37" s="7">
        <v>4</v>
      </c>
      <c r="G37" s="1" t="s">
        <v>109</v>
      </c>
      <c r="H37" s="2" t="s">
        <v>77</v>
      </c>
      <c r="I37" s="8" t="s">
        <v>78</v>
      </c>
      <c r="J37" s="9">
        <v>2680000000</v>
      </c>
      <c r="K37" s="9" t="s">
        <v>78</v>
      </c>
      <c r="L37" s="7">
        <v>118</v>
      </c>
      <c r="M37" s="7" t="s">
        <v>282</v>
      </c>
      <c r="N37" s="7" t="s">
        <v>176</v>
      </c>
      <c r="O37" s="7">
        <v>6.7428571430000002</v>
      </c>
      <c r="P37" s="7">
        <v>0.61082668900000003</v>
      </c>
      <c r="Q37" s="7">
        <v>7</v>
      </c>
      <c r="R37" s="1" t="s">
        <v>176</v>
      </c>
      <c r="S37" s="4" t="s">
        <v>80</v>
      </c>
      <c r="T37" s="8" t="s">
        <v>78</v>
      </c>
      <c r="U37" s="10" t="s">
        <v>78</v>
      </c>
      <c r="V37" s="9" t="s">
        <v>78</v>
      </c>
    </row>
    <row r="38" spans="1:22" ht="14.25" customHeight="1" x14ac:dyDescent="0.35">
      <c r="A38" s="7">
        <v>70</v>
      </c>
      <c r="B38" s="7" t="s">
        <v>287</v>
      </c>
      <c r="C38" s="7" t="s">
        <v>109</v>
      </c>
      <c r="D38" s="7">
        <v>3.457142857</v>
      </c>
      <c r="E38" s="7">
        <v>1.7036786690000001</v>
      </c>
      <c r="F38" s="7">
        <v>4</v>
      </c>
      <c r="G38" s="1" t="s">
        <v>109</v>
      </c>
      <c r="H38" s="2" t="s">
        <v>77</v>
      </c>
      <c r="I38" s="8" t="s">
        <v>78</v>
      </c>
      <c r="J38" s="9">
        <v>59600000</v>
      </c>
      <c r="K38" s="9" t="s">
        <v>78</v>
      </c>
      <c r="L38" s="7">
        <v>119</v>
      </c>
      <c r="M38" s="7" t="s">
        <v>288</v>
      </c>
      <c r="N38" s="7" t="s">
        <v>176</v>
      </c>
      <c r="O38" s="7">
        <v>6.7428571430000002</v>
      </c>
      <c r="P38" s="7">
        <v>0.88593111999999996</v>
      </c>
      <c r="Q38" s="7">
        <v>7</v>
      </c>
      <c r="R38" s="1" t="s">
        <v>176</v>
      </c>
      <c r="S38" s="4" t="s">
        <v>80</v>
      </c>
      <c r="T38" s="8" t="s">
        <v>78</v>
      </c>
      <c r="U38" s="10" t="s">
        <v>78</v>
      </c>
      <c r="V38" s="9" t="s">
        <v>78</v>
      </c>
    </row>
    <row r="39" spans="1:22" ht="14.25" customHeight="1" x14ac:dyDescent="0.35">
      <c r="A39" s="7">
        <v>71</v>
      </c>
      <c r="B39" s="7" t="s">
        <v>296</v>
      </c>
      <c r="C39" s="7" t="s">
        <v>109</v>
      </c>
      <c r="D39" s="7">
        <v>3.6571428570000002</v>
      </c>
      <c r="E39" s="7">
        <v>1.2353341330000001</v>
      </c>
      <c r="F39" s="7">
        <v>4</v>
      </c>
      <c r="G39" s="1" t="s">
        <v>109</v>
      </c>
      <c r="H39" s="2" t="s">
        <v>77</v>
      </c>
      <c r="I39" s="8" t="s">
        <v>78</v>
      </c>
      <c r="J39" s="9">
        <v>1570000000</v>
      </c>
      <c r="K39" s="9" t="s">
        <v>78</v>
      </c>
      <c r="L39" s="7">
        <v>120</v>
      </c>
      <c r="M39" s="7" t="s">
        <v>297</v>
      </c>
      <c r="N39" s="7" t="s">
        <v>176</v>
      </c>
      <c r="O39" s="7">
        <v>6.7714285710000004</v>
      </c>
      <c r="P39" s="7">
        <v>0.645605702</v>
      </c>
      <c r="Q39" s="7">
        <v>7</v>
      </c>
      <c r="R39" s="1" t="s">
        <v>176</v>
      </c>
      <c r="S39" s="4" t="s">
        <v>80</v>
      </c>
      <c r="T39" s="8" t="s">
        <v>78</v>
      </c>
      <c r="U39" s="10" t="s">
        <v>78</v>
      </c>
      <c r="V39" s="9" t="s">
        <v>78</v>
      </c>
    </row>
    <row r="40" spans="1:22" ht="14.25" customHeight="1" x14ac:dyDescent="0.35">
      <c r="A40" s="7">
        <v>72</v>
      </c>
      <c r="B40" s="7" t="s">
        <v>302</v>
      </c>
      <c r="C40" s="7" t="s">
        <v>109</v>
      </c>
      <c r="D40" s="7">
        <v>3.6571428570000002</v>
      </c>
      <c r="E40" s="7">
        <v>1.2820676580000001</v>
      </c>
      <c r="F40" s="7">
        <v>4</v>
      </c>
      <c r="G40" s="1" t="s">
        <v>109</v>
      </c>
      <c r="H40" s="2" t="s">
        <v>77</v>
      </c>
      <c r="I40" s="8" t="s">
        <v>78</v>
      </c>
      <c r="J40" s="9">
        <v>109000000</v>
      </c>
      <c r="K40" s="9" t="s">
        <v>78</v>
      </c>
      <c r="L40" s="7">
        <v>121</v>
      </c>
      <c r="M40" s="7" t="s">
        <v>303</v>
      </c>
      <c r="N40" s="7" t="s">
        <v>176</v>
      </c>
      <c r="O40" s="7">
        <v>6.7714285710000004</v>
      </c>
      <c r="P40" s="7">
        <v>1.031438581</v>
      </c>
      <c r="Q40" s="7">
        <v>7</v>
      </c>
      <c r="R40" s="1" t="s">
        <v>176</v>
      </c>
      <c r="S40" s="4" t="s">
        <v>80</v>
      </c>
      <c r="T40" s="8" t="s">
        <v>78</v>
      </c>
      <c r="U40" s="10" t="s">
        <v>78</v>
      </c>
      <c r="V40" s="9" t="s">
        <v>78</v>
      </c>
    </row>
    <row r="41" spans="1:22" ht="14.25" customHeight="1" x14ac:dyDescent="0.35">
      <c r="A41" s="7">
        <v>73</v>
      </c>
      <c r="B41" s="7" t="s">
        <v>308</v>
      </c>
      <c r="C41" s="7" t="s">
        <v>109</v>
      </c>
      <c r="D41" s="7">
        <v>3.8</v>
      </c>
      <c r="E41" s="7">
        <v>1.9372509330000001</v>
      </c>
      <c r="F41" s="7">
        <v>4</v>
      </c>
      <c r="G41" s="1" t="s">
        <v>109</v>
      </c>
      <c r="H41" s="2" t="s">
        <v>77</v>
      </c>
      <c r="I41" s="8" t="s">
        <v>78</v>
      </c>
      <c r="J41" s="9">
        <v>49600000</v>
      </c>
      <c r="K41" s="9" t="s">
        <v>78</v>
      </c>
      <c r="L41" s="7">
        <v>23</v>
      </c>
      <c r="M41" s="7" t="s">
        <v>309</v>
      </c>
      <c r="N41" s="7" t="s">
        <v>76</v>
      </c>
      <c r="O41" s="7">
        <v>1.2571428570000001</v>
      </c>
      <c r="P41" s="7">
        <v>0.70054000800000005</v>
      </c>
      <c r="Q41" s="7">
        <v>1</v>
      </c>
      <c r="R41" s="1" t="s">
        <v>76</v>
      </c>
      <c r="S41" s="4" t="s">
        <v>80</v>
      </c>
      <c r="T41" s="8" t="s">
        <v>78</v>
      </c>
      <c r="U41" s="10" t="s">
        <v>78</v>
      </c>
      <c r="V41" s="9" t="s">
        <v>78</v>
      </c>
    </row>
    <row r="42" spans="1:22" ht="14.25" customHeight="1" x14ac:dyDescent="0.35">
      <c r="A42" s="7">
        <v>74</v>
      </c>
      <c r="B42" s="7" t="s">
        <v>315</v>
      </c>
      <c r="C42" s="7" t="s">
        <v>109</v>
      </c>
      <c r="D42" s="7">
        <v>3.8285714290000001</v>
      </c>
      <c r="E42" s="7">
        <v>1.5993696239999999</v>
      </c>
      <c r="F42" s="7">
        <v>4</v>
      </c>
      <c r="G42" s="1" t="s">
        <v>109</v>
      </c>
      <c r="H42" s="2" t="s">
        <v>77</v>
      </c>
      <c r="I42" s="8" t="s">
        <v>78</v>
      </c>
      <c r="J42" s="9">
        <v>2290000000</v>
      </c>
      <c r="K42" s="9" t="s">
        <v>78</v>
      </c>
      <c r="L42" s="7">
        <v>24</v>
      </c>
      <c r="M42" s="7" t="s">
        <v>316</v>
      </c>
      <c r="N42" s="7" t="s">
        <v>76</v>
      </c>
      <c r="O42" s="7">
        <v>1.2571428570000001</v>
      </c>
      <c r="P42" s="7">
        <v>0.91853006400000003</v>
      </c>
      <c r="Q42" s="7">
        <v>1</v>
      </c>
      <c r="R42" s="1" t="s">
        <v>76</v>
      </c>
      <c r="S42" s="4" t="s">
        <v>80</v>
      </c>
      <c r="T42" s="8" t="s">
        <v>78</v>
      </c>
      <c r="U42" s="10" t="s">
        <v>78</v>
      </c>
      <c r="V42" s="9" t="s">
        <v>78</v>
      </c>
    </row>
    <row r="43" spans="1:22" ht="14.25" customHeight="1" x14ac:dyDescent="0.35">
      <c r="A43" s="7">
        <v>75</v>
      </c>
      <c r="B43" s="7" t="s">
        <v>321</v>
      </c>
      <c r="C43" s="7" t="s">
        <v>109</v>
      </c>
      <c r="D43" s="7">
        <v>3.9714285710000001</v>
      </c>
      <c r="E43" s="7">
        <v>1.3169866290000001</v>
      </c>
      <c r="F43" s="7">
        <v>4</v>
      </c>
      <c r="G43" s="1" t="s">
        <v>109</v>
      </c>
      <c r="H43" s="2" t="s">
        <v>77</v>
      </c>
      <c r="I43" s="9">
        <v>163</v>
      </c>
      <c r="J43" s="9">
        <v>2680000000</v>
      </c>
      <c r="K43" s="9" t="s">
        <v>78</v>
      </c>
      <c r="L43" s="7">
        <v>25</v>
      </c>
      <c r="M43" s="7" t="s">
        <v>322</v>
      </c>
      <c r="N43" s="7" t="s">
        <v>76</v>
      </c>
      <c r="O43" s="7">
        <v>1.2571428570000001</v>
      </c>
      <c r="P43" s="7">
        <v>1.038745203</v>
      </c>
      <c r="Q43" s="7">
        <v>1</v>
      </c>
      <c r="R43" s="1" t="s">
        <v>76</v>
      </c>
      <c r="S43" s="4" t="s">
        <v>80</v>
      </c>
      <c r="T43" s="8" t="s">
        <v>78</v>
      </c>
      <c r="U43" s="10" t="s">
        <v>78</v>
      </c>
      <c r="V43" s="9" t="s">
        <v>78</v>
      </c>
    </row>
    <row r="44" spans="1:22" ht="14.25" customHeight="1" x14ac:dyDescent="0.35">
      <c r="A44" s="7">
        <v>76</v>
      </c>
      <c r="B44" s="7" t="s">
        <v>327</v>
      </c>
      <c r="C44" s="7" t="s">
        <v>109</v>
      </c>
      <c r="D44" s="7">
        <v>4.0571428569999997</v>
      </c>
      <c r="E44" s="7">
        <v>2.0138178130000002</v>
      </c>
      <c r="F44" s="7">
        <v>4</v>
      </c>
      <c r="G44" s="1" t="s">
        <v>109</v>
      </c>
      <c r="H44" s="2" t="s">
        <v>77</v>
      </c>
      <c r="I44" s="8" t="s">
        <v>78</v>
      </c>
      <c r="J44" s="14" t="s">
        <v>328</v>
      </c>
      <c r="K44" s="9" t="s">
        <v>78</v>
      </c>
      <c r="L44" s="7">
        <v>26</v>
      </c>
      <c r="M44" s="7" t="s">
        <v>329</v>
      </c>
      <c r="N44" s="7" t="s">
        <v>76</v>
      </c>
      <c r="O44" s="7">
        <v>1.2571428570000001</v>
      </c>
      <c r="P44" s="7">
        <v>1.0666841739999999</v>
      </c>
      <c r="Q44" s="7">
        <v>1</v>
      </c>
      <c r="R44" s="1" t="s">
        <v>76</v>
      </c>
      <c r="S44" s="4" t="s">
        <v>80</v>
      </c>
      <c r="T44" s="8" t="s">
        <v>78</v>
      </c>
      <c r="U44" s="10" t="s">
        <v>78</v>
      </c>
      <c r="V44" s="9" t="s">
        <v>78</v>
      </c>
    </row>
    <row r="45" spans="1:22" ht="14.25" customHeight="1" x14ac:dyDescent="0.35">
      <c r="A45" s="7">
        <v>77</v>
      </c>
      <c r="B45" s="7" t="s">
        <v>335</v>
      </c>
      <c r="C45" s="7" t="s">
        <v>109</v>
      </c>
      <c r="D45" s="7">
        <v>4.1142857140000002</v>
      </c>
      <c r="E45" s="7">
        <v>1.0224373579999999</v>
      </c>
      <c r="F45" s="7">
        <v>4</v>
      </c>
      <c r="G45" s="1" t="s">
        <v>109</v>
      </c>
      <c r="H45" s="2" t="s">
        <v>77</v>
      </c>
      <c r="I45" s="8" t="s">
        <v>78</v>
      </c>
      <c r="J45" s="9">
        <v>2900000000</v>
      </c>
      <c r="K45" s="9" t="s">
        <v>78</v>
      </c>
      <c r="L45" s="7">
        <v>27</v>
      </c>
      <c r="M45" s="7" t="s">
        <v>336</v>
      </c>
      <c r="N45" s="7" t="s">
        <v>76</v>
      </c>
      <c r="O45" s="7">
        <v>1.2857142859999999</v>
      </c>
      <c r="P45" s="7">
        <v>0.62173517</v>
      </c>
      <c r="Q45" s="7">
        <v>1</v>
      </c>
      <c r="R45" s="1" t="s">
        <v>76</v>
      </c>
      <c r="S45" s="4" t="s">
        <v>80</v>
      </c>
      <c r="T45" s="8" t="s">
        <v>78</v>
      </c>
      <c r="U45" s="10" t="s">
        <v>78</v>
      </c>
      <c r="V45" s="9" t="s">
        <v>78</v>
      </c>
    </row>
    <row r="46" spans="1:22" ht="14.25" customHeight="1" x14ac:dyDescent="0.35">
      <c r="A46" s="7">
        <v>78</v>
      </c>
      <c r="B46" s="7" t="s">
        <v>342</v>
      </c>
      <c r="C46" s="7" t="s">
        <v>109</v>
      </c>
      <c r="D46" s="7">
        <v>4.2285714289999996</v>
      </c>
      <c r="E46" s="7">
        <v>1.6818357319999999</v>
      </c>
      <c r="F46" s="7">
        <v>4</v>
      </c>
      <c r="G46" s="1" t="s">
        <v>109</v>
      </c>
      <c r="H46" s="2" t="s">
        <v>77</v>
      </c>
      <c r="I46" s="8" t="s">
        <v>78</v>
      </c>
      <c r="J46" s="9">
        <v>753000000</v>
      </c>
      <c r="K46" s="9" t="s">
        <v>78</v>
      </c>
      <c r="L46" s="7">
        <v>28</v>
      </c>
      <c r="M46" s="7" t="s">
        <v>343</v>
      </c>
      <c r="N46" s="7" t="s">
        <v>76</v>
      </c>
      <c r="O46" s="7">
        <v>1.3142857139999999</v>
      </c>
      <c r="P46" s="7">
        <v>0.67612340400000004</v>
      </c>
      <c r="Q46" s="7">
        <v>1</v>
      </c>
      <c r="R46" s="1" t="s">
        <v>76</v>
      </c>
      <c r="S46" s="4" t="s">
        <v>80</v>
      </c>
      <c r="T46" s="8" t="s">
        <v>78</v>
      </c>
      <c r="U46" s="10" t="s">
        <v>78</v>
      </c>
      <c r="V46" s="9" t="s">
        <v>78</v>
      </c>
    </row>
    <row r="47" spans="1:22" ht="14.25" customHeight="1" x14ac:dyDescent="0.35">
      <c r="A47" s="7">
        <v>79</v>
      </c>
      <c r="B47" s="7" t="s">
        <v>347</v>
      </c>
      <c r="C47" s="7" t="s">
        <v>176</v>
      </c>
      <c r="D47" s="7">
        <v>4.7142857139999998</v>
      </c>
      <c r="E47" s="7">
        <v>1.600945099</v>
      </c>
      <c r="F47" s="7">
        <v>4</v>
      </c>
      <c r="G47" s="1" t="s">
        <v>109</v>
      </c>
      <c r="H47" s="2" t="s">
        <v>77</v>
      </c>
      <c r="I47" s="8" t="s">
        <v>78</v>
      </c>
      <c r="J47" s="9">
        <v>60300000</v>
      </c>
      <c r="K47" s="9" t="s">
        <v>78</v>
      </c>
      <c r="L47" s="7">
        <v>29</v>
      </c>
      <c r="M47" s="7" t="s">
        <v>348</v>
      </c>
      <c r="N47" s="7" t="s">
        <v>76</v>
      </c>
      <c r="O47" s="7">
        <v>1.342857143</v>
      </c>
      <c r="P47" s="7">
        <v>0.76477052099999998</v>
      </c>
      <c r="Q47" s="7">
        <v>1</v>
      </c>
      <c r="R47" s="1" t="s">
        <v>76</v>
      </c>
      <c r="S47" s="4" t="s">
        <v>80</v>
      </c>
      <c r="T47" s="8" t="s">
        <v>78</v>
      </c>
      <c r="U47" s="10" t="s">
        <v>78</v>
      </c>
      <c r="V47" s="9" t="s">
        <v>78</v>
      </c>
    </row>
    <row r="48" spans="1:22" ht="14.25" customHeight="1" x14ac:dyDescent="0.35">
      <c r="A48" s="7">
        <v>80</v>
      </c>
      <c r="B48" s="7" t="s">
        <v>353</v>
      </c>
      <c r="C48" s="7" t="s">
        <v>109</v>
      </c>
      <c r="D48" s="7">
        <v>4.7428571430000002</v>
      </c>
      <c r="E48" s="7">
        <v>1.038745203</v>
      </c>
      <c r="F48" s="7">
        <v>4</v>
      </c>
      <c r="G48" s="1" t="s">
        <v>109</v>
      </c>
      <c r="H48" s="2" t="s">
        <v>77</v>
      </c>
      <c r="I48" s="8" t="s">
        <v>78</v>
      </c>
      <c r="J48" s="9">
        <v>5070000000</v>
      </c>
      <c r="K48" s="9" t="s">
        <v>78</v>
      </c>
      <c r="L48" s="7">
        <v>30</v>
      </c>
      <c r="M48" s="7" t="s">
        <v>354</v>
      </c>
      <c r="N48" s="7" t="s">
        <v>76</v>
      </c>
      <c r="O48" s="7">
        <v>1.342857143</v>
      </c>
      <c r="P48" s="7">
        <v>1.1099246700000001</v>
      </c>
      <c r="Q48" s="7">
        <v>1</v>
      </c>
      <c r="R48" s="1" t="s">
        <v>76</v>
      </c>
      <c r="S48" s="4" t="s">
        <v>80</v>
      </c>
      <c r="T48" s="8" t="s">
        <v>78</v>
      </c>
      <c r="U48" s="10" t="s">
        <v>78</v>
      </c>
      <c r="V48" s="9" t="s">
        <v>78</v>
      </c>
    </row>
    <row r="49" spans="1:22" ht="14.25" customHeight="1" x14ac:dyDescent="0.35">
      <c r="A49" s="7">
        <v>81</v>
      </c>
      <c r="B49" s="7" t="s">
        <v>359</v>
      </c>
      <c r="C49" s="7" t="s">
        <v>109</v>
      </c>
      <c r="D49" s="7">
        <v>4.7428571430000002</v>
      </c>
      <c r="E49" s="7">
        <v>1.421326165</v>
      </c>
      <c r="F49" s="7">
        <v>4</v>
      </c>
      <c r="G49" s="1" t="s">
        <v>109</v>
      </c>
      <c r="H49" s="2" t="s">
        <v>77</v>
      </c>
      <c r="I49" s="8" t="s">
        <v>78</v>
      </c>
      <c r="J49" s="9">
        <v>1940000000</v>
      </c>
      <c r="K49" s="9" t="s">
        <v>78</v>
      </c>
      <c r="L49" s="7">
        <v>31</v>
      </c>
      <c r="M49" s="7" t="s">
        <v>360</v>
      </c>
      <c r="N49" s="7" t="s">
        <v>76</v>
      </c>
      <c r="O49" s="7">
        <v>1.371428571</v>
      </c>
      <c r="P49" s="7">
        <v>0.73106345900000003</v>
      </c>
      <c r="Q49" s="7">
        <v>1</v>
      </c>
      <c r="R49" s="1" t="s">
        <v>76</v>
      </c>
      <c r="S49" s="4" t="s">
        <v>80</v>
      </c>
      <c r="T49" s="8" t="s">
        <v>78</v>
      </c>
      <c r="U49" s="10" t="s">
        <v>78</v>
      </c>
      <c r="V49" s="9" t="s">
        <v>78</v>
      </c>
    </row>
    <row r="50" spans="1:22" ht="14.25" customHeight="1" x14ac:dyDescent="0.35">
      <c r="A50" s="7">
        <v>82</v>
      </c>
      <c r="B50" s="7" t="s">
        <v>366</v>
      </c>
      <c r="C50" s="7" t="s">
        <v>109</v>
      </c>
      <c r="D50" s="7">
        <v>4.7428571430000002</v>
      </c>
      <c r="E50" s="7">
        <v>1.66879416</v>
      </c>
      <c r="F50" s="7">
        <v>4</v>
      </c>
      <c r="G50" s="1" t="s">
        <v>109</v>
      </c>
      <c r="H50" s="2" t="s">
        <v>77</v>
      </c>
      <c r="I50" s="9">
        <v>51</v>
      </c>
      <c r="J50" s="9">
        <v>118000000</v>
      </c>
      <c r="K50" s="9" t="s">
        <v>78</v>
      </c>
      <c r="L50" s="7">
        <v>32</v>
      </c>
      <c r="M50" s="7" t="s">
        <v>367</v>
      </c>
      <c r="N50" s="7" t="s">
        <v>76</v>
      </c>
      <c r="O50" s="7">
        <v>1.4</v>
      </c>
      <c r="P50" s="7">
        <v>0.69451633599999996</v>
      </c>
      <c r="Q50" s="7">
        <v>1</v>
      </c>
      <c r="R50" s="1" t="s">
        <v>76</v>
      </c>
      <c r="S50" s="4" t="s">
        <v>80</v>
      </c>
      <c r="T50" s="8" t="s">
        <v>78</v>
      </c>
      <c r="U50" s="10" t="s">
        <v>78</v>
      </c>
      <c r="V50" s="9" t="s">
        <v>78</v>
      </c>
    </row>
    <row r="51" spans="1:22" ht="14.25" customHeight="1" x14ac:dyDescent="0.35">
      <c r="A51" s="7">
        <v>83</v>
      </c>
      <c r="B51" s="7" t="s">
        <v>971</v>
      </c>
      <c r="C51" s="7" t="s">
        <v>109</v>
      </c>
      <c r="D51" s="7">
        <v>4.8</v>
      </c>
      <c r="E51" s="7">
        <v>1.9220087530000001</v>
      </c>
      <c r="F51" s="7">
        <v>5</v>
      </c>
      <c r="G51" s="1" t="s">
        <v>109</v>
      </c>
      <c r="H51" s="3" t="s">
        <v>959</v>
      </c>
      <c r="I51" s="8" t="s">
        <v>78</v>
      </c>
      <c r="J51" s="10" t="s">
        <v>78</v>
      </c>
      <c r="K51" s="9" t="s">
        <v>78</v>
      </c>
      <c r="L51" s="7">
        <v>54</v>
      </c>
      <c r="M51" s="7" t="s">
        <v>962</v>
      </c>
      <c r="N51" s="7" t="s">
        <v>76</v>
      </c>
      <c r="O51" s="7">
        <v>2.1714285709999999</v>
      </c>
      <c r="P51" s="7">
        <v>1.484938388</v>
      </c>
      <c r="Q51" s="7">
        <v>2</v>
      </c>
      <c r="R51" s="1" t="s">
        <v>109</v>
      </c>
      <c r="S51" s="4" t="s">
        <v>80</v>
      </c>
      <c r="T51" s="8" t="s">
        <v>78</v>
      </c>
      <c r="U51" s="10" t="s">
        <v>78</v>
      </c>
      <c r="V51" s="9" t="s">
        <v>78</v>
      </c>
    </row>
    <row r="52" spans="1:22" ht="14.25" customHeight="1" x14ac:dyDescent="0.35">
      <c r="A52" s="7">
        <v>84</v>
      </c>
      <c r="B52" s="7" t="s">
        <v>972</v>
      </c>
      <c r="C52" s="7" t="s">
        <v>109</v>
      </c>
      <c r="D52" s="7">
        <v>4.914285714</v>
      </c>
      <c r="E52" s="7">
        <v>1.2688908670000001</v>
      </c>
      <c r="F52" s="7">
        <v>5</v>
      </c>
      <c r="G52" s="1" t="s">
        <v>109</v>
      </c>
      <c r="H52" s="1" t="s">
        <v>80</v>
      </c>
      <c r="I52" s="8" t="s">
        <v>78</v>
      </c>
      <c r="J52" s="10" t="s">
        <v>78</v>
      </c>
      <c r="K52" s="9" t="s">
        <v>78</v>
      </c>
    </row>
    <row r="53" spans="1:22" ht="14.25" customHeight="1" x14ac:dyDescent="0.35">
      <c r="A53" s="7">
        <v>85</v>
      </c>
      <c r="B53" s="7" t="s">
        <v>973</v>
      </c>
      <c r="C53" s="7" t="s">
        <v>109</v>
      </c>
      <c r="D53" s="7">
        <v>4.9428571430000003</v>
      </c>
      <c r="E53" s="7">
        <v>1.9695155740000001</v>
      </c>
      <c r="F53" s="7">
        <v>5</v>
      </c>
      <c r="G53" s="1" t="s">
        <v>109</v>
      </c>
      <c r="H53" s="1" t="s">
        <v>80</v>
      </c>
      <c r="I53" s="8" t="s">
        <v>78</v>
      </c>
      <c r="J53" s="10" t="s">
        <v>78</v>
      </c>
      <c r="K53" s="9" t="s">
        <v>78</v>
      </c>
    </row>
    <row r="54" spans="1:22" ht="14.25" customHeight="1" x14ac:dyDescent="0.35">
      <c r="A54" s="7">
        <v>86</v>
      </c>
      <c r="B54" s="7" t="s">
        <v>974</v>
      </c>
      <c r="C54" s="7" t="s">
        <v>109</v>
      </c>
      <c r="D54" s="7">
        <v>4.9714285709999997</v>
      </c>
      <c r="E54" s="7">
        <v>1.9171933269999999</v>
      </c>
      <c r="F54" s="7">
        <v>5</v>
      </c>
      <c r="G54" s="1" t="s">
        <v>109</v>
      </c>
      <c r="H54" s="1" t="s">
        <v>80</v>
      </c>
      <c r="I54" s="8" t="s">
        <v>78</v>
      </c>
      <c r="J54" s="10" t="s">
        <v>78</v>
      </c>
      <c r="K54" s="9" t="s">
        <v>78</v>
      </c>
    </row>
    <row r="55" spans="1:22" ht="14.25" customHeight="1" x14ac:dyDescent="0.35">
      <c r="A55" s="7">
        <v>87</v>
      </c>
      <c r="B55" s="7" t="s">
        <v>975</v>
      </c>
      <c r="C55" s="7" t="s">
        <v>109</v>
      </c>
      <c r="D55" s="7">
        <v>5.2</v>
      </c>
      <c r="E55" s="7">
        <v>1.549193338</v>
      </c>
      <c r="F55" s="7">
        <v>5</v>
      </c>
      <c r="G55" s="1" t="s">
        <v>109</v>
      </c>
      <c r="H55" s="1" t="s">
        <v>80</v>
      </c>
      <c r="I55" s="8" t="s">
        <v>78</v>
      </c>
      <c r="J55" s="10" t="s">
        <v>78</v>
      </c>
      <c r="K55" s="9" t="s">
        <v>78</v>
      </c>
    </row>
    <row r="56" spans="1:22" ht="14.25" customHeight="1" x14ac:dyDescent="0.35">
      <c r="A56" s="7">
        <v>88</v>
      </c>
      <c r="B56" s="7" t="s">
        <v>976</v>
      </c>
      <c r="C56" s="7" t="s">
        <v>109</v>
      </c>
      <c r="D56" s="7">
        <v>5.3142857140000004</v>
      </c>
      <c r="E56" s="7">
        <v>1.567527626</v>
      </c>
      <c r="F56" s="7">
        <v>6</v>
      </c>
      <c r="G56" s="1" t="s">
        <v>109</v>
      </c>
      <c r="H56" s="1" t="s">
        <v>80</v>
      </c>
      <c r="I56" s="8" t="s">
        <v>78</v>
      </c>
      <c r="J56" s="10" t="s">
        <v>78</v>
      </c>
      <c r="K56" s="9" t="s">
        <v>78</v>
      </c>
    </row>
    <row r="57" spans="1:22" ht="14.25" customHeight="1" x14ac:dyDescent="0.35">
      <c r="A57" s="7">
        <v>122</v>
      </c>
      <c r="B57" s="7" t="s">
        <v>980</v>
      </c>
      <c r="C57" s="7" t="s">
        <v>176</v>
      </c>
      <c r="D57" s="7">
        <v>6.8</v>
      </c>
      <c r="E57" s="7">
        <v>0.47278897199999997</v>
      </c>
      <c r="F57" s="7">
        <v>7</v>
      </c>
      <c r="G57" s="1" t="s">
        <v>176</v>
      </c>
      <c r="H57" s="3" t="s">
        <v>959</v>
      </c>
      <c r="I57" s="8" t="s">
        <v>78</v>
      </c>
      <c r="J57" s="10" t="s">
        <v>78</v>
      </c>
      <c r="K57" s="9" t="s">
        <v>78</v>
      </c>
      <c r="L57" s="7">
        <v>89</v>
      </c>
      <c r="M57" s="7" t="s">
        <v>977</v>
      </c>
      <c r="N57" s="7" t="s">
        <v>109</v>
      </c>
      <c r="O57" s="7">
        <v>5.628571429</v>
      </c>
      <c r="P57" s="7">
        <v>1.4366160050000001</v>
      </c>
      <c r="Q57" s="7">
        <v>6</v>
      </c>
      <c r="R57" s="1" t="s">
        <v>109</v>
      </c>
      <c r="S57" s="4" t="s">
        <v>80</v>
      </c>
      <c r="T57" s="8" t="s">
        <v>78</v>
      </c>
      <c r="U57" s="10" t="s">
        <v>78</v>
      </c>
      <c r="V57" s="9" t="s">
        <v>78</v>
      </c>
    </row>
    <row r="58" spans="1:22" ht="14.25" customHeight="1" x14ac:dyDescent="0.35">
      <c r="A58" s="7">
        <v>123</v>
      </c>
      <c r="B58" s="7" t="s">
        <v>981</v>
      </c>
      <c r="C58" s="7" t="s">
        <v>176</v>
      </c>
      <c r="D58" s="7">
        <v>6.8</v>
      </c>
      <c r="E58" s="7">
        <v>0.58410313400000002</v>
      </c>
      <c r="F58" s="7">
        <v>7</v>
      </c>
      <c r="G58" s="1" t="s">
        <v>176</v>
      </c>
      <c r="H58" s="3" t="s">
        <v>959</v>
      </c>
      <c r="I58" s="8" t="s">
        <v>78</v>
      </c>
      <c r="J58" s="10" t="s">
        <v>78</v>
      </c>
      <c r="K58" s="9" t="s">
        <v>78</v>
      </c>
      <c r="L58" s="7">
        <v>53</v>
      </c>
      <c r="M58" s="7" t="s">
        <v>961</v>
      </c>
      <c r="N58" s="7" t="s">
        <v>109</v>
      </c>
      <c r="O58" s="7">
        <v>2.1714285709999999</v>
      </c>
      <c r="P58" s="7">
        <v>1.294461375</v>
      </c>
      <c r="Q58" s="7">
        <v>2</v>
      </c>
      <c r="R58" s="1" t="s">
        <v>109</v>
      </c>
      <c r="S58" s="4" t="s">
        <v>80</v>
      </c>
      <c r="T58" s="8" t="s">
        <v>78</v>
      </c>
      <c r="U58" s="10" t="s">
        <v>78</v>
      </c>
      <c r="V58" s="9" t="s">
        <v>78</v>
      </c>
    </row>
    <row r="59" spans="1:22" ht="14.25" customHeight="1" x14ac:dyDescent="0.35">
      <c r="A59" s="7">
        <v>124</v>
      </c>
      <c r="B59" s="7" t="s">
        <v>373</v>
      </c>
      <c r="C59" s="7" t="s">
        <v>176</v>
      </c>
      <c r="D59" s="7">
        <v>6.8285714290000001</v>
      </c>
      <c r="E59" s="7">
        <v>0.38238526</v>
      </c>
      <c r="F59" s="7">
        <v>7</v>
      </c>
      <c r="G59" s="1" t="s">
        <v>176</v>
      </c>
      <c r="H59" s="2" t="s">
        <v>77</v>
      </c>
      <c r="I59" s="9">
        <v>58</v>
      </c>
      <c r="J59" s="9">
        <v>1310000000</v>
      </c>
      <c r="K59" s="9" t="s">
        <v>78</v>
      </c>
      <c r="L59" s="7">
        <v>43</v>
      </c>
      <c r="M59" s="7" t="s">
        <v>374</v>
      </c>
      <c r="N59" s="7" t="s">
        <v>76</v>
      </c>
      <c r="O59" s="7">
        <v>1.571428571</v>
      </c>
      <c r="P59" s="7">
        <v>0.88403201600000003</v>
      </c>
      <c r="Q59" s="7">
        <v>1</v>
      </c>
      <c r="R59" s="1" t="s">
        <v>76</v>
      </c>
      <c r="S59" s="4" t="s">
        <v>80</v>
      </c>
      <c r="T59" s="8" t="s">
        <v>78</v>
      </c>
      <c r="U59" s="10" t="s">
        <v>78</v>
      </c>
      <c r="V59" s="9" t="s">
        <v>78</v>
      </c>
    </row>
    <row r="60" spans="1:22" ht="14.25" customHeight="1" x14ac:dyDescent="0.35">
      <c r="A60" s="7">
        <v>125</v>
      </c>
      <c r="B60" s="7" t="s">
        <v>380</v>
      </c>
      <c r="C60" s="7" t="s">
        <v>176</v>
      </c>
      <c r="D60" s="7">
        <v>6.8285714290000001</v>
      </c>
      <c r="E60" s="7">
        <v>0.38238526</v>
      </c>
      <c r="F60" s="7">
        <v>7</v>
      </c>
      <c r="G60" s="1" t="s">
        <v>176</v>
      </c>
      <c r="H60" s="2" t="s">
        <v>77</v>
      </c>
      <c r="I60" s="8" t="s">
        <v>78</v>
      </c>
      <c r="J60" s="9">
        <v>4810000000</v>
      </c>
      <c r="K60" s="9" t="s">
        <v>78</v>
      </c>
      <c r="L60" s="7">
        <v>44</v>
      </c>
      <c r="M60" s="7" t="s">
        <v>381</v>
      </c>
      <c r="N60" s="7" t="s">
        <v>76</v>
      </c>
      <c r="O60" s="7">
        <v>1.628571429</v>
      </c>
      <c r="P60" s="7">
        <v>1.2387307139999999</v>
      </c>
      <c r="Q60" s="7">
        <v>1</v>
      </c>
      <c r="R60" s="1" t="s">
        <v>76</v>
      </c>
      <c r="S60" s="4" t="s">
        <v>80</v>
      </c>
      <c r="T60" s="8" t="s">
        <v>78</v>
      </c>
      <c r="U60" s="10" t="s">
        <v>78</v>
      </c>
      <c r="V60" s="9" t="s">
        <v>78</v>
      </c>
    </row>
    <row r="61" spans="1:22" ht="14.25" customHeight="1" x14ac:dyDescent="0.35">
      <c r="A61" s="7">
        <v>126</v>
      </c>
      <c r="B61" s="7" t="s">
        <v>386</v>
      </c>
      <c r="C61" s="7" t="s">
        <v>176</v>
      </c>
      <c r="D61" s="7">
        <v>6.8285714290000001</v>
      </c>
      <c r="E61" s="7">
        <v>0.45281565400000001</v>
      </c>
      <c r="F61" s="7">
        <v>7</v>
      </c>
      <c r="G61" s="1" t="s">
        <v>176</v>
      </c>
      <c r="H61" s="2" t="s">
        <v>77</v>
      </c>
      <c r="I61" s="8" t="s">
        <v>78</v>
      </c>
      <c r="J61" s="9">
        <v>1800000000</v>
      </c>
      <c r="K61" s="9" t="s">
        <v>78</v>
      </c>
      <c r="L61" s="7">
        <v>45</v>
      </c>
      <c r="M61" s="7" t="s">
        <v>387</v>
      </c>
      <c r="N61" s="7" t="s">
        <v>76</v>
      </c>
      <c r="O61" s="7">
        <v>1.657142857</v>
      </c>
      <c r="P61" s="7">
        <v>0.96840855299999995</v>
      </c>
      <c r="Q61" s="7">
        <v>1</v>
      </c>
      <c r="R61" s="1" t="s">
        <v>76</v>
      </c>
      <c r="S61" s="4" t="s">
        <v>80</v>
      </c>
      <c r="T61" s="8" t="s">
        <v>78</v>
      </c>
      <c r="U61" s="10" t="s">
        <v>78</v>
      </c>
      <c r="V61" s="9" t="s">
        <v>78</v>
      </c>
    </row>
    <row r="62" spans="1:22" ht="14.25" customHeight="1" x14ac:dyDescent="0.35">
      <c r="A62" s="7">
        <v>127</v>
      </c>
      <c r="B62" s="7" t="s">
        <v>393</v>
      </c>
      <c r="C62" s="7" t="s">
        <v>176</v>
      </c>
      <c r="D62" s="7">
        <v>6.8285714290000001</v>
      </c>
      <c r="E62" s="7">
        <v>0.45281565400000001</v>
      </c>
      <c r="F62" s="7">
        <v>7</v>
      </c>
      <c r="G62" s="1" t="s">
        <v>176</v>
      </c>
      <c r="H62" s="2" t="s">
        <v>77</v>
      </c>
      <c r="I62" s="8" t="s">
        <v>78</v>
      </c>
      <c r="J62" s="9">
        <v>2090000000</v>
      </c>
      <c r="K62" s="9" t="s">
        <v>78</v>
      </c>
      <c r="L62" s="7">
        <v>46</v>
      </c>
      <c r="M62" s="7" t="s">
        <v>394</v>
      </c>
      <c r="N62" s="7" t="s">
        <v>76</v>
      </c>
      <c r="O62" s="7">
        <v>1.657142857</v>
      </c>
      <c r="P62" s="7">
        <v>1.0273568930000001</v>
      </c>
      <c r="Q62" s="7">
        <v>1</v>
      </c>
      <c r="R62" s="1" t="s">
        <v>76</v>
      </c>
      <c r="S62" s="4" t="s">
        <v>80</v>
      </c>
      <c r="T62" s="8" t="s">
        <v>78</v>
      </c>
      <c r="U62" s="10" t="s">
        <v>78</v>
      </c>
      <c r="V62" s="9" t="s">
        <v>78</v>
      </c>
    </row>
    <row r="63" spans="1:22" ht="14.25" customHeight="1" x14ac:dyDescent="0.35">
      <c r="A63" s="7">
        <v>128</v>
      </c>
      <c r="B63" s="7" t="s">
        <v>400</v>
      </c>
      <c r="C63" s="7" t="s">
        <v>176</v>
      </c>
      <c r="D63" s="7">
        <v>6.8285714290000001</v>
      </c>
      <c r="E63" s="7">
        <v>0.45281565400000001</v>
      </c>
      <c r="F63" s="7">
        <v>7</v>
      </c>
      <c r="G63" s="1" t="s">
        <v>176</v>
      </c>
      <c r="H63" s="2" t="s">
        <v>77</v>
      </c>
      <c r="I63" s="8" t="s">
        <v>78</v>
      </c>
      <c r="J63" s="9">
        <v>4040000000</v>
      </c>
      <c r="K63" s="9" t="s">
        <v>78</v>
      </c>
      <c r="L63" s="7">
        <v>47</v>
      </c>
      <c r="M63" s="7" t="s">
        <v>401</v>
      </c>
      <c r="N63" s="7" t="s">
        <v>76</v>
      </c>
      <c r="O63" s="7">
        <v>1.7428571429999999</v>
      </c>
      <c r="P63" s="7">
        <v>0.91853006400000003</v>
      </c>
      <c r="Q63" s="7">
        <v>1</v>
      </c>
      <c r="R63" s="1" t="s">
        <v>76</v>
      </c>
      <c r="S63" s="4" t="s">
        <v>80</v>
      </c>
      <c r="T63" s="8" t="s">
        <v>78</v>
      </c>
      <c r="U63" s="10" t="s">
        <v>78</v>
      </c>
      <c r="V63" s="9" t="s">
        <v>78</v>
      </c>
    </row>
    <row r="64" spans="1:22" ht="14.25" customHeight="1" x14ac:dyDescent="0.35">
      <c r="A64" s="7">
        <v>129</v>
      </c>
      <c r="B64" s="7" t="s">
        <v>406</v>
      </c>
      <c r="C64" s="7" t="s">
        <v>176</v>
      </c>
      <c r="D64" s="7">
        <v>6.8285714290000001</v>
      </c>
      <c r="E64" s="7">
        <v>0.51367844600000001</v>
      </c>
      <c r="F64" s="7">
        <v>7</v>
      </c>
      <c r="G64" s="1" t="s">
        <v>176</v>
      </c>
      <c r="H64" s="2" t="s">
        <v>77</v>
      </c>
      <c r="I64" s="1"/>
      <c r="J64" s="14">
        <v>36900000</v>
      </c>
      <c r="K64" s="9" t="s">
        <v>78</v>
      </c>
      <c r="L64" s="7">
        <v>48</v>
      </c>
      <c r="M64" s="7" t="s">
        <v>407</v>
      </c>
      <c r="N64" s="7" t="s">
        <v>76</v>
      </c>
      <c r="O64" s="7">
        <v>1.7428571429999999</v>
      </c>
      <c r="P64" s="7">
        <v>1.093909802</v>
      </c>
      <c r="Q64" s="7">
        <v>1</v>
      </c>
      <c r="R64" s="1" t="s">
        <v>76</v>
      </c>
      <c r="S64" s="4" t="s">
        <v>80</v>
      </c>
      <c r="T64" s="8" t="s">
        <v>78</v>
      </c>
      <c r="U64" s="10" t="s">
        <v>78</v>
      </c>
      <c r="V64" s="9" t="s">
        <v>78</v>
      </c>
    </row>
    <row r="65" spans="1:22" ht="14.25" customHeight="1" x14ac:dyDescent="0.35">
      <c r="A65" s="7">
        <v>130</v>
      </c>
      <c r="B65" s="7" t="s">
        <v>414</v>
      </c>
      <c r="C65" s="7" t="s">
        <v>176</v>
      </c>
      <c r="D65" s="7">
        <v>6.8571428570000004</v>
      </c>
      <c r="E65" s="7">
        <v>0.35503580099999998</v>
      </c>
      <c r="F65" s="7">
        <v>7</v>
      </c>
      <c r="G65" s="1" t="s">
        <v>176</v>
      </c>
      <c r="H65" s="2" t="s">
        <v>77</v>
      </c>
      <c r="I65" s="8" t="s">
        <v>78</v>
      </c>
      <c r="J65" s="9">
        <v>1940000000</v>
      </c>
      <c r="K65" s="9" t="s">
        <v>78</v>
      </c>
      <c r="L65" s="7">
        <v>49</v>
      </c>
      <c r="M65" s="7" t="s">
        <v>415</v>
      </c>
      <c r="N65" s="7" t="s">
        <v>109</v>
      </c>
      <c r="O65" s="7">
        <v>1.8571428569999999</v>
      </c>
      <c r="P65" s="7">
        <v>1.115211854</v>
      </c>
      <c r="Q65" s="7">
        <v>1</v>
      </c>
      <c r="R65" s="1" t="s">
        <v>76</v>
      </c>
      <c r="S65" s="4" t="s">
        <v>80</v>
      </c>
      <c r="T65" s="8" t="s">
        <v>78</v>
      </c>
      <c r="U65" s="10" t="s">
        <v>78</v>
      </c>
      <c r="V65" s="9" t="s">
        <v>78</v>
      </c>
    </row>
    <row r="66" spans="1:22" ht="14.25" customHeight="1" x14ac:dyDescent="0.35">
      <c r="A66" s="7">
        <v>131</v>
      </c>
      <c r="B66" s="7" t="s">
        <v>420</v>
      </c>
      <c r="C66" s="7" t="s">
        <v>176</v>
      </c>
      <c r="D66" s="7">
        <v>6.8571428570000004</v>
      </c>
      <c r="E66" s="7">
        <v>0.35503580099999998</v>
      </c>
      <c r="F66" s="7">
        <v>7</v>
      </c>
      <c r="G66" s="1" t="s">
        <v>176</v>
      </c>
      <c r="H66" s="2" t="s">
        <v>77</v>
      </c>
      <c r="I66" s="8" t="s">
        <v>78</v>
      </c>
      <c r="J66" s="9">
        <v>2320000000</v>
      </c>
      <c r="K66" s="9" t="s">
        <v>78</v>
      </c>
      <c r="L66" s="7">
        <v>50</v>
      </c>
      <c r="M66" s="7" t="s">
        <v>421</v>
      </c>
      <c r="N66" s="7" t="s">
        <v>76</v>
      </c>
      <c r="O66" s="7">
        <v>1.8571428569999999</v>
      </c>
      <c r="P66" s="7">
        <v>1.3750477459999999</v>
      </c>
      <c r="Q66" s="7">
        <v>1</v>
      </c>
      <c r="R66" s="1" t="s">
        <v>76</v>
      </c>
      <c r="S66" s="4" t="s">
        <v>80</v>
      </c>
      <c r="T66" s="8" t="s">
        <v>78</v>
      </c>
      <c r="U66" s="10" t="s">
        <v>78</v>
      </c>
      <c r="V66" s="9" t="s">
        <v>78</v>
      </c>
    </row>
    <row r="67" spans="1:22" ht="14.25" customHeight="1" x14ac:dyDescent="0.35">
      <c r="A67" s="7">
        <v>132</v>
      </c>
      <c r="B67" s="7" t="s">
        <v>427</v>
      </c>
      <c r="C67" s="7" t="s">
        <v>176</v>
      </c>
      <c r="D67" s="7">
        <v>6.8571428570000004</v>
      </c>
      <c r="E67" s="7">
        <v>0.42996970800000001</v>
      </c>
      <c r="F67" s="7">
        <v>7</v>
      </c>
      <c r="G67" s="1" t="s">
        <v>176</v>
      </c>
      <c r="H67" s="2" t="s">
        <v>77</v>
      </c>
      <c r="I67" s="9">
        <v>153</v>
      </c>
      <c r="J67" s="9">
        <v>2590000000</v>
      </c>
      <c r="K67" s="9" t="s">
        <v>78</v>
      </c>
      <c r="L67" s="7">
        <v>51</v>
      </c>
      <c r="M67" s="7" t="s">
        <v>428</v>
      </c>
      <c r="N67" s="7" t="s">
        <v>109</v>
      </c>
      <c r="O67" s="7">
        <v>1.9714285709999999</v>
      </c>
      <c r="P67" s="7">
        <v>1.224401758</v>
      </c>
      <c r="Q67" s="7">
        <v>1</v>
      </c>
      <c r="R67" s="1" t="s">
        <v>76</v>
      </c>
      <c r="S67" s="4" t="s">
        <v>80</v>
      </c>
      <c r="T67" s="8" t="s">
        <v>78</v>
      </c>
      <c r="U67" s="10" t="s">
        <v>78</v>
      </c>
      <c r="V67" s="9" t="s">
        <v>78</v>
      </c>
    </row>
    <row r="68" spans="1:22" ht="14.25" customHeight="1" x14ac:dyDescent="0.35">
      <c r="A68" s="7">
        <v>133</v>
      </c>
      <c r="B68" s="7" t="s">
        <v>434</v>
      </c>
      <c r="C68" s="7" t="s">
        <v>176</v>
      </c>
      <c r="D68" s="7">
        <v>6.8571428570000004</v>
      </c>
      <c r="E68" s="7">
        <v>0.42996970800000001</v>
      </c>
      <c r="F68" s="7">
        <v>7</v>
      </c>
      <c r="G68" s="1" t="s">
        <v>176</v>
      </c>
      <c r="H68" s="2" t="s">
        <v>77</v>
      </c>
      <c r="I68" s="8" t="s">
        <v>78</v>
      </c>
      <c r="J68" s="9">
        <v>2400000000</v>
      </c>
      <c r="K68" s="9" t="s">
        <v>78</v>
      </c>
      <c r="L68" s="7">
        <v>52</v>
      </c>
      <c r="M68" s="7" t="s">
        <v>435</v>
      </c>
      <c r="N68" s="7" t="s">
        <v>109</v>
      </c>
      <c r="O68" s="7">
        <v>2.1428571430000001</v>
      </c>
      <c r="P68" s="7">
        <v>1.4580982199999999</v>
      </c>
      <c r="Q68" s="7">
        <v>1</v>
      </c>
      <c r="R68" s="1" t="s">
        <v>109</v>
      </c>
      <c r="S68" s="4" t="s">
        <v>80</v>
      </c>
      <c r="T68" s="8" t="s">
        <v>78</v>
      </c>
      <c r="U68" s="10" t="s">
        <v>78</v>
      </c>
      <c r="V68" s="9" t="s">
        <v>78</v>
      </c>
    </row>
    <row r="69" spans="1:22" ht="14.25" customHeight="1" x14ac:dyDescent="0.35">
      <c r="A69" s="7">
        <v>134</v>
      </c>
      <c r="B69" s="7" t="s">
        <v>440</v>
      </c>
      <c r="C69" s="7" t="s">
        <v>176</v>
      </c>
      <c r="D69" s="7">
        <v>6.8857142859999998</v>
      </c>
      <c r="E69" s="7">
        <v>0.322802851</v>
      </c>
      <c r="F69" s="7">
        <v>7</v>
      </c>
      <c r="G69" s="1" t="s">
        <v>176</v>
      </c>
      <c r="H69" s="2" t="s">
        <v>77</v>
      </c>
      <c r="I69" s="8" t="s">
        <v>78</v>
      </c>
      <c r="J69" s="9">
        <v>2250000000</v>
      </c>
      <c r="K69" s="9" t="s">
        <v>78</v>
      </c>
      <c r="L69" s="7">
        <v>102</v>
      </c>
      <c r="M69" s="7" t="s">
        <v>441</v>
      </c>
      <c r="N69" s="7" t="s">
        <v>109</v>
      </c>
      <c r="O69" s="7">
        <v>6.542857143</v>
      </c>
      <c r="P69" s="7">
        <v>0.78000215500000003</v>
      </c>
      <c r="Q69" s="7">
        <v>7</v>
      </c>
      <c r="R69" s="1" t="s">
        <v>176</v>
      </c>
      <c r="S69" s="4" t="s">
        <v>80</v>
      </c>
      <c r="T69" s="8" t="s">
        <v>78</v>
      </c>
      <c r="U69" s="10" t="s">
        <v>78</v>
      </c>
      <c r="V69" s="9" t="s">
        <v>78</v>
      </c>
    </row>
    <row r="70" spans="1:22" ht="14.25" customHeight="1" x14ac:dyDescent="0.35">
      <c r="A70" s="7">
        <v>135</v>
      </c>
      <c r="B70" s="7" t="s">
        <v>446</v>
      </c>
      <c r="C70" s="7" t="s">
        <v>176</v>
      </c>
      <c r="D70" s="7">
        <v>6.8857142859999998</v>
      </c>
      <c r="E70" s="7">
        <v>0.322802851</v>
      </c>
      <c r="F70" s="7">
        <v>7</v>
      </c>
      <c r="G70" s="1" t="s">
        <v>176</v>
      </c>
      <c r="H70" s="2" t="s">
        <v>77</v>
      </c>
      <c r="I70" s="8" t="s">
        <v>78</v>
      </c>
      <c r="J70" s="9">
        <v>48000000</v>
      </c>
      <c r="K70" s="9" t="s">
        <v>78</v>
      </c>
      <c r="L70" s="7">
        <v>103</v>
      </c>
      <c r="M70" s="7" t="s">
        <v>447</v>
      </c>
      <c r="N70" s="7" t="s">
        <v>176</v>
      </c>
      <c r="O70" s="7">
        <v>6.542857143</v>
      </c>
      <c r="P70" s="7">
        <v>0.81683957500000004</v>
      </c>
      <c r="Q70" s="7">
        <v>7</v>
      </c>
      <c r="R70" s="1" t="s">
        <v>176</v>
      </c>
      <c r="S70" s="4" t="s">
        <v>80</v>
      </c>
      <c r="T70" s="8" t="s">
        <v>78</v>
      </c>
      <c r="U70" s="10" t="s">
        <v>78</v>
      </c>
      <c r="V70" s="9" t="s">
        <v>78</v>
      </c>
    </row>
    <row r="71" spans="1:22" ht="14.25" customHeight="1" x14ac:dyDescent="0.35">
      <c r="A71" s="7">
        <v>136</v>
      </c>
      <c r="B71" s="7" t="s">
        <v>452</v>
      </c>
      <c r="C71" s="7" t="s">
        <v>176</v>
      </c>
      <c r="D71" s="7">
        <v>6.8857142859999998</v>
      </c>
      <c r="E71" s="7">
        <v>0.322802851</v>
      </c>
      <c r="F71" s="7">
        <v>7</v>
      </c>
      <c r="G71" s="1" t="s">
        <v>176</v>
      </c>
      <c r="H71" s="2" t="s">
        <v>77</v>
      </c>
      <c r="I71" s="8" t="s">
        <v>78</v>
      </c>
      <c r="J71" s="9">
        <v>3100000000</v>
      </c>
      <c r="K71" s="9" t="s">
        <v>78</v>
      </c>
      <c r="L71" s="7">
        <v>104</v>
      </c>
      <c r="M71" s="7" t="s">
        <v>453</v>
      </c>
      <c r="N71" s="7" t="s">
        <v>176</v>
      </c>
      <c r="O71" s="7">
        <v>6.542857143</v>
      </c>
      <c r="P71" s="7">
        <v>0.85208592299999997</v>
      </c>
      <c r="Q71" s="7">
        <v>7</v>
      </c>
      <c r="R71" s="1" t="s">
        <v>176</v>
      </c>
      <c r="S71" s="4" t="s">
        <v>80</v>
      </c>
      <c r="T71" s="8" t="s">
        <v>78</v>
      </c>
      <c r="U71" s="10" t="s">
        <v>78</v>
      </c>
      <c r="V71" s="9" t="s">
        <v>78</v>
      </c>
    </row>
    <row r="72" spans="1:22" ht="14.25" customHeight="1" x14ac:dyDescent="0.35">
      <c r="A72" s="7">
        <v>137</v>
      </c>
      <c r="B72" s="7" t="s">
        <v>459</v>
      </c>
      <c r="C72" s="7" t="s">
        <v>176</v>
      </c>
      <c r="D72" s="7">
        <v>6.8857142859999998</v>
      </c>
      <c r="E72" s="7">
        <v>0.40376380499999998</v>
      </c>
      <c r="F72" s="7">
        <v>7</v>
      </c>
      <c r="G72" s="1" t="s">
        <v>176</v>
      </c>
      <c r="H72" s="2" t="s">
        <v>77</v>
      </c>
      <c r="I72" s="8" t="s">
        <v>78</v>
      </c>
      <c r="J72" s="9">
        <v>4220000000</v>
      </c>
      <c r="K72" s="9" t="s">
        <v>78</v>
      </c>
      <c r="L72" s="7">
        <v>105</v>
      </c>
      <c r="M72" s="7" t="s">
        <v>460</v>
      </c>
      <c r="N72" s="7" t="s">
        <v>176</v>
      </c>
      <c r="O72" s="7">
        <v>6.5714285710000002</v>
      </c>
      <c r="P72" s="7">
        <v>0.73906595600000002</v>
      </c>
      <c r="Q72" s="7">
        <v>7</v>
      </c>
      <c r="R72" s="1" t="s">
        <v>176</v>
      </c>
      <c r="S72" s="4" t="s">
        <v>80</v>
      </c>
      <c r="T72" s="8" t="s">
        <v>78</v>
      </c>
      <c r="U72" s="10" t="s">
        <v>78</v>
      </c>
      <c r="V72" s="9" t="s">
        <v>78</v>
      </c>
    </row>
    <row r="73" spans="1:22" ht="14.25" customHeight="1" x14ac:dyDescent="0.35">
      <c r="A73" s="7">
        <v>138</v>
      </c>
      <c r="B73" s="7" t="s">
        <v>467</v>
      </c>
      <c r="C73" s="7" t="s">
        <v>176</v>
      </c>
      <c r="D73" s="7">
        <v>6.914285714</v>
      </c>
      <c r="E73" s="7">
        <v>0.28402864100000003</v>
      </c>
      <c r="F73" s="7">
        <v>7</v>
      </c>
      <c r="G73" s="1" t="s">
        <v>176</v>
      </c>
      <c r="H73" s="2" t="s">
        <v>77</v>
      </c>
      <c r="I73" s="9">
        <v>3187</v>
      </c>
      <c r="J73" s="9">
        <v>4380000000</v>
      </c>
      <c r="K73" s="9" t="s">
        <v>78</v>
      </c>
      <c r="L73" s="7">
        <v>106</v>
      </c>
      <c r="M73" s="7" t="s">
        <v>468</v>
      </c>
      <c r="N73" s="7" t="s">
        <v>176</v>
      </c>
      <c r="O73" s="7">
        <v>6.5714285710000002</v>
      </c>
      <c r="P73" s="7">
        <v>1.1449560560000001</v>
      </c>
      <c r="Q73" s="7">
        <v>7</v>
      </c>
      <c r="R73" s="1" t="s">
        <v>176</v>
      </c>
      <c r="S73" s="4" t="s">
        <v>80</v>
      </c>
      <c r="T73" s="8" t="s">
        <v>78</v>
      </c>
      <c r="U73" s="10" t="s">
        <v>78</v>
      </c>
      <c r="V73" s="9" t="s">
        <v>78</v>
      </c>
    </row>
    <row r="74" spans="1:22" ht="14.25" customHeight="1" x14ac:dyDescent="0.35">
      <c r="A74" s="7">
        <v>139</v>
      </c>
      <c r="B74" s="7" t="s">
        <v>473</v>
      </c>
      <c r="C74" s="7" t="s">
        <v>176</v>
      </c>
      <c r="D74" s="7">
        <v>6.914285714</v>
      </c>
      <c r="E74" s="7">
        <v>0.28402864100000003</v>
      </c>
      <c r="F74" s="7">
        <v>7</v>
      </c>
      <c r="G74" s="1" t="s">
        <v>176</v>
      </c>
      <c r="H74" s="2" t="s">
        <v>77</v>
      </c>
      <c r="I74" s="9">
        <v>451</v>
      </c>
      <c r="J74" s="9">
        <v>3310000000</v>
      </c>
      <c r="K74" s="9" t="s">
        <v>78</v>
      </c>
      <c r="L74" s="7">
        <v>107</v>
      </c>
      <c r="M74" s="7" t="s">
        <v>474</v>
      </c>
      <c r="N74" s="7" t="s">
        <v>176</v>
      </c>
      <c r="O74" s="7">
        <v>6.6</v>
      </c>
      <c r="P74" s="7">
        <v>1.1167178799999999</v>
      </c>
      <c r="Q74" s="7">
        <v>7</v>
      </c>
      <c r="R74" s="1" t="s">
        <v>176</v>
      </c>
      <c r="S74" s="4" t="s">
        <v>80</v>
      </c>
      <c r="T74" s="8" t="s">
        <v>78</v>
      </c>
      <c r="U74" s="10" t="s">
        <v>78</v>
      </c>
      <c r="V74" s="9" t="s">
        <v>78</v>
      </c>
    </row>
    <row r="75" spans="1:22" ht="14.25" customHeight="1" x14ac:dyDescent="0.35">
      <c r="A75" s="7">
        <v>140</v>
      </c>
      <c r="B75" s="7" t="s">
        <v>479</v>
      </c>
      <c r="C75" s="7" t="s">
        <v>176</v>
      </c>
      <c r="D75" s="7">
        <v>6.914285714</v>
      </c>
      <c r="E75" s="7">
        <v>0.28402864100000003</v>
      </c>
      <c r="F75" s="7">
        <v>7</v>
      </c>
      <c r="G75" s="1" t="s">
        <v>176</v>
      </c>
      <c r="H75" s="2" t="s">
        <v>77</v>
      </c>
      <c r="I75" s="8" t="s">
        <v>78</v>
      </c>
      <c r="J75" s="9">
        <v>17000000</v>
      </c>
      <c r="K75" s="9" t="s">
        <v>78</v>
      </c>
      <c r="L75" s="7">
        <v>108</v>
      </c>
      <c r="M75" s="7" t="s">
        <v>480</v>
      </c>
      <c r="N75" s="7" t="s">
        <v>176</v>
      </c>
      <c r="O75" s="7">
        <v>6.628571429</v>
      </c>
      <c r="P75" s="7">
        <v>0.77024496799999997</v>
      </c>
      <c r="Q75" s="7">
        <v>7</v>
      </c>
      <c r="R75" s="1" t="s">
        <v>176</v>
      </c>
      <c r="S75" s="4" t="s">
        <v>80</v>
      </c>
      <c r="T75" s="8" t="s">
        <v>78</v>
      </c>
      <c r="U75" s="10" t="s">
        <v>78</v>
      </c>
      <c r="V75" s="9" t="s">
        <v>78</v>
      </c>
    </row>
    <row r="76" spans="1:22" ht="14.25" customHeight="1" x14ac:dyDescent="0.35">
      <c r="A76" s="7">
        <v>141</v>
      </c>
      <c r="B76" s="7" t="s">
        <v>485</v>
      </c>
      <c r="C76" s="7" t="s">
        <v>176</v>
      </c>
      <c r="D76" s="7">
        <v>6.914285714</v>
      </c>
      <c r="E76" s="7">
        <v>0.28402864100000003</v>
      </c>
      <c r="F76" s="7">
        <v>7</v>
      </c>
      <c r="G76" s="1" t="s">
        <v>176</v>
      </c>
      <c r="H76" s="2" t="s">
        <v>77</v>
      </c>
      <c r="I76" s="8" t="s">
        <v>78</v>
      </c>
      <c r="J76" s="9">
        <v>2230000000</v>
      </c>
      <c r="K76" s="9" t="s">
        <v>78</v>
      </c>
      <c r="L76" s="7">
        <v>109</v>
      </c>
      <c r="M76" s="7" t="s">
        <v>486</v>
      </c>
      <c r="N76" s="7" t="s">
        <v>176</v>
      </c>
      <c r="O76" s="7">
        <v>6.6571428570000002</v>
      </c>
      <c r="P76" s="7">
        <v>0.80230759600000001</v>
      </c>
      <c r="Q76" s="7">
        <v>7</v>
      </c>
      <c r="R76" s="1" t="s">
        <v>176</v>
      </c>
      <c r="S76" s="4" t="s">
        <v>80</v>
      </c>
      <c r="T76" s="8" t="s">
        <v>78</v>
      </c>
      <c r="U76" s="10" t="s">
        <v>78</v>
      </c>
      <c r="V76" s="9" t="s">
        <v>78</v>
      </c>
    </row>
    <row r="77" spans="1:22" ht="14.25" customHeight="1" x14ac:dyDescent="0.35">
      <c r="A77" s="7">
        <v>142</v>
      </c>
      <c r="B77" s="7" t="s">
        <v>491</v>
      </c>
      <c r="C77" s="7" t="s">
        <v>176</v>
      </c>
      <c r="D77" s="7">
        <v>6.9428571430000003</v>
      </c>
      <c r="E77" s="7">
        <v>0.23550410799999999</v>
      </c>
      <c r="F77" s="7">
        <v>7</v>
      </c>
      <c r="G77" s="1" t="s">
        <v>176</v>
      </c>
      <c r="H77" s="2" t="s">
        <v>77</v>
      </c>
      <c r="I77" s="8" t="s">
        <v>78</v>
      </c>
      <c r="J77" s="9">
        <v>1470000000</v>
      </c>
      <c r="K77" s="9" t="s">
        <v>78</v>
      </c>
      <c r="L77" s="7">
        <v>110</v>
      </c>
      <c r="M77" s="7" t="s">
        <v>492</v>
      </c>
      <c r="N77" s="7" t="s">
        <v>176</v>
      </c>
      <c r="O77" s="7">
        <v>6.6571428570000002</v>
      </c>
      <c r="P77" s="7">
        <v>0.96840855299999995</v>
      </c>
      <c r="Q77" s="7">
        <v>7</v>
      </c>
      <c r="R77" s="1" t="s">
        <v>176</v>
      </c>
      <c r="S77" s="4" t="s">
        <v>80</v>
      </c>
      <c r="T77" s="8" t="s">
        <v>78</v>
      </c>
      <c r="U77" s="10" t="s">
        <v>78</v>
      </c>
      <c r="V77" s="9" t="s">
        <v>78</v>
      </c>
    </row>
    <row r="78" spans="1:22" ht="14.25" customHeight="1" x14ac:dyDescent="0.35">
      <c r="A78" s="7">
        <v>143</v>
      </c>
      <c r="B78" s="7" t="s">
        <v>497</v>
      </c>
      <c r="C78" s="7" t="s">
        <v>176</v>
      </c>
      <c r="D78" s="7">
        <v>6.9428571430000003</v>
      </c>
      <c r="E78" s="7">
        <v>0.23550410799999999</v>
      </c>
      <c r="F78" s="7">
        <v>7</v>
      </c>
      <c r="G78" s="1" t="s">
        <v>176</v>
      </c>
      <c r="H78" s="2" t="s">
        <v>77</v>
      </c>
      <c r="I78" s="8" t="s">
        <v>78</v>
      </c>
      <c r="J78" s="9">
        <v>124000000</v>
      </c>
      <c r="K78" s="9" t="s">
        <v>78</v>
      </c>
      <c r="L78" s="7">
        <v>111</v>
      </c>
      <c r="M78" s="7" t="s">
        <v>498</v>
      </c>
      <c r="N78" s="7" t="s">
        <v>176</v>
      </c>
      <c r="O78" s="7">
        <v>6.6571428570000002</v>
      </c>
      <c r="P78" s="7">
        <v>1.0831016769999999</v>
      </c>
      <c r="Q78" s="7">
        <v>7</v>
      </c>
      <c r="R78" s="1" t="s">
        <v>176</v>
      </c>
      <c r="S78" s="4" t="s">
        <v>80</v>
      </c>
      <c r="T78" s="8" t="s">
        <v>78</v>
      </c>
      <c r="U78" s="10" t="s">
        <v>78</v>
      </c>
      <c r="V78" s="9" t="s">
        <v>78</v>
      </c>
    </row>
    <row r="79" spans="1:22" ht="14.25" customHeight="1" x14ac:dyDescent="0.35"/>
    <row r="80" spans="1:22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conditionalFormatting sqref="H1:I1">
    <cfRule type="containsText" dxfId="143" priority="1" operator="containsText" text="xx">
      <formula>NOT(ISERROR(SEARCH(("xx"),(H1))))</formula>
    </cfRule>
  </conditionalFormatting>
  <conditionalFormatting sqref="S1:T1">
    <cfRule type="containsText" dxfId="142" priority="2" operator="containsText" text="xx">
      <formula>NOT(ISERROR(SEARCH(("xx"),(S1))))</formula>
    </cfRule>
  </conditionalFormatting>
  <pageMargins left="0.7" right="0.7" top="0.78740157499999996" bottom="0.78740157499999996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zoomScale="55" zoomScaleNormal="55" workbookViewId="0">
      <selection activeCell="A71" sqref="A71"/>
    </sheetView>
  </sheetViews>
  <sheetFormatPr baseColWidth="10" defaultColWidth="14.453125" defaultRowHeight="15" customHeight="1" x14ac:dyDescent="0.35"/>
  <cols>
    <col min="1" max="1" width="10.7265625" customWidth="1"/>
    <col min="2" max="2" width="23.08984375" customWidth="1"/>
    <col min="3" max="10" width="10.7265625" customWidth="1"/>
    <col min="11" max="12" width="10.81640625" customWidth="1"/>
    <col min="13" max="13" width="10.7265625" customWidth="1"/>
    <col min="14" max="14" width="23.453125" customWidth="1"/>
    <col min="15" max="28" width="10.7265625" customWidth="1"/>
  </cols>
  <sheetData>
    <row r="1" spans="1:24" ht="14.25" customHeight="1" x14ac:dyDescent="0.35">
      <c r="A1" s="7" t="s">
        <v>20</v>
      </c>
      <c r="B1" s="7" t="s">
        <v>21</v>
      </c>
      <c r="C1" s="7" t="s">
        <v>22</v>
      </c>
      <c r="D1" s="1" t="s">
        <v>23</v>
      </c>
      <c r="E1" s="1" t="s">
        <v>24</v>
      </c>
      <c r="F1" s="7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1067</v>
      </c>
      <c r="M1" s="1" t="s">
        <v>32</v>
      </c>
      <c r="N1" s="1" t="s">
        <v>33</v>
      </c>
      <c r="O1" s="7" t="s">
        <v>34</v>
      </c>
      <c r="P1" s="1" t="s">
        <v>35</v>
      </c>
      <c r="Q1" s="1" t="s">
        <v>36</v>
      </c>
      <c r="R1" s="7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7" t="s">
        <v>42</v>
      </c>
      <c r="X1" t="s">
        <v>43</v>
      </c>
    </row>
    <row r="2" spans="1:24" ht="14.25" customHeight="1" x14ac:dyDescent="0.35">
      <c r="A2" s="7">
        <v>1</v>
      </c>
      <c r="B2" s="7" t="s">
        <v>502</v>
      </c>
      <c r="C2" s="7" t="s">
        <v>78</v>
      </c>
      <c r="D2" s="7">
        <v>1.375</v>
      </c>
      <c r="E2" s="7" t="s">
        <v>78</v>
      </c>
      <c r="F2" s="7" t="s">
        <v>78</v>
      </c>
      <c r="G2" s="7" t="s">
        <v>176</v>
      </c>
      <c r="H2" s="5" t="s">
        <v>503</v>
      </c>
      <c r="I2" s="7" t="s">
        <v>78</v>
      </c>
      <c r="J2" s="7" t="s">
        <v>78</v>
      </c>
      <c r="K2" s="1" t="s">
        <v>504</v>
      </c>
      <c r="L2" s="1" t="s">
        <v>71</v>
      </c>
      <c r="M2" s="7">
        <v>1</v>
      </c>
      <c r="N2" s="7" t="s">
        <v>505</v>
      </c>
      <c r="O2" s="7" t="s">
        <v>78</v>
      </c>
      <c r="P2" s="7" t="s">
        <v>78</v>
      </c>
      <c r="Q2" s="7" t="s">
        <v>78</v>
      </c>
      <c r="R2" s="7" t="s">
        <v>78</v>
      </c>
      <c r="S2" s="7" t="s">
        <v>78</v>
      </c>
      <c r="T2" s="4" t="s">
        <v>80</v>
      </c>
      <c r="U2" s="7" t="s">
        <v>78</v>
      </c>
      <c r="V2" s="7" t="s">
        <v>78</v>
      </c>
      <c r="W2" s="1" t="s">
        <v>506</v>
      </c>
      <c r="X2" s="1" t="s">
        <v>507</v>
      </c>
    </row>
    <row r="3" spans="1:24" ht="14.25" customHeight="1" x14ac:dyDescent="0.35">
      <c r="A3" s="7">
        <v>2</v>
      </c>
      <c r="B3" s="1" t="s">
        <v>514</v>
      </c>
      <c r="C3" s="1" t="s">
        <v>78</v>
      </c>
      <c r="D3" s="1">
        <v>1.4</v>
      </c>
      <c r="E3" s="7" t="s">
        <v>78</v>
      </c>
      <c r="F3" s="7" t="s">
        <v>78</v>
      </c>
      <c r="G3" s="7" t="s">
        <v>176</v>
      </c>
      <c r="H3" s="5" t="s">
        <v>503</v>
      </c>
      <c r="I3" s="7" t="s">
        <v>78</v>
      </c>
      <c r="J3" s="7" t="s">
        <v>78</v>
      </c>
      <c r="K3" s="1" t="s">
        <v>504</v>
      </c>
      <c r="L3" s="1" t="s">
        <v>71</v>
      </c>
      <c r="M3" s="7">
        <v>2</v>
      </c>
      <c r="N3" s="7" t="s">
        <v>515</v>
      </c>
      <c r="O3" s="1" t="s">
        <v>78</v>
      </c>
      <c r="P3" s="7" t="s">
        <v>78</v>
      </c>
      <c r="Q3" s="7" t="s">
        <v>78</v>
      </c>
      <c r="R3" s="7" t="s">
        <v>78</v>
      </c>
      <c r="S3" s="7" t="s">
        <v>78</v>
      </c>
      <c r="T3" s="4" t="s">
        <v>80</v>
      </c>
      <c r="U3" s="7" t="s">
        <v>78</v>
      </c>
      <c r="V3" s="7" t="s">
        <v>78</v>
      </c>
      <c r="W3" s="1" t="s">
        <v>506</v>
      </c>
      <c r="X3" s="1" t="s">
        <v>507</v>
      </c>
    </row>
    <row r="4" spans="1:24" ht="14.25" customHeight="1" x14ac:dyDescent="0.35">
      <c r="A4" s="7">
        <v>3</v>
      </c>
      <c r="B4" s="7" t="s">
        <v>520</v>
      </c>
      <c r="C4" s="7" t="s">
        <v>78</v>
      </c>
      <c r="D4" s="7">
        <v>1.5249999999999999</v>
      </c>
      <c r="E4" s="7" t="s">
        <v>78</v>
      </c>
      <c r="F4" s="7" t="s">
        <v>78</v>
      </c>
      <c r="G4" s="7" t="s">
        <v>176</v>
      </c>
      <c r="H4" s="5" t="s">
        <v>503</v>
      </c>
      <c r="I4" s="7" t="s">
        <v>78</v>
      </c>
      <c r="J4" s="7" t="s">
        <v>78</v>
      </c>
      <c r="K4" s="1" t="s">
        <v>504</v>
      </c>
      <c r="L4" s="1" t="s">
        <v>71</v>
      </c>
      <c r="M4" s="7">
        <v>3</v>
      </c>
      <c r="N4" s="7" t="s">
        <v>521</v>
      </c>
      <c r="O4" s="7" t="s">
        <v>78</v>
      </c>
      <c r="P4" s="7" t="s">
        <v>78</v>
      </c>
      <c r="Q4" s="7" t="s">
        <v>78</v>
      </c>
      <c r="R4" s="7" t="s">
        <v>78</v>
      </c>
      <c r="S4" s="7" t="s">
        <v>78</v>
      </c>
      <c r="T4" s="4" t="s">
        <v>80</v>
      </c>
      <c r="U4" s="7" t="s">
        <v>78</v>
      </c>
      <c r="V4" s="7" t="s">
        <v>78</v>
      </c>
      <c r="W4" s="1" t="s">
        <v>506</v>
      </c>
      <c r="X4" s="1" t="s">
        <v>507</v>
      </c>
    </row>
    <row r="5" spans="1:24" ht="14.25" customHeight="1" x14ac:dyDescent="0.35">
      <c r="A5" s="7">
        <v>4</v>
      </c>
      <c r="B5" s="7" t="s">
        <v>525</v>
      </c>
      <c r="C5" s="7" t="s">
        <v>78</v>
      </c>
      <c r="D5" s="7">
        <v>1.675</v>
      </c>
      <c r="E5" s="7" t="s">
        <v>78</v>
      </c>
      <c r="F5" s="7" t="s">
        <v>78</v>
      </c>
      <c r="G5" s="7" t="s">
        <v>176</v>
      </c>
      <c r="H5" s="5" t="s">
        <v>503</v>
      </c>
      <c r="I5" s="7" t="s">
        <v>78</v>
      </c>
      <c r="J5" s="7" t="s">
        <v>78</v>
      </c>
      <c r="K5" s="1" t="s">
        <v>504</v>
      </c>
      <c r="L5" s="1" t="s">
        <v>71</v>
      </c>
      <c r="M5" s="7">
        <v>4</v>
      </c>
      <c r="N5" s="7" t="s">
        <v>526</v>
      </c>
      <c r="O5" s="7" t="s">
        <v>78</v>
      </c>
      <c r="P5" s="7" t="s">
        <v>78</v>
      </c>
      <c r="Q5" s="7" t="s">
        <v>78</v>
      </c>
      <c r="R5" s="7" t="s">
        <v>78</v>
      </c>
      <c r="S5" s="7" t="s">
        <v>78</v>
      </c>
      <c r="T5" s="4" t="s">
        <v>80</v>
      </c>
      <c r="U5" s="7" t="s">
        <v>78</v>
      </c>
      <c r="V5" s="7" t="s">
        <v>78</v>
      </c>
      <c r="W5" s="1" t="s">
        <v>506</v>
      </c>
      <c r="X5" s="1" t="s">
        <v>507</v>
      </c>
    </row>
    <row r="6" spans="1:24" ht="14.25" customHeight="1" x14ac:dyDescent="0.35">
      <c r="A6" s="7">
        <v>5</v>
      </c>
      <c r="B6" s="7" t="s">
        <v>982</v>
      </c>
      <c r="C6" s="7" t="s">
        <v>78</v>
      </c>
      <c r="D6" s="7">
        <v>1.7</v>
      </c>
      <c r="E6" s="7" t="s">
        <v>78</v>
      </c>
      <c r="F6" s="7" t="s">
        <v>78</v>
      </c>
      <c r="G6" s="7" t="s">
        <v>176</v>
      </c>
      <c r="H6" s="5" t="s">
        <v>503</v>
      </c>
      <c r="I6" s="7" t="s">
        <v>78</v>
      </c>
      <c r="J6" s="7" t="s">
        <v>78</v>
      </c>
      <c r="K6" s="1" t="s">
        <v>504</v>
      </c>
      <c r="L6" s="1" t="s">
        <v>71</v>
      </c>
      <c r="M6" s="7">
        <v>5</v>
      </c>
      <c r="N6" s="7" t="s">
        <v>983</v>
      </c>
      <c r="O6" s="7" t="s">
        <v>78</v>
      </c>
      <c r="P6" s="7" t="s">
        <v>78</v>
      </c>
      <c r="Q6" s="7" t="s">
        <v>78</v>
      </c>
      <c r="R6" s="7" t="s">
        <v>78</v>
      </c>
      <c r="S6" s="7" t="s">
        <v>78</v>
      </c>
      <c r="T6" s="4" t="s">
        <v>80</v>
      </c>
      <c r="U6" s="7" t="s">
        <v>78</v>
      </c>
      <c r="V6" s="7" t="s">
        <v>78</v>
      </c>
      <c r="W6" s="1" t="s">
        <v>506</v>
      </c>
      <c r="X6" s="1" t="s">
        <v>507</v>
      </c>
    </row>
    <row r="7" spans="1:24" ht="14.25" customHeight="1" x14ac:dyDescent="0.35">
      <c r="A7" s="7">
        <v>6</v>
      </c>
      <c r="B7" s="7" t="s">
        <v>536</v>
      </c>
      <c r="C7" s="7" t="s">
        <v>78</v>
      </c>
      <c r="D7" s="7">
        <v>1.875</v>
      </c>
      <c r="E7" s="7" t="s">
        <v>78</v>
      </c>
      <c r="F7" s="7" t="s">
        <v>78</v>
      </c>
      <c r="G7" s="7" t="s">
        <v>176</v>
      </c>
      <c r="H7" s="5" t="s">
        <v>503</v>
      </c>
      <c r="I7" s="7" t="s">
        <v>78</v>
      </c>
      <c r="J7" s="7" t="s">
        <v>78</v>
      </c>
      <c r="K7" s="1" t="s">
        <v>504</v>
      </c>
      <c r="L7" s="1" t="s">
        <v>71</v>
      </c>
      <c r="M7" s="7">
        <v>6</v>
      </c>
      <c r="N7" s="7" t="s">
        <v>537</v>
      </c>
      <c r="O7" s="7" t="s">
        <v>78</v>
      </c>
      <c r="P7" s="7" t="s">
        <v>78</v>
      </c>
      <c r="Q7" s="7" t="s">
        <v>78</v>
      </c>
      <c r="R7" s="7" t="s">
        <v>78</v>
      </c>
      <c r="S7" s="7" t="s">
        <v>78</v>
      </c>
      <c r="T7" s="4" t="s">
        <v>80</v>
      </c>
      <c r="U7" s="7" t="s">
        <v>78</v>
      </c>
      <c r="V7" s="7" t="s">
        <v>78</v>
      </c>
      <c r="W7" s="1" t="s">
        <v>506</v>
      </c>
      <c r="X7" s="1" t="s">
        <v>507</v>
      </c>
    </row>
    <row r="8" spans="1:24" ht="14.25" customHeight="1" x14ac:dyDescent="0.35">
      <c r="A8" s="7">
        <v>7</v>
      </c>
      <c r="B8" s="7" t="s">
        <v>541</v>
      </c>
      <c r="C8" s="7" t="s">
        <v>78</v>
      </c>
      <c r="D8" s="7">
        <v>1.9</v>
      </c>
      <c r="E8" s="7" t="s">
        <v>78</v>
      </c>
      <c r="F8" s="7" t="s">
        <v>78</v>
      </c>
      <c r="G8" s="7" t="s">
        <v>176</v>
      </c>
      <c r="H8" s="5" t="s">
        <v>503</v>
      </c>
      <c r="I8" s="7" t="s">
        <v>78</v>
      </c>
      <c r="J8" s="7" t="s">
        <v>78</v>
      </c>
      <c r="K8" s="1" t="s">
        <v>504</v>
      </c>
      <c r="L8" s="1" t="s">
        <v>71</v>
      </c>
      <c r="M8" s="7">
        <v>7</v>
      </c>
      <c r="N8" s="7" t="s">
        <v>542</v>
      </c>
      <c r="O8" s="7" t="s">
        <v>78</v>
      </c>
      <c r="P8" s="7" t="s">
        <v>78</v>
      </c>
      <c r="Q8" s="7" t="s">
        <v>78</v>
      </c>
      <c r="R8" s="7" t="s">
        <v>78</v>
      </c>
      <c r="S8" s="7" t="s">
        <v>78</v>
      </c>
      <c r="T8" s="4" t="s">
        <v>80</v>
      </c>
      <c r="U8" s="7" t="s">
        <v>78</v>
      </c>
      <c r="V8" s="7" t="s">
        <v>78</v>
      </c>
      <c r="W8" s="1" t="s">
        <v>506</v>
      </c>
      <c r="X8" s="1" t="s">
        <v>507</v>
      </c>
    </row>
    <row r="9" spans="1:24" ht="14.25" customHeight="1" x14ac:dyDescent="0.35">
      <c r="A9" s="7">
        <v>8</v>
      </c>
      <c r="B9" s="7" t="s">
        <v>525</v>
      </c>
      <c r="C9" s="7" t="s">
        <v>78</v>
      </c>
      <c r="D9" s="7">
        <v>2.0249999999999999</v>
      </c>
      <c r="E9" s="7" t="s">
        <v>78</v>
      </c>
      <c r="F9" s="7" t="s">
        <v>78</v>
      </c>
      <c r="G9" s="7" t="s">
        <v>176</v>
      </c>
      <c r="H9" s="5" t="s">
        <v>503</v>
      </c>
      <c r="I9" s="7" t="s">
        <v>78</v>
      </c>
      <c r="J9" s="7" t="s">
        <v>78</v>
      </c>
      <c r="K9" s="1" t="s">
        <v>504</v>
      </c>
      <c r="L9" s="1" t="s">
        <v>71</v>
      </c>
      <c r="M9" s="7">
        <v>8</v>
      </c>
      <c r="N9" s="7" t="s">
        <v>526</v>
      </c>
      <c r="O9" s="7" t="s">
        <v>78</v>
      </c>
      <c r="P9" s="7" t="s">
        <v>78</v>
      </c>
      <c r="Q9" s="7" t="s">
        <v>78</v>
      </c>
      <c r="R9" s="7" t="s">
        <v>78</v>
      </c>
      <c r="S9" s="7" t="s">
        <v>78</v>
      </c>
      <c r="T9" s="4" t="s">
        <v>80</v>
      </c>
      <c r="U9" s="7" t="s">
        <v>78</v>
      </c>
      <c r="V9" s="7" t="s">
        <v>78</v>
      </c>
      <c r="W9" s="1" t="s">
        <v>506</v>
      </c>
      <c r="X9" s="1" t="s">
        <v>507</v>
      </c>
    </row>
    <row r="10" spans="1:24" ht="14.25" customHeight="1" x14ac:dyDescent="0.35">
      <c r="A10" s="7">
        <v>9</v>
      </c>
      <c r="B10" s="7" t="s">
        <v>551</v>
      </c>
      <c r="C10" s="7" t="s">
        <v>78</v>
      </c>
      <c r="D10" s="7">
        <v>2.0750000000000002</v>
      </c>
      <c r="E10" s="7" t="s">
        <v>78</v>
      </c>
      <c r="F10" s="7" t="s">
        <v>78</v>
      </c>
      <c r="G10" s="7" t="s">
        <v>176</v>
      </c>
      <c r="H10" s="5" t="s">
        <v>503</v>
      </c>
      <c r="I10" s="7" t="s">
        <v>78</v>
      </c>
      <c r="J10" s="7" t="s">
        <v>78</v>
      </c>
      <c r="K10" s="1" t="s">
        <v>504</v>
      </c>
      <c r="L10" s="1" t="s">
        <v>71</v>
      </c>
      <c r="M10" s="7">
        <v>9</v>
      </c>
      <c r="N10" s="7" t="s">
        <v>552</v>
      </c>
      <c r="O10" s="7" t="s">
        <v>78</v>
      </c>
      <c r="P10" s="7" t="s">
        <v>78</v>
      </c>
      <c r="Q10" s="7" t="s">
        <v>78</v>
      </c>
      <c r="R10" s="7" t="s">
        <v>78</v>
      </c>
      <c r="S10" s="7" t="s">
        <v>78</v>
      </c>
      <c r="T10" s="4" t="s">
        <v>80</v>
      </c>
      <c r="U10" s="7" t="s">
        <v>78</v>
      </c>
      <c r="V10" s="7" t="s">
        <v>78</v>
      </c>
      <c r="W10" s="1" t="s">
        <v>506</v>
      </c>
      <c r="X10" s="1" t="s">
        <v>507</v>
      </c>
    </row>
    <row r="11" spans="1:24" ht="14.25" customHeight="1" x14ac:dyDescent="0.35">
      <c r="A11" s="7">
        <v>10</v>
      </c>
      <c r="B11" s="7" t="s">
        <v>557</v>
      </c>
      <c r="C11" s="7" t="s">
        <v>78</v>
      </c>
      <c r="D11" s="7">
        <v>2.15</v>
      </c>
      <c r="E11" s="7" t="s">
        <v>78</v>
      </c>
      <c r="F11" s="7" t="s">
        <v>78</v>
      </c>
      <c r="G11" s="7" t="s">
        <v>176</v>
      </c>
      <c r="H11" s="5" t="s">
        <v>503</v>
      </c>
      <c r="I11" s="7" t="s">
        <v>78</v>
      </c>
      <c r="J11" s="7" t="s">
        <v>78</v>
      </c>
      <c r="K11" s="1" t="s">
        <v>504</v>
      </c>
      <c r="L11" s="1" t="s">
        <v>71</v>
      </c>
      <c r="M11" s="7">
        <v>10</v>
      </c>
      <c r="N11" s="7" t="s">
        <v>558</v>
      </c>
      <c r="O11" s="7" t="s">
        <v>78</v>
      </c>
      <c r="P11" s="7" t="s">
        <v>78</v>
      </c>
      <c r="Q11" s="7" t="s">
        <v>78</v>
      </c>
      <c r="R11" s="7" t="s">
        <v>78</v>
      </c>
      <c r="S11" s="7" t="s">
        <v>78</v>
      </c>
      <c r="T11" s="4" t="s">
        <v>80</v>
      </c>
      <c r="U11" s="7" t="s">
        <v>78</v>
      </c>
      <c r="V11" s="7" t="s">
        <v>78</v>
      </c>
      <c r="W11" s="1" t="s">
        <v>506</v>
      </c>
      <c r="X11" s="1" t="s">
        <v>507</v>
      </c>
    </row>
    <row r="12" spans="1:24" ht="14.25" customHeight="1" x14ac:dyDescent="0.35">
      <c r="A12" s="7">
        <v>11</v>
      </c>
      <c r="B12" s="7" t="s">
        <v>563</v>
      </c>
      <c r="C12" s="7" t="s">
        <v>78</v>
      </c>
      <c r="D12" s="7">
        <v>2.2000000000000002</v>
      </c>
      <c r="E12" s="7" t="s">
        <v>78</v>
      </c>
      <c r="F12" s="7" t="s">
        <v>78</v>
      </c>
      <c r="G12" s="7" t="s">
        <v>176</v>
      </c>
      <c r="H12" s="5" t="s">
        <v>503</v>
      </c>
      <c r="I12" s="7" t="s">
        <v>78</v>
      </c>
      <c r="J12" s="7" t="s">
        <v>78</v>
      </c>
      <c r="K12" s="1" t="s">
        <v>504</v>
      </c>
      <c r="L12" s="1" t="s">
        <v>71</v>
      </c>
      <c r="M12" s="7">
        <v>11</v>
      </c>
      <c r="N12" s="7" t="s">
        <v>564</v>
      </c>
      <c r="O12" s="7" t="s">
        <v>78</v>
      </c>
      <c r="P12" s="7" t="s">
        <v>78</v>
      </c>
      <c r="Q12" s="7" t="s">
        <v>78</v>
      </c>
      <c r="R12" s="7" t="s">
        <v>78</v>
      </c>
      <c r="S12" s="7" t="s">
        <v>78</v>
      </c>
      <c r="T12" s="4" t="s">
        <v>80</v>
      </c>
      <c r="U12" s="7" t="s">
        <v>78</v>
      </c>
      <c r="V12" s="7" t="s">
        <v>78</v>
      </c>
      <c r="W12" s="1" t="s">
        <v>506</v>
      </c>
      <c r="X12" s="1" t="s">
        <v>507</v>
      </c>
    </row>
    <row r="13" spans="1:24" ht="14.25" customHeight="1" x14ac:dyDescent="0.35">
      <c r="A13" s="7">
        <v>12</v>
      </c>
      <c r="B13" s="7" t="s">
        <v>571</v>
      </c>
      <c r="C13" s="7" t="s">
        <v>78</v>
      </c>
      <c r="D13" s="7">
        <v>2.2000000000000002</v>
      </c>
      <c r="E13" s="7" t="s">
        <v>78</v>
      </c>
      <c r="F13" s="7" t="s">
        <v>78</v>
      </c>
      <c r="G13" s="7" t="s">
        <v>176</v>
      </c>
      <c r="H13" s="5" t="s">
        <v>503</v>
      </c>
      <c r="I13" s="7" t="s">
        <v>78</v>
      </c>
      <c r="J13" s="7" t="s">
        <v>78</v>
      </c>
      <c r="K13" s="1" t="s">
        <v>504</v>
      </c>
      <c r="L13" s="1" t="s">
        <v>71</v>
      </c>
      <c r="M13" s="7">
        <v>12</v>
      </c>
      <c r="N13" s="7" t="s">
        <v>572</v>
      </c>
      <c r="O13" s="7" t="s">
        <v>78</v>
      </c>
      <c r="P13" s="7" t="s">
        <v>78</v>
      </c>
      <c r="Q13" s="7" t="s">
        <v>78</v>
      </c>
      <c r="R13" s="7" t="s">
        <v>78</v>
      </c>
      <c r="S13" s="7" t="s">
        <v>78</v>
      </c>
      <c r="T13" s="4" t="s">
        <v>80</v>
      </c>
      <c r="U13" s="7" t="s">
        <v>78</v>
      </c>
      <c r="V13" s="7" t="s">
        <v>78</v>
      </c>
      <c r="W13" s="1" t="s">
        <v>506</v>
      </c>
      <c r="X13" s="1" t="s">
        <v>507</v>
      </c>
    </row>
    <row r="14" spans="1:24" ht="14.25" customHeight="1" x14ac:dyDescent="0.35">
      <c r="A14" s="7">
        <v>13</v>
      </c>
      <c r="B14" s="7" t="s">
        <v>577</v>
      </c>
      <c r="C14" s="7" t="s">
        <v>78</v>
      </c>
      <c r="D14" s="7">
        <v>2.25</v>
      </c>
      <c r="E14" s="7" t="s">
        <v>78</v>
      </c>
      <c r="F14" s="7" t="s">
        <v>78</v>
      </c>
      <c r="G14" s="7" t="s">
        <v>176</v>
      </c>
      <c r="H14" s="5" t="s">
        <v>503</v>
      </c>
      <c r="I14" s="7" t="s">
        <v>78</v>
      </c>
      <c r="J14" s="7" t="s">
        <v>78</v>
      </c>
      <c r="K14" s="1" t="s">
        <v>504</v>
      </c>
      <c r="L14" s="1" t="s">
        <v>71</v>
      </c>
      <c r="M14" s="7">
        <v>13</v>
      </c>
      <c r="N14" s="7" t="s">
        <v>578</v>
      </c>
      <c r="O14" s="7" t="s">
        <v>78</v>
      </c>
      <c r="P14" s="7" t="s">
        <v>78</v>
      </c>
      <c r="Q14" s="7" t="s">
        <v>78</v>
      </c>
      <c r="R14" s="7" t="s">
        <v>78</v>
      </c>
      <c r="S14" s="7" t="s">
        <v>78</v>
      </c>
      <c r="T14" s="4" t="s">
        <v>80</v>
      </c>
      <c r="U14" s="7" t="s">
        <v>78</v>
      </c>
      <c r="V14" s="7" t="s">
        <v>78</v>
      </c>
      <c r="W14" s="1" t="s">
        <v>506</v>
      </c>
      <c r="X14" s="1" t="s">
        <v>507</v>
      </c>
    </row>
    <row r="15" spans="1:24" ht="14.25" customHeight="1" x14ac:dyDescent="0.35">
      <c r="A15" s="7">
        <v>14</v>
      </c>
      <c r="B15" s="7" t="s">
        <v>580</v>
      </c>
      <c r="C15" s="7" t="s">
        <v>78</v>
      </c>
      <c r="D15" s="7">
        <v>2.3250000000000002</v>
      </c>
      <c r="E15" s="7" t="s">
        <v>78</v>
      </c>
      <c r="F15" s="7" t="s">
        <v>78</v>
      </c>
      <c r="G15" s="7" t="s">
        <v>176</v>
      </c>
      <c r="H15" s="5" t="s">
        <v>503</v>
      </c>
      <c r="I15" s="7" t="s">
        <v>78</v>
      </c>
      <c r="J15" s="7" t="s">
        <v>78</v>
      </c>
      <c r="K15" s="1" t="s">
        <v>504</v>
      </c>
      <c r="L15" s="1" t="s">
        <v>71</v>
      </c>
      <c r="M15" s="7">
        <v>14</v>
      </c>
      <c r="N15" s="7" t="s">
        <v>581</v>
      </c>
      <c r="O15" s="7" t="s">
        <v>78</v>
      </c>
      <c r="P15" s="7" t="s">
        <v>78</v>
      </c>
      <c r="Q15" s="7" t="s">
        <v>78</v>
      </c>
      <c r="R15" s="7" t="s">
        <v>78</v>
      </c>
      <c r="S15" s="7" t="s">
        <v>78</v>
      </c>
      <c r="T15" s="4" t="s">
        <v>80</v>
      </c>
      <c r="U15" s="7" t="s">
        <v>78</v>
      </c>
      <c r="V15" s="7" t="s">
        <v>78</v>
      </c>
      <c r="W15" s="1" t="s">
        <v>506</v>
      </c>
      <c r="X15" s="1" t="s">
        <v>507</v>
      </c>
    </row>
    <row r="16" spans="1:24" ht="14.25" customHeight="1" x14ac:dyDescent="0.35">
      <c r="A16" s="7">
        <v>15</v>
      </c>
      <c r="B16" s="7" t="s">
        <v>585</v>
      </c>
      <c r="C16" s="7" t="s">
        <v>78</v>
      </c>
      <c r="D16" s="7">
        <v>2.4500000000000002</v>
      </c>
      <c r="E16" s="7" t="s">
        <v>78</v>
      </c>
      <c r="F16" s="7" t="s">
        <v>78</v>
      </c>
      <c r="G16" s="7" t="s">
        <v>176</v>
      </c>
      <c r="H16" s="5" t="s">
        <v>503</v>
      </c>
      <c r="I16" s="7" t="s">
        <v>78</v>
      </c>
      <c r="J16" s="7" t="s">
        <v>78</v>
      </c>
      <c r="K16" s="1" t="s">
        <v>504</v>
      </c>
      <c r="L16" s="1" t="s">
        <v>71</v>
      </c>
      <c r="M16" s="7">
        <v>15</v>
      </c>
      <c r="N16" s="7" t="s">
        <v>586</v>
      </c>
      <c r="O16" s="7" t="s">
        <v>78</v>
      </c>
      <c r="P16" s="7" t="s">
        <v>78</v>
      </c>
      <c r="Q16" s="7" t="s">
        <v>78</v>
      </c>
      <c r="R16" s="7" t="s">
        <v>78</v>
      </c>
      <c r="S16" s="7" t="s">
        <v>78</v>
      </c>
      <c r="T16" s="4" t="s">
        <v>80</v>
      </c>
      <c r="U16" s="7" t="s">
        <v>78</v>
      </c>
      <c r="V16" s="7" t="s">
        <v>78</v>
      </c>
      <c r="W16" s="1" t="s">
        <v>506</v>
      </c>
      <c r="X16" s="1" t="s">
        <v>507</v>
      </c>
    </row>
    <row r="17" spans="1:24" ht="14.25" customHeight="1" x14ac:dyDescent="0.35">
      <c r="A17" s="7">
        <v>16</v>
      </c>
      <c r="B17" s="7" t="s">
        <v>591</v>
      </c>
      <c r="C17" s="7" t="s">
        <v>78</v>
      </c>
      <c r="D17" s="7">
        <v>2.5</v>
      </c>
      <c r="E17" s="7" t="s">
        <v>78</v>
      </c>
      <c r="F17" s="7" t="s">
        <v>78</v>
      </c>
      <c r="G17" s="7" t="s">
        <v>176</v>
      </c>
      <c r="H17" s="5" t="s">
        <v>503</v>
      </c>
      <c r="I17" s="7" t="s">
        <v>78</v>
      </c>
      <c r="J17" s="7" t="s">
        <v>78</v>
      </c>
      <c r="K17" s="1" t="s">
        <v>504</v>
      </c>
      <c r="L17" s="1" t="s">
        <v>71</v>
      </c>
      <c r="M17" s="7">
        <v>16</v>
      </c>
      <c r="N17" s="7" t="s">
        <v>592</v>
      </c>
      <c r="O17" s="7" t="s">
        <v>78</v>
      </c>
      <c r="P17" s="7" t="s">
        <v>78</v>
      </c>
      <c r="Q17" s="7" t="s">
        <v>78</v>
      </c>
      <c r="R17" s="7" t="s">
        <v>78</v>
      </c>
      <c r="S17" s="7" t="s">
        <v>78</v>
      </c>
      <c r="T17" s="4" t="s">
        <v>80</v>
      </c>
      <c r="U17" s="7" t="s">
        <v>78</v>
      </c>
      <c r="V17" s="7" t="s">
        <v>78</v>
      </c>
      <c r="W17" s="1" t="s">
        <v>506</v>
      </c>
      <c r="X17" s="1" t="s">
        <v>507</v>
      </c>
    </row>
    <row r="18" spans="1:24" ht="14.25" customHeight="1" x14ac:dyDescent="0.35">
      <c r="A18" s="7">
        <v>17</v>
      </c>
      <c r="B18" s="7" t="s">
        <v>598</v>
      </c>
      <c r="C18" s="7" t="s">
        <v>78</v>
      </c>
      <c r="D18" s="7">
        <v>2.6749999999999998</v>
      </c>
      <c r="E18" s="7" t="s">
        <v>78</v>
      </c>
      <c r="F18" s="7" t="s">
        <v>78</v>
      </c>
      <c r="G18" s="7" t="s">
        <v>176</v>
      </c>
      <c r="H18" s="5" t="s">
        <v>503</v>
      </c>
      <c r="I18" s="7" t="s">
        <v>78</v>
      </c>
      <c r="J18" s="7" t="s">
        <v>78</v>
      </c>
      <c r="K18" s="1" t="s">
        <v>504</v>
      </c>
      <c r="L18" s="1" t="s">
        <v>71</v>
      </c>
      <c r="M18" s="7">
        <v>17</v>
      </c>
      <c r="N18" s="7" t="s">
        <v>599</v>
      </c>
      <c r="O18" s="7" t="s">
        <v>78</v>
      </c>
      <c r="P18" s="7" t="s">
        <v>78</v>
      </c>
      <c r="Q18" s="7" t="s">
        <v>78</v>
      </c>
      <c r="R18" s="7" t="s">
        <v>78</v>
      </c>
      <c r="S18" s="7" t="s">
        <v>78</v>
      </c>
      <c r="T18" s="4" t="s">
        <v>80</v>
      </c>
      <c r="U18" s="7" t="s">
        <v>78</v>
      </c>
      <c r="V18" s="7" t="s">
        <v>78</v>
      </c>
      <c r="W18" s="1" t="s">
        <v>506</v>
      </c>
      <c r="X18" s="1" t="s">
        <v>507</v>
      </c>
    </row>
    <row r="19" spans="1:24" ht="14.25" customHeight="1" x14ac:dyDescent="0.35">
      <c r="A19" s="7">
        <v>18</v>
      </c>
      <c r="B19" s="7" t="s">
        <v>602</v>
      </c>
      <c r="C19" s="7" t="s">
        <v>78</v>
      </c>
      <c r="D19" s="7">
        <v>2.7</v>
      </c>
      <c r="E19" s="7" t="s">
        <v>78</v>
      </c>
      <c r="F19" s="7" t="s">
        <v>78</v>
      </c>
      <c r="G19" s="7" t="s">
        <v>176</v>
      </c>
      <c r="H19" s="5" t="s">
        <v>503</v>
      </c>
      <c r="I19" s="7" t="s">
        <v>78</v>
      </c>
      <c r="J19" s="7" t="s">
        <v>78</v>
      </c>
      <c r="K19" s="1" t="s">
        <v>504</v>
      </c>
      <c r="L19" s="1" t="s">
        <v>71</v>
      </c>
      <c r="M19" s="7">
        <v>18</v>
      </c>
      <c r="N19" s="7" t="s">
        <v>603</v>
      </c>
      <c r="O19" s="7" t="s">
        <v>78</v>
      </c>
      <c r="P19" s="7" t="s">
        <v>78</v>
      </c>
      <c r="Q19" s="7" t="s">
        <v>78</v>
      </c>
      <c r="R19" s="7" t="s">
        <v>78</v>
      </c>
      <c r="S19" s="7" t="s">
        <v>78</v>
      </c>
      <c r="T19" s="4" t="s">
        <v>80</v>
      </c>
      <c r="U19" s="7" t="s">
        <v>78</v>
      </c>
      <c r="V19" s="7" t="s">
        <v>78</v>
      </c>
      <c r="W19" s="1" t="s">
        <v>506</v>
      </c>
      <c r="X19" s="1" t="s">
        <v>507</v>
      </c>
    </row>
    <row r="20" spans="1:24" ht="14.25" customHeight="1" x14ac:dyDescent="0.35">
      <c r="A20" s="7">
        <v>19</v>
      </c>
      <c r="B20" s="7" t="s">
        <v>607</v>
      </c>
      <c r="C20" s="7" t="s">
        <v>78</v>
      </c>
      <c r="D20" s="7">
        <v>2.7749999999999999</v>
      </c>
      <c r="E20" s="7" t="s">
        <v>78</v>
      </c>
      <c r="F20" s="7" t="s">
        <v>78</v>
      </c>
      <c r="G20" s="7" t="s">
        <v>176</v>
      </c>
      <c r="H20" s="5" t="s">
        <v>503</v>
      </c>
      <c r="I20" s="7" t="s">
        <v>78</v>
      </c>
      <c r="J20" s="7" t="s">
        <v>78</v>
      </c>
      <c r="K20" s="1" t="s">
        <v>504</v>
      </c>
      <c r="L20" s="1" t="s">
        <v>71</v>
      </c>
      <c r="M20" s="7">
        <v>19</v>
      </c>
      <c r="N20" s="7" t="s">
        <v>608</v>
      </c>
      <c r="O20" s="7" t="s">
        <v>78</v>
      </c>
      <c r="P20" s="7" t="s">
        <v>78</v>
      </c>
      <c r="Q20" s="7" t="s">
        <v>78</v>
      </c>
      <c r="R20" s="7" t="s">
        <v>78</v>
      </c>
      <c r="S20" s="7" t="s">
        <v>78</v>
      </c>
      <c r="T20" s="4" t="s">
        <v>80</v>
      </c>
      <c r="U20" s="7" t="s">
        <v>78</v>
      </c>
      <c r="V20" s="7" t="s">
        <v>78</v>
      </c>
      <c r="W20" s="1" t="s">
        <v>506</v>
      </c>
      <c r="X20" s="1" t="s">
        <v>507</v>
      </c>
    </row>
    <row r="21" spans="1:24" ht="14.25" customHeight="1" x14ac:dyDescent="0.35">
      <c r="A21" s="7">
        <v>20</v>
      </c>
      <c r="B21" s="7" t="s">
        <v>614</v>
      </c>
      <c r="C21" s="7" t="s">
        <v>78</v>
      </c>
      <c r="D21" s="7">
        <v>2.9249999999999998</v>
      </c>
      <c r="E21" s="7" t="s">
        <v>78</v>
      </c>
      <c r="F21" s="7" t="s">
        <v>78</v>
      </c>
      <c r="G21" s="7" t="s">
        <v>176</v>
      </c>
      <c r="H21" s="5" t="s">
        <v>503</v>
      </c>
      <c r="I21" s="7" t="s">
        <v>78</v>
      </c>
      <c r="J21" s="7" t="s">
        <v>78</v>
      </c>
      <c r="K21" s="1" t="s">
        <v>504</v>
      </c>
      <c r="L21" s="1" t="s">
        <v>71</v>
      </c>
      <c r="M21" s="7">
        <v>20</v>
      </c>
      <c r="N21" s="7" t="s">
        <v>615</v>
      </c>
      <c r="O21" s="7" t="s">
        <v>78</v>
      </c>
      <c r="P21" s="7" t="s">
        <v>78</v>
      </c>
      <c r="Q21" s="7" t="s">
        <v>78</v>
      </c>
      <c r="R21" s="7" t="s">
        <v>78</v>
      </c>
      <c r="S21" s="7" t="s">
        <v>78</v>
      </c>
      <c r="T21" s="4" t="s">
        <v>80</v>
      </c>
      <c r="U21" s="7" t="s">
        <v>78</v>
      </c>
      <c r="V21" s="7" t="s">
        <v>78</v>
      </c>
      <c r="W21" s="1" t="s">
        <v>506</v>
      </c>
      <c r="X21" s="1" t="s">
        <v>507</v>
      </c>
    </row>
    <row r="22" spans="1:24" ht="14.25" customHeight="1" x14ac:dyDescent="0.35">
      <c r="A22" s="7">
        <v>21</v>
      </c>
      <c r="B22" s="7" t="s">
        <v>619</v>
      </c>
      <c r="C22" s="7" t="s">
        <v>78</v>
      </c>
      <c r="D22" s="7">
        <v>3</v>
      </c>
      <c r="E22" s="7" t="s">
        <v>78</v>
      </c>
      <c r="F22" s="7" t="s">
        <v>78</v>
      </c>
      <c r="G22" s="7" t="s">
        <v>176</v>
      </c>
      <c r="H22" s="5" t="s">
        <v>503</v>
      </c>
      <c r="I22" s="7" t="s">
        <v>78</v>
      </c>
      <c r="J22" s="7" t="s">
        <v>78</v>
      </c>
      <c r="K22" s="1" t="s">
        <v>504</v>
      </c>
      <c r="L22" s="1" t="s">
        <v>71</v>
      </c>
      <c r="M22" s="7">
        <v>21</v>
      </c>
      <c r="N22" s="7" t="s">
        <v>620</v>
      </c>
      <c r="O22" s="7" t="s">
        <v>78</v>
      </c>
      <c r="P22" s="7" t="s">
        <v>78</v>
      </c>
      <c r="Q22" s="7" t="s">
        <v>78</v>
      </c>
      <c r="R22" s="7" t="s">
        <v>78</v>
      </c>
      <c r="S22" s="7" t="s">
        <v>78</v>
      </c>
      <c r="T22" s="4" t="s">
        <v>80</v>
      </c>
      <c r="U22" s="7" t="s">
        <v>78</v>
      </c>
      <c r="V22" s="7" t="s">
        <v>78</v>
      </c>
      <c r="W22" s="1" t="s">
        <v>506</v>
      </c>
      <c r="X22" s="1" t="s">
        <v>507</v>
      </c>
    </row>
    <row r="23" spans="1:24" ht="14.25" customHeight="1" x14ac:dyDescent="0.35">
      <c r="A23" s="7">
        <v>22</v>
      </c>
      <c r="B23" s="7" t="s">
        <v>625</v>
      </c>
      <c r="C23" s="7" t="s">
        <v>78</v>
      </c>
      <c r="D23" s="7">
        <v>3.0750000000000002</v>
      </c>
      <c r="E23" s="7" t="s">
        <v>78</v>
      </c>
      <c r="F23" s="7" t="s">
        <v>78</v>
      </c>
      <c r="G23" s="7" t="s">
        <v>176</v>
      </c>
      <c r="H23" s="5" t="s">
        <v>503</v>
      </c>
      <c r="I23" s="7" t="s">
        <v>78</v>
      </c>
      <c r="J23" s="7" t="s">
        <v>78</v>
      </c>
      <c r="K23" s="1" t="s">
        <v>504</v>
      </c>
      <c r="L23" s="1" t="s">
        <v>71</v>
      </c>
      <c r="M23" s="7">
        <v>22</v>
      </c>
      <c r="N23" s="7" t="s">
        <v>626</v>
      </c>
      <c r="O23" s="7" t="s">
        <v>78</v>
      </c>
      <c r="P23" s="7" t="s">
        <v>78</v>
      </c>
      <c r="Q23" s="7" t="s">
        <v>78</v>
      </c>
      <c r="R23" s="7" t="s">
        <v>78</v>
      </c>
      <c r="S23" s="7" t="s">
        <v>78</v>
      </c>
      <c r="T23" s="4" t="s">
        <v>80</v>
      </c>
      <c r="U23" s="7" t="s">
        <v>78</v>
      </c>
      <c r="V23" s="7" t="s">
        <v>78</v>
      </c>
      <c r="W23" s="1" t="s">
        <v>506</v>
      </c>
      <c r="X23" s="1" t="s">
        <v>507</v>
      </c>
    </row>
    <row r="24" spans="1:24" ht="14.25" customHeight="1" x14ac:dyDescent="0.35">
      <c r="A24" s="7">
        <v>23</v>
      </c>
      <c r="B24" s="7" t="s">
        <v>630</v>
      </c>
      <c r="C24" s="7" t="s">
        <v>78</v>
      </c>
      <c r="D24" s="7">
        <v>3.1</v>
      </c>
      <c r="E24" s="7" t="s">
        <v>78</v>
      </c>
      <c r="F24" s="7" t="s">
        <v>78</v>
      </c>
      <c r="G24" s="7" t="s">
        <v>176</v>
      </c>
      <c r="H24" s="5" t="s">
        <v>503</v>
      </c>
      <c r="I24" s="7" t="s">
        <v>78</v>
      </c>
      <c r="J24" s="7" t="s">
        <v>78</v>
      </c>
      <c r="K24" s="1" t="s">
        <v>504</v>
      </c>
      <c r="L24" s="1" t="s">
        <v>71</v>
      </c>
      <c r="M24" s="7">
        <v>23</v>
      </c>
      <c r="N24" s="7" t="s">
        <v>631</v>
      </c>
      <c r="O24" s="7" t="s">
        <v>78</v>
      </c>
      <c r="P24" s="7" t="s">
        <v>78</v>
      </c>
      <c r="Q24" s="7" t="s">
        <v>78</v>
      </c>
      <c r="R24" s="7" t="s">
        <v>78</v>
      </c>
      <c r="S24" s="7" t="s">
        <v>78</v>
      </c>
      <c r="T24" s="4" t="s">
        <v>80</v>
      </c>
      <c r="U24" s="7" t="s">
        <v>78</v>
      </c>
      <c r="V24" s="7" t="s">
        <v>78</v>
      </c>
      <c r="W24" s="1" t="s">
        <v>506</v>
      </c>
      <c r="X24" s="1" t="s">
        <v>507</v>
      </c>
    </row>
    <row r="25" spans="1:24" ht="14.25" customHeight="1" x14ac:dyDescent="0.35">
      <c r="A25" s="7">
        <v>24</v>
      </c>
      <c r="B25" s="7" t="s">
        <v>635</v>
      </c>
      <c r="C25" s="7" t="s">
        <v>78</v>
      </c>
      <c r="D25" s="7">
        <v>3.2250000000000001</v>
      </c>
      <c r="E25" s="7" t="s">
        <v>78</v>
      </c>
      <c r="F25" s="7" t="s">
        <v>78</v>
      </c>
      <c r="G25" s="7" t="s">
        <v>176</v>
      </c>
      <c r="H25" s="5" t="s">
        <v>503</v>
      </c>
      <c r="I25" s="7" t="s">
        <v>78</v>
      </c>
      <c r="J25" s="7" t="s">
        <v>78</v>
      </c>
      <c r="K25" s="1" t="s">
        <v>504</v>
      </c>
      <c r="L25" s="1" t="s">
        <v>71</v>
      </c>
      <c r="M25" s="7">
        <v>24</v>
      </c>
      <c r="N25" s="7" t="s">
        <v>636</v>
      </c>
      <c r="O25" s="7" t="s">
        <v>78</v>
      </c>
      <c r="P25" s="7" t="s">
        <v>78</v>
      </c>
      <c r="Q25" s="7" t="s">
        <v>78</v>
      </c>
      <c r="R25" s="7" t="s">
        <v>78</v>
      </c>
      <c r="S25" s="7" t="s">
        <v>78</v>
      </c>
      <c r="T25" s="4" t="s">
        <v>80</v>
      </c>
      <c r="U25" s="7" t="s">
        <v>78</v>
      </c>
      <c r="V25" s="7" t="s">
        <v>78</v>
      </c>
      <c r="W25" s="1" t="s">
        <v>506</v>
      </c>
      <c r="X25" s="1" t="s">
        <v>507</v>
      </c>
    </row>
    <row r="26" spans="1:24" ht="14.25" customHeight="1" x14ac:dyDescent="0.35">
      <c r="A26" s="7">
        <v>25</v>
      </c>
      <c r="B26" s="7" t="s">
        <v>641</v>
      </c>
      <c r="C26" s="7" t="s">
        <v>78</v>
      </c>
      <c r="D26" s="7">
        <v>3.35</v>
      </c>
      <c r="E26" s="7" t="s">
        <v>78</v>
      </c>
      <c r="F26" s="7" t="s">
        <v>78</v>
      </c>
      <c r="G26" s="7" t="s">
        <v>176</v>
      </c>
      <c r="H26" s="5" t="s">
        <v>503</v>
      </c>
      <c r="I26" s="7" t="s">
        <v>78</v>
      </c>
      <c r="J26" s="7" t="s">
        <v>78</v>
      </c>
      <c r="K26" s="1" t="s">
        <v>504</v>
      </c>
      <c r="L26" s="1" t="s">
        <v>71</v>
      </c>
      <c r="M26" s="7">
        <v>25</v>
      </c>
      <c r="N26" s="7" t="s">
        <v>642</v>
      </c>
      <c r="O26" s="7" t="s">
        <v>78</v>
      </c>
      <c r="P26" s="7" t="s">
        <v>78</v>
      </c>
      <c r="Q26" s="7" t="s">
        <v>78</v>
      </c>
      <c r="R26" s="7" t="s">
        <v>78</v>
      </c>
      <c r="S26" s="7" t="s">
        <v>78</v>
      </c>
      <c r="T26" s="4" t="s">
        <v>80</v>
      </c>
      <c r="U26" s="7" t="s">
        <v>78</v>
      </c>
      <c r="V26" s="7" t="s">
        <v>78</v>
      </c>
      <c r="W26" s="1" t="s">
        <v>506</v>
      </c>
      <c r="X26" s="1" t="s">
        <v>507</v>
      </c>
    </row>
    <row r="27" spans="1:24" ht="14.25" customHeight="1" x14ac:dyDescent="0.35">
      <c r="A27" s="7">
        <v>26</v>
      </c>
      <c r="B27" s="7" t="s">
        <v>645</v>
      </c>
      <c r="C27" s="7" t="s">
        <v>78</v>
      </c>
      <c r="D27" s="7">
        <v>3.45</v>
      </c>
      <c r="E27" s="7" t="s">
        <v>78</v>
      </c>
      <c r="F27" s="7" t="s">
        <v>78</v>
      </c>
      <c r="G27" s="7" t="s">
        <v>176</v>
      </c>
      <c r="H27" s="5" t="s">
        <v>503</v>
      </c>
      <c r="I27" s="7" t="s">
        <v>78</v>
      </c>
      <c r="J27" s="7" t="s">
        <v>78</v>
      </c>
      <c r="K27" s="1" t="s">
        <v>504</v>
      </c>
      <c r="L27" s="1" t="s">
        <v>71</v>
      </c>
      <c r="M27" s="7">
        <v>26</v>
      </c>
      <c r="N27" s="7" t="s">
        <v>646</v>
      </c>
      <c r="O27" s="7" t="s">
        <v>78</v>
      </c>
      <c r="P27" s="7" t="s">
        <v>78</v>
      </c>
      <c r="Q27" s="7" t="s">
        <v>78</v>
      </c>
      <c r="R27" s="7" t="s">
        <v>78</v>
      </c>
      <c r="S27" s="7" t="s">
        <v>78</v>
      </c>
      <c r="T27" s="4" t="s">
        <v>80</v>
      </c>
      <c r="U27" s="7" t="s">
        <v>78</v>
      </c>
      <c r="V27" s="7" t="s">
        <v>78</v>
      </c>
      <c r="W27" s="1" t="s">
        <v>506</v>
      </c>
      <c r="X27" s="1" t="s">
        <v>507</v>
      </c>
    </row>
    <row r="28" spans="1:24" ht="14.25" customHeight="1" x14ac:dyDescent="0.35">
      <c r="A28" s="7">
        <v>27</v>
      </c>
      <c r="B28" s="7" t="s">
        <v>650</v>
      </c>
      <c r="C28" s="7" t="s">
        <v>78</v>
      </c>
      <c r="D28" s="7">
        <v>3.55</v>
      </c>
      <c r="E28" s="7" t="s">
        <v>78</v>
      </c>
      <c r="F28" s="7" t="s">
        <v>78</v>
      </c>
      <c r="G28" s="7" t="s">
        <v>176</v>
      </c>
      <c r="H28" s="5" t="s">
        <v>503</v>
      </c>
      <c r="I28" s="7" t="s">
        <v>78</v>
      </c>
      <c r="J28" s="7" t="s">
        <v>78</v>
      </c>
      <c r="K28" s="1" t="s">
        <v>504</v>
      </c>
      <c r="L28" s="1" t="s">
        <v>71</v>
      </c>
      <c r="M28" s="7">
        <v>27</v>
      </c>
      <c r="N28" s="7" t="s">
        <v>651</v>
      </c>
      <c r="O28" s="7" t="s">
        <v>78</v>
      </c>
      <c r="P28" s="7" t="s">
        <v>78</v>
      </c>
      <c r="Q28" s="7" t="s">
        <v>78</v>
      </c>
      <c r="R28" s="7" t="s">
        <v>78</v>
      </c>
      <c r="S28" s="7" t="s">
        <v>78</v>
      </c>
      <c r="T28" s="4" t="s">
        <v>80</v>
      </c>
      <c r="U28" s="7" t="s">
        <v>78</v>
      </c>
      <c r="V28" s="7" t="s">
        <v>78</v>
      </c>
      <c r="W28" s="1" t="s">
        <v>506</v>
      </c>
      <c r="X28" s="1" t="s">
        <v>507</v>
      </c>
    </row>
    <row r="29" spans="1:24" ht="14.25" customHeight="1" x14ac:dyDescent="0.35">
      <c r="A29" s="7">
        <v>28</v>
      </c>
      <c r="B29" s="7" t="s">
        <v>656</v>
      </c>
      <c r="C29" s="7" t="s">
        <v>78</v>
      </c>
      <c r="D29" s="7">
        <v>3.7749999999999999</v>
      </c>
      <c r="E29" s="7" t="s">
        <v>78</v>
      </c>
      <c r="F29" s="7" t="s">
        <v>78</v>
      </c>
      <c r="G29" s="7" t="s">
        <v>176</v>
      </c>
      <c r="H29" s="5" t="s">
        <v>503</v>
      </c>
      <c r="I29" s="7" t="s">
        <v>78</v>
      </c>
      <c r="J29" s="7" t="s">
        <v>78</v>
      </c>
      <c r="K29" s="1" t="s">
        <v>504</v>
      </c>
      <c r="L29" s="1" t="s">
        <v>71</v>
      </c>
      <c r="M29" s="7">
        <v>28</v>
      </c>
      <c r="N29" s="7" t="s">
        <v>657</v>
      </c>
      <c r="O29" s="7" t="s">
        <v>78</v>
      </c>
      <c r="P29" s="7" t="s">
        <v>78</v>
      </c>
      <c r="Q29" s="7" t="s">
        <v>78</v>
      </c>
      <c r="R29" s="7" t="s">
        <v>78</v>
      </c>
      <c r="S29" s="7" t="s">
        <v>78</v>
      </c>
      <c r="T29" s="4" t="s">
        <v>80</v>
      </c>
      <c r="U29" s="7" t="s">
        <v>78</v>
      </c>
      <c r="V29" s="7" t="s">
        <v>78</v>
      </c>
      <c r="W29" s="1" t="s">
        <v>506</v>
      </c>
      <c r="X29" s="1" t="s">
        <v>507</v>
      </c>
    </row>
    <row r="30" spans="1:24" ht="14.25" customHeight="1" x14ac:dyDescent="0.35">
      <c r="A30" s="7">
        <v>29</v>
      </c>
      <c r="B30" s="7" t="s">
        <v>662</v>
      </c>
      <c r="C30" s="7" t="s">
        <v>78</v>
      </c>
      <c r="D30" s="7">
        <v>3.875</v>
      </c>
      <c r="E30" s="7" t="s">
        <v>78</v>
      </c>
      <c r="F30" s="7" t="s">
        <v>78</v>
      </c>
      <c r="G30" s="7" t="s">
        <v>176</v>
      </c>
      <c r="H30" s="5" t="s">
        <v>503</v>
      </c>
      <c r="I30" s="7" t="s">
        <v>78</v>
      </c>
      <c r="J30" s="7" t="s">
        <v>78</v>
      </c>
      <c r="K30" s="1" t="s">
        <v>504</v>
      </c>
      <c r="L30" s="1" t="s">
        <v>71</v>
      </c>
      <c r="M30" s="7">
        <v>29</v>
      </c>
      <c r="N30" s="7" t="s">
        <v>663</v>
      </c>
      <c r="O30" s="7" t="s">
        <v>78</v>
      </c>
      <c r="P30" s="7" t="s">
        <v>78</v>
      </c>
      <c r="Q30" s="7" t="s">
        <v>78</v>
      </c>
      <c r="R30" s="7" t="s">
        <v>78</v>
      </c>
      <c r="S30" s="7" t="s">
        <v>78</v>
      </c>
      <c r="T30" s="4" t="s">
        <v>80</v>
      </c>
      <c r="U30" s="7" t="s">
        <v>78</v>
      </c>
      <c r="V30" s="7" t="s">
        <v>78</v>
      </c>
      <c r="W30" s="1" t="s">
        <v>506</v>
      </c>
      <c r="X30" s="1" t="s">
        <v>507</v>
      </c>
    </row>
    <row r="31" spans="1:24" ht="14.25" customHeight="1" x14ac:dyDescent="0.35">
      <c r="A31" s="7">
        <v>30</v>
      </c>
      <c r="B31" s="7" t="s">
        <v>666</v>
      </c>
      <c r="C31" s="7" t="s">
        <v>78</v>
      </c>
      <c r="D31" s="7">
        <v>3.9249999999999998</v>
      </c>
      <c r="E31" s="7" t="s">
        <v>78</v>
      </c>
      <c r="F31" s="7" t="s">
        <v>78</v>
      </c>
      <c r="G31" s="7" t="s">
        <v>176</v>
      </c>
      <c r="H31" s="5" t="s">
        <v>503</v>
      </c>
      <c r="I31" s="7" t="s">
        <v>78</v>
      </c>
      <c r="J31" s="7" t="s">
        <v>78</v>
      </c>
      <c r="K31" s="1" t="s">
        <v>504</v>
      </c>
      <c r="L31" s="1" t="s">
        <v>71</v>
      </c>
      <c r="M31" s="7">
        <v>30</v>
      </c>
      <c r="N31" s="7" t="s">
        <v>667</v>
      </c>
      <c r="O31" s="7" t="s">
        <v>78</v>
      </c>
      <c r="P31" s="7" t="s">
        <v>78</v>
      </c>
      <c r="Q31" s="7" t="s">
        <v>78</v>
      </c>
      <c r="R31" s="7" t="s">
        <v>78</v>
      </c>
      <c r="S31" s="7" t="s">
        <v>78</v>
      </c>
      <c r="T31" s="4" t="s">
        <v>80</v>
      </c>
      <c r="U31" s="7" t="s">
        <v>78</v>
      </c>
      <c r="V31" s="7" t="s">
        <v>78</v>
      </c>
      <c r="W31" s="1" t="s">
        <v>506</v>
      </c>
      <c r="X31" s="1" t="s">
        <v>507</v>
      </c>
    </row>
    <row r="32" spans="1:24" ht="14.25" customHeight="1" x14ac:dyDescent="0.35">
      <c r="A32" s="7">
        <v>31</v>
      </c>
      <c r="B32" s="1" t="s">
        <v>672</v>
      </c>
      <c r="C32" s="7" t="s">
        <v>78</v>
      </c>
      <c r="D32" s="1">
        <v>4.05</v>
      </c>
      <c r="E32" s="7" t="s">
        <v>78</v>
      </c>
      <c r="F32" s="7" t="s">
        <v>78</v>
      </c>
      <c r="G32" s="7" t="s">
        <v>76</v>
      </c>
      <c r="H32" s="5" t="s">
        <v>503</v>
      </c>
      <c r="I32" s="7" t="s">
        <v>78</v>
      </c>
      <c r="J32" s="7" t="s">
        <v>78</v>
      </c>
      <c r="K32" s="1" t="s">
        <v>506</v>
      </c>
      <c r="L32" s="1" t="s">
        <v>507</v>
      </c>
      <c r="M32" s="7">
        <v>31</v>
      </c>
      <c r="N32" s="7" t="s">
        <v>673</v>
      </c>
      <c r="O32" s="7" t="s">
        <v>78</v>
      </c>
      <c r="P32" s="7" t="s">
        <v>78</v>
      </c>
      <c r="Q32" s="7" t="s">
        <v>78</v>
      </c>
      <c r="R32" s="7" t="s">
        <v>78</v>
      </c>
      <c r="S32" s="7" t="s">
        <v>78</v>
      </c>
      <c r="T32" s="4" t="s">
        <v>80</v>
      </c>
      <c r="U32" s="7" t="s">
        <v>78</v>
      </c>
      <c r="V32" s="7" t="s">
        <v>78</v>
      </c>
      <c r="W32" s="1" t="s">
        <v>504</v>
      </c>
      <c r="X32" s="1" t="s">
        <v>71</v>
      </c>
    </row>
    <row r="33" spans="1:24" ht="14.25" customHeight="1" x14ac:dyDescent="0.35">
      <c r="A33" s="7">
        <v>32</v>
      </c>
      <c r="B33" s="7" t="s">
        <v>677</v>
      </c>
      <c r="C33" s="7" t="s">
        <v>78</v>
      </c>
      <c r="D33" s="7">
        <v>4.1500000000000004</v>
      </c>
      <c r="E33" s="7" t="s">
        <v>78</v>
      </c>
      <c r="F33" s="7" t="s">
        <v>78</v>
      </c>
      <c r="G33" s="7" t="s">
        <v>76</v>
      </c>
      <c r="H33" s="5" t="s">
        <v>503</v>
      </c>
      <c r="I33" s="7" t="s">
        <v>78</v>
      </c>
      <c r="J33" s="7" t="s">
        <v>78</v>
      </c>
      <c r="K33" s="1" t="s">
        <v>506</v>
      </c>
      <c r="L33" s="1" t="s">
        <v>507</v>
      </c>
      <c r="M33" s="7">
        <v>32</v>
      </c>
      <c r="N33" s="7" t="s">
        <v>678</v>
      </c>
      <c r="O33" s="7" t="s">
        <v>78</v>
      </c>
      <c r="P33" s="7" t="s">
        <v>78</v>
      </c>
      <c r="Q33" s="7" t="s">
        <v>78</v>
      </c>
      <c r="R33" s="7" t="s">
        <v>78</v>
      </c>
      <c r="S33" s="7" t="s">
        <v>78</v>
      </c>
      <c r="T33" s="4" t="s">
        <v>80</v>
      </c>
      <c r="U33" s="7" t="s">
        <v>78</v>
      </c>
      <c r="V33" s="7" t="s">
        <v>78</v>
      </c>
      <c r="W33" s="1" t="s">
        <v>504</v>
      </c>
      <c r="X33" s="1" t="s">
        <v>71</v>
      </c>
    </row>
    <row r="34" spans="1:24" ht="14.25" customHeight="1" x14ac:dyDescent="0.35">
      <c r="A34" s="7">
        <v>33</v>
      </c>
      <c r="B34" s="7" t="s">
        <v>681</v>
      </c>
      <c r="C34" s="7" t="s">
        <v>78</v>
      </c>
      <c r="D34" s="7">
        <v>4.25</v>
      </c>
      <c r="E34" s="7" t="s">
        <v>78</v>
      </c>
      <c r="F34" s="7" t="s">
        <v>78</v>
      </c>
      <c r="G34" s="7" t="s">
        <v>76</v>
      </c>
      <c r="H34" s="5" t="s">
        <v>503</v>
      </c>
      <c r="I34" s="7" t="s">
        <v>78</v>
      </c>
      <c r="J34" s="7" t="s">
        <v>78</v>
      </c>
      <c r="K34" s="1" t="s">
        <v>506</v>
      </c>
      <c r="L34" s="1" t="s">
        <v>507</v>
      </c>
      <c r="M34" s="7">
        <v>33</v>
      </c>
      <c r="N34" s="7" t="s">
        <v>682</v>
      </c>
      <c r="O34" s="7" t="s">
        <v>78</v>
      </c>
      <c r="P34" s="7" t="s">
        <v>78</v>
      </c>
      <c r="Q34" s="7" t="s">
        <v>78</v>
      </c>
      <c r="R34" s="7" t="s">
        <v>78</v>
      </c>
      <c r="S34" s="7" t="s">
        <v>78</v>
      </c>
      <c r="T34" s="4" t="s">
        <v>80</v>
      </c>
      <c r="U34" s="7" t="s">
        <v>78</v>
      </c>
      <c r="V34" s="7" t="s">
        <v>78</v>
      </c>
      <c r="W34" s="1" t="s">
        <v>504</v>
      </c>
      <c r="X34" s="1" t="s">
        <v>71</v>
      </c>
    </row>
    <row r="35" spans="1:24" ht="14.25" customHeight="1" x14ac:dyDescent="0.35">
      <c r="A35" s="7">
        <v>34</v>
      </c>
      <c r="B35" s="7" t="s">
        <v>687</v>
      </c>
      <c r="C35" s="7" t="s">
        <v>78</v>
      </c>
      <c r="D35" s="7">
        <v>4.3499999999999996</v>
      </c>
      <c r="E35" s="7" t="s">
        <v>78</v>
      </c>
      <c r="F35" s="7" t="s">
        <v>78</v>
      </c>
      <c r="G35" s="7" t="s">
        <v>76</v>
      </c>
      <c r="H35" s="5" t="s">
        <v>503</v>
      </c>
      <c r="I35" s="7" t="s">
        <v>78</v>
      </c>
      <c r="J35" s="7" t="s">
        <v>78</v>
      </c>
      <c r="K35" s="1" t="s">
        <v>506</v>
      </c>
      <c r="L35" s="1" t="s">
        <v>507</v>
      </c>
      <c r="M35" s="7">
        <v>34</v>
      </c>
      <c r="N35" s="7" t="s">
        <v>688</v>
      </c>
      <c r="O35" s="7" t="s">
        <v>78</v>
      </c>
      <c r="P35" s="7" t="s">
        <v>78</v>
      </c>
      <c r="Q35" s="7" t="s">
        <v>78</v>
      </c>
      <c r="R35" s="7" t="s">
        <v>78</v>
      </c>
      <c r="S35" s="7" t="s">
        <v>78</v>
      </c>
      <c r="T35" s="4" t="s">
        <v>80</v>
      </c>
      <c r="U35" s="7" t="s">
        <v>78</v>
      </c>
      <c r="V35" s="7" t="s">
        <v>78</v>
      </c>
      <c r="W35" s="1" t="s">
        <v>504</v>
      </c>
      <c r="X35" s="1" t="s">
        <v>71</v>
      </c>
    </row>
    <row r="36" spans="1:24" ht="14.25" customHeight="1" x14ac:dyDescent="0.35">
      <c r="A36" s="7">
        <v>35</v>
      </c>
      <c r="B36" s="7" t="s">
        <v>692</v>
      </c>
      <c r="C36" s="7" t="s">
        <v>78</v>
      </c>
      <c r="D36" s="7">
        <v>4.45</v>
      </c>
      <c r="E36" s="7" t="s">
        <v>78</v>
      </c>
      <c r="F36" s="7" t="s">
        <v>78</v>
      </c>
      <c r="G36" s="7" t="s">
        <v>76</v>
      </c>
      <c r="H36" s="5" t="s">
        <v>503</v>
      </c>
      <c r="I36" s="7" t="s">
        <v>78</v>
      </c>
      <c r="J36" s="7" t="s">
        <v>78</v>
      </c>
      <c r="K36" s="1" t="s">
        <v>506</v>
      </c>
      <c r="L36" s="1" t="s">
        <v>507</v>
      </c>
      <c r="M36" s="7">
        <v>35</v>
      </c>
      <c r="N36" s="7" t="s">
        <v>693</v>
      </c>
      <c r="O36" s="7" t="s">
        <v>78</v>
      </c>
      <c r="P36" s="7" t="s">
        <v>78</v>
      </c>
      <c r="Q36" s="7" t="s">
        <v>78</v>
      </c>
      <c r="R36" s="7" t="s">
        <v>78</v>
      </c>
      <c r="S36" s="7" t="s">
        <v>78</v>
      </c>
      <c r="T36" s="4" t="s">
        <v>80</v>
      </c>
      <c r="U36" s="7" t="s">
        <v>78</v>
      </c>
      <c r="V36" s="7" t="s">
        <v>78</v>
      </c>
      <c r="W36" s="1" t="s">
        <v>504</v>
      </c>
      <c r="X36" s="1" t="s">
        <v>71</v>
      </c>
    </row>
    <row r="37" spans="1:24" ht="14.25" customHeight="1" x14ac:dyDescent="0.35">
      <c r="A37" s="7">
        <v>36</v>
      </c>
      <c r="B37" s="7" t="s">
        <v>698</v>
      </c>
      <c r="C37" s="7" t="s">
        <v>78</v>
      </c>
      <c r="D37" s="7">
        <v>4.55</v>
      </c>
      <c r="E37" s="7" t="s">
        <v>78</v>
      </c>
      <c r="F37" s="7" t="s">
        <v>78</v>
      </c>
      <c r="G37" s="7" t="s">
        <v>76</v>
      </c>
      <c r="H37" s="5" t="s">
        <v>503</v>
      </c>
      <c r="I37" s="7" t="s">
        <v>78</v>
      </c>
      <c r="J37" s="7" t="s">
        <v>78</v>
      </c>
      <c r="K37" s="1" t="s">
        <v>506</v>
      </c>
      <c r="L37" s="1" t="s">
        <v>507</v>
      </c>
      <c r="M37" s="7">
        <v>36</v>
      </c>
      <c r="N37" s="7" t="s">
        <v>699</v>
      </c>
      <c r="O37" s="7" t="s">
        <v>78</v>
      </c>
      <c r="P37" s="7" t="s">
        <v>78</v>
      </c>
      <c r="Q37" s="7" t="s">
        <v>78</v>
      </c>
      <c r="R37" s="7" t="s">
        <v>78</v>
      </c>
      <c r="S37" s="7" t="s">
        <v>78</v>
      </c>
      <c r="T37" s="4" t="s">
        <v>80</v>
      </c>
      <c r="U37" s="7" t="s">
        <v>78</v>
      </c>
      <c r="V37" s="7" t="s">
        <v>78</v>
      </c>
      <c r="W37" s="1" t="s">
        <v>504</v>
      </c>
      <c r="X37" s="1" t="s">
        <v>71</v>
      </c>
    </row>
    <row r="38" spans="1:24" ht="14.25" customHeight="1" x14ac:dyDescent="0.35">
      <c r="A38" s="7">
        <v>37</v>
      </c>
      <c r="B38" s="7" t="s">
        <v>705</v>
      </c>
      <c r="C38" s="7" t="s">
        <v>78</v>
      </c>
      <c r="D38" s="7">
        <v>4.625</v>
      </c>
      <c r="E38" s="7" t="s">
        <v>78</v>
      </c>
      <c r="F38" s="7" t="s">
        <v>78</v>
      </c>
      <c r="G38" s="7" t="s">
        <v>76</v>
      </c>
      <c r="H38" s="5" t="s">
        <v>503</v>
      </c>
      <c r="I38" s="7" t="s">
        <v>78</v>
      </c>
      <c r="J38" s="7" t="s">
        <v>78</v>
      </c>
      <c r="K38" s="1" t="s">
        <v>506</v>
      </c>
      <c r="L38" s="1" t="s">
        <v>507</v>
      </c>
      <c r="M38" s="7">
        <v>37</v>
      </c>
      <c r="N38" s="7" t="s">
        <v>706</v>
      </c>
      <c r="O38" s="7" t="s">
        <v>78</v>
      </c>
      <c r="P38" s="7" t="s">
        <v>78</v>
      </c>
      <c r="Q38" s="7" t="s">
        <v>78</v>
      </c>
      <c r="R38" s="7" t="s">
        <v>78</v>
      </c>
      <c r="S38" s="7" t="s">
        <v>78</v>
      </c>
      <c r="T38" s="4" t="s">
        <v>80</v>
      </c>
      <c r="U38" s="7" t="s">
        <v>78</v>
      </c>
      <c r="V38" s="7" t="s">
        <v>78</v>
      </c>
      <c r="W38" s="1" t="s">
        <v>504</v>
      </c>
      <c r="X38" s="1" t="s">
        <v>71</v>
      </c>
    </row>
    <row r="39" spans="1:24" ht="14.25" customHeight="1" x14ac:dyDescent="0.35">
      <c r="A39" s="7">
        <v>38</v>
      </c>
      <c r="B39" s="7" t="s">
        <v>709</v>
      </c>
      <c r="C39" s="7" t="s">
        <v>78</v>
      </c>
      <c r="D39" s="7">
        <v>4.75</v>
      </c>
      <c r="E39" s="7" t="s">
        <v>78</v>
      </c>
      <c r="F39" s="7" t="s">
        <v>78</v>
      </c>
      <c r="G39" s="7" t="s">
        <v>76</v>
      </c>
      <c r="H39" s="5" t="s">
        <v>503</v>
      </c>
      <c r="I39" s="7" t="s">
        <v>78</v>
      </c>
      <c r="J39" s="7" t="s">
        <v>78</v>
      </c>
      <c r="K39" s="1" t="s">
        <v>506</v>
      </c>
      <c r="L39" s="1" t="s">
        <v>507</v>
      </c>
      <c r="M39" s="7">
        <v>38</v>
      </c>
      <c r="N39" s="7" t="s">
        <v>710</v>
      </c>
      <c r="O39" s="7" t="s">
        <v>78</v>
      </c>
      <c r="P39" s="7" t="s">
        <v>78</v>
      </c>
      <c r="Q39" s="7" t="s">
        <v>78</v>
      </c>
      <c r="R39" s="7" t="s">
        <v>78</v>
      </c>
      <c r="S39" s="7" t="s">
        <v>78</v>
      </c>
      <c r="T39" s="4" t="s">
        <v>80</v>
      </c>
      <c r="U39" s="7" t="s">
        <v>78</v>
      </c>
      <c r="V39" s="7" t="s">
        <v>78</v>
      </c>
      <c r="W39" s="1" t="s">
        <v>504</v>
      </c>
      <c r="X39" s="1" t="s">
        <v>71</v>
      </c>
    </row>
    <row r="40" spans="1:24" ht="14.25" customHeight="1" x14ac:dyDescent="0.35">
      <c r="A40" s="7">
        <v>39</v>
      </c>
      <c r="B40" s="7" t="s">
        <v>714</v>
      </c>
      <c r="C40" s="7" t="s">
        <v>78</v>
      </c>
      <c r="D40" s="7">
        <v>4.8499999999999996</v>
      </c>
      <c r="E40" s="7" t="s">
        <v>78</v>
      </c>
      <c r="F40" s="7" t="s">
        <v>78</v>
      </c>
      <c r="G40" s="7" t="s">
        <v>76</v>
      </c>
      <c r="H40" s="5" t="s">
        <v>503</v>
      </c>
      <c r="I40" s="7" t="s">
        <v>78</v>
      </c>
      <c r="J40" s="7" t="s">
        <v>78</v>
      </c>
      <c r="K40" s="1" t="s">
        <v>506</v>
      </c>
      <c r="L40" s="1" t="s">
        <v>507</v>
      </c>
      <c r="M40" s="7">
        <v>39</v>
      </c>
      <c r="N40" s="7" t="s">
        <v>715</v>
      </c>
      <c r="O40" s="7" t="s">
        <v>78</v>
      </c>
      <c r="P40" s="7" t="s">
        <v>78</v>
      </c>
      <c r="Q40" s="7" t="s">
        <v>78</v>
      </c>
      <c r="R40" s="7" t="s">
        <v>78</v>
      </c>
      <c r="S40" s="7" t="s">
        <v>78</v>
      </c>
      <c r="T40" s="4" t="s">
        <v>80</v>
      </c>
      <c r="U40" s="7" t="s">
        <v>78</v>
      </c>
      <c r="V40" s="7" t="s">
        <v>78</v>
      </c>
      <c r="W40" s="1" t="s">
        <v>504</v>
      </c>
      <c r="X40" s="1" t="s">
        <v>71</v>
      </c>
    </row>
    <row r="41" spans="1:24" ht="14.25" customHeight="1" x14ac:dyDescent="0.35">
      <c r="A41" s="7">
        <v>40</v>
      </c>
      <c r="B41" s="7" t="s">
        <v>721</v>
      </c>
      <c r="C41" s="7" t="s">
        <v>78</v>
      </c>
      <c r="D41" s="7">
        <v>4.95</v>
      </c>
      <c r="E41" s="7" t="s">
        <v>78</v>
      </c>
      <c r="F41" s="7" t="s">
        <v>78</v>
      </c>
      <c r="G41" s="7" t="s">
        <v>76</v>
      </c>
      <c r="H41" s="5" t="s">
        <v>503</v>
      </c>
      <c r="I41" s="7" t="s">
        <v>78</v>
      </c>
      <c r="J41" s="7" t="s">
        <v>78</v>
      </c>
      <c r="K41" s="1" t="s">
        <v>506</v>
      </c>
      <c r="L41" s="1" t="s">
        <v>507</v>
      </c>
      <c r="M41" s="7">
        <v>40</v>
      </c>
      <c r="N41" s="7" t="s">
        <v>722</v>
      </c>
      <c r="O41" s="7" t="s">
        <v>78</v>
      </c>
      <c r="P41" s="7" t="s">
        <v>78</v>
      </c>
      <c r="Q41" s="7" t="s">
        <v>78</v>
      </c>
      <c r="R41" s="7" t="s">
        <v>78</v>
      </c>
      <c r="S41" s="7" t="s">
        <v>78</v>
      </c>
      <c r="T41" s="4" t="s">
        <v>80</v>
      </c>
      <c r="U41" s="7" t="s">
        <v>78</v>
      </c>
      <c r="V41" s="7" t="s">
        <v>78</v>
      </c>
      <c r="W41" s="1" t="s">
        <v>504</v>
      </c>
      <c r="X41" s="1" t="s">
        <v>71</v>
      </c>
    </row>
    <row r="42" spans="1:24" ht="14.25" customHeight="1" x14ac:dyDescent="0.35">
      <c r="A42" s="7">
        <v>41</v>
      </c>
      <c r="B42" s="7" t="s">
        <v>726</v>
      </c>
      <c r="C42" s="7" t="s">
        <v>78</v>
      </c>
      <c r="D42" s="7">
        <v>5.05</v>
      </c>
      <c r="E42" s="7" t="s">
        <v>78</v>
      </c>
      <c r="F42" s="7" t="s">
        <v>78</v>
      </c>
      <c r="G42" s="7" t="s">
        <v>76</v>
      </c>
      <c r="H42" s="5" t="s">
        <v>503</v>
      </c>
      <c r="I42" s="7" t="s">
        <v>78</v>
      </c>
      <c r="J42" s="7" t="s">
        <v>78</v>
      </c>
      <c r="K42" s="1" t="s">
        <v>506</v>
      </c>
      <c r="L42" s="1" t="s">
        <v>507</v>
      </c>
      <c r="M42" s="7">
        <v>41</v>
      </c>
      <c r="N42" s="7" t="s">
        <v>727</v>
      </c>
      <c r="O42" s="7" t="s">
        <v>78</v>
      </c>
      <c r="P42" s="7" t="s">
        <v>78</v>
      </c>
      <c r="Q42" s="7" t="s">
        <v>78</v>
      </c>
      <c r="R42" s="7" t="s">
        <v>78</v>
      </c>
      <c r="S42" s="7" t="s">
        <v>78</v>
      </c>
      <c r="T42" s="4" t="s">
        <v>80</v>
      </c>
      <c r="U42" s="7" t="s">
        <v>78</v>
      </c>
      <c r="V42" s="7" t="s">
        <v>78</v>
      </c>
      <c r="W42" s="1" t="s">
        <v>504</v>
      </c>
      <c r="X42" s="1" t="s">
        <v>71</v>
      </c>
    </row>
    <row r="43" spans="1:24" ht="14.25" customHeight="1" x14ac:dyDescent="0.35">
      <c r="A43" s="7">
        <v>42</v>
      </c>
      <c r="B43" s="7" t="s">
        <v>732</v>
      </c>
      <c r="C43" s="7" t="s">
        <v>78</v>
      </c>
      <c r="D43" s="7">
        <v>5.15</v>
      </c>
      <c r="E43" s="7" t="s">
        <v>78</v>
      </c>
      <c r="F43" s="7" t="s">
        <v>78</v>
      </c>
      <c r="G43" s="7" t="s">
        <v>76</v>
      </c>
      <c r="H43" s="5" t="s">
        <v>503</v>
      </c>
      <c r="I43" s="7" t="s">
        <v>78</v>
      </c>
      <c r="J43" s="7" t="s">
        <v>78</v>
      </c>
      <c r="K43" s="1" t="s">
        <v>506</v>
      </c>
      <c r="L43" s="1" t="s">
        <v>507</v>
      </c>
      <c r="M43" s="7">
        <v>42</v>
      </c>
      <c r="N43" s="7" t="s">
        <v>733</v>
      </c>
      <c r="O43" s="7" t="s">
        <v>78</v>
      </c>
      <c r="P43" s="7" t="s">
        <v>78</v>
      </c>
      <c r="Q43" s="7" t="s">
        <v>78</v>
      </c>
      <c r="R43" s="7" t="s">
        <v>78</v>
      </c>
      <c r="S43" s="7" t="s">
        <v>78</v>
      </c>
      <c r="T43" s="4" t="s">
        <v>80</v>
      </c>
      <c r="U43" s="7" t="s">
        <v>78</v>
      </c>
      <c r="V43" s="7" t="s">
        <v>78</v>
      </c>
      <c r="W43" s="1" t="s">
        <v>504</v>
      </c>
      <c r="X43" s="1" t="s">
        <v>71</v>
      </c>
    </row>
    <row r="44" spans="1:24" ht="14.25" customHeight="1" x14ac:dyDescent="0.35">
      <c r="A44" s="7">
        <v>43</v>
      </c>
      <c r="B44" s="7" t="s">
        <v>739</v>
      </c>
      <c r="C44" s="7" t="s">
        <v>78</v>
      </c>
      <c r="D44" s="7">
        <v>5.2750000000000004</v>
      </c>
      <c r="E44" s="7" t="s">
        <v>78</v>
      </c>
      <c r="F44" s="7" t="s">
        <v>78</v>
      </c>
      <c r="G44" s="7" t="s">
        <v>76</v>
      </c>
      <c r="H44" s="5" t="s">
        <v>503</v>
      </c>
      <c r="I44" s="7" t="s">
        <v>78</v>
      </c>
      <c r="J44" s="7" t="s">
        <v>78</v>
      </c>
      <c r="K44" s="1" t="s">
        <v>506</v>
      </c>
      <c r="L44" s="1" t="s">
        <v>507</v>
      </c>
      <c r="M44" s="7">
        <v>43</v>
      </c>
      <c r="N44" s="7" t="s">
        <v>984</v>
      </c>
      <c r="O44" s="7" t="s">
        <v>78</v>
      </c>
      <c r="P44" s="7" t="s">
        <v>78</v>
      </c>
      <c r="Q44" s="7" t="s">
        <v>78</v>
      </c>
      <c r="R44" s="7" t="s">
        <v>78</v>
      </c>
      <c r="S44" s="7" t="s">
        <v>78</v>
      </c>
      <c r="T44" s="4" t="s">
        <v>80</v>
      </c>
      <c r="U44" s="7" t="s">
        <v>78</v>
      </c>
      <c r="V44" s="7" t="s">
        <v>78</v>
      </c>
      <c r="W44" s="1" t="s">
        <v>504</v>
      </c>
      <c r="X44" s="1" t="s">
        <v>71</v>
      </c>
    </row>
    <row r="45" spans="1:24" ht="14.25" customHeight="1" x14ac:dyDescent="0.35">
      <c r="A45" s="7">
        <v>44</v>
      </c>
      <c r="B45" s="7" t="s">
        <v>745</v>
      </c>
      <c r="C45" s="7" t="s">
        <v>78</v>
      </c>
      <c r="D45" s="7">
        <v>5.3250000000000002</v>
      </c>
      <c r="E45" s="7" t="s">
        <v>78</v>
      </c>
      <c r="F45" s="7" t="s">
        <v>78</v>
      </c>
      <c r="G45" s="7" t="s">
        <v>76</v>
      </c>
      <c r="H45" s="5" t="s">
        <v>503</v>
      </c>
      <c r="I45" s="7" t="s">
        <v>78</v>
      </c>
      <c r="J45" s="7" t="s">
        <v>78</v>
      </c>
      <c r="K45" s="1" t="s">
        <v>506</v>
      </c>
      <c r="L45" s="1" t="s">
        <v>507</v>
      </c>
      <c r="M45" s="7">
        <v>44</v>
      </c>
      <c r="N45" s="7" t="s">
        <v>746</v>
      </c>
      <c r="O45" s="7" t="s">
        <v>78</v>
      </c>
      <c r="P45" s="7" t="s">
        <v>78</v>
      </c>
      <c r="Q45" s="7" t="s">
        <v>78</v>
      </c>
      <c r="R45" s="7" t="s">
        <v>78</v>
      </c>
      <c r="S45" s="7" t="s">
        <v>78</v>
      </c>
      <c r="T45" s="4" t="s">
        <v>80</v>
      </c>
      <c r="U45" s="7" t="s">
        <v>78</v>
      </c>
      <c r="V45" s="7" t="s">
        <v>78</v>
      </c>
      <c r="W45" s="1" t="s">
        <v>504</v>
      </c>
      <c r="X45" s="1" t="s">
        <v>71</v>
      </c>
    </row>
    <row r="46" spans="1:24" ht="14.25" customHeight="1" x14ac:dyDescent="0.35">
      <c r="A46" s="7">
        <v>45</v>
      </c>
      <c r="B46" s="7" t="s">
        <v>749</v>
      </c>
      <c r="C46" s="7" t="s">
        <v>78</v>
      </c>
      <c r="D46" s="7">
        <v>5.45</v>
      </c>
      <c r="E46" s="7" t="s">
        <v>78</v>
      </c>
      <c r="F46" s="7" t="s">
        <v>78</v>
      </c>
      <c r="G46" s="7" t="s">
        <v>76</v>
      </c>
      <c r="H46" s="5" t="s">
        <v>503</v>
      </c>
      <c r="I46" s="7" t="s">
        <v>78</v>
      </c>
      <c r="J46" s="7" t="s">
        <v>78</v>
      </c>
      <c r="K46" s="1" t="s">
        <v>506</v>
      </c>
      <c r="L46" s="1" t="s">
        <v>507</v>
      </c>
      <c r="M46" s="7">
        <v>45</v>
      </c>
      <c r="N46" s="7" t="s">
        <v>750</v>
      </c>
      <c r="O46" s="7" t="s">
        <v>78</v>
      </c>
      <c r="P46" s="7" t="s">
        <v>78</v>
      </c>
      <c r="Q46" s="7" t="s">
        <v>78</v>
      </c>
      <c r="R46" s="7" t="s">
        <v>78</v>
      </c>
      <c r="S46" s="7" t="s">
        <v>78</v>
      </c>
      <c r="T46" s="4" t="s">
        <v>80</v>
      </c>
      <c r="U46" s="7" t="s">
        <v>78</v>
      </c>
      <c r="V46" s="7" t="s">
        <v>78</v>
      </c>
      <c r="W46" s="1" t="s">
        <v>504</v>
      </c>
      <c r="X46" s="1" t="s">
        <v>71</v>
      </c>
    </row>
    <row r="47" spans="1:24" ht="14.25" customHeight="1" x14ac:dyDescent="0.35">
      <c r="A47" s="7">
        <v>46</v>
      </c>
      <c r="B47" s="7" t="s">
        <v>754</v>
      </c>
      <c r="C47" s="7" t="s">
        <v>78</v>
      </c>
      <c r="D47" s="7">
        <v>5.55</v>
      </c>
      <c r="E47" s="7" t="s">
        <v>78</v>
      </c>
      <c r="F47" s="7" t="s">
        <v>78</v>
      </c>
      <c r="G47" s="7" t="s">
        <v>76</v>
      </c>
      <c r="H47" s="5" t="s">
        <v>503</v>
      </c>
      <c r="I47" s="7" t="s">
        <v>78</v>
      </c>
      <c r="J47" s="7" t="s">
        <v>78</v>
      </c>
      <c r="K47" s="1" t="s">
        <v>506</v>
      </c>
      <c r="L47" s="1" t="s">
        <v>507</v>
      </c>
      <c r="M47" s="7">
        <v>46</v>
      </c>
      <c r="N47" s="7" t="s">
        <v>755</v>
      </c>
      <c r="O47" s="7" t="s">
        <v>78</v>
      </c>
      <c r="P47" s="7" t="s">
        <v>78</v>
      </c>
      <c r="Q47" s="7" t="s">
        <v>78</v>
      </c>
      <c r="R47" s="7" t="s">
        <v>78</v>
      </c>
      <c r="S47" s="7" t="s">
        <v>78</v>
      </c>
      <c r="T47" s="4" t="s">
        <v>80</v>
      </c>
      <c r="U47" s="7" t="s">
        <v>78</v>
      </c>
      <c r="V47" s="7" t="s">
        <v>78</v>
      </c>
      <c r="W47" s="1" t="s">
        <v>504</v>
      </c>
      <c r="X47" s="1" t="s">
        <v>71</v>
      </c>
    </row>
    <row r="48" spans="1:24" ht="14.25" customHeight="1" x14ac:dyDescent="0.35">
      <c r="A48" s="7">
        <v>47</v>
      </c>
      <c r="B48" s="7" t="s">
        <v>760</v>
      </c>
      <c r="C48" s="7" t="s">
        <v>78</v>
      </c>
      <c r="D48" s="7">
        <v>5.625</v>
      </c>
      <c r="E48" s="7" t="s">
        <v>78</v>
      </c>
      <c r="F48" s="7" t="s">
        <v>78</v>
      </c>
      <c r="G48" s="7" t="s">
        <v>76</v>
      </c>
      <c r="H48" s="5" t="s">
        <v>503</v>
      </c>
      <c r="I48" s="7" t="s">
        <v>78</v>
      </c>
      <c r="J48" s="7" t="s">
        <v>78</v>
      </c>
      <c r="K48" s="1" t="s">
        <v>506</v>
      </c>
      <c r="L48" s="1" t="s">
        <v>507</v>
      </c>
      <c r="M48" s="7">
        <v>47</v>
      </c>
      <c r="N48" s="7" t="s">
        <v>761</v>
      </c>
      <c r="O48" s="7" t="s">
        <v>78</v>
      </c>
      <c r="P48" s="7" t="s">
        <v>78</v>
      </c>
      <c r="Q48" s="7" t="s">
        <v>78</v>
      </c>
      <c r="R48" s="7" t="s">
        <v>78</v>
      </c>
      <c r="S48" s="7" t="s">
        <v>78</v>
      </c>
      <c r="T48" s="4" t="s">
        <v>80</v>
      </c>
      <c r="U48" s="7" t="s">
        <v>78</v>
      </c>
      <c r="V48" s="7" t="s">
        <v>78</v>
      </c>
      <c r="W48" s="1" t="s">
        <v>504</v>
      </c>
      <c r="X48" s="1" t="s">
        <v>71</v>
      </c>
    </row>
    <row r="49" spans="1:24" ht="14.25" customHeight="1" x14ac:dyDescent="0.35">
      <c r="A49" s="7">
        <v>48</v>
      </c>
      <c r="B49" s="7" t="s">
        <v>764</v>
      </c>
      <c r="C49" s="7" t="s">
        <v>78</v>
      </c>
      <c r="D49" s="7">
        <v>5.75</v>
      </c>
      <c r="E49" s="7" t="s">
        <v>78</v>
      </c>
      <c r="F49" s="7" t="s">
        <v>78</v>
      </c>
      <c r="G49" s="7" t="s">
        <v>76</v>
      </c>
      <c r="H49" s="5" t="s">
        <v>503</v>
      </c>
      <c r="I49" s="7" t="s">
        <v>78</v>
      </c>
      <c r="J49" s="7" t="s">
        <v>78</v>
      </c>
      <c r="K49" s="1" t="s">
        <v>506</v>
      </c>
      <c r="L49" s="1" t="s">
        <v>507</v>
      </c>
      <c r="M49" s="7">
        <v>48</v>
      </c>
      <c r="N49" s="7" t="s">
        <v>765</v>
      </c>
      <c r="O49" s="7" t="s">
        <v>78</v>
      </c>
      <c r="P49" s="7" t="s">
        <v>78</v>
      </c>
      <c r="Q49" s="7" t="s">
        <v>78</v>
      </c>
      <c r="R49" s="7" t="s">
        <v>78</v>
      </c>
      <c r="S49" s="7" t="s">
        <v>78</v>
      </c>
      <c r="T49" s="4" t="s">
        <v>80</v>
      </c>
      <c r="U49" s="7" t="s">
        <v>78</v>
      </c>
      <c r="V49" s="7" t="s">
        <v>78</v>
      </c>
      <c r="W49" s="1" t="s">
        <v>504</v>
      </c>
      <c r="X49" s="1" t="s">
        <v>71</v>
      </c>
    </row>
    <row r="50" spans="1:24" ht="14.25" customHeight="1" x14ac:dyDescent="0.35">
      <c r="A50" s="7">
        <v>49</v>
      </c>
      <c r="B50" s="7" t="s">
        <v>771</v>
      </c>
      <c r="C50" s="7" t="s">
        <v>78</v>
      </c>
      <c r="D50" s="7">
        <v>5.85</v>
      </c>
      <c r="E50" s="7" t="s">
        <v>78</v>
      </c>
      <c r="F50" s="7" t="s">
        <v>78</v>
      </c>
      <c r="G50" s="7" t="s">
        <v>76</v>
      </c>
      <c r="H50" s="5" t="s">
        <v>503</v>
      </c>
      <c r="I50" s="7" t="s">
        <v>78</v>
      </c>
      <c r="J50" s="7" t="s">
        <v>78</v>
      </c>
      <c r="K50" s="1" t="s">
        <v>506</v>
      </c>
      <c r="L50" s="1" t="s">
        <v>507</v>
      </c>
      <c r="M50" s="7">
        <v>49</v>
      </c>
      <c r="N50" s="7" t="s">
        <v>772</v>
      </c>
      <c r="O50" s="7" t="s">
        <v>78</v>
      </c>
      <c r="P50" s="7" t="s">
        <v>78</v>
      </c>
      <c r="Q50" s="7" t="s">
        <v>78</v>
      </c>
      <c r="R50" s="7" t="s">
        <v>78</v>
      </c>
      <c r="S50" s="7" t="s">
        <v>78</v>
      </c>
      <c r="T50" s="4" t="s">
        <v>80</v>
      </c>
      <c r="U50" s="7" t="s">
        <v>78</v>
      </c>
      <c r="V50" s="7" t="s">
        <v>78</v>
      </c>
      <c r="W50" s="1" t="s">
        <v>504</v>
      </c>
      <c r="X50" s="1" t="s">
        <v>71</v>
      </c>
    </row>
    <row r="51" spans="1:24" ht="14.25" customHeight="1" x14ac:dyDescent="0.35">
      <c r="A51" s="7">
        <v>50</v>
      </c>
      <c r="B51" s="7" t="s">
        <v>777</v>
      </c>
      <c r="C51" s="7" t="s">
        <v>78</v>
      </c>
      <c r="D51" s="7">
        <v>5.9249999999999998</v>
      </c>
      <c r="E51" s="7" t="s">
        <v>78</v>
      </c>
      <c r="F51" s="7" t="s">
        <v>78</v>
      </c>
      <c r="G51" s="7" t="s">
        <v>76</v>
      </c>
      <c r="H51" s="5" t="s">
        <v>503</v>
      </c>
      <c r="I51" s="7" t="s">
        <v>78</v>
      </c>
      <c r="J51" s="7" t="s">
        <v>78</v>
      </c>
      <c r="K51" s="1" t="s">
        <v>506</v>
      </c>
      <c r="L51" s="1" t="s">
        <v>507</v>
      </c>
      <c r="M51" s="7">
        <v>50</v>
      </c>
      <c r="N51" s="7" t="s">
        <v>778</v>
      </c>
      <c r="O51" s="7" t="s">
        <v>78</v>
      </c>
      <c r="P51" s="7" t="s">
        <v>78</v>
      </c>
      <c r="Q51" s="7" t="s">
        <v>78</v>
      </c>
      <c r="R51" s="7" t="s">
        <v>78</v>
      </c>
      <c r="S51" s="7" t="s">
        <v>78</v>
      </c>
      <c r="T51" s="4" t="s">
        <v>80</v>
      </c>
      <c r="U51" s="7" t="s">
        <v>78</v>
      </c>
      <c r="V51" s="7" t="s">
        <v>78</v>
      </c>
      <c r="W51" s="1" t="s">
        <v>504</v>
      </c>
      <c r="X51" s="1" t="s">
        <v>71</v>
      </c>
    </row>
    <row r="52" spans="1:24" ht="14.25" customHeight="1" x14ac:dyDescent="0.35">
      <c r="A52" s="7">
        <v>51</v>
      </c>
      <c r="B52" s="7" t="s">
        <v>781</v>
      </c>
      <c r="C52" s="7" t="s">
        <v>78</v>
      </c>
      <c r="D52" s="7">
        <v>6.05</v>
      </c>
      <c r="E52" s="7" t="s">
        <v>78</v>
      </c>
      <c r="F52" s="7" t="s">
        <v>78</v>
      </c>
      <c r="G52" s="7" t="s">
        <v>76</v>
      </c>
      <c r="H52" s="5" t="s">
        <v>503</v>
      </c>
      <c r="I52" s="7" t="s">
        <v>78</v>
      </c>
      <c r="J52" s="7" t="s">
        <v>78</v>
      </c>
      <c r="K52" s="1" t="s">
        <v>506</v>
      </c>
      <c r="L52" s="1" t="s">
        <v>507</v>
      </c>
      <c r="M52" s="7">
        <v>51</v>
      </c>
      <c r="N52" s="7" t="s">
        <v>782</v>
      </c>
      <c r="O52" s="7" t="s">
        <v>78</v>
      </c>
      <c r="P52" s="7" t="s">
        <v>78</v>
      </c>
      <c r="Q52" s="7" t="s">
        <v>78</v>
      </c>
      <c r="R52" s="7" t="s">
        <v>78</v>
      </c>
      <c r="S52" s="7" t="s">
        <v>78</v>
      </c>
      <c r="T52" s="4" t="s">
        <v>80</v>
      </c>
      <c r="U52" s="7" t="s">
        <v>78</v>
      </c>
      <c r="V52" s="7" t="s">
        <v>78</v>
      </c>
      <c r="W52" s="1" t="s">
        <v>504</v>
      </c>
      <c r="X52" s="1" t="s">
        <v>71</v>
      </c>
    </row>
    <row r="53" spans="1:24" ht="14.25" customHeight="1" x14ac:dyDescent="0.35">
      <c r="A53" s="7">
        <v>52</v>
      </c>
      <c r="B53" s="7" t="s">
        <v>788</v>
      </c>
      <c r="C53" s="7" t="s">
        <v>78</v>
      </c>
      <c r="D53" s="7">
        <v>6.15</v>
      </c>
      <c r="E53" s="7" t="s">
        <v>78</v>
      </c>
      <c r="F53" s="7" t="s">
        <v>78</v>
      </c>
      <c r="G53" s="7" t="s">
        <v>76</v>
      </c>
      <c r="H53" s="5" t="s">
        <v>503</v>
      </c>
      <c r="I53" s="7" t="s">
        <v>78</v>
      </c>
      <c r="J53" s="7" t="s">
        <v>78</v>
      </c>
      <c r="K53" s="1" t="s">
        <v>506</v>
      </c>
      <c r="L53" s="1" t="s">
        <v>507</v>
      </c>
      <c r="M53" s="7">
        <v>52</v>
      </c>
      <c r="N53" s="7" t="s">
        <v>789</v>
      </c>
      <c r="O53" s="7" t="s">
        <v>78</v>
      </c>
      <c r="P53" s="7" t="s">
        <v>78</v>
      </c>
      <c r="Q53" s="7" t="s">
        <v>78</v>
      </c>
      <c r="R53" s="7" t="s">
        <v>78</v>
      </c>
      <c r="S53" s="7" t="s">
        <v>78</v>
      </c>
      <c r="T53" s="4" t="s">
        <v>80</v>
      </c>
      <c r="U53" s="7" t="s">
        <v>78</v>
      </c>
      <c r="V53" s="7" t="s">
        <v>78</v>
      </c>
      <c r="W53" s="1" t="s">
        <v>504</v>
      </c>
      <c r="X53" s="1" t="s">
        <v>71</v>
      </c>
    </row>
    <row r="54" spans="1:24" ht="14.25" customHeight="1" x14ac:dyDescent="0.35">
      <c r="A54" s="7">
        <v>53</v>
      </c>
      <c r="B54" s="7" t="s">
        <v>793</v>
      </c>
      <c r="C54" s="7" t="s">
        <v>78</v>
      </c>
      <c r="D54" s="7">
        <v>6.2</v>
      </c>
      <c r="E54" s="7" t="s">
        <v>78</v>
      </c>
      <c r="F54" s="7" t="s">
        <v>78</v>
      </c>
      <c r="G54" s="7" t="s">
        <v>76</v>
      </c>
      <c r="H54" s="5" t="s">
        <v>503</v>
      </c>
      <c r="I54" s="7" t="s">
        <v>78</v>
      </c>
      <c r="J54" s="7" t="s">
        <v>78</v>
      </c>
      <c r="K54" s="1" t="s">
        <v>506</v>
      </c>
      <c r="L54" s="1" t="s">
        <v>507</v>
      </c>
      <c r="M54" s="7">
        <v>53</v>
      </c>
      <c r="N54" s="7" t="s">
        <v>794</v>
      </c>
      <c r="O54" s="7" t="s">
        <v>78</v>
      </c>
      <c r="P54" s="7" t="s">
        <v>78</v>
      </c>
      <c r="Q54" s="7" t="s">
        <v>78</v>
      </c>
      <c r="R54" s="7" t="s">
        <v>78</v>
      </c>
      <c r="S54" s="7" t="s">
        <v>78</v>
      </c>
      <c r="T54" s="4" t="s">
        <v>80</v>
      </c>
      <c r="U54" s="7" t="s">
        <v>78</v>
      </c>
      <c r="V54" s="7" t="s">
        <v>78</v>
      </c>
      <c r="W54" s="1" t="s">
        <v>504</v>
      </c>
      <c r="X54" s="1" t="s">
        <v>71</v>
      </c>
    </row>
    <row r="55" spans="1:24" ht="14.25" customHeight="1" x14ac:dyDescent="0.35">
      <c r="A55" s="7">
        <v>54</v>
      </c>
      <c r="B55" s="7" t="s">
        <v>798</v>
      </c>
      <c r="C55" s="7" t="s">
        <v>78</v>
      </c>
      <c r="D55" s="7">
        <v>6.2249999999999996</v>
      </c>
      <c r="E55" s="7" t="s">
        <v>78</v>
      </c>
      <c r="F55" s="7" t="s">
        <v>78</v>
      </c>
      <c r="G55" s="7" t="s">
        <v>76</v>
      </c>
      <c r="H55" s="5" t="s">
        <v>503</v>
      </c>
      <c r="I55" s="7" t="s">
        <v>78</v>
      </c>
      <c r="J55" s="7" t="s">
        <v>78</v>
      </c>
      <c r="K55" s="1" t="s">
        <v>506</v>
      </c>
      <c r="L55" s="1" t="s">
        <v>507</v>
      </c>
      <c r="M55" s="7">
        <v>54</v>
      </c>
      <c r="N55" s="7" t="s">
        <v>799</v>
      </c>
      <c r="O55" s="7" t="s">
        <v>78</v>
      </c>
      <c r="P55" s="7" t="s">
        <v>78</v>
      </c>
      <c r="Q55" s="7" t="s">
        <v>78</v>
      </c>
      <c r="R55" s="7" t="s">
        <v>78</v>
      </c>
      <c r="S55" s="7" t="s">
        <v>78</v>
      </c>
      <c r="T55" s="4" t="s">
        <v>80</v>
      </c>
      <c r="U55" s="7" t="s">
        <v>78</v>
      </c>
      <c r="V55" s="7" t="s">
        <v>78</v>
      </c>
      <c r="W55" s="1" t="s">
        <v>504</v>
      </c>
      <c r="X55" s="1" t="s">
        <v>71</v>
      </c>
    </row>
    <row r="56" spans="1:24" ht="14.25" customHeight="1" x14ac:dyDescent="0.35">
      <c r="A56" s="7">
        <v>55</v>
      </c>
      <c r="B56" s="7" t="s">
        <v>804</v>
      </c>
      <c r="C56" s="7" t="s">
        <v>78</v>
      </c>
      <c r="D56" s="7">
        <v>6.25</v>
      </c>
      <c r="E56" s="7" t="s">
        <v>78</v>
      </c>
      <c r="F56" s="7" t="s">
        <v>78</v>
      </c>
      <c r="G56" s="7" t="s">
        <v>76</v>
      </c>
      <c r="H56" s="5" t="s">
        <v>503</v>
      </c>
      <c r="I56" s="7" t="s">
        <v>78</v>
      </c>
      <c r="J56" s="7" t="s">
        <v>78</v>
      </c>
      <c r="K56" s="1" t="s">
        <v>506</v>
      </c>
      <c r="L56" s="1" t="s">
        <v>507</v>
      </c>
      <c r="M56" s="7">
        <v>55</v>
      </c>
      <c r="N56" s="7" t="s">
        <v>805</v>
      </c>
      <c r="O56" s="7" t="s">
        <v>78</v>
      </c>
      <c r="P56" s="7" t="s">
        <v>78</v>
      </c>
      <c r="Q56" s="7" t="s">
        <v>78</v>
      </c>
      <c r="R56" s="7" t="s">
        <v>78</v>
      </c>
      <c r="S56" s="7" t="s">
        <v>78</v>
      </c>
      <c r="T56" s="4" t="s">
        <v>80</v>
      </c>
      <c r="U56" s="7" t="s">
        <v>78</v>
      </c>
      <c r="V56" s="7" t="s">
        <v>78</v>
      </c>
      <c r="W56" s="1" t="s">
        <v>504</v>
      </c>
      <c r="X56" s="1" t="s">
        <v>71</v>
      </c>
    </row>
    <row r="57" spans="1:24" ht="14.25" customHeight="1" x14ac:dyDescent="0.35">
      <c r="A57" s="7">
        <v>56</v>
      </c>
      <c r="B57" s="7" t="s">
        <v>809</v>
      </c>
      <c r="C57" s="7" t="s">
        <v>78</v>
      </c>
      <c r="D57" s="7">
        <v>6.3250000000000002</v>
      </c>
      <c r="E57" s="7" t="s">
        <v>78</v>
      </c>
      <c r="F57" s="7" t="s">
        <v>78</v>
      </c>
      <c r="G57" s="7" t="s">
        <v>76</v>
      </c>
      <c r="H57" s="5" t="s">
        <v>503</v>
      </c>
      <c r="I57" s="7" t="s">
        <v>78</v>
      </c>
      <c r="J57" s="7" t="s">
        <v>78</v>
      </c>
      <c r="K57" s="1" t="s">
        <v>506</v>
      </c>
      <c r="L57" s="1" t="s">
        <v>507</v>
      </c>
      <c r="M57" s="7">
        <v>56</v>
      </c>
      <c r="N57" s="7" t="s">
        <v>810</v>
      </c>
      <c r="O57" s="7" t="s">
        <v>78</v>
      </c>
      <c r="P57" s="7" t="s">
        <v>78</v>
      </c>
      <c r="Q57" s="7" t="s">
        <v>78</v>
      </c>
      <c r="R57" s="7" t="s">
        <v>78</v>
      </c>
      <c r="S57" s="7" t="s">
        <v>78</v>
      </c>
      <c r="T57" s="4" t="s">
        <v>80</v>
      </c>
      <c r="U57" s="7" t="s">
        <v>78</v>
      </c>
      <c r="V57" s="7" t="s">
        <v>78</v>
      </c>
      <c r="W57" s="1" t="s">
        <v>504</v>
      </c>
      <c r="X57" s="1" t="s">
        <v>71</v>
      </c>
    </row>
    <row r="58" spans="1:24" ht="14.25" customHeight="1" x14ac:dyDescent="0.35">
      <c r="A58" s="7">
        <v>57</v>
      </c>
      <c r="B58" s="7" t="s">
        <v>817</v>
      </c>
      <c r="C58" s="7" t="s">
        <v>78</v>
      </c>
      <c r="D58" s="7">
        <v>6.375</v>
      </c>
      <c r="E58" s="7" t="s">
        <v>78</v>
      </c>
      <c r="F58" s="7" t="s">
        <v>78</v>
      </c>
      <c r="G58" s="7" t="s">
        <v>76</v>
      </c>
      <c r="H58" s="5" t="s">
        <v>503</v>
      </c>
      <c r="I58" s="7" t="s">
        <v>78</v>
      </c>
      <c r="J58" s="7" t="s">
        <v>78</v>
      </c>
      <c r="K58" s="1" t="s">
        <v>506</v>
      </c>
      <c r="L58" s="1" t="s">
        <v>507</v>
      </c>
      <c r="M58" s="7">
        <v>57</v>
      </c>
      <c r="N58" s="7" t="s">
        <v>818</v>
      </c>
      <c r="O58" s="7" t="s">
        <v>78</v>
      </c>
      <c r="P58" s="7" t="s">
        <v>78</v>
      </c>
      <c r="Q58" s="7" t="s">
        <v>78</v>
      </c>
      <c r="R58" s="7" t="s">
        <v>78</v>
      </c>
      <c r="S58" s="7" t="s">
        <v>78</v>
      </c>
      <c r="T58" s="4" t="s">
        <v>80</v>
      </c>
      <c r="U58" s="7" t="s">
        <v>78</v>
      </c>
      <c r="V58" s="7" t="s">
        <v>78</v>
      </c>
      <c r="W58" s="1" t="s">
        <v>504</v>
      </c>
      <c r="X58" s="1" t="s">
        <v>71</v>
      </c>
    </row>
    <row r="59" spans="1:24" ht="14.25" customHeight="1" x14ac:dyDescent="0.35">
      <c r="A59" s="7">
        <v>58</v>
      </c>
      <c r="B59" s="7" t="s">
        <v>822</v>
      </c>
      <c r="C59" s="7" t="s">
        <v>78</v>
      </c>
      <c r="D59" s="7">
        <v>6.4</v>
      </c>
      <c r="E59" s="7" t="s">
        <v>78</v>
      </c>
      <c r="F59" s="7" t="s">
        <v>78</v>
      </c>
      <c r="G59" s="7" t="s">
        <v>76</v>
      </c>
      <c r="H59" s="5" t="s">
        <v>503</v>
      </c>
      <c r="I59" s="7" t="s">
        <v>78</v>
      </c>
      <c r="J59" s="7" t="s">
        <v>78</v>
      </c>
      <c r="K59" s="1" t="s">
        <v>506</v>
      </c>
      <c r="L59" s="1" t="s">
        <v>507</v>
      </c>
      <c r="M59" s="7">
        <v>58</v>
      </c>
      <c r="N59" s="7" t="s">
        <v>823</v>
      </c>
      <c r="O59" s="7" t="s">
        <v>78</v>
      </c>
      <c r="P59" s="7" t="s">
        <v>78</v>
      </c>
      <c r="Q59" s="7" t="s">
        <v>78</v>
      </c>
      <c r="R59" s="7" t="s">
        <v>78</v>
      </c>
      <c r="S59" s="7" t="s">
        <v>78</v>
      </c>
      <c r="T59" s="4" t="s">
        <v>80</v>
      </c>
      <c r="U59" s="7" t="s">
        <v>78</v>
      </c>
      <c r="V59" s="7" t="s">
        <v>78</v>
      </c>
      <c r="W59" s="1" t="s">
        <v>504</v>
      </c>
      <c r="X59" s="1" t="s">
        <v>71</v>
      </c>
    </row>
    <row r="60" spans="1:24" ht="14.25" customHeight="1" x14ac:dyDescent="0.35">
      <c r="A60" s="7">
        <v>59</v>
      </c>
      <c r="B60" s="7" t="s">
        <v>828</v>
      </c>
      <c r="C60" s="7" t="s">
        <v>78</v>
      </c>
      <c r="D60" s="7">
        <v>6.5750000000000002</v>
      </c>
      <c r="E60" s="7" t="s">
        <v>78</v>
      </c>
      <c r="F60" s="7" t="s">
        <v>78</v>
      </c>
      <c r="G60" s="7" t="s">
        <v>76</v>
      </c>
      <c r="H60" s="5" t="s">
        <v>503</v>
      </c>
      <c r="I60" s="7" t="s">
        <v>78</v>
      </c>
      <c r="J60" s="7" t="s">
        <v>78</v>
      </c>
      <c r="K60" s="1" t="s">
        <v>506</v>
      </c>
      <c r="L60" s="1" t="s">
        <v>507</v>
      </c>
      <c r="M60" s="7">
        <v>59</v>
      </c>
      <c r="N60" s="7" t="s">
        <v>829</v>
      </c>
      <c r="O60" s="7" t="s">
        <v>78</v>
      </c>
      <c r="P60" s="7" t="s">
        <v>78</v>
      </c>
      <c r="Q60" s="7" t="s">
        <v>78</v>
      </c>
      <c r="R60" s="7" t="s">
        <v>78</v>
      </c>
      <c r="S60" s="7" t="s">
        <v>78</v>
      </c>
      <c r="T60" s="4" t="s">
        <v>80</v>
      </c>
      <c r="U60" s="7" t="s">
        <v>78</v>
      </c>
      <c r="V60" s="7" t="s">
        <v>78</v>
      </c>
      <c r="W60" s="1" t="s">
        <v>504</v>
      </c>
      <c r="X60" s="1" t="s">
        <v>71</v>
      </c>
    </row>
    <row r="61" spans="1:24" ht="14.25" customHeight="1" x14ac:dyDescent="0.35">
      <c r="A61" s="7">
        <v>60</v>
      </c>
      <c r="B61" s="1" t="s">
        <v>833</v>
      </c>
      <c r="C61" s="1" t="s">
        <v>78</v>
      </c>
      <c r="D61" s="1">
        <v>6.7</v>
      </c>
      <c r="E61" s="7" t="s">
        <v>78</v>
      </c>
      <c r="F61" s="7" t="s">
        <v>78</v>
      </c>
      <c r="G61" s="7" t="s">
        <v>76</v>
      </c>
      <c r="H61" s="5" t="s">
        <v>503</v>
      </c>
      <c r="I61" s="7" t="s">
        <v>78</v>
      </c>
      <c r="J61" s="7" t="s">
        <v>78</v>
      </c>
      <c r="K61" s="1" t="s">
        <v>506</v>
      </c>
      <c r="L61" s="1" t="s">
        <v>507</v>
      </c>
      <c r="M61" s="7">
        <v>60</v>
      </c>
      <c r="N61" s="7" t="s">
        <v>834</v>
      </c>
      <c r="O61" s="1" t="s">
        <v>78</v>
      </c>
      <c r="P61" s="7" t="s">
        <v>78</v>
      </c>
      <c r="Q61" s="7" t="s">
        <v>78</v>
      </c>
      <c r="R61" s="7" t="s">
        <v>78</v>
      </c>
      <c r="S61" s="7" t="s">
        <v>78</v>
      </c>
      <c r="T61" s="4" t="s">
        <v>80</v>
      </c>
      <c r="U61" s="7" t="s">
        <v>78</v>
      </c>
      <c r="V61" s="7" t="s">
        <v>78</v>
      </c>
      <c r="W61" s="1" t="s">
        <v>504</v>
      </c>
      <c r="X61" s="1" t="s">
        <v>71</v>
      </c>
    </row>
    <row r="62" spans="1:24" ht="14.25" customHeight="1" x14ac:dyDescent="0.35">
      <c r="A62" s="7">
        <v>63</v>
      </c>
      <c r="B62" s="7" t="s">
        <v>985</v>
      </c>
      <c r="C62" s="7" t="s">
        <v>78</v>
      </c>
      <c r="D62" s="7" t="s">
        <v>78</v>
      </c>
      <c r="E62" s="7" t="s">
        <v>78</v>
      </c>
      <c r="F62" s="7" t="s">
        <v>78</v>
      </c>
      <c r="G62" s="7" t="s">
        <v>78</v>
      </c>
      <c r="H62" s="37" t="s">
        <v>959</v>
      </c>
      <c r="I62" s="7" t="s">
        <v>78</v>
      </c>
      <c r="J62" s="7" t="s">
        <v>78</v>
      </c>
      <c r="K62" t="s">
        <v>504</v>
      </c>
      <c r="L62" s="1" t="s">
        <v>71</v>
      </c>
      <c r="M62" s="7">
        <v>63</v>
      </c>
      <c r="N62" s="7" t="s">
        <v>1057</v>
      </c>
      <c r="O62" s="7" t="s">
        <v>78</v>
      </c>
      <c r="P62" s="7" t="s">
        <v>78</v>
      </c>
      <c r="Q62" s="7" t="s">
        <v>78</v>
      </c>
      <c r="R62" s="7" t="s">
        <v>78</v>
      </c>
      <c r="S62" s="7" t="s">
        <v>78</v>
      </c>
      <c r="T62" s="4" t="s">
        <v>80</v>
      </c>
      <c r="U62" s="7" t="s">
        <v>78</v>
      </c>
      <c r="V62" s="7" t="s">
        <v>78</v>
      </c>
      <c r="W62" t="s">
        <v>506</v>
      </c>
      <c r="X62" s="1" t="s">
        <v>507</v>
      </c>
    </row>
    <row r="63" spans="1:24" ht="14.25" customHeight="1" x14ac:dyDescent="0.35">
      <c r="A63" s="7">
        <v>67</v>
      </c>
      <c r="B63" s="7" t="s">
        <v>986</v>
      </c>
      <c r="C63" s="7" t="s">
        <v>78</v>
      </c>
      <c r="D63" s="7" t="s">
        <v>78</v>
      </c>
      <c r="E63" s="7" t="s">
        <v>78</v>
      </c>
      <c r="F63" s="7" t="s">
        <v>78</v>
      </c>
      <c r="G63" s="7" t="s">
        <v>78</v>
      </c>
      <c r="H63" s="37" t="s">
        <v>959</v>
      </c>
      <c r="I63" s="7" t="s">
        <v>78</v>
      </c>
      <c r="J63" s="7" t="s">
        <v>78</v>
      </c>
      <c r="K63" t="s">
        <v>504</v>
      </c>
      <c r="L63" s="1" t="s">
        <v>71</v>
      </c>
      <c r="M63" s="7">
        <v>67</v>
      </c>
      <c r="N63" s="7" t="s">
        <v>1058</v>
      </c>
      <c r="O63" s="7" t="s">
        <v>78</v>
      </c>
      <c r="P63" s="7" t="s">
        <v>78</v>
      </c>
      <c r="Q63" s="7" t="s">
        <v>78</v>
      </c>
      <c r="R63" s="7" t="s">
        <v>78</v>
      </c>
      <c r="S63" s="7" t="s">
        <v>78</v>
      </c>
      <c r="T63" s="4" t="s">
        <v>80</v>
      </c>
      <c r="U63" s="7" t="s">
        <v>78</v>
      </c>
      <c r="V63" s="7" t="s">
        <v>78</v>
      </c>
      <c r="W63" t="s">
        <v>506</v>
      </c>
      <c r="X63" s="1" t="s">
        <v>507</v>
      </c>
    </row>
    <row r="64" spans="1:24" ht="14.25" customHeight="1" x14ac:dyDescent="0.35">
      <c r="A64" s="7">
        <v>75</v>
      </c>
      <c r="B64" s="7" t="s">
        <v>987</v>
      </c>
      <c r="C64" s="7" t="s">
        <v>78</v>
      </c>
      <c r="D64" s="7" t="s">
        <v>78</v>
      </c>
      <c r="E64" s="7" t="s">
        <v>78</v>
      </c>
      <c r="F64" s="7" t="s">
        <v>78</v>
      </c>
      <c r="G64" s="7" t="s">
        <v>78</v>
      </c>
      <c r="H64" s="37" t="s">
        <v>959</v>
      </c>
      <c r="I64" s="7" t="s">
        <v>78</v>
      </c>
      <c r="J64" s="7" t="s">
        <v>78</v>
      </c>
      <c r="K64" t="s">
        <v>504</v>
      </c>
      <c r="L64" s="1" t="s">
        <v>71</v>
      </c>
      <c r="M64" s="7">
        <v>75</v>
      </c>
      <c r="N64" s="7" t="s">
        <v>1059</v>
      </c>
      <c r="O64" s="7" t="s">
        <v>78</v>
      </c>
      <c r="P64" s="7" t="s">
        <v>78</v>
      </c>
      <c r="Q64" s="7" t="s">
        <v>78</v>
      </c>
      <c r="R64" s="7" t="s">
        <v>78</v>
      </c>
      <c r="S64" s="7" t="s">
        <v>78</v>
      </c>
      <c r="T64" s="4" t="s">
        <v>80</v>
      </c>
      <c r="U64" s="7" t="s">
        <v>78</v>
      </c>
      <c r="V64" s="7" t="s">
        <v>78</v>
      </c>
      <c r="W64" t="s">
        <v>506</v>
      </c>
      <c r="X64" s="1" t="s">
        <v>507</v>
      </c>
    </row>
    <row r="65" spans="1:24" ht="14.25" customHeight="1" x14ac:dyDescent="0.35">
      <c r="A65" s="7">
        <v>79</v>
      </c>
      <c r="B65" s="7" t="s">
        <v>988</v>
      </c>
      <c r="C65" s="7" t="s">
        <v>78</v>
      </c>
      <c r="D65" s="7" t="s">
        <v>78</v>
      </c>
      <c r="E65" s="7" t="s">
        <v>78</v>
      </c>
      <c r="F65" s="7" t="s">
        <v>78</v>
      </c>
      <c r="G65" s="7" t="s">
        <v>78</v>
      </c>
      <c r="H65" s="37" t="s">
        <v>959</v>
      </c>
      <c r="I65" s="7" t="s">
        <v>78</v>
      </c>
      <c r="J65" s="7" t="s">
        <v>78</v>
      </c>
      <c r="K65" t="s">
        <v>504</v>
      </c>
      <c r="L65" s="1" t="s">
        <v>71</v>
      </c>
      <c r="M65" s="7">
        <v>79</v>
      </c>
      <c r="N65" s="7" t="s">
        <v>1060</v>
      </c>
      <c r="O65" s="7" t="s">
        <v>78</v>
      </c>
      <c r="P65" s="7" t="s">
        <v>78</v>
      </c>
      <c r="Q65" s="7" t="s">
        <v>78</v>
      </c>
      <c r="R65" s="7" t="s">
        <v>78</v>
      </c>
      <c r="S65" s="7" t="s">
        <v>78</v>
      </c>
      <c r="T65" s="4" t="s">
        <v>80</v>
      </c>
      <c r="U65" s="7" t="s">
        <v>78</v>
      </c>
      <c r="V65" s="7" t="s">
        <v>78</v>
      </c>
      <c r="W65" t="s">
        <v>506</v>
      </c>
      <c r="X65" s="1" t="s">
        <v>507</v>
      </c>
    </row>
    <row r="66" spans="1:24" ht="14.25" customHeight="1" x14ac:dyDescent="0.35">
      <c r="A66" s="7">
        <v>87</v>
      </c>
      <c r="B66" s="7" t="s">
        <v>989</v>
      </c>
      <c r="C66" s="7" t="s">
        <v>78</v>
      </c>
      <c r="D66" s="7" t="s">
        <v>78</v>
      </c>
      <c r="E66" s="7" t="s">
        <v>78</v>
      </c>
      <c r="F66" s="7" t="s">
        <v>78</v>
      </c>
      <c r="G66" s="7" t="s">
        <v>78</v>
      </c>
      <c r="H66" s="37" t="s">
        <v>959</v>
      </c>
      <c r="I66" s="7" t="s">
        <v>78</v>
      </c>
      <c r="J66" s="7" t="s">
        <v>78</v>
      </c>
      <c r="K66" t="s">
        <v>504</v>
      </c>
      <c r="L66" s="1" t="s">
        <v>71</v>
      </c>
      <c r="M66" s="7">
        <v>87</v>
      </c>
      <c r="N66" s="7" t="s">
        <v>1061</v>
      </c>
      <c r="O66" s="7" t="s">
        <v>78</v>
      </c>
      <c r="P66" s="7" t="s">
        <v>78</v>
      </c>
      <c r="Q66" s="7" t="s">
        <v>78</v>
      </c>
      <c r="R66" s="7" t="s">
        <v>78</v>
      </c>
      <c r="S66" s="7" t="s">
        <v>78</v>
      </c>
      <c r="T66" s="4" t="s">
        <v>80</v>
      </c>
      <c r="U66" s="7" t="s">
        <v>78</v>
      </c>
      <c r="V66" s="7" t="s">
        <v>78</v>
      </c>
      <c r="W66" t="s">
        <v>506</v>
      </c>
      <c r="X66" s="1" t="s">
        <v>507</v>
      </c>
    </row>
    <row r="67" spans="1:24" ht="14.25" customHeight="1" x14ac:dyDescent="0.35">
      <c r="A67" s="7">
        <v>91</v>
      </c>
      <c r="B67" s="7" t="s">
        <v>990</v>
      </c>
      <c r="C67" s="7" t="s">
        <v>78</v>
      </c>
      <c r="D67" s="7" t="s">
        <v>78</v>
      </c>
      <c r="E67" s="7" t="s">
        <v>78</v>
      </c>
      <c r="F67" s="7" t="s">
        <v>78</v>
      </c>
      <c r="G67" s="7" t="s">
        <v>78</v>
      </c>
      <c r="H67" s="37" t="s">
        <v>959</v>
      </c>
      <c r="I67" s="7" t="s">
        <v>78</v>
      </c>
      <c r="J67" s="7" t="s">
        <v>78</v>
      </c>
      <c r="K67" t="s">
        <v>506</v>
      </c>
      <c r="L67" s="1" t="s">
        <v>507</v>
      </c>
      <c r="M67" s="7">
        <v>91</v>
      </c>
      <c r="N67" s="7" t="s">
        <v>1062</v>
      </c>
      <c r="O67" s="7" t="s">
        <v>78</v>
      </c>
      <c r="P67" s="7" t="s">
        <v>78</v>
      </c>
      <c r="Q67" s="7" t="s">
        <v>78</v>
      </c>
      <c r="R67" s="7" t="s">
        <v>78</v>
      </c>
      <c r="S67" s="7" t="s">
        <v>78</v>
      </c>
      <c r="T67" s="4" t="s">
        <v>80</v>
      </c>
      <c r="U67" s="7" t="s">
        <v>78</v>
      </c>
      <c r="V67" s="7" t="s">
        <v>78</v>
      </c>
      <c r="W67" t="s">
        <v>504</v>
      </c>
      <c r="X67" s="1" t="s">
        <v>71</v>
      </c>
    </row>
    <row r="68" spans="1:24" ht="14.25" customHeight="1" x14ac:dyDescent="0.35">
      <c r="A68" s="7">
        <v>99</v>
      </c>
      <c r="B68" s="7" t="s">
        <v>991</v>
      </c>
      <c r="C68" s="7" t="s">
        <v>78</v>
      </c>
      <c r="D68" s="7" t="s">
        <v>78</v>
      </c>
      <c r="E68" s="7" t="s">
        <v>78</v>
      </c>
      <c r="F68" s="7" t="s">
        <v>78</v>
      </c>
      <c r="G68" s="7" t="s">
        <v>78</v>
      </c>
      <c r="H68" s="37" t="s">
        <v>959</v>
      </c>
      <c r="I68" s="7" t="s">
        <v>78</v>
      </c>
      <c r="J68" s="7" t="s">
        <v>78</v>
      </c>
      <c r="K68" t="s">
        <v>506</v>
      </c>
      <c r="L68" s="1" t="s">
        <v>507</v>
      </c>
      <c r="M68" s="7">
        <v>99</v>
      </c>
      <c r="N68" s="7" t="s">
        <v>1063</v>
      </c>
      <c r="O68" s="7" t="s">
        <v>78</v>
      </c>
      <c r="P68" s="7" t="s">
        <v>78</v>
      </c>
      <c r="Q68" s="7" t="s">
        <v>78</v>
      </c>
      <c r="R68" s="7" t="s">
        <v>78</v>
      </c>
      <c r="S68" s="7" t="s">
        <v>78</v>
      </c>
      <c r="T68" s="4" t="s">
        <v>80</v>
      </c>
      <c r="U68" s="7" t="s">
        <v>78</v>
      </c>
      <c r="V68" s="7" t="s">
        <v>78</v>
      </c>
      <c r="W68" t="s">
        <v>504</v>
      </c>
      <c r="X68" s="1" t="s">
        <v>71</v>
      </c>
    </row>
    <row r="69" spans="1:24" ht="14.25" customHeight="1" x14ac:dyDescent="0.35">
      <c r="A69" s="7">
        <v>103</v>
      </c>
      <c r="B69" s="7" t="s">
        <v>992</v>
      </c>
      <c r="C69" s="7" t="s">
        <v>78</v>
      </c>
      <c r="D69" s="7" t="s">
        <v>78</v>
      </c>
      <c r="E69" s="7" t="s">
        <v>78</v>
      </c>
      <c r="F69" s="7" t="s">
        <v>78</v>
      </c>
      <c r="G69" s="7" t="s">
        <v>78</v>
      </c>
      <c r="H69" s="37" t="s">
        <v>959</v>
      </c>
      <c r="I69" s="7" t="s">
        <v>78</v>
      </c>
      <c r="J69" s="7" t="s">
        <v>78</v>
      </c>
      <c r="K69" t="s">
        <v>506</v>
      </c>
      <c r="L69" s="1" t="s">
        <v>507</v>
      </c>
      <c r="M69" s="7">
        <v>103</v>
      </c>
      <c r="N69" s="7" t="s">
        <v>1064</v>
      </c>
      <c r="O69" s="7" t="s">
        <v>78</v>
      </c>
      <c r="P69" s="7" t="s">
        <v>78</v>
      </c>
      <c r="Q69" s="7" t="s">
        <v>78</v>
      </c>
      <c r="R69" s="7" t="s">
        <v>78</v>
      </c>
      <c r="S69" s="7" t="s">
        <v>78</v>
      </c>
      <c r="T69" s="4" t="s">
        <v>80</v>
      </c>
      <c r="U69" s="7" t="s">
        <v>78</v>
      </c>
      <c r="V69" s="7" t="s">
        <v>78</v>
      </c>
      <c r="W69" t="s">
        <v>504</v>
      </c>
      <c r="X69" s="1" t="s">
        <v>71</v>
      </c>
    </row>
    <row r="70" spans="1:24" ht="14.25" customHeight="1" x14ac:dyDescent="0.35">
      <c r="A70" s="7">
        <v>111</v>
      </c>
      <c r="B70" s="7" t="s">
        <v>993</v>
      </c>
      <c r="C70" s="7" t="s">
        <v>78</v>
      </c>
      <c r="D70" s="7" t="s">
        <v>78</v>
      </c>
      <c r="E70" s="7" t="s">
        <v>78</v>
      </c>
      <c r="F70" s="7" t="s">
        <v>78</v>
      </c>
      <c r="G70" s="7" t="s">
        <v>78</v>
      </c>
      <c r="H70" s="37" t="s">
        <v>959</v>
      </c>
      <c r="I70" s="7" t="s">
        <v>78</v>
      </c>
      <c r="J70" s="7" t="s">
        <v>78</v>
      </c>
      <c r="K70" t="s">
        <v>506</v>
      </c>
      <c r="L70" s="1" t="s">
        <v>507</v>
      </c>
      <c r="M70" s="7">
        <v>111</v>
      </c>
      <c r="N70" s="7" t="s">
        <v>1065</v>
      </c>
      <c r="O70" s="7" t="s">
        <v>78</v>
      </c>
      <c r="P70" s="7" t="s">
        <v>78</v>
      </c>
      <c r="Q70" s="7" t="s">
        <v>78</v>
      </c>
      <c r="R70" s="7" t="s">
        <v>78</v>
      </c>
      <c r="S70" s="7" t="s">
        <v>78</v>
      </c>
      <c r="T70" s="4" t="s">
        <v>80</v>
      </c>
      <c r="U70" s="7" t="s">
        <v>78</v>
      </c>
      <c r="V70" s="7" t="s">
        <v>78</v>
      </c>
      <c r="W70" t="s">
        <v>504</v>
      </c>
      <c r="X70" s="1" t="s">
        <v>71</v>
      </c>
    </row>
    <row r="71" spans="1:24" ht="14.25" customHeight="1" x14ac:dyDescent="0.35">
      <c r="A71" s="7">
        <v>115</v>
      </c>
      <c r="B71" s="7" t="s">
        <v>994</v>
      </c>
      <c r="C71" s="7" t="s">
        <v>78</v>
      </c>
      <c r="D71" s="7" t="s">
        <v>78</v>
      </c>
      <c r="E71" s="7" t="s">
        <v>78</v>
      </c>
      <c r="F71" s="7" t="s">
        <v>78</v>
      </c>
      <c r="G71" s="7" t="s">
        <v>78</v>
      </c>
      <c r="H71" s="37" t="s">
        <v>959</v>
      </c>
      <c r="I71" s="7" t="s">
        <v>78</v>
      </c>
      <c r="J71" s="7" t="s">
        <v>78</v>
      </c>
      <c r="K71" t="s">
        <v>506</v>
      </c>
      <c r="L71" s="1" t="s">
        <v>507</v>
      </c>
      <c r="M71" s="7">
        <v>115</v>
      </c>
      <c r="N71" s="7" t="s">
        <v>1066</v>
      </c>
      <c r="O71" s="7" t="s">
        <v>78</v>
      </c>
      <c r="P71" s="7" t="s">
        <v>78</v>
      </c>
      <c r="Q71" s="7" t="s">
        <v>78</v>
      </c>
      <c r="R71" s="7" t="s">
        <v>78</v>
      </c>
      <c r="S71" s="7" t="s">
        <v>78</v>
      </c>
      <c r="T71" s="4" t="s">
        <v>80</v>
      </c>
      <c r="U71" s="7" t="s">
        <v>78</v>
      </c>
      <c r="V71" s="7" t="s">
        <v>78</v>
      </c>
      <c r="W71" t="s">
        <v>504</v>
      </c>
      <c r="X71" s="1" t="s">
        <v>71</v>
      </c>
    </row>
    <row r="72" spans="1:24" ht="14.25" customHeight="1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1"/>
      <c r="L72" s="1"/>
      <c r="M72" s="7"/>
      <c r="T72" s="4"/>
    </row>
    <row r="73" spans="1:24" ht="14.25" customHeight="1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1"/>
      <c r="L73" s="1"/>
      <c r="M73" s="7"/>
      <c r="T73" s="4"/>
    </row>
    <row r="74" spans="1:24" ht="14.25" customHeight="1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1"/>
      <c r="L74" s="1"/>
      <c r="M74" s="7"/>
      <c r="T74" s="4"/>
    </row>
    <row r="75" spans="1:24" ht="14.25" customHeight="1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1"/>
      <c r="L75" s="1"/>
      <c r="M75" s="7"/>
      <c r="T75" s="4"/>
    </row>
    <row r="76" spans="1:24" ht="14.25" customHeight="1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1"/>
      <c r="L76" s="1"/>
      <c r="M76" s="7"/>
      <c r="T76" s="4"/>
    </row>
    <row r="77" spans="1:24" ht="14.25" customHeight="1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1"/>
      <c r="L77" s="1"/>
      <c r="M77" s="7"/>
      <c r="T77" s="4"/>
    </row>
    <row r="78" spans="1:24" ht="14.25" customHeight="1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1"/>
      <c r="L78" s="1"/>
      <c r="M78" s="7"/>
      <c r="T78" s="4"/>
    </row>
    <row r="79" spans="1:24" ht="14.25" customHeight="1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1"/>
      <c r="L79" s="1"/>
      <c r="M79" s="7"/>
      <c r="T79" s="4"/>
    </row>
    <row r="80" spans="1:24" ht="14.25" customHeight="1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1"/>
      <c r="L80" s="1"/>
      <c r="M80" s="7"/>
      <c r="T80" s="4"/>
    </row>
    <row r="81" spans="1:20" ht="14.25" customHeight="1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1"/>
      <c r="L81" s="1"/>
      <c r="M81" s="7"/>
      <c r="T81" s="4"/>
    </row>
    <row r="82" spans="1:20" ht="14.25" customHeight="1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1"/>
      <c r="L82" s="1"/>
      <c r="M82" s="7"/>
      <c r="T82" s="4"/>
    </row>
    <row r="83" spans="1:20" ht="14.25" customHeight="1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1"/>
      <c r="L83" s="1"/>
      <c r="M83" s="7"/>
      <c r="T83" s="4"/>
    </row>
    <row r="84" spans="1:20" ht="14.25" customHeight="1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1"/>
      <c r="L84" s="1"/>
      <c r="M84" s="7"/>
      <c r="T84" s="4"/>
    </row>
    <row r="85" spans="1:20" ht="14.25" customHeight="1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1"/>
      <c r="L85" s="1"/>
      <c r="M85" s="7"/>
      <c r="T85" s="4"/>
    </row>
    <row r="86" spans="1:20" ht="14.25" customHeight="1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1"/>
      <c r="L86" s="1"/>
      <c r="M86" s="7"/>
      <c r="T86" s="4"/>
    </row>
    <row r="87" spans="1:20" ht="14.25" customHeight="1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1"/>
      <c r="L87" s="1"/>
      <c r="M87" s="7"/>
      <c r="T87" s="4"/>
    </row>
    <row r="88" spans="1:20" ht="14.25" customHeight="1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1"/>
      <c r="L88" s="1"/>
      <c r="M88" s="7"/>
      <c r="T88" s="4"/>
    </row>
    <row r="89" spans="1:20" ht="14.25" customHeight="1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1"/>
      <c r="L89" s="1"/>
      <c r="M89" s="7"/>
      <c r="T89" s="4"/>
    </row>
    <row r="90" spans="1:20" ht="14.25" customHeight="1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1"/>
      <c r="L90" s="1"/>
      <c r="M90" s="7"/>
      <c r="T90" s="4"/>
    </row>
    <row r="91" spans="1:20" ht="14.25" customHeight="1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1"/>
      <c r="L91" s="1"/>
      <c r="M91" s="7"/>
      <c r="T91" s="4"/>
    </row>
    <row r="92" spans="1:20" ht="14.25" customHeight="1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1"/>
      <c r="L92" s="1"/>
      <c r="M92" s="7"/>
      <c r="T92" s="4"/>
    </row>
    <row r="93" spans="1:20" ht="14.25" customHeight="1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1"/>
      <c r="L93" s="1"/>
      <c r="M93" s="7"/>
      <c r="T93" s="4"/>
    </row>
    <row r="94" spans="1:20" ht="14.25" customHeight="1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1"/>
      <c r="L94" s="1"/>
      <c r="M94" s="7"/>
      <c r="T94" s="4"/>
    </row>
    <row r="95" spans="1:20" ht="14.25" customHeight="1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1"/>
      <c r="L95" s="1"/>
      <c r="M95" s="7"/>
      <c r="T95" s="4"/>
    </row>
    <row r="96" spans="1:20" ht="14.25" customHeight="1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1"/>
      <c r="L96" s="1"/>
      <c r="M96" s="7"/>
      <c r="T96" s="4"/>
    </row>
    <row r="97" spans="1:20" ht="14.25" customHeight="1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1"/>
      <c r="L97" s="1"/>
      <c r="M97" s="7"/>
      <c r="T97" s="4"/>
    </row>
    <row r="98" spans="1:20" ht="14.25" customHeight="1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1"/>
      <c r="L98" s="1"/>
      <c r="M98" s="7"/>
      <c r="T98" s="4"/>
    </row>
    <row r="99" spans="1:20" ht="14.25" customHeight="1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1"/>
      <c r="L99" s="1"/>
      <c r="M99" s="7"/>
      <c r="T99" s="4"/>
    </row>
    <row r="100" spans="1:20" ht="14.25" customHeight="1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1"/>
      <c r="L100" s="1"/>
      <c r="M100" s="7"/>
      <c r="T100" s="4"/>
    </row>
    <row r="101" spans="1:20" ht="14.25" customHeight="1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1"/>
      <c r="L101" s="1"/>
      <c r="M101" s="7"/>
      <c r="T101" s="4"/>
    </row>
    <row r="102" spans="1:20" ht="14.25" customHeight="1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1"/>
      <c r="L102" s="1"/>
      <c r="M102" s="7"/>
      <c r="T102" s="4"/>
    </row>
    <row r="103" spans="1:20" ht="14.25" customHeight="1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1"/>
      <c r="L103" s="1"/>
      <c r="M103" s="7"/>
      <c r="T103" s="4"/>
    </row>
    <row r="104" spans="1:20" ht="14.25" customHeight="1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1"/>
      <c r="L104" s="1"/>
      <c r="M104" s="7"/>
      <c r="T104" s="4"/>
    </row>
    <row r="105" spans="1:20" ht="14.25" customHeight="1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1"/>
      <c r="L105" s="1"/>
      <c r="M105" s="7"/>
      <c r="T105" s="4"/>
    </row>
    <row r="106" spans="1:20" ht="14.25" customHeight="1" x14ac:dyDescent="0.35">
      <c r="T106" s="4"/>
    </row>
    <row r="107" spans="1:20" ht="14.25" customHeight="1" x14ac:dyDescent="0.35">
      <c r="T107" s="4"/>
    </row>
    <row r="108" spans="1:20" ht="14" customHeight="1" x14ac:dyDescent="0.35">
      <c r="T108" s="4"/>
    </row>
    <row r="109" spans="1:20" ht="14.25" customHeight="1" x14ac:dyDescent="0.35">
      <c r="T109" s="4"/>
    </row>
    <row r="110" spans="1:20" ht="14.25" customHeight="1" x14ac:dyDescent="0.35">
      <c r="T110" s="4"/>
    </row>
    <row r="111" spans="1:20" ht="14" customHeight="1" x14ac:dyDescent="0.35">
      <c r="T111" s="4"/>
    </row>
    <row r="112" spans="1:20" ht="14.25" customHeight="1" x14ac:dyDescent="0.35">
      <c r="T112" s="4"/>
    </row>
    <row r="113" spans="1:20" ht="14.25" customHeight="1" x14ac:dyDescent="0.35">
      <c r="T113" s="4"/>
    </row>
    <row r="114" spans="1:20" ht="14.25" customHeight="1" x14ac:dyDescent="0.35">
      <c r="T114" s="4"/>
    </row>
    <row r="115" spans="1:20" ht="14" customHeight="1" x14ac:dyDescent="0.35">
      <c r="T115" s="4"/>
    </row>
    <row r="116" spans="1:20" ht="14.25" customHeight="1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1"/>
      <c r="L116" s="1"/>
      <c r="M116" s="7"/>
      <c r="T116" s="4"/>
    </row>
    <row r="117" spans="1:20" ht="14.25" customHeight="1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1"/>
      <c r="L117" s="1"/>
      <c r="M117" s="7"/>
      <c r="T117" s="4"/>
    </row>
    <row r="118" spans="1:20" ht="14.25" customHeight="1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1"/>
      <c r="L118" s="1"/>
      <c r="M118" s="7"/>
      <c r="T118" s="4"/>
    </row>
    <row r="119" spans="1:20" ht="14.25" customHeight="1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1"/>
      <c r="L119" s="1"/>
      <c r="M119" s="7"/>
      <c r="T119" s="4"/>
    </row>
    <row r="120" spans="1:20" ht="14.25" customHeight="1" x14ac:dyDescent="0.35">
      <c r="H120" s="7"/>
      <c r="K120" s="1"/>
      <c r="L120" s="1"/>
      <c r="T120" s="4"/>
    </row>
    <row r="121" spans="1:20" ht="14.25" customHeight="1" x14ac:dyDescent="0.35">
      <c r="H121" s="7"/>
      <c r="K121" s="1"/>
      <c r="L121" s="1"/>
    </row>
    <row r="122" spans="1:20" ht="14.25" customHeight="1" x14ac:dyDescent="0.35">
      <c r="H122" s="7"/>
      <c r="K122" s="1"/>
      <c r="L122" s="1"/>
    </row>
    <row r="123" spans="1:20" ht="14.25" customHeight="1" x14ac:dyDescent="0.35">
      <c r="H123" s="7"/>
      <c r="K123" s="1"/>
      <c r="L123" s="1"/>
    </row>
    <row r="124" spans="1:20" ht="14.25" customHeight="1" x14ac:dyDescent="0.35">
      <c r="H124" s="7"/>
      <c r="K124" s="1"/>
      <c r="L124" s="1"/>
    </row>
    <row r="125" spans="1:20" ht="14.25" customHeight="1" x14ac:dyDescent="0.35">
      <c r="H125" s="7"/>
      <c r="K125" s="1"/>
      <c r="L125" s="1"/>
    </row>
    <row r="126" spans="1:20" ht="14.25" customHeight="1" x14ac:dyDescent="0.35">
      <c r="K126" s="1"/>
      <c r="L126" s="1"/>
    </row>
    <row r="127" spans="1:20" ht="14.25" customHeight="1" x14ac:dyDescent="0.35">
      <c r="K127" s="1"/>
      <c r="L127" s="1"/>
    </row>
    <row r="128" spans="1:20" ht="14.25" customHeight="1" x14ac:dyDescent="0.35">
      <c r="K128" s="1"/>
      <c r="L128" s="1"/>
    </row>
    <row r="129" spans="11:12" ht="14.25" customHeight="1" x14ac:dyDescent="0.35">
      <c r="K129" s="1"/>
      <c r="L129" s="1"/>
    </row>
    <row r="130" spans="11:12" ht="14.25" customHeight="1" x14ac:dyDescent="0.35">
      <c r="K130" s="1"/>
      <c r="L130" s="1"/>
    </row>
    <row r="131" spans="11:12" ht="14.25" customHeight="1" x14ac:dyDescent="0.35">
      <c r="K131" s="1"/>
      <c r="L131" s="1"/>
    </row>
    <row r="132" spans="11:12" ht="14.25" customHeight="1" x14ac:dyDescent="0.35">
      <c r="K132" s="1"/>
      <c r="L132" s="1"/>
    </row>
    <row r="133" spans="11:12" ht="14.25" customHeight="1" x14ac:dyDescent="0.35">
      <c r="K133" s="1"/>
      <c r="L133" s="1"/>
    </row>
    <row r="134" spans="11:12" ht="14.25" customHeight="1" x14ac:dyDescent="0.35">
      <c r="K134" s="1"/>
      <c r="L134" s="1"/>
    </row>
    <row r="135" spans="11:12" ht="14.25" customHeight="1" x14ac:dyDescent="0.35">
      <c r="K135" s="1"/>
      <c r="L135" s="1"/>
    </row>
    <row r="136" spans="11:12" ht="14.25" customHeight="1" x14ac:dyDescent="0.35">
      <c r="K136" s="1"/>
      <c r="L136" s="1"/>
    </row>
    <row r="137" spans="11:12" ht="14.25" customHeight="1" x14ac:dyDescent="0.35">
      <c r="K137" s="1"/>
      <c r="L137" s="1"/>
    </row>
    <row r="138" spans="11:12" ht="14.25" customHeight="1" x14ac:dyDescent="0.35">
      <c r="K138" s="1"/>
      <c r="L138" s="1"/>
    </row>
    <row r="139" spans="11:12" ht="14.25" customHeight="1" x14ac:dyDescent="0.35">
      <c r="K139" s="1"/>
      <c r="L139" s="1"/>
    </row>
    <row r="140" spans="11:12" ht="14.25" customHeight="1" x14ac:dyDescent="0.35">
      <c r="K140" s="1"/>
      <c r="L140" s="1"/>
    </row>
    <row r="141" spans="11:12" ht="14.25" customHeight="1" x14ac:dyDescent="0.35">
      <c r="K141" s="1"/>
      <c r="L141" s="1"/>
    </row>
    <row r="142" spans="11:12" ht="14.25" customHeight="1" x14ac:dyDescent="0.35">
      <c r="K142" s="1"/>
      <c r="L142" s="1"/>
    </row>
    <row r="143" spans="11:12" ht="14.25" customHeight="1" x14ac:dyDescent="0.35">
      <c r="K143" s="1"/>
      <c r="L143" s="1"/>
    </row>
    <row r="144" spans="11:12" ht="14.25" customHeight="1" x14ac:dyDescent="0.35">
      <c r="K144" s="1"/>
      <c r="L144" s="1"/>
    </row>
    <row r="145" spans="11:12" ht="14.25" customHeight="1" x14ac:dyDescent="0.35">
      <c r="K145" s="1"/>
      <c r="L145" s="1"/>
    </row>
    <row r="146" spans="11:12" ht="14.25" customHeight="1" x14ac:dyDescent="0.35">
      <c r="K146" s="1"/>
      <c r="L146" s="1"/>
    </row>
    <row r="147" spans="11:12" ht="14.25" customHeight="1" x14ac:dyDescent="0.35">
      <c r="K147" s="1"/>
      <c r="L147" s="1"/>
    </row>
    <row r="148" spans="11:12" ht="14.25" customHeight="1" x14ac:dyDescent="0.35">
      <c r="K148" s="1"/>
      <c r="L148" s="1"/>
    </row>
    <row r="149" spans="11:12" ht="14.25" customHeight="1" x14ac:dyDescent="0.35">
      <c r="K149" s="1"/>
      <c r="L149" s="1"/>
    </row>
    <row r="150" spans="11:12" ht="14.25" customHeight="1" x14ac:dyDescent="0.35">
      <c r="K150" s="1"/>
      <c r="L150" s="1"/>
    </row>
    <row r="151" spans="11:12" ht="14.25" customHeight="1" x14ac:dyDescent="0.35">
      <c r="K151" s="1"/>
      <c r="L151" s="1"/>
    </row>
    <row r="152" spans="11:12" ht="14.25" customHeight="1" x14ac:dyDescent="0.35">
      <c r="K152" s="1"/>
      <c r="L152" s="1"/>
    </row>
    <row r="153" spans="11:12" ht="14.25" customHeight="1" x14ac:dyDescent="0.35">
      <c r="K153" s="1"/>
      <c r="L153" s="1"/>
    </row>
    <row r="154" spans="11:12" ht="14.25" customHeight="1" x14ac:dyDescent="0.35">
      <c r="K154" s="1"/>
      <c r="L154" s="1"/>
    </row>
    <row r="155" spans="11:12" ht="14.25" customHeight="1" x14ac:dyDescent="0.35">
      <c r="K155" s="1"/>
      <c r="L155" s="1"/>
    </row>
    <row r="156" spans="11:12" ht="14.25" customHeight="1" x14ac:dyDescent="0.35">
      <c r="K156" s="1"/>
      <c r="L156" s="1"/>
    </row>
    <row r="157" spans="11:12" ht="14.25" customHeight="1" x14ac:dyDescent="0.35">
      <c r="K157" s="1"/>
      <c r="L157" s="1"/>
    </row>
    <row r="158" spans="11:12" ht="14.25" customHeight="1" x14ac:dyDescent="0.35">
      <c r="K158" s="1"/>
      <c r="L158" s="1"/>
    </row>
    <row r="159" spans="11:12" ht="14.25" customHeight="1" x14ac:dyDescent="0.35">
      <c r="K159" s="1"/>
      <c r="L159" s="1"/>
    </row>
    <row r="160" spans="11:12" ht="14.25" customHeight="1" x14ac:dyDescent="0.35">
      <c r="K160" s="1"/>
      <c r="L160" s="1"/>
    </row>
    <row r="161" spans="11:12" ht="14.25" customHeight="1" x14ac:dyDescent="0.35">
      <c r="K161" s="1"/>
      <c r="L161" s="1"/>
    </row>
    <row r="162" spans="11:12" ht="14.25" customHeight="1" x14ac:dyDescent="0.35">
      <c r="K162" s="1"/>
      <c r="L162" s="1"/>
    </row>
    <row r="163" spans="11:12" ht="14.25" customHeight="1" x14ac:dyDescent="0.35">
      <c r="K163" s="1"/>
      <c r="L163" s="1"/>
    </row>
    <row r="164" spans="11:12" ht="14.25" customHeight="1" x14ac:dyDescent="0.35">
      <c r="K164" s="1"/>
      <c r="L164" s="1"/>
    </row>
    <row r="165" spans="11:12" ht="14.25" customHeight="1" x14ac:dyDescent="0.35">
      <c r="K165" s="1"/>
      <c r="L165" s="1"/>
    </row>
    <row r="166" spans="11:12" ht="14.25" customHeight="1" x14ac:dyDescent="0.35">
      <c r="K166" s="1"/>
      <c r="L166" s="1"/>
    </row>
    <row r="167" spans="11:12" ht="14.25" customHeight="1" x14ac:dyDescent="0.35">
      <c r="K167" s="1"/>
      <c r="L167" s="1"/>
    </row>
    <row r="168" spans="11:12" ht="14.25" customHeight="1" x14ac:dyDescent="0.35">
      <c r="K168" s="1"/>
      <c r="L168" s="1"/>
    </row>
    <row r="169" spans="11:12" ht="14.25" customHeight="1" x14ac:dyDescent="0.35">
      <c r="K169" s="1"/>
      <c r="L169" s="1"/>
    </row>
    <row r="170" spans="11:12" ht="14.25" customHeight="1" x14ac:dyDescent="0.35">
      <c r="K170" s="1"/>
      <c r="L170" s="1"/>
    </row>
    <row r="171" spans="11:12" ht="14.25" customHeight="1" x14ac:dyDescent="0.35">
      <c r="K171" s="1"/>
      <c r="L171" s="1"/>
    </row>
    <row r="172" spans="11:12" ht="14.25" customHeight="1" x14ac:dyDescent="0.35">
      <c r="K172" s="1"/>
      <c r="L172" s="1"/>
    </row>
    <row r="173" spans="11:12" ht="14.25" customHeight="1" x14ac:dyDescent="0.35">
      <c r="K173" s="1"/>
      <c r="L173" s="1"/>
    </row>
    <row r="174" spans="11:12" ht="14.25" customHeight="1" x14ac:dyDescent="0.35">
      <c r="K174" s="1"/>
      <c r="L174" s="1"/>
    </row>
    <row r="175" spans="11:12" ht="14.25" customHeight="1" x14ac:dyDescent="0.35">
      <c r="K175" s="1"/>
      <c r="L175" s="1"/>
    </row>
    <row r="176" spans="11:12" ht="14.25" customHeight="1" x14ac:dyDescent="0.35">
      <c r="K176" s="1"/>
      <c r="L176" s="1"/>
    </row>
    <row r="177" spans="11:12" ht="14.25" customHeight="1" x14ac:dyDescent="0.35">
      <c r="K177" s="1"/>
      <c r="L177" s="1"/>
    </row>
    <row r="178" spans="11:12" ht="14.25" customHeight="1" x14ac:dyDescent="0.35">
      <c r="K178" s="1"/>
      <c r="L178" s="1"/>
    </row>
    <row r="179" spans="11:12" ht="14.25" customHeight="1" x14ac:dyDescent="0.35">
      <c r="K179" s="1"/>
      <c r="L179" s="1"/>
    </row>
    <row r="180" spans="11:12" ht="14.25" customHeight="1" x14ac:dyDescent="0.35">
      <c r="K180" s="1"/>
      <c r="L180" s="1"/>
    </row>
    <row r="181" spans="11:12" ht="14.25" customHeight="1" x14ac:dyDescent="0.35">
      <c r="K181" s="1"/>
      <c r="L181" s="1"/>
    </row>
    <row r="182" spans="11:12" ht="14.25" customHeight="1" x14ac:dyDescent="0.35">
      <c r="K182" s="1"/>
      <c r="L182" s="1"/>
    </row>
    <row r="183" spans="11:12" ht="14.25" customHeight="1" x14ac:dyDescent="0.35">
      <c r="K183" s="1"/>
      <c r="L183" s="1"/>
    </row>
    <row r="184" spans="11:12" ht="14.25" customHeight="1" x14ac:dyDescent="0.35">
      <c r="K184" s="1"/>
      <c r="L184" s="1"/>
    </row>
    <row r="185" spans="11:12" ht="14.25" customHeight="1" x14ac:dyDescent="0.35">
      <c r="K185" s="1"/>
      <c r="L185" s="1"/>
    </row>
    <row r="186" spans="11:12" ht="14.25" customHeight="1" x14ac:dyDescent="0.35">
      <c r="K186" s="1"/>
      <c r="L186" s="1"/>
    </row>
    <row r="187" spans="11:12" ht="14.25" customHeight="1" x14ac:dyDescent="0.35">
      <c r="K187" s="1"/>
      <c r="L187" s="1"/>
    </row>
    <row r="188" spans="11:12" ht="14.25" customHeight="1" x14ac:dyDescent="0.35">
      <c r="K188" s="1"/>
      <c r="L188" s="1"/>
    </row>
    <row r="189" spans="11:12" ht="14.25" customHeight="1" x14ac:dyDescent="0.35">
      <c r="K189" s="1"/>
      <c r="L189" s="1"/>
    </row>
    <row r="190" spans="11:12" ht="14.25" customHeight="1" x14ac:dyDescent="0.35">
      <c r="K190" s="1"/>
      <c r="L190" s="1"/>
    </row>
    <row r="191" spans="11:12" ht="14.25" customHeight="1" x14ac:dyDescent="0.35">
      <c r="K191" s="1"/>
      <c r="L191" s="1"/>
    </row>
    <row r="192" spans="11:12" ht="14.25" customHeight="1" x14ac:dyDescent="0.35">
      <c r="K192" s="1"/>
      <c r="L192" s="1"/>
    </row>
    <row r="193" spans="11:12" ht="14.25" customHeight="1" x14ac:dyDescent="0.35">
      <c r="K193" s="1"/>
      <c r="L193" s="1"/>
    </row>
    <row r="194" spans="11:12" ht="14.25" customHeight="1" x14ac:dyDescent="0.35">
      <c r="K194" s="1"/>
      <c r="L194" s="1"/>
    </row>
    <row r="195" spans="11:12" ht="14.25" customHeight="1" x14ac:dyDescent="0.35">
      <c r="K195" s="1"/>
      <c r="L195" s="1"/>
    </row>
    <row r="196" spans="11:12" ht="14.25" customHeight="1" x14ac:dyDescent="0.35">
      <c r="K196" s="1"/>
      <c r="L196" s="1"/>
    </row>
    <row r="197" spans="11:12" ht="14.25" customHeight="1" x14ac:dyDescent="0.35">
      <c r="K197" s="1"/>
      <c r="L197" s="1"/>
    </row>
    <row r="198" spans="11:12" ht="14.25" customHeight="1" x14ac:dyDescent="0.35">
      <c r="K198" s="1"/>
      <c r="L198" s="1"/>
    </row>
    <row r="199" spans="11:12" ht="14.25" customHeight="1" x14ac:dyDescent="0.35">
      <c r="K199" s="1"/>
      <c r="L199" s="1"/>
    </row>
    <row r="200" spans="11:12" ht="14.25" customHeight="1" x14ac:dyDescent="0.35">
      <c r="K200" s="1"/>
      <c r="L200" s="1"/>
    </row>
    <row r="201" spans="11:12" ht="14.25" customHeight="1" x14ac:dyDescent="0.35">
      <c r="K201" s="1"/>
      <c r="L201" s="1"/>
    </row>
    <row r="202" spans="11:12" ht="14.25" customHeight="1" x14ac:dyDescent="0.35">
      <c r="K202" s="1"/>
      <c r="L202" s="1"/>
    </row>
    <row r="203" spans="11:12" ht="14.25" customHeight="1" x14ac:dyDescent="0.35">
      <c r="K203" s="1"/>
      <c r="L203" s="1"/>
    </row>
    <row r="204" spans="11:12" ht="14.25" customHeight="1" x14ac:dyDescent="0.35">
      <c r="K204" s="1"/>
      <c r="L204" s="1"/>
    </row>
    <row r="205" spans="11:12" ht="14.25" customHeight="1" x14ac:dyDescent="0.35">
      <c r="K205" s="1"/>
      <c r="L205" s="1"/>
    </row>
    <row r="206" spans="11:12" ht="14.25" customHeight="1" x14ac:dyDescent="0.35">
      <c r="K206" s="1"/>
      <c r="L206" s="1"/>
    </row>
    <row r="207" spans="11:12" ht="14.25" customHeight="1" x14ac:dyDescent="0.35">
      <c r="K207" s="1"/>
      <c r="L207" s="1"/>
    </row>
    <row r="208" spans="11:12" ht="14.25" customHeight="1" x14ac:dyDescent="0.35">
      <c r="K208" s="1"/>
      <c r="L208" s="1"/>
    </row>
    <row r="209" spans="11:12" ht="14.25" customHeight="1" x14ac:dyDescent="0.35">
      <c r="K209" s="1"/>
      <c r="L209" s="1"/>
    </row>
    <row r="210" spans="11:12" ht="14.25" customHeight="1" x14ac:dyDescent="0.35">
      <c r="K210" s="1"/>
      <c r="L210" s="1"/>
    </row>
    <row r="211" spans="11:12" ht="14.25" customHeight="1" x14ac:dyDescent="0.35">
      <c r="K211" s="1"/>
      <c r="L211" s="1"/>
    </row>
    <row r="212" spans="11:12" ht="14.25" customHeight="1" x14ac:dyDescent="0.35">
      <c r="K212" s="1"/>
      <c r="L212" s="1"/>
    </row>
    <row r="213" spans="11:12" ht="14.25" customHeight="1" x14ac:dyDescent="0.35">
      <c r="K213" s="1"/>
      <c r="L213" s="1"/>
    </row>
    <row r="214" spans="11:12" ht="14.25" customHeight="1" x14ac:dyDescent="0.35">
      <c r="K214" s="1"/>
      <c r="L214" s="1"/>
    </row>
    <row r="215" spans="11:12" ht="14.25" customHeight="1" x14ac:dyDescent="0.35">
      <c r="K215" s="1"/>
      <c r="L215" s="1"/>
    </row>
    <row r="216" spans="11:12" ht="14.25" customHeight="1" x14ac:dyDescent="0.35">
      <c r="K216" s="1"/>
      <c r="L216" s="1"/>
    </row>
    <row r="217" spans="11:12" ht="14.25" customHeight="1" x14ac:dyDescent="0.35">
      <c r="K217" s="1"/>
      <c r="L217" s="1"/>
    </row>
    <row r="218" spans="11:12" ht="14.25" customHeight="1" x14ac:dyDescent="0.35">
      <c r="K218" s="1"/>
      <c r="L218" s="1"/>
    </row>
    <row r="219" spans="11:12" ht="14.25" customHeight="1" x14ac:dyDescent="0.35">
      <c r="K219" s="1"/>
      <c r="L219" s="1"/>
    </row>
    <row r="220" spans="11:12" ht="14.25" customHeight="1" x14ac:dyDescent="0.35">
      <c r="K220" s="1"/>
      <c r="L220" s="1"/>
    </row>
    <row r="221" spans="11:12" ht="14.25" customHeight="1" x14ac:dyDescent="0.35">
      <c r="K221" s="1"/>
      <c r="L221" s="1"/>
    </row>
    <row r="222" spans="11:12" ht="14.25" customHeight="1" x14ac:dyDescent="0.35">
      <c r="K222" s="1"/>
      <c r="L222" s="1"/>
    </row>
    <row r="223" spans="11:12" ht="14.25" customHeight="1" x14ac:dyDescent="0.35">
      <c r="K223" s="1"/>
      <c r="L223" s="1"/>
    </row>
    <row r="224" spans="11:12" ht="14.25" customHeight="1" x14ac:dyDescent="0.35">
      <c r="K224" s="1"/>
      <c r="L224" s="1"/>
    </row>
    <row r="225" spans="11:12" ht="14.25" customHeight="1" x14ac:dyDescent="0.35">
      <c r="K225" s="1"/>
      <c r="L225" s="1"/>
    </row>
    <row r="226" spans="11:12" ht="14.25" customHeight="1" x14ac:dyDescent="0.35">
      <c r="K226" s="1"/>
      <c r="L226" s="1"/>
    </row>
    <row r="227" spans="11:12" ht="14.25" customHeight="1" x14ac:dyDescent="0.35">
      <c r="K227" s="1"/>
      <c r="L227" s="1"/>
    </row>
    <row r="228" spans="11:12" ht="14.25" customHeight="1" x14ac:dyDescent="0.35">
      <c r="K228" s="1"/>
      <c r="L228" s="1"/>
    </row>
    <row r="229" spans="11:12" ht="14.25" customHeight="1" x14ac:dyDescent="0.35">
      <c r="K229" s="1"/>
      <c r="L229" s="1"/>
    </row>
    <row r="230" spans="11:12" ht="14.25" customHeight="1" x14ac:dyDescent="0.35">
      <c r="K230" s="1"/>
      <c r="L230" s="1"/>
    </row>
    <row r="231" spans="11:12" ht="14.25" customHeight="1" x14ac:dyDescent="0.35">
      <c r="K231" s="1"/>
      <c r="L231" s="1"/>
    </row>
    <row r="232" spans="11:12" ht="14.25" customHeight="1" x14ac:dyDescent="0.35">
      <c r="K232" s="1"/>
      <c r="L232" s="1"/>
    </row>
    <row r="233" spans="11:12" ht="14.25" customHeight="1" x14ac:dyDescent="0.35">
      <c r="K233" s="1"/>
      <c r="L233" s="1"/>
    </row>
    <row r="234" spans="11:12" ht="14.25" customHeight="1" x14ac:dyDescent="0.35">
      <c r="K234" s="1"/>
      <c r="L234" s="1"/>
    </row>
    <row r="235" spans="11:12" ht="14.25" customHeight="1" x14ac:dyDescent="0.35">
      <c r="K235" s="1"/>
      <c r="L235" s="1"/>
    </row>
    <row r="236" spans="11:12" ht="14.25" customHeight="1" x14ac:dyDescent="0.35">
      <c r="K236" s="1"/>
      <c r="L236" s="1"/>
    </row>
    <row r="237" spans="11:12" ht="14.25" customHeight="1" x14ac:dyDescent="0.35">
      <c r="K237" s="1"/>
      <c r="L237" s="1"/>
    </row>
    <row r="238" spans="11:12" ht="14.25" customHeight="1" x14ac:dyDescent="0.35">
      <c r="K238" s="1"/>
      <c r="L238" s="1"/>
    </row>
    <row r="239" spans="11:12" ht="14.25" customHeight="1" x14ac:dyDescent="0.35">
      <c r="K239" s="1"/>
      <c r="L239" s="1"/>
    </row>
    <row r="240" spans="11:12" ht="14.25" customHeight="1" x14ac:dyDescent="0.35">
      <c r="K240" s="1"/>
      <c r="L240" s="1"/>
    </row>
    <row r="241" spans="11:12" ht="14.25" customHeight="1" x14ac:dyDescent="0.35">
      <c r="K241" s="1"/>
      <c r="L241" s="1"/>
    </row>
    <row r="242" spans="11:12" ht="14.25" customHeight="1" x14ac:dyDescent="0.35">
      <c r="K242" s="1"/>
      <c r="L242" s="1"/>
    </row>
    <row r="243" spans="11:12" ht="14.25" customHeight="1" x14ac:dyDescent="0.35">
      <c r="K243" s="1"/>
      <c r="L243" s="1"/>
    </row>
    <row r="244" spans="11:12" ht="14.25" customHeight="1" x14ac:dyDescent="0.35">
      <c r="K244" s="1"/>
      <c r="L244" s="1"/>
    </row>
    <row r="245" spans="11:12" ht="14.25" customHeight="1" x14ac:dyDescent="0.35">
      <c r="K245" s="1"/>
      <c r="L245" s="1"/>
    </row>
    <row r="246" spans="11:12" ht="14.25" customHeight="1" x14ac:dyDescent="0.35">
      <c r="K246" s="1"/>
      <c r="L246" s="1"/>
    </row>
    <row r="247" spans="11:12" ht="14.25" customHeight="1" x14ac:dyDescent="0.35">
      <c r="K247" s="1"/>
      <c r="L247" s="1"/>
    </row>
    <row r="248" spans="11:12" ht="14.25" customHeight="1" x14ac:dyDescent="0.35">
      <c r="K248" s="1"/>
      <c r="L248" s="1"/>
    </row>
    <row r="249" spans="11:12" ht="14.25" customHeight="1" x14ac:dyDescent="0.35">
      <c r="K249" s="1"/>
      <c r="L249" s="1"/>
    </row>
    <row r="250" spans="11:12" ht="14.25" customHeight="1" x14ac:dyDescent="0.35">
      <c r="K250" s="1"/>
      <c r="L250" s="1"/>
    </row>
    <row r="251" spans="11:12" ht="14.25" customHeight="1" x14ac:dyDescent="0.35">
      <c r="K251" s="1"/>
      <c r="L251" s="1"/>
    </row>
    <row r="252" spans="11:12" ht="14.25" customHeight="1" x14ac:dyDescent="0.35">
      <c r="K252" s="1"/>
      <c r="L252" s="1"/>
    </row>
    <row r="253" spans="11:12" ht="14.25" customHeight="1" x14ac:dyDescent="0.35">
      <c r="K253" s="1"/>
      <c r="L253" s="1"/>
    </row>
    <row r="254" spans="11:12" ht="14.25" customHeight="1" x14ac:dyDescent="0.35">
      <c r="K254" s="1"/>
      <c r="L254" s="1"/>
    </row>
    <row r="255" spans="11:12" ht="14.25" customHeight="1" x14ac:dyDescent="0.35">
      <c r="K255" s="1"/>
      <c r="L255" s="1"/>
    </row>
    <row r="256" spans="11:12" ht="14.25" customHeight="1" x14ac:dyDescent="0.35">
      <c r="K256" s="1"/>
      <c r="L256" s="1"/>
    </row>
    <row r="257" spans="11:12" ht="14.25" customHeight="1" x14ac:dyDescent="0.35">
      <c r="K257" s="1"/>
      <c r="L257" s="1"/>
    </row>
    <row r="258" spans="11:12" ht="14.25" customHeight="1" x14ac:dyDescent="0.35">
      <c r="K258" s="1"/>
      <c r="L258" s="1"/>
    </row>
    <row r="259" spans="11:12" ht="14.25" customHeight="1" x14ac:dyDescent="0.35">
      <c r="K259" s="1"/>
      <c r="L259" s="1"/>
    </row>
    <row r="260" spans="11:12" ht="14.25" customHeight="1" x14ac:dyDescent="0.35">
      <c r="K260" s="1"/>
      <c r="L260" s="1"/>
    </row>
    <row r="261" spans="11:12" ht="14.25" customHeight="1" x14ac:dyDescent="0.35">
      <c r="K261" s="1"/>
      <c r="L261" s="1"/>
    </row>
    <row r="262" spans="11:12" ht="14.25" customHeight="1" x14ac:dyDescent="0.35">
      <c r="K262" s="1"/>
      <c r="L262" s="1"/>
    </row>
    <row r="263" spans="11:12" ht="14.25" customHeight="1" x14ac:dyDescent="0.35">
      <c r="K263" s="1"/>
      <c r="L263" s="1"/>
    </row>
    <row r="264" spans="11:12" ht="14.25" customHeight="1" x14ac:dyDescent="0.35">
      <c r="K264" s="1"/>
      <c r="L264" s="1"/>
    </row>
    <row r="265" spans="11:12" ht="14.25" customHeight="1" x14ac:dyDescent="0.35">
      <c r="K265" s="1"/>
      <c r="L265" s="1"/>
    </row>
    <row r="266" spans="11:12" ht="14.25" customHeight="1" x14ac:dyDescent="0.35">
      <c r="K266" s="1"/>
      <c r="L266" s="1"/>
    </row>
    <row r="267" spans="11:12" ht="14.25" customHeight="1" x14ac:dyDescent="0.35">
      <c r="K267" s="1"/>
      <c r="L267" s="1"/>
    </row>
    <row r="268" spans="11:12" ht="14.25" customHeight="1" x14ac:dyDescent="0.35">
      <c r="K268" s="1"/>
      <c r="L268" s="1"/>
    </row>
    <row r="269" spans="11:12" ht="14.25" customHeight="1" x14ac:dyDescent="0.35">
      <c r="K269" s="1"/>
      <c r="L269" s="1"/>
    </row>
    <row r="270" spans="11:12" ht="14.25" customHeight="1" x14ac:dyDescent="0.35">
      <c r="K270" s="1"/>
      <c r="L270" s="1"/>
    </row>
    <row r="271" spans="11:12" ht="14.25" customHeight="1" x14ac:dyDescent="0.35">
      <c r="K271" s="1"/>
      <c r="L271" s="1"/>
    </row>
    <row r="272" spans="11:12" ht="14.25" customHeight="1" x14ac:dyDescent="0.35">
      <c r="K272" s="1"/>
      <c r="L272" s="1"/>
    </row>
    <row r="273" spans="11:12" ht="14.25" customHeight="1" x14ac:dyDescent="0.35">
      <c r="K273" s="1"/>
      <c r="L273" s="1"/>
    </row>
    <row r="274" spans="11:12" ht="14.25" customHeight="1" x14ac:dyDescent="0.35">
      <c r="K274" s="1"/>
      <c r="L274" s="1"/>
    </row>
    <row r="275" spans="11:12" ht="14.25" customHeight="1" x14ac:dyDescent="0.35">
      <c r="K275" s="1"/>
      <c r="L275" s="1"/>
    </row>
    <row r="276" spans="11:12" ht="14.25" customHeight="1" x14ac:dyDescent="0.35">
      <c r="K276" s="1"/>
      <c r="L276" s="1"/>
    </row>
    <row r="277" spans="11:12" ht="14.25" customHeight="1" x14ac:dyDescent="0.35">
      <c r="K277" s="1"/>
      <c r="L277" s="1"/>
    </row>
    <row r="278" spans="11:12" ht="14.25" customHeight="1" x14ac:dyDescent="0.35">
      <c r="K278" s="1"/>
      <c r="L278" s="1"/>
    </row>
    <row r="279" spans="11:12" ht="14.25" customHeight="1" x14ac:dyDescent="0.35">
      <c r="K279" s="1"/>
      <c r="L279" s="1"/>
    </row>
    <row r="280" spans="11:12" ht="14.25" customHeight="1" x14ac:dyDescent="0.35">
      <c r="K280" s="1"/>
      <c r="L280" s="1"/>
    </row>
    <row r="281" spans="11:12" ht="14.25" customHeight="1" x14ac:dyDescent="0.35">
      <c r="K281" s="1"/>
      <c r="L281" s="1"/>
    </row>
    <row r="282" spans="11:12" ht="14.25" customHeight="1" x14ac:dyDescent="0.35">
      <c r="K282" s="1"/>
      <c r="L282" s="1"/>
    </row>
    <row r="283" spans="11:12" ht="14.25" customHeight="1" x14ac:dyDescent="0.35">
      <c r="K283" s="1"/>
      <c r="L283" s="1"/>
    </row>
    <row r="284" spans="11:12" ht="14.25" customHeight="1" x14ac:dyDescent="0.35">
      <c r="K284" s="1"/>
      <c r="L284" s="1"/>
    </row>
    <row r="285" spans="11:12" ht="14.25" customHeight="1" x14ac:dyDescent="0.35">
      <c r="K285" s="1"/>
      <c r="L285" s="1"/>
    </row>
    <row r="286" spans="11:12" ht="14.25" customHeight="1" x14ac:dyDescent="0.35">
      <c r="K286" s="1"/>
      <c r="L286" s="1"/>
    </row>
    <row r="287" spans="11:12" ht="14.25" customHeight="1" x14ac:dyDescent="0.35">
      <c r="K287" s="1"/>
      <c r="L287" s="1"/>
    </row>
    <row r="288" spans="11:12" ht="14.25" customHeight="1" x14ac:dyDescent="0.35">
      <c r="K288" s="1"/>
      <c r="L288" s="1"/>
    </row>
    <row r="289" spans="11:12" ht="14.25" customHeight="1" x14ac:dyDescent="0.35">
      <c r="K289" s="1"/>
      <c r="L289" s="1"/>
    </row>
    <row r="290" spans="11:12" ht="14.25" customHeight="1" x14ac:dyDescent="0.35">
      <c r="K290" s="1"/>
      <c r="L290" s="1"/>
    </row>
    <row r="291" spans="11:12" ht="14.25" customHeight="1" x14ac:dyDescent="0.35">
      <c r="K291" s="1"/>
      <c r="L291" s="1"/>
    </row>
    <row r="292" spans="11:12" ht="14.25" customHeight="1" x14ac:dyDescent="0.35">
      <c r="K292" s="1"/>
      <c r="L292" s="1"/>
    </row>
    <row r="293" spans="11:12" ht="14.25" customHeight="1" x14ac:dyDescent="0.35">
      <c r="K293" s="1"/>
      <c r="L293" s="1"/>
    </row>
    <row r="294" spans="11:12" ht="14.25" customHeight="1" x14ac:dyDescent="0.35">
      <c r="K294" s="1"/>
      <c r="L294" s="1"/>
    </row>
    <row r="295" spans="11:12" ht="14.25" customHeight="1" x14ac:dyDescent="0.35">
      <c r="K295" s="1"/>
      <c r="L295" s="1"/>
    </row>
    <row r="296" spans="11:12" ht="14.25" customHeight="1" x14ac:dyDescent="0.35">
      <c r="K296" s="1"/>
      <c r="L296" s="1"/>
    </row>
    <row r="297" spans="11:12" ht="14.25" customHeight="1" x14ac:dyDescent="0.35">
      <c r="K297" s="1"/>
      <c r="L297" s="1"/>
    </row>
    <row r="298" spans="11:12" ht="14.25" customHeight="1" x14ac:dyDescent="0.35">
      <c r="K298" s="1"/>
      <c r="L298" s="1"/>
    </row>
    <row r="299" spans="11:12" ht="14.25" customHeight="1" x14ac:dyDescent="0.35">
      <c r="K299" s="1"/>
      <c r="L299" s="1"/>
    </row>
    <row r="300" spans="11:12" ht="14.25" customHeight="1" x14ac:dyDescent="0.35">
      <c r="K300" s="1"/>
      <c r="L300" s="1"/>
    </row>
    <row r="301" spans="11:12" ht="14.25" customHeight="1" x14ac:dyDescent="0.35">
      <c r="K301" s="1"/>
      <c r="L301" s="1"/>
    </row>
    <row r="302" spans="11:12" ht="14.25" customHeight="1" x14ac:dyDescent="0.35">
      <c r="K302" s="1"/>
      <c r="L302" s="1"/>
    </row>
    <row r="303" spans="11:12" ht="14.25" customHeight="1" x14ac:dyDescent="0.35">
      <c r="K303" s="1"/>
      <c r="L303" s="1"/>
    </row>
    <row r="304" spans="11:12" ht="14.25" customHeight="1" x14ac:dyDescent="0.35">
      <c r="K304" s="1"/>
      <c r="L304" s="1"/>
    </row>
    <row r="305" spans="11:12" ht="14.25" customHeight="1" x14ac:dyDescent="0.35">
      <c r="K305" s="1"/>
      <c r="L305" s="1"/>
    </row>
    <row r="306" spans="11:12" ht="14.25" customHeight="1" x14ac:dyDescent="0.35">
      <c r="K306" s="1"/>
      <c r="L306" s="1"/>
    </row>
    <row r="307" spans="11:12" ht="14.25" customHeight="1" x14ac:dyDescent="0.35">
      <c r="K307" s="1"/>
      <c r="L307" s="1"/>
    </row>
    <row r="308" spans="11:12" ht="14.25" customHeight="1" x14ac:dyDescent="0.35">
      <c r="K308" s="1"/>
      <c r="L308" s="1"/>
    </row>
    <row r="309" spans="11:12" ht="14.25" customHeight="1" x14ac:dyDescent="0.35">
      <c r="K309" s="1"/>
      <c r="L309" s="1"/>
    </row>
    <row r="310" spans="11:12" ht="14.25" customHeight="1" x14ac:dyDescent="0.35">
      <c r="K310" s="1"/>
      <c r="L310" s="1"/>
    </row>
    <row r="311" spans="11:12" ht="14.25" customHeight="1" x14ac:dyDescent="0.35">
      <c r="K311" s="1"/>
      <c r="L311" s="1"/>
    </row>
    <row r="312" spans="11:12" ht="14.25" customHeight="1" x14ac:dyDescent="0.35">
      <c r="K312" s="1"/>
      <c r="L312" s="1"/>
    </row>
    <row r="313" spans="11:12" ht="14.25" customHeight="1" x14ac:dyDescent="0.35">
      <c r="K313" s="1"/>
      <c r="L313" s="1"/>
    </row>
    <row r="314" spans="11:12" ht="14.25" customHeight="1" x14ac:dyDescent="0.35">
      <c r="K314" s="1"/>
      <c r="L314" s="1"/>
    </row>
    <row r="315" spans="11:12" ht="14.25" customHeight="1" x14ac:dyDescent="0.35">
      <c r="K315" s="1"/>
      <c r="L315" s="1"/>
    </row>
    <row r="316" spans="11:12" ht="14.25" customHeight="1" x14ac:dyDescent="0.35">
      <c r="K316" s="1"/>
      <c r="L316" s="1"/>
    </row>
    <row r="317" spans="11:12" ht="14.25" customHeight="1" x14ac:dyDescent="0.35">
      <c r="K317" s="1"/>
      <c r="L317" s="1"/>
    </row>
    <row r="318" spans="11:12" ht="14.25" customHeight="1" x14ac:dyDescent="0.35">
      <c r="K318" s="1"/>
      <c r="L318" s="1"/>
    </row>
    <row r="319" spans="11:12" ht="14.25" customHeight="1" x14ac:dyDescent="0.35">
      <c r="K319" s="1"/>
      <c r="L319" s="1"/>
    </row>
    <row r="320" spans="11:12" ht="14.25" customHeight="1" x14ac:dyDescent="0.35">
      <c r="K320" s="1"/>
      <c r="L320" s="1"/>
    </row>
    <row r="321" spans="11:12" ht="14.25" customHeight="1" x14ac:dyDescent="0.35">
      <c r="K321" s="1"/>
      <c r="L321" s="1"/>
    </row>
    <row r="322" spans="11:12" ht="14.25" customHeight="1" x14ac:dyDescent="0.35">
      <c r="K322" s="1"/>
      <c r="L322" s="1"/>
    </row>
    <row r="323" spans="11:12" ht="14.25" customHeight="1" x14ac:dyDescent="0.35">
      <c r="K323" s="1"/>
      <c r="L323" s="1"/>
    </row>
    <row r="324" spans="11:12" ht="14.25" customHeight="1" x14ac:dyDescent="0.35">
      <c r="K324" s="1"/>
      <c r="L324" s="1"/>
    </row>
    <row r="325" spans="11:12" ht="14.25" customHeight="1" x14ac:dyDescent="0.35">
      <c r="K325" s="1"/>
      <c r="L325" s="1"/>
    </row>
    <row r="326" spans="11:12" ht="14.25" customHeight="1" x14ac:dyDescent="0.35">
      <c r="K326" s="1"/>
      <c r="L326" s="1"/>
    </row>
    <row r="327" spans="11:12" ht="14.25" customHeight="1" x14ac:dyDescent="0.35">
      <c r="K327" s="1"/>
      <c r="L327" s="1"/>
    </row>
    <row r="328" spans="11:12" ht="14.25" customHeight="1" x14ac:dyDescent="0.35">
      <c r="K328" s="1"/>
      <c r="L328" s="1"/>
    </row>
    <row r="329" spans="11:12" ht="14.25" customHeight="1" x14ac:dyDescent="0.35">
      <c r="K329" s="1"/>
      <c r="L329" s="1"/>
    </row>
    <row r="330" spans="11:12" ht="14.25" customHeight="1" x14ac:dyDescent="0.35">
      <c r="K330" s="1"/>
      <c r="L330" s="1"/>
    </row>
    <row r="331" spans="11:12" ht="14.25" customHeight="1" x14ac:dyDescent="0.35">
      <c r="K331" s="1"/>
      <c r="L331" s="1"/>
    </row>
    <row r="332" spans="11:12" ht="14.25" customHeight="1" x14ac:dyDescent="0.35">
      <c r="K332" s="1"/>
      <c r="L332" s="1"/>
    </row>
    <row r="333" spans="11:12" ht="14.25" customHeight="1" x14ac:dyDescent="0.35">
      <c r="K333" s="1"/>
      <c r="L333" s="1"/>
    </row>
    <row r="334" spans="11:12" ht="14.25" customHeight="1" x14ac:dyDescent="0.35">
      <c r="K334" s="1"/>
      <c r="L334" s="1"/>
    </row>
    <row r="335" spans="11:12" ht="14.25" customHeight="1" x14ac:dyDescent="0.35">
      <c r="K335" s="1"/>
      <c r="L335" s="1"/>
    </row>
    <row r="336" spans="11:12" ht="14.25" customHeight="1" x14ac:dyDescent="0.35">
      <c r="K336" s="1"/>
      <c r="L336" s="1"/>
    </row>
    <row r="337" spans="11:12" ht="14.25" customHeight="1" x14ac:dyDescent="0.35">
      <c r="K337" s="1"/>
      <c r="L337" s="1"/>
    </row>
    <row r="338" spans="11:12" ht="14.25" customHeight="1" x14ac:dyDescent="0.35">
      <c r="K338" s="1"/>
      <c r="L338" s="1"/>
    </row>
    <row r="339" spans="11:12" ht="14.25" customHeight="1" x14ac:dyDescent="0.35">
      <c r="K339" s="1"/>
      <c r="L339" s="1"/>
    </row>
    <row r="340" spans="11:12" ht="14.25" customHeight="1" x14ac:dyDescent="0.35">
      <c r="K340" s="1"/>
      <c r="L340" s="1"/>
    </row>
    <row r="341" spans="11:12" ht="14.25" customHeight="1" x14ac:dyDescent="0.35">
      <c r="K341" s="1"/>
      <c r="L341" s="1"/>
    </row>
    <row r="342" spans="11:12" ht="14.25" customHeight="1" x14ac:dyDescent="0.35">
      <c r="K342" s="1"/>
      <c r="L342" s="1"/>
    </row>
    <row r="343" spans="11:12" ht="14.25" customHeight="1" x14ac:dyDescent="0.35">
      <c r="K343" s="1"/>
      <c r="L343" s="1"/>
    </row>
    <row r="344" spans="11:12" ht="14.25" customHeight="1" x14ac:dyDescent="0.35">
      <c r="K344" s="1"/>
      <c r="L344" s="1"/>
    </row>
    <row r="345" spans="11:12" ht="14.25" customHeight="1" x14ac:dyDescent="0.35">
      <c r="K345" s="1"/>
      <c r="L345" s="1"/>
    </row>
    <row r="346" spans="11:12" ht="14.25" customHeight="1" x14ac:dyDescent="0.35">
      <c r="K346" s="1"/>
      <c r="L346" s="1"/>
    </row>
    <row r="347" spans="11:12" ht="14.25" customHeight="1" x14ac:dyDescent="0.35">
      <c r="K347" s="1"/>
      <c r="L347" s="1"/>
    </row>
    <row r="348" spans="11:12" ht="14.25" customHeight="1" x14ac:dyDescent="0.35">
      <c r="K348" s="1"/>
      <c r="L348" s="1"/>
    </row>
    <row r="349" spans="11:12" ht="14.25" customHeight="1" x14ac:dyDescent="0.35">
      <c r="K349" s="1"/>
      <c r="L349" s="1"/>
    </row>
    <row r="350" spans="11:12" ht="14.25" customHeight="1" x14ac:dyDescent="0.35">
      <c r="K350" s="1"/>
      <c r="L350" s="1"/>
    </row>
    <row r="351" spans="11:12" ht="14.25" customHeight="1" x14ac:dyDescent="0.35">
      <c r="K351" s="1"/>
      <c r="L351" s="1"/>
    </row>
    <row r="352" spans="11:12" ht="14.25" customHeight="1" x14ac:dyDescent="0.35">
      <c r="K352" s="1"/>
      <c r="L352" s="1"/>
    </row>
    <row r="353" spans="11:12" ht="14.25" customHeight="1" x14ac:dyDescent="0.35">
      <c r="K353" s="1"/>
      <c r="L353" s="1"/>
    </row>
    <row r="354" spans="11:12" ht="14.25" customHeight="1" x14ac:dyDescent="0.35">
      <c r="K354" s="1"/>
      <c r="L354" s="1"/>
    </row>
    <row r="355" spans="11:12" ht="14.25" customHeight="1" x14ac:dyDescent="0.35">
      <c r="K355" s="1"/>
      <c r="L355" s="1"/>
    </row>
    <row r="356" spans="11:12" ht="14.25" customHeight="1" x14ac:dyDescent="0.35">
      <c r="K356" s="1"/>
      <c r="L356" s="1"/>
    </row>
    <row r="357" spans="11:12" ht="14.25" customHeight="1" x14ac:dyDescent="0.35">
      <c r="K357" s="1"/>
      <c r="L357" s="1"/>
    </row>
    <row r="358" spans="11:12" ht="14.25" customHeight="1" x14ac:dyDescent="0.35">
      <c r="K358" s="1"/>
      <c r="L358" s="1"/>
    </row>
    <row r="359" spans="11:12" ht="14.25" customHeight="1" x14ac:dyDescent="0.35">
      <c r="K359" s="1"/>
      <c r="L359" s="1"/>
    </row>
    <row r="360" spans="11:12" ht="14.25" customHeight="1" x14ac:dyDescent="0.35">
      <c r="K360" s="1"/>
      <c r="L360" s="1"/>
    </row>
    <row r="361" spans="11:12" ht="14.25" customHeight="1" x14ac:dyDescent="0.35">
      <c r="K361" s="1"/>
      <c r="L361" s="1"/>
    </row>
    <row r="362" spans="11:12" ht="14.25" customHeight="1" x14ac:dyDescent="0.35">
      <c r="K362" s="1"/>
      <c r="L362" s="1"/>
    </row>
    <row r="363" spans="11:12" ht="14.25" customHeight="1" x14ac:dyDescent="0.35">
      <c r="K363" s="1"/>
      <c r="L363" s="1"/>
    </row>
    <row r="364" spans="11:12" ht="14.25" customHeight="1" x14ac:dyDescent="0.35">
      <c r="K364" s="1"/>
      <c r="L364" s="1"/>
    </row>
    <row r="365" spans="11:12" ht="14.25" customHeight="1" x14ac:dyDescent="0.35">
      <c r="K365" s="1"/>
      <c r="L365" s="1"/>
    </row>
    <row r="366" spans="11:12" ht="14.25" customHeight="1" x14ac:dyDescent="0.35">
      <c r="K366" s="1"/>
      <c r="L366" s="1"/>
    </row>
    <row r="367" spans="11:12" ht="14.25" customHeight="1" x14ac:dyDescent="0.35">
      <c r="K367" s="1"/>
      <c r="L367" s="1"/>
    </row>
    <row r="368" spans="11:12" ht="14.25" customHeight="1" x14ac:dyDescent="0.35">
      <c r="K368" s="1"/>
      <c r="L368" s="1"/>
    </row>
    <row r="369" spans="11:12" ht="14.25" customHeight="1" x14ac:dyDescent="0.35">
      <c r="K369" s="1"/>
      <c r="L369" s="1"/>
    </row>
    <row r="370" spans="11:12" ht="14.25" customHeight="1" x14ac:dyDescent="0.35">
      <c r="K370" s="1"/>
      <c r="L370" s="1"/>
    </row>
    <row r="371" spans="11:12" ht="14.25" customHeight="1" x14ac:dyDescent="0.35">
      <c r="K371" s="1"/>
      <c r="L371" s="1"/>
    </row>
    <row r="372" spans="11:12" ht="14.25" customHeight="1" x14ac:dyDescent="0.35">
      <c r="K372" s="1"/>
      <c r="L372" s="1"/>
    </row>
    <row r="373" spans="11:12" ht="14.25" customHeight="1" x14ac:dyDescent="0.35">
      <c r="K373" s="1"/>
      <c r="L373" s="1"/>
    </row>
    <row r="374" spans="11:12" ht="14.25" customHeight="1" x14ac:dyDescent="0.35">
      <c r="K374" s="1"/>
      <c r="L374" s="1"/>
    </row>
    <row r="375" spans="11:12" ht="14.25" customHeight="1" x14ac:dyDescent="0.35">
      <c r="K375" s="1"/>
      <c r="L375" s="1"/>
    </row>
    <row r="376" spans="11:12" ht="14.25" customHeight="1" x14ac:dyDescent="0.35">
      <c r="K376" s="1"/>
      <c r="L376" s="1"/>
    </row>
    <row r="377" spans="11:12" ht="14.25" customHeight="1" x14ac:dyDescent="0.35">
      <c r="K377" s="1"/>
      <c r="L377" s="1"/>
    </row>
    <row r="378" spans="11:12" ht="14.25" customHeight="1" x14ac:dyDescent="0.35">
      <c r="K378" s="1"/>
      <c r="L378" s="1"/>
    </row>
    <row r="379" spans="11:12" ht="14.25" customHeight="1" x14ac:dyDescent="0.35">
      <c r="K379" s="1"/>
      <c r="L379" s="1"/>
    </row>
    <row r="380" spans="11:12" ht="14.25" customHeight="1" x14ac:dyDescent="0.35">
      <c r="K380" s="1"/>
      <c r="L380" s="1"/>
    </row>
    <row r="381" spans="11:12" ht="14.25" customHeight="1" x14ac:dyDescent="0.35">
      <c r="K381" s="1"/>
      <c r="L381" s="1"/>
    </row>
    <row r="382" spans="11:12" ht="14.25" customHeight="1" x14ac:dyDescent="0.35">
      <c r="K382" s="1"/>
      <c r="L382" s="1"/>
    </row>
    <row r="383" spans="11:12" ht="14.25" customHeight="1" x14ac:dyDescent="0.35">
      <c r="K383" s="1"/>
      <c r="L383" s="1"/>
    </row>
    <row r="384" spans="11:12" ht="14.25" customHeight="1" x14ac:dyDescent="0.35">
      <c r="K384" s="1"/>
      <c r="L384" s="1"/>
    </row>
    <row r="385" spans="11:12" ht="14.25" customHeight="1" x14ac:dyDescent="0.35">
      <c r="K385" s="1"/>
      <c r="L385" s="1"/>
    </row>
    <row r="386" spans="11:12" ht="14.25" customHeight="1" x14ac:dyDescent="0.35">
      <c r="K386" s="1"/>
      <c r="L386" s="1"/>
    </row>
    <row r="387" spans="11:12" ht="14.25" customHeight="1" x14ac:dyDescent="0.35">
      <c r="K387" s="1"/>
      <c r="L387" s="1"/>
    </row>
    <row r="388" spans="11:12" ht="14.25" customHeight="1" x14ac:dyDescent="0.35">
      <c r="K388" s="1"/>
      <c r="L388" s="1"/>
    </row>
    <row r="389" spans="11:12" ht="14.25" customHeight="1" x14ac:dyDescent="0.35">
      <c r="K389" s="1"/>
      <c r="L389" s="1"/>
    </row>
    <row r="390" spans="11:12" ht="14.25" customHeight="1" x14ac:dyDescent="0.35">
      <c r="K390" s="1"/>
      <c r="L390" s="1"/>
    </row>
    <row r="391" spans="11:12" ht="14.25" customHeight="1" x14ac:dyDescent="0.35">
      <c r="K391" s="1"/>
      <c r="L391" s="1"/>
    </row>
    <row r="392" spans="11:12" ht="14.25" customHeight="1" x14ac:dyDescent="0.35">
      <c r="K392" s="1"/>
      <c r="L392" s="1"/>
    </row>
    <row r="393" spans="11:12" ht="14.25" customHeight="1" x14ac:dyDescent="0.35">
      <c r="K393" s="1"/>
      <c r="L393" s="1"/>
    </row>
    <row r="394" spans="11:12" ht="14.25" customHeight="1" x14ac:dyDescent="0.35">
      <c r="K394" s="1"/>
      <c r="L394" s="1"/>
    </row>
    <row r="395" spans="11:12" ht="14.25" customHeight="1" x14ac:dyDescent="0.35">
      <c r="K395" s="1"/>
      <c r="L395" s="1"/>
    </row>
    <row r="396" spans="11:12" ht="14.25" customHeight="1" x14ac:dyDescent="0.35">
      <c r="K396" s="1"/>
      <c r="L396" s="1"/>
    </row>
    <row r="397" spans="11:12" ht="14.25" customHeight="1" x14ac:dyDescent="0.35">
      <c r="K397" s="1"/>
      <c r="L397" s="1"/>
    </row>
    <row r="398" spans="11:12" ht="14.25" customHeight="1" x14ac:dyDescent="0.35">
      <c r="K398" s="1"/>
      <c r="L398" s="1"/>
    </row>
    <row r="399" spans="11:12" ht="14.25" customHeight="1" x14ac:dyDescent="0.35">
      <c r="K399" s="1"/>
      <c r="L399" s="1"/>
    </row>
    <row r="400" spans="11:12" ht="14.25" customHeight="1" x14ac:dyDescent="0.35">
      <c r="K400" s="1"/>
      <c r="L400" s="1"/>
    </row>
    <row r="401" spans="11:12" ht="14.25" customHeight="1" x14ac:dyDescent="0.35">
      <c r="K401" s="1"/>
      <c r="L401" s="1"/>
    </row>
    <row r="402" spans="11:12" ht="14.25" customHeight="1" x14ac:dyDescent="0.35">
      <c r="K402" s="1"/>
      <c r="L402" s="1"/>
    </row>
    <row r="403" spans="11:12" ht="14.25" customHeight="1" x14ac:dyDescent="0.35">
      <c r="K403" s="1"/>
      <c r="L403" s="1"/>
    </row>
    <row r="404" spans="11:12" ht="14.25" customHeight="1" x14ac:dyDescent="0.35">
      <c r="K404" s="1"/>
      <c r="L404" s="1"/>
    </row>
    <row r="405" spans="11:12" ht="14.25" customHeight="1" x14ac:dyDescent="0.35">
      <c r="K405" s="1"/>
      <c r="L405" s="1"/>
    </row>
    <row r="406" spans="11:12" ht="14.25" customHeight="1" x14ac:dyDescent="0.35">
      <c r="K406" s="1"/>
      <c r="L406" s="1"/>
    </row>
    <row r="407" spans="11:12" ht="14.25" customHeight="1" x14ac:dyDescent="0.35">
      <c r="K407" s="1"/>
      <c r="L407" s="1"/>
    </row>
    <row r="408" spans="11:12" ht="14.25" customHeight="1" x14ac:dyDescent="0.35">
      <c r="K408" s="1"/>
      <c r="L408" s="1"/>
    </row>
    <row r="409" spans="11:12" ht="14.25" customHeight="1" x14ac:dyDescent="0.35">
      <c r="K409" s="1"/>
      <c r="L409" s="1"/>
    </row>
    <row r="410" spans="11:12" ht="14.25" customHeight="1" x14ac:dyDescent="0.35">
      <c r="K410" s="1"/>
      <c r="L410" s="1"/>
    </row>
    <row r="411" spans="11:12" ht="14.25" customHeight="1" x14ac:dyDescent="0.35">
      <c r="K411" s="1"/>
      <c r="L411" s="1"/>
    </row>
    <row r="412" spans="11:12" ht="14.25" customHeight="1" x14ac:dyDescent="0.35">
      <c r="K412" s="1"/>
      <c r="L412" s="1"/>
    </row>
    <row r="413" spans="11:12" ht="14.25" customHeight="1" x14ac:dyDescent="0.35">
      <c r="K413" s="1"/>
      <c r="L413" s="1"/>
    </row>
    <row r="414" spans="11:12" ht="14.25" customHeight="1" x14ac:dyDescent="0.35">
      <c r="K414" s="1"/>
      <c r="L414" s="1"/>
    </row>
    <row r="415" spans="11:12" ht="14.25" customHeight="1" x14ac:dyDescent="0.35">
      <c r="K415" s="1"/>
      <c r="L415" s="1"/>
    </row>
    <row r="416" spans="11:12" ht="14.25" customHeight="1" x14ac:dyDescent="0.35">
      <c r="K416" s="1"/>
      <c r="L416" s="1"/>
    </row>
    <row r="417" spans="11:12" ht="14.25" customHeight="1" x14ac:dyDescent="0.35">
      <c r="K417" s="1"/>
      <c r="L417" s="1"/>
    </row>
    <row r="418" spans="11:12" ht="14.25" customHeight="1" x14ac:dyDescent="0.35">
      <c r="K418" s="1"/>
      <c r="L418" s="1"/>
    </row>
    <row r="419" spans="11:12" ht="14.25" customHeight="1" x14ac:dyDescent="0.35">
      <c r="K419" s="1"/>
      <c r="L419" s="1"/>
    </row>
    <row r="420" spans="11:12" ht="14.25" customHeight="1" x14ac:dyDescent="0.35">
      <c r="K420" s="1"/>
      <c r="L420" s="1"/>
    </row>
    <row r="421" spans="11:12" ht="14.25" customHeight="1" x14ac:dyDescent="0.35">
      <c r="K421" s="1"/>
      <c r="L421" s="1"/>
    </row>
    <row r="422" spans="11:12" ht="14.25" customHeight="1" x14ac:dyDescent="0.35">
      <c r="K422" s="1"/>
      <c r="L422" s="1"/>
    </row>
    <row r="423" spans="11:12" ht="14.25" customHeight="1" x14ac:dyDescent="0.35">
      <c r="K423" s="1"/>
      <c r="L423" s="1"/>
    </row>
    <row r="424" spans="11:12" ht="14.25" customHeight="1" x14ac:dyDescent="0.35">
      <c r="K424" s="1"/>
      <c r="L424" s="1"/>
    </row>
    <row r="425" spans="11:12" ht="14.25" customHeight="1" x14ac:dyDescent="0.35">
      <c r="K425" s="1"/>
      <c r="L425" s="1"/>
    </row>
    <row r="426" spans="11:12" ht="14.25" customHeight="1" x14ac:dyDescent="0.35">
      <c r="K426" s="1"/>
      <c r="L426" s="1"/>
    </row>
    <row r="427" spans="11:12" ht="14.25" customHeight="1" x14ac:dyDescent="0.35">
      <c r="K427" s="1"/>
      <c r="L427" s="1"/>
    </row>
    <row r="428" spans="11:12" ht="14.25" customHeight="1" x14ac:dyDescent="0.35">
      <c r="K428" s="1"/>
      <c r="L428" s="1"/>
    </row>
    <row r="429" spans="11:12" ht="14.25" customHeight="1" x14ac:dyDescent="0.35">
      <c r="K429" s="1"/>
      <c r="L429" s="1"/>
    </row>
    <row r="430" spans="11:12" ht="14.25" customHeight="1" x14ac:dyDescent="0.35">
      <c r="K430" s="1"/>
      <c r="L430" s="1"/>
    </row>
    <row r="431" spans="11:12" ht="14.25" customHeight="1" x14ac:dyDescent="0.35">
      <c r="K431" s="1"/>
      <c r="L431" s="1"/>
    </row>
    <row r="432" spans="11:12" ht="14.25" customHeight="1" x14ac:dyDescent="0.35">
      <c r="K432" s="1"/>
      <c r="L432" s="1"/>
    </row>
    <row r="433" spans="11:12" ht="14.25" customHeight="1" x14ac:dyDescent="0.35">
      <c r="K433" s="1"/>
      <c r="L433" s="1"/>
    </row>
    <row r="434" spans="11:12" ht="14.25" customHeight="1" x14ac:dyDescent="0.35">
      <c r="K434" s="1"/>
      <c r="L434" s="1"/>
    </row>
    <row r="435" spans="11:12" ht="14.25" customHeight="1" x14ac:dyDescent="0.35">
      <c r="K435" s="1"/>
      <c r="L435" s="1"/>
    </row>
    <row r="436" spans="11:12" ht="14.25" customHeight="1" x14ac:dyDescent="0.35">
      <c r="K436" s="1"/>
      <c r="L436" s="1"/>
    </row>
    <row r="437" spans="11:12" ht="14.25" customHeight="1" x14ac:dyDescent="0.35">
      <c r="K437" s="1"/>
      <c r="L437" s="1"/>
    </row>
    <row r="438" spans="11:12" ht="14.25" customHeight="1" x14ac:dyDescent="0.35">
      <c r="K438" s="1"/>
      <c r="L438" s="1"/>
    </row>
    <row r="439" spans="11:12" ht="14.25" customHeight="1" x14ac:dyDescent="0.35">
      <c r="K439" s="1"/>
      <c r="L439" s="1"/>
    </row>
    <row r="440" spans="11:12" ht="14.25" customHeight="1" x14ac:dyDescent="0.35">
      <c r="K440" s="1"/>
      <c r="L440" s="1"/>
    </row>
    <row r="441" spans="11:12" ht="14.25" customHeight="1" x14ac:dyDescent="0.35">
      <c r="K441" s="1"/>
      <c r="L441" s="1"/>
    </row>
    <row r="442" spans="11:12" ht="14.25" customHeight="1" x14ac:dyDescent="0.35">
      <c r="K442" s="1"/>
      <c r="L442" s="1"/>
    </row>
    <row r="443" spans="11:12" ht="14.25" customHeight="1" x14ac:dyDescent="0.35">
      <c r="K443" s="1"/>
      <c r="L443" s="1"/>
    </row>
    <row r="444" spans="11:12" ht="14.25" customHeight="1" x14ac:dyDescent="0.35">
      <c r="K444" s="1"/>
      <c r="L444" s="1"/>
    </row>
    <row r="445" spans="11:12" ht="14.25" customHeight="1" x14ac:dyDescent="0.35">
      <c r="K445" s="1"/>
      <c r="L445" s="1"/>
    </row>
    <row r="446" spans="11:12" ht="14.25" customHeight="1" x14ac:dyDescent="0.35">
      <c r="K446" s="1"/>
      <c r="L446" s="1"/>
    </row>
    <row r="447" spans="11:12" ht="14.25" customHeight="1" x14ac:dyDescent="0.35">
      <c r="K447" s="1"/>
      <c r="L447" s="1"/>
    </row>
    <row r="448" spans="11:12" ht="14.25" customHeight="1" x14ac:dyDescent="0.35">
      <c r="K448" s="1"/>
      <c r="L448" s="1"/>
    </row>
    <row r="449" spans="11:12" ht="14.25" customHeight="1" x14ac:dyDescent="0.35">
      <c r="K449" s="1"/>
      <c r="L449" s="1"/>
    </row>
    <row r="450" spans="11:12" ht="14.25" customHeight="1" x14ac:dyDescent="0.35">
      <c r="K450" s="1"/>
      <c r="L450" s="1"/>
    </row>
    <row r="451" spans="11:12" ht="14.25" customHeight="1" x14ac:dyDescent="0.35">
      <c r="K451" s="1"/>
      <c r="L451" s="1"/>
    </row>
    <row r="452" spans="11:12" ht="14.25" customHeight="1" x14ac:dyDescent="0.35">
      <c r="K452" s="1"/>
      <c r="L452" s="1"/>
    </row>
    <row r="453" spans="11:12" ht="14.25" customHeight="1" x14ac:dyDescent="0.35">
      <c r="K453" s="1"/>
      <c r="L453" s="1"/>
    </row>
    <row r="454" spans="11:12" ht="14.25" customHeight="1" x14ac:dyDescent="0.35">
      <c r="K454" s="1"/>
      <c r="L454" s="1"/>
    </row>
    <row r="455" spans="11:12" ht="14.25" customHeight="1" x14ac:dyDescent="0.35">
      <c r="K455" s="1"/>
      <c r="L455" s="1"/>
    </row>
    <row r="456" spans="11:12" ht="14.25" customHeight="1" x14ac:dyDescent="0.35">
      <c r="K456" s="1"/>
      <c r="L456" s="1"/>
    </row>
    <row r="457" spans="11:12" ht="14.25" customHeight="1" x14ac:dyDescent="0.35">
      <c r="K457" s="1"/>
      <c r="L457" s="1"/>
    </row>
    <row r="458" spans="11:12" ht="14.25" customHeight="1" x14ac:dyDescent="0.35">
      <c r="K458" s="1"/>
      <c r="L458" s="1"/>
    </row>
    <row r="459" spans="11:12" ht="14.25" customHeight="1" x14ac:dyDescent="0.35">
      <c r="K459" s="1"/>
      <c r="L459" s="1"/>
    </row>
    <row r="460" spans="11:12" ht="14.25" customHeight="1" x14ac:dyDescent="0.35">
      <c r="K460" s="1"/>
      <c r="L460" s="1"/>
    </row>
    <row r="461" spans="11:12" ht="14.25" customHeight="1" x14ac:dyDescent="0.35">
      <c r="K461" s="1"/>
      <c r="L461" s="1"/>
    </row>
    <row r="462" spans="11:12" ht="14.25" customHeight="1" x14ac:dyDescent="0.35">
      <c r="K462" s="1"/>
      <c r="L462" s="1"/>
    </row>
    <row r="463" spans="11:12" ht="14.25" customHeight="1" x14ac:dyDescent="0.35">
      <c r="K463" s="1"/>
      <c r="L463" s="1"/>
    </row>
    <row r="464" spans="11:12" ht="14.25" customHeight="1" x14ac:dyDescent="0.35">
      <c r="K464" s="1"/>
      <c r="L464" s="1"/>
    </row>
    <row r="465" spans="11:12" ht="14.25" customHeight="1" x14ac:dyDescent="0.35">
      <c r="K465" s="1"/>
      <c r="L465" s="1"/>
    </row>
    <row r="466" spans="11:12" ht="14.25" customHeight="1" x14ac:dyDescent="0.35">
      <c r="K466" s="1"/>
      <c r="L466" s="1"/>
    </row>
    <row r="467" spans="11:12" ht="14.25" customHeight="1" x14ac:dyDescent="0.35">
      <c r="K467" s="1"/>
      <c r="L467" s="1"/>
    </row>
    <row r="468" spans="11:12" ht="14.25" customHeight="1" x14ac:dyDescent="0.35">
      <c r="K468" s="1"/>
      <c r="L468" s="1"/>
    </row>
    <row r="469" spans="11:12" ht="14.25" customHeight="1" x14ac:dyDescent="0.35">
      <c r="K469" s="1"/>
      <c r="L469" s="1"/>
    </row>
    <row r="470" spans="11:12" ht="14.25" customHeight="1" x14ac:dyDescent="0.35">
      <c r="K470" s="1"/>
      <c r="L470" s="1"/>
    </row>
    <row r="471" spans="11:12" ht="14.25" customHeight="1" x14ac:dyDescent="0.35">
      <c r="K471" s="1"/>
      <c r="L471" s="1"/>
    </row>
    <row r="472" spans="11:12" ht="14.25" customHeight="1" x14ac:dyDescent="0.35">
      <c r="K472" s="1"/>
      <c r="L472" s="1"/>
    </row>
    <row r="473" spans="11:12" ht="14.25" customHeight="1" x14ac:dyDescent="0.35">
      <c r="K473" s="1"/>
      <c r="L473" s="1"/>
    </row>
    <row r="474" spans="11:12" ht="14.25" customHeight="1" x14ac:dyDescent="0.35">
      <c r="K474" s="1"/>
      <c r="L474" s="1"/>
    </row>
    <row r="475" spans="11:12" ht="14.25" customHeight="1" x14ac:dyDescent="0.35">
      <c r="K475" s="1"/>
      <c r="L475" s="1"/>
    </row>
    <row r="476" spans="11:12" ht="14.25" customHeight="1" x14ac:dyDescent="0.35">
      <c r="K476" s="1"/>
      <c r="L476" s="1"/>
    </row>
    <row r="477" spans="11:12" ht="14.25" customHeight="1" x14ac:dyDescent="0.35">
      <c r="K477" s="1"/>
      <c r="L477" s="1"/>
    </row>
    <row r="478" spans="11:12" ht="14.25" customHeight="1" x14ac:dyDescent="0.35">
      <c r="K478" s="1"/>
      <c r="L478" s="1"/>
    </row>
    <row r="479" spans="11:12" ht="14.25" customHeight="1" x14ac:dyDescent="0.35">
      <c r="K479" s="1"/>
      <c r="L479" s="1"/>
    </row>
    <row r="480" spans="11:12" ht="14.25" customHeight="1" x14ac:dyDescent="0.35">
      <c r="K480" s="1"/>
      <c r="L480" s="1"/>
    </row>
    <row r="481" spans="11:12" ht="14.25" customHeight="1" x14ac:dyDescent="0.35">
      <c r="K481" s="1"/>
      <c r="L481" s="1"/>
    </row>
    <row r="482" spans="11:12" ht="14.25" customHeight="1" x14ac:dyDescent="0.35">
      <c r="K482" s="1"/>
      <c r="L482" s="1"/>
    </row>
    <row r="483" spans="11:12" ht="14.25" customHeight="1" x14ac:dyDescent="0.35">
      <c r="K483" s="1"/>
      <c r="L483" s="1"/>
    </row>
    <row r="484" spans="11:12" ht="14.25" customHeight="1" x14ac:dyDescent="0.35">
      <c r="K484" s="1"/>
      <c r="L484" s="1"/>
    </row>
    <row r="485" spans="11:12" ht="14.25" customHeight="1" x14ac:dyDescent="0.35">
      <c r="K485" s="1"/>
      <c r="L485" s="1"/>
    </row>
    <row r="486" spans="11:12" ht="14.25" customHeight="1" x14ac:dyDescent="0.35">
      <c r="K486" s="1"/>
      <c r="L486" s="1"/>
    </row>
    <row r="487" spans="11:12" ht="14.25" customHeight="1" x14ac:dyDescent="0.35">
      <c r="K487" s="1"/>
      <c r="L487" s="1"/>
    </row>
    <row r="488" spans="11:12" ht="14.25" customHeight="1" x14ac:dyDescent="0.35">
      <c r="K488" s="1"/>
      <c r="L488" s="1"/>
    </row>
    <row r="489" spans="11:12" ht="14.25" customHeight="1" x14ac:dyDescent="0.35">
      <c r="K489" s="1"/>
      <c r="L489" s="1"/>
    </row>
    <row r="490" spans="11:12" ht="14.25" customHeight="1" x14ac:dyDescent="0.35">
      <c r="K490" s="1"/>
      <c r="L490" s="1"/>
    </row>
    <row r="491" spans="11:12" ht="14.25" customHeight="1" x14ac:dyDescent="0.35">
      <c r="K491" s="1"/>
      <c r="L491" s="1"/>
    </row>
    <row r="492" spans="11:12" ht="14.25" customHeight="1" x14ac:dyDescent="0.35">
      <c r="K492" s="1"/>
      <c r="L492" s="1"/>
    </row>
    <row r="493" spans="11:12" ht="14.25" customHeight="1" x14ac:dyDescent="0.35">
      <c r="K493" s="1"/>
      <c r="L493" s="1"/>
    </row>
    <row r="494" spans="11:12" ht="14.25" customHeight="1" x14ac:dyDescent="0.35">
      <c r="K494" s="1"/>
      <c r="L494" s="1"/>
    </row>
    <row r="495" spans="11:12" ht="14.25" customHeight="1" x14ac:dyDescent="0.35">
      <c r="K495" s="1"/>
      <c r="L495" s="1"/>
    </row>
    <row r="496" spans="11:12" ht="14.25" customHeight="1" x14ac:dyDescent="0.35">
      <c r="K496" s="1"/>
      <c r="L496" s="1"/>
    </row>
    <row r="497" spans="11:12" ht="14.25" customHeight="1" x14ac:dyDescent="0.35">
      <c r="K497" s="1"/>
      <c r="L497" s="1"/>
    </row>
    <row r="498" spans="11:12" ht="14.25" customHeight="1" x14ac:dyDescent="0.35">
      <c r="K498" s="1"/>
      <c r="L498" s="1"/>
    </row>
    <row r="499" spans="11:12" ht="14.25" customHeight="1" x14ac:dyDescent="0.35">
      <c r="K499" s="1"/>
      <c r="L499" s="1"/>
    </row>
    <row r="500" spans="11:12" ht="14.25" customHeight="1" x14ac:dyDescent="0.35">
      <c r="K500" s="1"/>
      <c r="L500" s="1"/>
    </row>
    <row r="501" spans="11:12" ht="14.25" customHeight="1" x14ac:dyDescent="0.35">
      <c r="K501" s="1"/>
      <c r="L501" s="1"/>
    </row>
    <row r="502" spans="11:12" ht="14.25" customHeight="1" x14ac:dyDescent="0.35">
      <c r="K502" s="1"/>
      <c r="L502" s="1"/>
    </row>
    <row r="503" spans="11:12" ht="14.25" customHeight="1" x14ac:dyDescent="0.35">
      <c r="K503" s="1"/>
      <c r="L503" s="1"/>
    </row>
    <row r="504" spans="11:12" ht="14.25" customHeight="1" x14ac:dyDescent="0.35">
      <c r="K504" s="1"/>
      <c r="L504" s="1"/>
    </row>
    <row r="505" spans="11:12" ht="14.25" customHeight="1" x14ac:dyDescent="0.35">
      <c r="K505" s="1"/>
      <c r="L505" s="1"/>
    </row>
    <row r="506" spans="11:12" ht="14.25" customHeight="1" x14ac:dyDescent="0.35">
      <c r="K506" s="1"/>
      <c r="L506" s="1"/>
    </row>
    <row r="507" spans="11:12" ht="14.25" customHeight="1" x14ac:dyDescent="0.35">
      <c r="K507" s="1"/>
      <c r="L507" s="1"/>
    </row>
    <row r="508" spans="11:12" ht="14.25" customHeight="1" x14ac:dyDescent="0.35">
      <c r="K508" s="1"/>
      <c r="L508" s="1"/>
    </row>
    <row r="509" spans="11:12" ht="14.25" customHeight="1" x14ac:dyDescent="0.35">
      <c r="K509" s="1"/>
      <c r="L509" s="1"/>
    </row>
    <row r="510" spans="11:12" ht="14.25" customHeight="1" x14ac:dyDescent="0.35">
      <c r="K510" s="1"/>
      <c r="L510" s="1"/>
    </row>
    <row r="511" spans="11:12" ht="14.25" customHeight="1" x14ac:dyDescent="0.35">
      <c r="K511" s="1"/>
      <c r="L511" s="1"/>
    </row>
    <row r="512" spans="11:12" ht="14.25" customHeight="1" x14ac:dyDescent="0.35">
      <c r="K512" s="1"/>
      <c r="L512" s="1"/>
    </row>
    <row r="513" spans="11:12" ht="14.25" customHeight="1" x14ac:dyDescent="0.35">
      <c r="K513" s="1"/>
      <c r="L513" s="1"/>
    </row>
    <row r="514" spans="11:12" ht="14.25" customHeight="1" x14ac:dyDescent="0.35">
      <c r="K514" s="1"/>
      <c r="L514" s="1"/>
    </row>
    <row r="515" spans="11:12" ht="14.25" customHeight="1" x14ac:dyDescent="0.35">
      <c r="K515" s="1"/>
      <c r="L515" s="1"/>
    </row>
    <row r="516" spans="11:12" ht="14.25" customHeight="1" x14ac:dyDescent="0.35">
      <c r="K516" s="1"/>
      <c r="L516" s="1"/>
    </row>
    <row r="517" spans="11:12" ht="14.25" customHeight="1" x14ac:dyDescent="0.35">
      <c r="K517" s="1"/>
      <c r="L517" s="1"/>
    </row>
    <row r="518" spans="11:12" ht="14.25" customHeight="1" x14ac:dyDescent="0.35">
      <c r="K518" s="1"/>
      <c r="L518" s="1"/>
    </row>
    <row r="519" spans="11:12" ht="14.25" customHeight="1" x14ac:dyDescent="0.35">
      <c r="K519" s="1"/>
      <c r="L519" s="1"/>
    </row>
    <row r="520" spans="11:12" ht="14.25" customHeight="1" x14ac:dyDescent="0.35">
      <c r="K520" s="1"/>
      <c r="L520" s="1"/>
    </row>
    <row r="521" spans="11:12" ht="14.25" customHeight="1" x14ac:dyDescent="0.35">
      <c r="K521" s="1"/>
      <c r="L521" s="1"/>
    </row>
    <row r="522" spans="11:12" ht="14.25" customHeight="1" x14ac:dyDescent="0.35">
      <c r="K522" s="1"/>
      <c r="L522" s="1"/>
    </row>
    <row r="523" spans="11:12" ht="14.25" customHeight="1" x14ac:dyDescent="0.35">
      <c r="K523" s="1"/>
      <c r="L523" s="1"/>
    </row>
    <row r="524" spans="11:12" ht="14.25" customHeight="1" x14ac:dyDescent="0.35">
      <c r="K524" s="1"/>
      <c r="L524" s="1"/>
    </row>
    <row r="525" spans="11:12" ht="14.25" customHeight="1" x14ac:dyDescent="0.35">
      <c r="K525" s="1"/>
      <c r="L525" s="1"/>
    </row>
    <row r="526" spans="11:12" ht="14.25" customHeight="1" x14ac:dyDescent="0.35">
      <c r="K526" s="1"/>
      <c r="L526" s="1"/>
    </row>
    <row r="527" spans="11:12" ht="14.25" customHeight="1" x14ac:dyDescent="0.35">
      <c r="K527" s="1"/>
      <c r="L527" s="1"/>
    </row>
    <row r="528" spans="11:12" ht="14.25" customHeight="1" x14ac:dyDescent="0.35">
      <c r="K528" s="1"/>
      <c r="L528" s="1"/>
    </row>
    <row r="529" spans="11:12" ht="14.25" customHeight="1" x14ac:dyDescent="0.35">
      <c r="K529" s="1"/>
      <c r="L529" s="1"/>
    </row>
    <row r="530" spans="11:12" ht="14.25" customHeight="1" x14ac:dyDescent="0.35">
      <c r="K530" s="1"/>
      <c r="L530" s="1"/>
    </row>
    <row r="531" spans="11:12" ht="14.25" customHeight="1" x14ac:dyDescent="0.35">
      <c r="K531" s="1"/>
      <c r="L531" s="1"/>
    </row>
    <row r="532" spans="11:12" ht="14.25" customHeight="1" x14ac:dyDescent="0.35">
      <c r="K532" s="1"/>
      <c r="L532" s="1"/>
    </row>
    <row r="533" spans="11:12" ht="14.25" customHeight="1" x14ac:dyDescent="0.35">
      <c r="K533" s="1"/>
      <c r="L533" s="1"/>
    </row>
    <row r="534" spans="11:12" ht="14.25" customHeight="1" x14ac:dyDescent="0.35">
      <c r="K534" s="1"/>
      <c r="L534" s="1"/>
    </row>
    <row r="535" spans="11:12" ht="14.25" customHeight="1" x14ac:dyDescent="0.35">
      <c r="K535" s="1"/>
      <c r="L535" s="1"/>
    </row>
    <row r="536" spans="11:12" ht="14.25" customHeight="1" x14ac:dyDescent="0.35">
      <c r="K536" s="1"/>
      <c r="L536" s="1"/>
    </row>
    <row r="537" spans="11:12" ht="14.25" customHeight="1" x14ac:dyDescent="0.35">
      <c r="K537" s="1"/>
      <c r="L537" s="1"/>
    </row>
    <row r="538" spans="11:12" ht="14.25" customHeight="1" x14ac:dyDescent="0.35">
      <c r="K538" s="1"/>
      <c r="L538" s="1"/>
    </row>
    <row r="539" spans="11:12" ht="14.25" customHeight="1" x14ac:dyDescent="0.35">
      <c r="K539" s="1"/>
      <c r="L539" s="1"/>
    </row>
    <row r="540" spans="11:12" ht="14.25" customHeight="1" x14ac:dyDescent="0.35">
      <c r="K540" s="1"/>
      <c r="L540" s="1"/>
    </row>
    <row r="541" spans="11:12" ht="14.25" customHeight="1" x14ac:dyDescent="0.35">
      <c r="K541" s="1"/>
      <c r="L541" s="1"/>
    </row>
    <row r="542" spans="11:12" ht="14.25" customHeight="1" x14ac:dyDescent="0.35">
      <c r="K542" s="1"/>
      <c r="L542" s="1"/>
    </row>
    <row r="543" spans="11:12" ht="14.25" customHeight="1" x14ac:dyDescent="0.35">
      <c r="K543" s="1"/>
      <c r="L543" s="1"/>
    </row>
    <row r="544" spans="11:12" ht="14.25" customHeight="1" x14ac:dyDescent="0.35">
      <c r="K544" s="1"/>
      <c r="L544" s="1"/>
    </row>
    <row r="545" spans="11:12" ht="14.25" customHeight="1" x14ac:dyDescent="0.35">
      <c r="K545" s="1"/>
      <c r="L545" s="1"/>
    </row>
    <row r="546" spans="11:12" ht="14.25" customHeight="1" x14ac:dyDescent="0.35">
      <c r="K546" s="1"/>
      <c r="L546" s="1"/>
    </row>
    <row r="547" spans="11:12" ht="14.25" customHeight="1" x14ac:dyDescent="0.35">
      <c r="K547" s="1"/>
      <c r="L547" s="1"/>
    </row>
    <row r="548" spans="11:12" ht="14.25" customHeight="1" x14ac:dyDescent="0.35">
      <c r="K548" s="1"/>
      <c r="L548" s="1"/>
    </row>
    <row r="549" spans="11:12" ht="14.25" customHeight="1" x14ac:dyDescent="0.35">
      <c r="K549" s="1"/>
      <c r="L549" s="1"/>
    </row>
    <row r="550" spans="11:12" ht="14.25" customHeight="1" x14ac:dyDescent="0.35">
      <c r="K550" s="1"/>
      <c r="L550" s="1"/>
    </row>
    <row r="551" spans="11:12" ht="14.25" customHeight="1" x14ac:dyDescent="0.35">
      <c r="K551" s="1"/>
      <c r="L551" s="1"/>
    </row>
    <row r="552" spans="11:12" ht="14.25" customHeight="1" x14ac:dyDescent="0.35">
      <c r="K552" s="1"/>
      <c r="L552" s="1"/>
    </row>
    <row r="553" spans="11:12" ht="14.25" customHeight="1" x14ac:dyDescent="0.35">
      <c r="K553" s="1"/>
      <c r="L553" s="1"/>
    </row>
    <row r="554" spans="11:12" ht="14.25" customHeight="1" x14ac:dyDescent="0.35">
      <c r="K554" s="1"/>
      <c r="L554" s="1"/>
    </row>
    <row r="555" spans="11:12" ht="14.25" customHeight="1" x14ac:dyDescent="0.35">
      <c r="K555" s="1"/>
      <c r="L555" s="1"/>
    </row>
    <row r="556" spans="11:12" ht="14.25" customHeight="1" x14ac:dyDescent="0.35">
      <c r="K556" s="1"/>
      <c r="L556" s="1"/>
    </row>
    <row r="557" spans="11:12" ht="14.25" customHeight="1" x14ac:dyDescent="0.35">
      <c r="K557" s="1"/>
      <c r="L557" s="1"/>
    </row>
    <row r="558" spans="11:12" ht="14.25" customHeight="1" x14ac:dyDescent="0.35">
      <c r="K558" s="1"/>
      <c r="L558" s="1"/>
    </row>
    <row r="559" spans="11:12" ht="14.25" customHeight="1" x14ac:dyDescent="0.35">
      <c r="K559" s="1"/>
      <c r="L559" s="1"/>
    </row>
    <row r="560" spans="11:12" ht="14.25" customHeight="1" x14ac:dyDescent="0.35">
      <c r="K560" s="1"/>
      <c r="L560" s="1"/>
    </row>
    <row r="561" spans="11:12" ht="14.25" customHeight="1" x14ac:dyDescent="0.35">
      <c r="K561" s="1"/>
      <c r="L561" s="1"/>
    </row>
    <row r="562" spans="11:12" ht="14.25" customHeight="1" x14ac:dyDescent="0.35">
      <c r="K562" s="1"/>
      <c r="L562" s="1"/>
    </row>
    <row r="563" spans="11:12" ht="14.25" customHeight="1" x14ac:dyDescent="0.35">
      <c r="K563" s="1"/>
      <c r="L563" s="1"/>
    </row>
    <row r="564" spans="11:12" ht="14.25" customHeight="1" x14ac:dyDescent="0.35">
      <c r="K564" s="1"/>
      <c r="L564" s="1"/>
    </row>
    <row r="565" spans="11:12" ht="14.25" customHeight="1" x14ac:dyDescent="0.35">
      <c r="K565" s="1"/>
      <c r="L565" s="1"/>
    </row>
    <row r="566" spans="11:12" ht="14.25" customHeight="1" x14ac:dyDescent="0.35">
      <c r="K566" s="1"/>
      <c r="L566" s="1"/>
    </row>
    <row r="567" spans="11:12" ht="14.25" customHeight="1" x14ac:dyDescent="0.35">
      <c r="K567" s="1"/>
      <c r="L567" s="1"/>
    </row>
    <row r="568" spans="11:12" ht="14.25" customHeight="1" x14ac:dyDescent="0.35">
      <c r="K568" s="1"/>
      <c r="L568" s="1"/>
    </row>
    <row r="569" spans="11:12" ht="14.25" customHeight="1" x14ac:dyDescent="0.35">
      <c r="K569" s="1"/>
      <c r="L569" s="1"/>
    </row>
    <row r="570" spans="11:12" ht="14.25" customHeight="1" x14ac:dyDescent="0.35">
      <c r="K570" s="1"/>
      <c r="L570" s="1"/>
    </row>
    <row r="571" spans="11:12" ht="14.25" customHeight="1" x14ac:dyDescent="0.35">
      <c r="K571" s="1"/>
      <c r="L571" s="1"/>
    </row>
    <row r="572" spans="11:12" ht="14.25" customHeight="1" x14ac:dyDescent="0.35">
      <c r="K572" s="1"/>
      <c r="L572" s="1"/>
    </row>
    <row r="573" spans="11:12" ht="14.25" customHeight="1" x14ac:dyDescent="0.35">
      <c r="K573" s="1"/>
      <c r="L573" s="1"/>
    </row>
    <row r="574" spans="11:12" ht="14.25" customHeight="1" x14ac:dyDescent="0.35">
      <c r="K574" s="1"/>
      <c r="L574" s="1"/>
    </row>
    <row r="575" spans="11:12" ht="14.25" customHeight="1" x14ac:dyDescent="0.35">
      <c r="K575" s="1"/>
      <c r="L575" s="1"/>
    </row>
    <row r="576" spans="11:12" ht="14.25" customHeight="1" x14ac:dyDescent="0.35">
      <c r="K576" s="1"/>
      <c r="L576" s="1"/>
    </row>
    <row r="577" spans="11:12" ht="14.25" customHeight="1" x14ac:dyDescent="0.35">
      <c r="K577" s="1"/>
      <c r="L577" s="1"/>
    </row>
    <row r="578" spans="11:12" ht="14.25" customHeight="1" x14ac:dyDescent="0.35">
      <c r="K578" s="1"/>
      <c r="L578" s="1"/>
    </row>
    <row r="579" spans="11:12" ht="14.25" customHeight="1" x14ac:dyDescent="0.35">
      <c r="K579" s="1"/>
      <c r="L579" s="1"/>
    </row>
    <row r="580" spans="11:12" ht="14.25" customHeight="1" x14ac:dyDescent="0.35">
      <c r="K580" s="1"/>
      <c r="L580" s="1"/>
    </row>
    <row r="581" spans="11:12" ht="14.25" customHeight="1" x14ac:dyDescent="0.35">
      <c r="K581" s="1"/>
      <c r="L581" s="1"/>
    </row>
    <row r="582" spans="11:12" ht="14.25" customHeight="1" x14ac:dyDescent="0.35">
      <c r="K582" s="1"/>
      <c r="L582" s="1"/>
    </row>
    <row r="583" spans="11:12" ht="14.25" customHeight="1" x14ac:dyDescent="0.35">
      <c r="K583" s="1"/>
      <c r="L583" s="1"/>
    </row>
    <row r="584" spans="11:12" ht="14.25" customHeight="1" x14ac:dyDescent="0.35">
      <c r="K584" s="1"/>
      <c r="L584" s="1"/>
    </row>
    <row r="585" spans="11:12" ht="14.25" customHeight="1" x14ac:dyDescent="0.35">
      <c r="K585" s="1"/>
      <c r="L585" s="1"/>
    </row>
    <row r="586" spans="11:12" ht="14.25" customHeight="1" x14ac:dyDescent="0.35">
      <c r="K586" s="1"/>
      <c r="L586" s="1"/>
    </row>
    <row r="587" spans="11:12" ht="14.25" customHeight="1" x14ac:dyDescent="0.35">
      <c r="K587" s="1"/>
      <c r="L587" s="1"/>
    </row>
    <row r="588" spans="11:12" ht="14.25" customHeight="1" x14ac:dyDescent="0.35">
      <c r="K588" s="1"/>
      <c r="L588" s="1"/>
    </row>
    <row r="589" spans="11:12" ht="14.25" customHeight="1" x14ac:dyDescent="0.35">
      <c r="K589" s="1"/>
      <c r="L589" s="1"/>
    </row>
    <row r="590" spans="11:12" ht="14.25" customHeight="1" x14ac:dyDescent="0.35">
      <c r="K590" s="1"/>
      <c r="L590" s="1"/>
    </row>
    <row r="591" spans="11:12" ht="14.25" customHeight="1" x14ac:dyDescent="0.35">
      <c r="K591" s="1"/>
      <c r="L591" s="1"/>
    </row>
    <row r="592" spans="11:12" ht="14.25" customHeight="1" x14ac:dyDescent="0.35">
      <c r="K592" s="1"/>
      <c r="L592" s="1"/>
    </row>
    <row r="593" spans="11:12" ht="14.25" customHeight="1" x14ac:dyDescent="0.35">
      <c r="K593" s="1"/>
      <c r="L593" s="1"/>
    </row>
    <row r="594" spans="11:12" ht="14.25" customHeight="1" x14ac:dyDescent="0.35">
      <c r="K594" s="1"/>
      <c r="L594" s="1"/>
    </row>
    <row r="595" spans="11:12" ht="14.25" customHeight="1" x14ac:dyDescent="0.35">
      <c r="K595" s="1"/>
      <c r="L595" s="1"/>
    </row>
    <row r="596" spans="11:12" ht="14.25" customHeight="1" x14ac:dyDescent="0.35">
      <c r="K596" s="1"/>
      <c r="L596" s="1"/>
    </row>
    <row r="597" spans="11:12" ht="14.25" customHeight="1" x14ac:dyDescent="0.35">
      <c r="K597" s="1"/>
      <c r="L597" s="1"/>
    </row>
    <row r="598" spans="11:12" ht="14.25" customHeight="1" x14ac:dyDescent="0.35">
      <c r="K598" s="1"/>
      <c r="L598" s="1"/>
    </row>
    <row r="599" spans="11:12" ht="14.25" customHeight="1" x14ac:dyDescent="0.35">
      <c r="K599" s="1"/>
      <c r="L599" s="1"/>
    </row>
    <row r="600" spans="11:12" ht="14.25" customHeight="1" x14ac:dyDescent="0.35">
      <c r="K600" s="1"/>
      <c r="L600" s="1"/>
    </row>
    <row r="601" spans="11:12" ht="14.25" customHeight="1" x14ac:dyDescent="0.35">
      <c r="K601" s="1"/>
      <c r="L601" s="1"/>
    </row>
    <row r="602" spans="11:12" ht="14.25" customHeight="1" x14ac:dyDescent="0.35">
      <c r="K602" s="1"/>
      <c r="L602" s="1"/>
    </row>
    <row r="603" spans="11:12" ht="14.25" customHeight="1" x14ac:dyDescent="0.35">
      <c r="K603" s="1"/>
      <c r="L603" s="1"/>
    </row>
    <row r="604" spans="11:12" ht="14.25" customHeight="1" x14ac:dyDescent="0.35">
      <c r="K604" s="1"/>
      <c r="L604" s="1"/>
    </row>
    <row r="605" spans="11:12" ht="14.25" customHeight="1" x14ac:dyDescent="0.35">
      <c r="K605" s="1"/>
      <c r="L605" s="1"/>
    </row>
    <row r="606" spans="11:12" ht="14.25" customHeight="1" x14ac:dyDescent="0.35">
      <c r="K606" s="1"/>
      <c r="L606" s="1"/>
    </row>
    <row r="607" spans="11:12" ht="14.25" customHeight="1" x14ac:dyDescent="0.35">
      <c r="K607" s="1"/>
      <c r="L607" s="1"/>
    </row>
    <row r="608" spans="11:12" ht="14.25" customHeight="1" x14ac:dyDescent="0.35">
      <c r="K608" s="1"/>
      <c r="L608" s="1"/>
    </row>
    <row r="609" spans="11:12" ht="14.25" customHeight="1" x14ac:dyDescent="0.35">
      <c r="K609" s="1"/>
      <c r="L609" s="1"/>
    </row>
    <row r="610" spans="11:12" ht="14.25" customHeight="1" x14ac:dyDescent="0.35">
      <c r="K610" s="1"/>
      <c r="L610" s="1"/>
    </row>
    <row r="611" spans="11:12" ht="14.25" customHeight="1" x14ac:dyDescent="0.35">
      <c r="K611" s="1"/>
      <c r="L611" s="1"/>
    </row>
    <row r="612" spans="11:12" ht="14.25" customHeight="1" x14ac:dyDescent="0.35">
      <c r="K612" s="1"/>
      <c r="L612" s="1"/>
    </row>
    <row r="613" spans="11:12" ht="14.25" customHeight="1" x14ac:dyDescent="0.35">
      <c r="K613" s="1"/>
      <c r="L613" s="1"/>
    </row>
    <row r="614" spans="11:12" ht="14.25" customHeight="1" x14ac:dyDescent="0.35">
      <c r="K614" s="1"/>
      <c r="L614" s="1"/>
    </row>
    <row r="615" spans="11:12" ht="14.25" customHeight="1" x14ac:dyDescent="0.35">
      <c r="K615" s="1"/>
      <c r="L615" s="1"/>
    </row>
    <row r="616" spans="11:12" ht="14.25" customHeight="1" x14ac:dyDescent="0.35">
      <c r="K616" s="1"/>
      <c r="L616" s="1"/>
    </row>
    <row r="617" spans="11:12" ht="14.25" customHeight="1" x14ac:dyDescent="0.35">
      <c r="K617" s="1"/>
      <c r="L617" s="1"/>
    </row>
    <row r="618" spans="11:12" ht="14.25" customHeight="1" x14ac:dyDescent="0.35">
      <c r="K618" s="1"/>
      <c r="L618" s="1"/>
    </row>
    <row r="619" spans="11:12" ht="14.25" customHeight="1" x14ac:dyDescent="0.35">
      <c r="K619" s="1"/>
      <c r="L619" s="1"/>
    </row>
    <row r="620" spans="11:12" ht="14.25" customHeight="1" x14ac:dyDescent="0.35">
      <c r="K620" s="1"/>
      <c r="L620" s="1"/>
    </row>
    <row r="621" spans="11:12" ht="14.25" customHeight="1" x14ac:dyDescent="0.35">
      <c r="K621" s="1"/>
      <c r="L621" s="1"/>
    </row>
    <row r="622" spans="11:12" ht="14.25" customHeight="1" x14ac:dyDescent="0.35">
      <c r="K622" s="1"/>
      <c r="L622" s="1"/>
    </row>
    <row r="623" spans="11:12" ht="14.25" customHeight="1" x14ac:dyDescent="0.35">
      <c r="K623" s="1"/>
      <c r="L623" s="1"/>
    </row>
    <row r="624" spans="11:12" ht="14.25" customHeight="1" x14ac:dyDescent="0.35">
      <c r="K624" s="1"/>
      <c r="L624" s="1"/>
    </row>
    <row r="625" spans="11:12" ht="14.25" customHeight="1" x14ac:dyDescent="0.35">
      <c r="K625" s="1"/>
      <c r="L625" s="1"/>
    </row>
    <row r="626" spans="11:12" ht="14.25" customHeight="1" x14ac:dyDescent="0.35">
      <c r="K626" s="1"/>
      <c r="L626" s="1"/>
    </row>
    <row r="627" spans="11:12" ht="14.25" customHeight="1" x14ac:dyDescent="0.35">
      <c r="K627" s="1"/>
      <c r="L627" s="1"/>
    </row>
    <row r="628" spans="11:12" ht="14.25" customHeight="1" x14ac:dyDescent="0.35">
      <c r="K628" s="1"/>
      <c r="L628" s="1"/>
    </row>
    <row r="629" spans="11:12" ht="14.25" customHeight="1" x14ac:dyDescent="0.35">
      <c r="K629" s="1"/>
      <c r="L629" s="1"/>
    </row>
    <row r="630" spans="11:12" ht="14.25" customHeight="1" x14ac:dyDescent="0.35">
      <c r="K630" s="1"/>
      <c r="L630" s="1"/>
    </row>
    <row r="631" spans="11:12" ht="14.25" customHeight="1" x14ac:dyDescent="0.35">
      <c r="K631" s="1"/>
      <c r="L631" s="1"/>
    </row>
    <row r="632" spans="11:12" ht="14.25" customHeight="1" x14ac:dyDescent="0.35">
      <c r="K632" s="1"/>
      <c r="L632" s="1"/>
    </row>
    <row r="633" spans="11:12" ht="14.25" customHeight="1" x14ac:dyDescent="0.35">
      <c r="K633" s="1"/>
      <c r="L633" s="1"/>
    </row>
    <row r="634" spans="11:12" ht="14.25" customHeight="1" x14ac:dyDescent="0.35">
      <c r="K634" s="1"/>
      <c r="L634" s="1"/>
    </row>
    <row r="635" spans="11:12" ht="14.25" customHeight="1" x14ac:dyDescent="0.35">
      <c r="K635" s="1"/>
      <c r="L635" s="1"/>
    </row>
    <row r="636" spans="11:12" ht="14.25" customHeight="1" x14ac:dyDescent="0.35">
      <c r="K636" s="1"/>
      <c r="L636" s="1"/>
    </row>
    <row r="637" spans="11:12" ht="14.25" customHeight="1" x14ac:dyDescent="0.35">
      <c r="K637" s="1"/>
      <c r="L637" s="1"/>
    </row>
    <row r="638" spans="11:12" ht="14.25" customHeight="1" x14ac:dyDescent="0.35">
      <c r="K638" s="1"/>
      <c r="L638" s="1"/>
    </row>
    <row r="639" spans="11:12" ht="14.25" customHeight="1" x14ac:dyDescent="0.35">
      <c r="K639" s="1"/>
      <c r="L639" s="1"/>
    </row>
    <row r="640" spans="11:12" ht="14.25" customHeight="1" x14ac:dyDescent="0.35">
      <c r="K640" s="1"/>
      <c r="L640" s="1"/>
    </row>
    <row r="641" spans="11:12" ht="14.25" customHeight="1" x14ac:dyDescent="0.35">
      <c r="K641" s="1"/>
      <c r="L641" s="1"/>
    </row>
    <row r="642" spans="11:12" ht="14.25" customHeight="1" x14ac:dyDescent="0.35">
      <c r="K642" s="1"/>
      <c r="L642" s="1"/>
    </row>
    <row r="643" spans="11:12" ht="14.25" customHeight="1" x14ac:dyDescent="0.35">
      <c r="K643" s="1"/>
      <c r="L643" s="1"/>
    </row>
    <row r="644" spans="11:12" ht="14.25" customHeight="1" x14ac:dyDescent="0.35">
      <c r="K644" s="1"/>
      <c r="L644" s="1"/>
    </row>
    <row r="645" spans="11:12" ht="14.25" customHeight="1" x14ac:dyDescent="0.35">
      <c r="K645" s="1"/>
      <c r="L645" s="1"/>
    </row>
    <row r="646" spans="11:12" ht="14.25" customHeight="1" x14ac:dyDescent="0.35">
      <c r="K646" s="1"/>
      <c r="L646" s="1"/>
    </row>
    <row r="647" spans="11:12" ht="14.25" customHeight="1" x14ac:dyDescent="0.35">
      <c r="K647" s="1"/>
      <c r="L647" s="1"/>
    </row>
    <row r="648" spans="11:12" ht="14.25" customHeight="1" x14ac:dyDescent="0.35">
      <c r="K648" s="1"/>
      <c r="L648" s="1"/>
    </row>
    <row r="649" spans="11:12" ht="14.25" customHeight="1" x14ac:dyDescent="0.35">
      <c r="K649" s="1"/>
      <c r="L649" s="1"/>
    </row>
    <row r="650" spans="11:12" ht="14.25" customHeight="1" x14ac:dyDescent="0.35">
      <c r="K650" s="1"/>
      <c r="L650" s="1"/>
    </row>
    <row r="651" spans="11:12" ht="14.25" customHeight="1" x14ac:dyDescent="0.35">
      <c r="K651" s="1"/>
      <c r="L651" s="1"/>
    </row>
    <row r="652" spans="11:12" ht="14.25" customHeight="1" x14ac:dyDescent="0.35">
      <c r="K652" s="1"/>
      <c r="L652" s="1"/>
    </row>
    <row r="653" spans="11:12" ht="14.25" customHeight="1" x14ac:dyDescent="0.35">
      <c r="K653" s="1"/>
      <c r="L653" s="1"/>
    </row>
    <row r="654" spans="11:12" ht="14.25" customHeight="1" x14ac:dyDescent="0.35">
      <c r="K654" s="1"/>
      <c r="L654" s="1"/>
    </row>
    <row r="655" spans="11:12" ht="14.25" customHeight="1" x14ac:dyDescent="0.35">
      <c r="K655" s="1"/>
      <c r="L655" s="1"/>
    </row>
    <row r="656" spans="11:12" ht="14.25" customHeight="1" x14ac:dyDescent="0.35">
      <c r="K656" s="1"/>
      <c r="L656" s="1"/>
    </row>
    <row r="657" spans="11:12" ht="14.25" customHeight="1" x14ac:dyDescent="0.35">
      <c r="K657" s="1"/>
      <c r="L657" s="1"/>
    </row>
    <row r="658" spans="11:12" ht="14.25" customHeight="1" x14ac:dyDescent="0.35">
      <c r="K658" s="1"/>
      <c r="L658" s="1"/>
    </row>
    <row r="659" spans="11:12" ht="14.25" customHeight="1" x14ac:dyDescent="0.35">
      <c r="K659" s="1"/>
      <c r="L659" s="1"/>
    </row>
    <row r="660" spans="11:12" ht="14.25" customHeight="1" x14ac:dyDescent="0.35">
      <c r="K660" s="1"/>
      <c r="L660" s="1"/>
    </row>
    <row r="661" spans="11:12" ht="14.25" customHeight="1" x14ac:dyDescent="0.35">
      <c r="K661" s="1"/>
      <c r="L661" s="1"/>
    </row>
    <row r="662" spans="11:12" ht="14.25" customHeight="1" x14ac:dyDescent="0.35">
      <c r="K662" s="1"/>
      <c r="L662" s="1"/>
    </row>
    <row r="663" spans="11:12" ht="14.25" customHeight="1" x14ac:dyDescent="0.35">
      <c r="K663" s="1"/>
      <c r="L663" s="1"/>
    </row>
    <row r="664" spans="11:12" ht="14.25" customHeight="1" x14ac:dyDescent="0.35">
      <c r="K664" s="1"/>
      <c r="L664" s="1"/>
    </row>
    <row r="665" spans="11:12" ht="14.25" customHeight="1" x14ac:dyDescent="0.35">
      <c r="K665" s="1"/>
      <c r="L665" s="1"/>
    </row>
    <row r="666" spans="11:12" ht="14.25" customHeight="1" x14ac:dyDescent="0.35">
      <c r="K666" s="1"/>
      <c r="L666" s="1"/>
    </row>
    <row r="667" spans="11:12" ht="14.25" customHeight="1" x14ac:dyDescent="0.35">
      <c r="K667" s="1"/>
      <c r="L667" s="1"/>
    </row>
    <row r="668" spans="11:12" ht="14.25" customHeight="1" x14ac:dyDescent="0.35">
      <c r="K668" s="1"/>
      <c r="L668" s="1"/>
    </row>
    <row r="669" spans="11:12" ht="14.25" customHeight="1" x14ac:dyDescent="0.35">
      <c r="K669" s="1"/>
      <c r="L669" s="1"/>
    </row>
    <row r="670" spans="11:12" ht="14.25" customHeight="1" x14ac:dyDescent="0.35">
      <c r="K670" s="1"/>
      <c r="L670" s="1"/>
    </row>
    <row r="671" spans="11:12" ht="14.25" customHeight="1" x14ac:dyDescent="0.35">
      <c r="K671" s="1"/>
      <c r="L671" s="1"/>
    </row>
    <row r="672" spans="11:12" ht="14.25" customHeight="1" x14ac:dyDescent="0.35">
      <c r="K672" s="1"/>
      <c r="L672" s="1"/>
    </row>
    <row r="673" spans="11:12" ht="14.25" customHeight="1" x14ac:dyDescent="0.35">
      <c r="K673" s="1"/>
      <c r="L673" s="1"/>
    </row>
    <row r="674" spans="11:12" ht="14.25" customHeight="1" x14ac:dyDescent="0.35">
      <c r="K674" s="1"/>
      <c r="L674" s="1"/>
    </row>
    <row r="675" spans="11:12" ht="14.25" customHeight="1" x14ac:dyDescent="0.35">
      <c r="K675" s="1"/>
      <c r="L675" s="1"/>
    </row>
    <row r="676" spans="11:12" ht="14.25" customHeight="1" x14ac:dyDescent="0.35">
      <c r="K676" s="1"/>
      <c r="L676" s="1"/>
    </row>
    <row r="677" spans="11:12" ht="14.25" customHeight="1" x14ac:dyDescent="0.35">
      <c r="K677" s="1"/>
      <c r="L677" s="1"/>
    </row>
    <row r="678" spans="11:12" ht="14.25" customHeight="1" x14ac:dyDescent="0.35">
      <c r="K678" s="1"/>
      <c r="L678" s="1"/>
    </row>
    <row r="679" spans="11:12" ht="14.25" customHeight="1" x14ac:dyDescent="0.35">
      <c r="K679" s="1"/>
      <c r="L679" s="1"/>
    </row>
    <row r="680" spans="11:12" ht="14.25" customHeight="1" x14ac:dyDescent="0.35">
      <c r="K680" s="1"/>
      <c r="L680" s="1"/>
    </row>
    <row r="681" spans="11:12" ht="14.25" customHeight="1" x14ac:dyDescent="0.35">
      <c r="K681" s="1"/>
      <c r="L681" s="1"/>
    </row>
    <row r="682" spans="11:12" ht="14.25" customHeight="1" x14ac:dyDescent="0.35">
      <c r="K682" s="1"/>
      <c r="L682" s="1"/>
    </row>
    <row r="683" spans="11:12" ht="14.25" customHeight="1" x14ac:dyDescent="0.35">
      <c r="K683" s="1"/>
      <c r="L683" s="1"/>
    </row>
    <row r="684" spans="11:12" ht="14.25" customHeight="1" x14ac:dyDescent="0.35">
      <c r="K684" s="1"/>
      <c r="L684" s="1"/>
    </row>
    <row r="685" spans="11:12" ht="14.25" customHeight="1" x14ac:dyDescent="0.35">
      <c r="K685" s="1"/>
      <c r="L685" s="1"/>
    </row>
    <row r="686" spans="11:12" ht="14.25" customHeight="1" x14ac:dyDescent="0.35">
      <c r="K686" s="1"/>
      <c r="L686" s="1"/>
    </row>
    <row r="687" spans="11:12" ht="14.25" customHeight="1" x14ac:dyDescent="0.35">
      <c r="K687" s="1"/>
      <c r="L687" s="1"/>
    </row>
    <row r="688" spans="11:12" ht="14.25" customHeight="1" x14ac:dyDescent="0.35">
      <c r="K688" s="1"/>
      <c r="L688" s="1"/>
    </row>
    <row r="689" spans="11:12" ht="14.25" customHeight="1" x14ac:dyDescent="0.35">
      <c r="K689" s="1"/>
      <c r="L689" s="1"/>
    </row>
    <row r="690" spans="11:12" ht="14.25" customHeight="1" x14ac:dyDescent="0.35">
      <c r="K690" s="1"/>
      <c r="L690" s="1"/>
    </row>
    <row r="691" spans="11:12" ht="14.25" customHeight="1" x14ac:dyDescent="0.35">
      <c r="K691" s="1"/>
      <c r="L691" s="1"/>
    </row>
    <row r="692" spans="11:12" ht="14.25" customHeight="1" x14ac:dyDescent="0.35">
      <c r="K692" s="1"/>
      <c r="L692" s="1"/>
    </row>
    <row r="693" spans="11:12" ht="14.25" customHeight="1" x14ac:dyDescent="0.35">
      <c r="K693" s="1"/>
      <c r="L693" s="1"/>
    </row>
    <row r="694" spans="11:12" ht="14.25" customHeight="1" x14ac:dyDescent="0.35">
      <c r="K694" s="1"/>
      <c r="L694" s="1"/>
    </row>
    <row r="695" spans="11:12" ht="14.25" customHeight="1" x14ac:dyDescent="0.35">
      <c r="K695" s="1"/>
      <c r="L695" s="1"/>
    </row>
    <row r="696" spans="11:12" ht="14.25" customHeight="1" x14ac:dyDescent="0.35">
      <c r="K696" s="1"/>
      <c r="L696" s="1"/>
    </row>
    <row r="697" spans="11:12" ht="14.25" customHeight="1" x14ac:dyDescent="0.35">
      <c r="K697" s="1"/>
      <c r="L697" s="1"/>
    </row>
    <row r="698" spans="11:12" ht="14.25" customHeight="1" x14ac:dyDescent="0.35">
      <c r="K698" s="1"/>
      <c r="L698" s="1"/>
    </row>
    <row r="699" spans="11:12" ht="14.25" customHeight="1" x14ac:dyDescent="0.35">
      <c r="K699" s="1"/>
      <c r="L699" s="1"/>
    </row>
    <row r="700" spans="11:12" ht="14.25" customHeight="1" x14ac:dyDescent="0.35">
      <c r="K700" s="1"/>
      <c r="L700" s="1"/>
    </row>
    <row r="701" spans="11:12" ht="14.25" customHeight="1" x14ac:dyDescent="0.35">
      <c r="K701" s="1"/>
      <c r="L701" s="1"/>
    </row>
    <row r="702" spans="11:12" ht="14.25" customHeight="1" x14ac:dyDescent="0.35">
      <c r="K702" s="1"/>
      <c r="L702" s="1"/>
    </row>
    <row r="703" spans="11:12" ht="14.25" customHeight="1" x14ac:dyDescent="0.35">
      <c r="K703" s="1"/>
      <c r="L703" s="1"/>
    </row>
    <row r="704" spans="11:12" ht="14.25" customHeight="1" x14ac:dyDescent="0.35">
      <c r="K704" s="1"/>
      <c r="L704" s="1"/>
    </row>
    <row r="705" spans="11:12" ht="14.25" customHeight="1" x14ac:dyDescent="0.35">
      <c r="K705" s="1"/>
      <c r="L705" s="1"/>
    </row>
    <row r="706" spans="11:12" ht="14.25" customHeight="1" x14ac:dyDescent="0.35">
      <c r="K706" s="1"/>
      <c r="L706" s="1"/>
    </row>
    <row r="707" spans="11:12" ht="14.25" customHeight="1" x14ac:dyDescent="0.35">
      <c r="K707" s="1"/>
      <c r="L707" s="1"/>
    </row>
    <row r="708" spans="11:12" ht="14.25" customHeight="1" x14ac:dyDescent="0.35">
      <c r="K708" s="1"/>
      <c r="L708" s="1"/>
    </row>
    <row r="709" spans="11:12" ht="14.25" customHeight="1" x14ac:dyDescent="0.35">
      <c r="K709" s="1"/>
      <c r="L709" s="1"/>
    </row>
    <row r="710" spans="11:12" ht="14.25" customHeight="1" x14ac:dyDescent="0.35">
      <c r="K710" s="1"/>
      <c r="L710" s="1"/>
    </row>
    <row r="711" spans="11:12" ht="14.25" customHeight="1" x14ac:dyDescent="0.35">
      <c r="K711" s="1"/>
      <c r="L711" s="1"/>
    </row>
    <row r="712" spans="11:12" ht="14.25" customHeight="1" x14ac:dyDescent="0.35">
      <c r="K712" s="1"/>
      <c r="L712" s="1"/>
    </row>
    <row r="713" spans="11:12" ht="14.25" customHeight="1" x14ac:dyDescent="0.35">
      <c r="K713" s="1"/>
      <c r="L713" s="1"/>
    </row>
    <row r="714" spans="11:12" ht="14.25" customHeight="1" x14ac:dyDescent="0.35">
      <c r="K714" s="1"/>
      <c r="L714" s="1"/>
    </row>
    <row r="715" spans="11:12" ht="14.25" customHeight="1" x14ac:dyDescent="0.35">
      <c r="K715" s="1"/>
      <c r="L715" s="1"/>
    </row>
    <row r="716" spans="11:12" ht="14.25" customHeight="1" x14ac:dyDescent="0.35">
      <c r="K716" s="1"/>
      <c r="L716" s="1"/>
    </row>
    <row r="717" spans="11:12" ht="14.25" customHeight="1" x14ac:dyDescent="0.35">
      <c r="K717" s="1"/>
      <c r="L717" s="1"/>
    </row>
    <row r="718" spans="11:12" ht="14.25" customHeight="1" x14ac:dyDescent="0.35">
      <c r="K718" s="1"/>
      <c r="L718" s="1"/>
    </row>
    <row r="719" spans="11:12" ht="14.25" customHeight="1" x14ac:dyDescent="0.35">
      <c r="K719" s="1"/>
      <c r="L719" s="1"/>
    </row>
    <row r="720" spans="11:12" ht="14.25" customHeight="1" x14ac:dyDescent="0.35">
      <c r="K720" s="1"/>
      <c r="L720" s="1"/>
    </row>
    <row r="721" spans="11:12" ht="14.25" customHeight="1" x14ac:dyDescent="0.35">
      <c r="K721" s="1"/>
      <c r="L721" s="1"/>
    </row>
    <row r="722" spans="11:12" ht="14.25" customHeight="1" x14ac:dyDescent="0.35">
      <c r="K722" s="1"/>
      <c r="L722" s="1"/>
    </row>
    <row r="723" spans="11:12" ht="14.25" customHeight="1" x14ac:dyDescent="0.35">
      <c r="K723" s="1"/>
      <c r="L723" s="1"/>
    </row>
    <row r="724" spans="11:12" ht="14.25" customHeight="1" x14ac:dyDescent="0.35">
      <c r="K724" s="1"/>
      <c r="L724" s="1"/>
    </row>
    <row r="725" spans="11:12" ht="14.25" customHeight="1" x14ac:dyDescent="0.35">
      <c r="K725" s="1"/>
      <c r="L725" s="1"/>
    </row>
    <row r="726" spans="11:12" ht="14.25" customHeight="1" x14ac:dyDescent="0.35">
      <c r="K726" s="1"/>
      <c r="L726" s="1"/>
    </row>
    <row r="727" spans="11:12" ht="14.25" customHeight="1" x14ac:dyDescent="0.35">
      <c r="K727" s="1"/>
      <c r="L727" s="1"/>
    </row>
    <row r="728" spans="11:12" ht="14.25" customHeight="1" x14ac:dyDescent="0.35">
      <c r="K728" s="1"/>
      <c r="L728" s="1"/>
    </row>
    <row r="729" spans="11:12" ht="14.25" customHeight="1" x14ac:dyDescent="0.35">
      <c r="K729" s="1"/>
      <c r="L729" s="1"/>
    </row>
    <row r="730" spans="11:12" ht="14.25" customHeight="1" x14ac:dyDescent="0.35">
      <c r="K730" s="1"/>
      <c r="L730" s="1"/>
    </row>
    <row r="731" spans="11:12" ht="14.25" customHeight="1" x14ac:dyDescent="0.35">
      <c r="K731" s="1"/>
      <c r="L731" s="1"/>
    </row>
    <row r="732" spans="11:12" ht="14.25" customHeight="1" x14ac:dyDescent="0.35">
      <c r="K732" s="1"/>
      <c r="L732" s="1"/>
    </row>
    <row r="733" spans="11:12" ht="14.25" customHeight="1" x14ac:dyDescent="0.35">
      <c r="K733" s="1"/>
      <c r="L733" s="1"/>
    </row>
    <row r="734" spans="11:12" ht="14.25" customHeight="1" x14ac:dyDescent="0.35">
      <c r="K734" s="1"/>
      <c r="L734" s="1"/>
    </row>
    <row r="735" spans="11:12" ht="14.25" customHeight="1" x14ac:dyDescent="0.35">
      <c r="K735" s="1"/>
      <c r="L735" s="1"/>
    </row>
    <row r="736" spans="11:12" ht="14.25" customHeight="1" x14ac:dyDescent="0.35">
      <c r="K736" s="1"/>
      <c r="L736" s="1"/>
    </row>
    <row r="737" spans="11:12" ht="14.25" customHeight="1" x14ac:dyDescent="0.35">
      <c r="K737" s="1"/>
      <c r="L737" s="1"/>
    </row>
    <row r="738" spans="11:12" ht="14.25" customHeight="1" x14ac:dyDescent="0.35">
      <c r="K738" s="1"/>
      <c r="L738" s="1"/>
    </row>
    <row r="739" spans="11:12" ht="14.25" customHeight="1" x14ac:dyDescent="0.35">
      <c r="K739" s="1"/>
      <c r="L739" s="1"/>
    </row>
    <row r="740" spans="11:12" ht="14.25" customHeight="1" x14ac:dyDescent="0.35">
      <c r="K740" s="1"/>
      <c r="L740" s="1"/>
    </row>
    <row r="741" spans="11:12" ht="14.25" customHeight="1" x14ac:dyDescent="0.35">
      <c r="K741" s="1"/>
      <c r="L741" s="1"/>
    </row>
    <row r="742" spans="11:12" ht="14.25" customHeight="1" x14ac:dyDescent="0.35">
      <c r="K742" s="1"/>
      <c r="L742" s="1"/>
    </row>
    <row r="743" spans="11:12" ht="14.25" customHeight="1" x14ac:dyDescent="0.35">
      <c r="K743" s="1"/>
      <c r="L743" s="1"/>
    </row>
    <row r="744" spans="11:12" ht="14.25" customHeight="1" x14ac:dyDescent="0.35">
      <c r="K744" s="1"/>
      <c r="L744" s="1"/>
    </row>
    <row r="745" spans="11:12" ht="14.25" customHeight="1" x14ac:dyDescent="0.35">
      <c r="K745" s="1"/>
      <c r="L745" s="1"/>
    </row>
    <row r="746" spans="11:12" ht="14.25" customHeight="1" x14ac:dyDescent="0.35">
      <c r="K746" s="1"/>
      <c r="L746" s="1"/>
    </row>
    <row r="747" spans="11:12" ht="14.25" customHeight="1" x14ac:dyDescent="0.35">
      <c r="K747" s="1"/>
      <c r="L747" s="1"/>
    </row>
    <row r="748" spans="11:12" ht="14.25" customHeight="1" x14ac:dyDescent="0.35">
      <c r="K748" s="1"/>
      <c r="L748" s="1"/>
    </row>
    <row r="749" spans="11:12" ht="14.25" customHeight="1" x14ac:dyDescent="0.35">
      <c r="K749" s="1"/>
      <c r="L749" s="1"/>
    </row>
    <row r="750" spans="11:12" ht="14.25" customHeight="1" x14ac:dyDescent="0.35">
      <c r="K750" s="1"/>
      <c r="L750" s="1"/>
    </row>
    <row r="751" spans="11:12" ht="14.25" customHeight="1" x14ac:dyDescent="0.35">
      <c r="K751" s="1"/>
      <c r="L751" s="1"/>
    </row>
    <row r="752" spans="11:12" ht="14.25" customHeight="1" x14ac:dyDescent="0.35">
      <c r="K752" s="1"/>
      <c r="L752" s="1"/>
    </row>
    <row r="753" spans="11:12" ht="14.25" customHeight="1" x14ac:dyDescent="0.35">
      <c r="K753" s="1"/>
      <c r="L753" s="1"/>
    </row>
    <row r="754" spans="11:12" ht="14.25" customHeight="1" x14ac:dyDescent="0.35">
      <c r="K754" s="1"/>
      <c r="L754" s="1"/>
    </row>
    <row r="755" spans="11:12" ht="14.25" customHeight="1" x14ac:dyDescent="0.35">
      <c r="K755" s="1"/>
      <c r="L755" s="1"/>
    </row>
    <row r="756" spans="11:12" ht="14.25" customHeight="1" x14ac:dyDescent="0.35">
      <c r="K756" s="1"/>
      <c r="L756" s="1"/>
    </row>
    <row r="757" spans="11:12" ht="14.25" customHeight="1" x14ac:dyDescent="0.35">
      <c r="K757" s="1"/>
      <c r="L757" s="1"/>
    </row>
    <row r="758" spans="11:12" ht="14.25" customHeight="1" x14ac:dyDescent="0.35">
      <c r="K758" s="1"/>
      <c r="L758" s="1"/>
    </row>
    <row r="759" spans="11:12" ht="14.25" customHeight="1" x14ac:dyDescent="0.35">
      <c r="K759" s="1"/>
      <c r="L759" s="1"/>
    </row>
    <row r="760" spans="11:12" ht="14.25" customHeight="1" x14ac:dyDescent="0.35">
      <c r="K760" s="1"/>
      <c r="L760" s="1"/>
    </row>
    <row r="761" spans="11:12" ht="14.25" customHeight="1" x14ac:dyDescent="0.35">
      <c r="K761" s="1"/>
      <c r="L761" s="1"/>
    </row>
    <row r="762" spans="11:12" ht="14.25" customHeight="1" x14ac:dyDescent="0.35">
      <c r="K762" s="1"/>
      <c r="L762" s="1"/>
    </row>
    <row r="763" spans="11:12" ht="14.25" customHeight="1" x14ac:dyDescent="0.35">
      <c r="K763" s="1"/>
      <c r="L763" s="1"/>
    </row>
    <row r="764" spans="11:12" ht="14.25" customHeight="1" x14ac:dyDescent="0.35">
      <c r="K764" s="1"/>
      <c r="L764" s="1"/>
    </row>
    <row r="765" spans="11:12" ht="14.25" customHeight="1" x14ac:dyDescent="0.35">
      <c r="K765" s="1"/>
      <c r="L765" s="1"/>
    </row>
    <row r="766" spans="11:12" ht="14.25" customHeight="1" x14ac:dyDescent="0.35">
      <c r="K766" s="1"/>
      <c r="L766" s="1"/>
    </row>
    <row r="767" spans="11:12" ht="14.25" customHeight="1" x14ac:dyDescent="0.35">
      <c r="K767" s="1"/>
      <c r="L767" s="1"/>
    </row>
    <row r="768" spans="11:12" ht="14.25" customHeight="1" x14ac:dyDescent="0.35">
      <c r="K768" s="1"/>
      <c r="L768" s="1"/>
    </row>
    <row r="769" spans="11:12" ht="14.25" customHeight="1" x14ac:dyDescent="0.35">
      <c r="K769" s="1"/>
      <c r="L769" s="1"/>
    </row>
    <row r="770" spans="11:12" ht="14.25" customHeight="1" x14ac:dyDescent="0.35">
      <c r="K770" s="1"/>
      <c r="L770" s="1"/>
    </row>
    <row r="771" spans="11:12" ht="14.25" customHeight="1" x14ac:dyDescent="0.35">
      <c r="K771" s="1"/>
      <c r="L771" s="1"/>
    </row>
    <row r="772" spans="11:12" ht="14.25" customHeight="1" x14ac:dyDescent="0.35">
      <c r="K772" s="1"/>
      <c r="L772" s="1"/>
    </row>
    <row r="773" spans="11:12" ht="14.25" customHeight="1" x14ac:dyDescent="0.35">
      <c r="K773" s="1"/>
      <c r="L773" s="1"/>
    </row>
    <row r="774" spans="11:12" ht="14.25" customHeight="1" x14ac:dyDescent="0.35">
      <c r="K774" s="1"/>
      <c r="L774" s="1"/>
    </row>
    <row r="775" spans="11:12" ht="14.25" customHeight="1" x14ac:dyDescent="0.35">
      <c r="K775" s="1"/>
      <c r="L775" s="1"/>
    </row>
    <row r="776" spans="11:12" ht="14.25" customHeight="1" x14ac:dyDescent="0.35">
      <c r="K776" s="1"/>
      <c r="L776" s="1"/>
    </row>
    <row r="777" spans="11:12" ht="14.25" customHeight="1" x14ac:dyDescent="0.35">
      <c r="K777" s="1"/>
      <c r="L777" s="1"/>
    </row>
    <row r="778" spans="11:12" ht="14.25" customHeight="1" x14ac:dyDescent="0.35">
      <c r="K778" s="1"/>
      <c r="L778" s="1"/>
    </row>
    <row r="779" spans="11:12" ht="14.25" customHeight="1" x14ac:dyDescent="0.35">
      <c r="K779" s="1"/>
      <c r="L779" s="1"/>
    </row>
    <row r="780" spans="11:12" ht="14.25" customHeight="1" x14ac:dyDescent="0.35">
      <c r="K780" s="1"/>
      <c r="L780" s="1"/>
    </row>
    <row r="781" spans="11:12" ht="14.25" customHeight="1" x14ac:dyDescent="0.35">
      <c r="K781" s="1"/>
      <c r="L781" s="1"/>
    </row>
    <row r="782" spans="11:12" ht="14.25" customHeight="1" x14ac:dyDescent="0.35">
      <c r="K782" s="1"/>
      <c r="L782" s="1"/>
    </row>
    <row r="783" spans="11:12" ht="14.25" customHeight="1" x14ac:dyDescent="0.35">
      <c r="K783" s="1"/>
      <c r="L783" s="1"/>
    </row>
    <row r="784" spans="11:12" ht="14.25" customHeight="1" x14ac:dyDescent="0.35">
      <c r="K784" s="1"/>
      <c r="L784" s="1"/>
    </row>
    <row r="785" spans="11:12" ht="14.25" customHeight="1" x14ac:dyDescent="0.35">
      <c r="K785" s="1"/>
      <c r="L785" s="1"/>
    </row>
    <row r="786" spans="11:12" ht="14.25" customHeight="1" x14ac:dyDescent="0.35">
      <c r="K786" s="1"/>
      <c r="L786" s="1"/>
    </row>
    <row r="787" spans="11:12" ht="14.25" customHeight="1" x14ac:dyDescent="0.35">
      <c r="K787" s="1"/>
      <c r="L787" s="1"/>
    </row>
    <row r="788" spans="11:12" ht="14.25" customHeight="1" x14ac:dyDescent="0.35">
      <c r="K788" s="1"/>
      <c r="L788" s="1"/>
    </row>
    <row r="789" spans="11:12" ht="14.25" customHeight="1" x14ac:dyDescent="0.35">
      <c r="K789" s="1"/>
      <c r="L789" s="1"/>
    </row>
    <row r="790" spans="11:12" ht="14.25" customHeight="1" x14ac:dyDescent="0.35">
      <c r="K790" s="1"/>
      <c r="L790" s="1"/>
    </row>
    <row r="791" spans="11:12" ht="14.25" customHeight="1" x14ac:dyDescent="0.35">
      <c r="K791" s="1"/>
      <c r="L791" s="1"/>
    </row>
    <row r="792" spans="11:12" ht="14.25" customHeight="1" x14ac:dyDescent="0.35">
      <c r="K792" s="1"/>
      <c r="L792" s="1"/>
    </row>
    <row r="793" spans="11:12" ht="14.25" customHeight="1" x14ac:dyDescent="0.35">
      <c r="K793" s="1"/>
      <c r="L793" s="1"/>
    </row>
    <row r="794" spans="11:12" ht="14.25" customHeight="1" x14ac:dyDescent="0.35">
      <c r="K794" s="1"/>
      <c r="L794" s="1"/>
    </row>
    <row r="795" spans="11:12" ht="14.25" customHeight="1" x14ac:dyDescent="0.35">
      <c r="K795" s="1"/>
      <c r="L795" s="1"/>
    </row>
    <row r="796" spans="11:12" ht="14.25" customHeight="1" x14ac:dyDescent="0.35">
      <c r="K796" s="1"/>
      <c r="L796" s="1"/>
    </row>
    <row r="797" spans="11:12" ht="14.25" customHeight="1" x14ac:dyDescent="0.35">
      <c r="K797" s="1"/>
      <c r="L797" s="1"/>
    </row>
    <row r="798" spans="11:12" ht="14.25" customHeight="1" x14ac:dyDescent="0.35">
      <c r="K798" s="1"/>
      <c r="L798" s="1"/>
    </row>
    <row r="799" spans="11:12" ht="14.25" customHeight="1" x14ac:dyDescent="0.35">
      <c r="K799" s="1"/>
      <c r="L799" s="1"/>
    </row>
    <row r="800" spans="11:12" ht="14.25" customHeight="1" x14ac:dyDescent="0.35">
      <c r="K800" s="1"/>
      <c r="L800" s="1"/>
    </row>
    <row r="801" spans="11:12" ht="14.25" customHeight="1" x14ac:dyDescent="0.35">
      <c r="K801" s="1"/>
      <c r="L801" s="1"/>
    </row>
    <row r="802" spans="11:12" ht="14.25" customHeight="1" x14ac:dyDescent="0.35">
      <c r="K802" s="1"/>
      <c r="L802" s="1"/>
    </row>
    <row r="803" spans="11:12" ht="14.25" customHeight="1" x14ac:dyDescent="0.35">
      <c r="K803" s="1"/>
      <c r="L803" s="1"/>
    </row>
    <row r="804" spans="11:12" ht="14.25" customHeight="1" x14ac:dyDescent="0.35">
      <c r="K804" s="1"/>
      <c r="L804" s="1"/>
    </row>
    <row r="805" spans="11:12" ht="14.25" customHeight="1" x14ac:dyDescent="0.35">
      <c r="K805" s="1"/>
      <c r="L805" s="1"/>
    </row>
    <row r="806" spans="11:12" ht="14.25" customHeight="1" x14ac:dyDescent="0.35">
      <c r="K806" s="1"/>
      <c r="L806" s="1"/>
    </row>
    <row r="807" spans="11:12" ht="14.25" customHeight="1" x14ac:dyDescent="0.35">
      <c r="K807" s="1"/>
      <c r="L807" s="1"/>
    </row>
    <row r="808" spans="11:12" ht="14.25" customHeight="1" x14ac:dyDescent="0.35">
      <c r="K808" s="1"/>
      <c r="L808" s="1"/>
    </row>
    <row r="809" spans="11:12" ht="14.25" customHeight="1" x14ac:dyDescent="0.35">
      <c r="K809" s="1"/>
      <c r="L809" s="1"/>
    </row>
    <row r="810" spans="11:12" ht="14.25" customHeight="1" x14ac:dyDescent="0.35">
      <c r="K810" s="1"/>
      <c r="L810" s="1"/>
    </row>
    <row r="811" spans="11:12" ht="14.25" customHeight="1" x14ac:dyDescent="0.35">
      <c r="K811" s="1"/>
      <c r="L811" s="1"/>
    </row>
    <row r="812" spans="11:12" ht="14.25" customHeight="1" x14ac:dyDescent="0.35">
      <c r="K812" s="1"/>
      <c r="L812" s="1"/>
    </row>
    <row r="813" spans="11:12" ht="14.25" customHeight="1" x14ac:dyDescent="0.35">
      <c r="K813" s="1"/>
      <c r="L813" s="1"/>
    </row>
    <row r="814" spans="11:12" ht="14.25" customHeight="1" x14ac:dyDescent="0.35">
      <c r="K814" s="1"/>
      <c r="L814" s="1"/>
    </row>
    <row r="815" spans="11:12" ht="14.25" customHeight="1" x14ac:dyDescent="0.35">
      <c r="K815" s="1"/>
      <c r="L815" s="1"/>
    </row>
    <row r="816" spans="11:12" ht="14.25" customHeight="1" x14ac:dyDescent="0.35">
      <c r="K816" s="1"/>
      <c r="L816" s="1"/>
    </row>
    <row r="817" spans="11:12" ht="14.25" customHeight="1" x14ac:dyDescent="0.35">
      <c r="K817" s="1"/>
      <c r="L817" s="1"/>
    </row>
    <row r="818" spans="11:12" ht="14.25" customHeight="1" x14ac:dyDescent="0.35">
      <c r="K818" s="1"/>
      <c r="L818" s="1"/>
    </row>
    <row r="819" spans="11:12" ht="14.25" customHeight="1" x14ac:dyDescent="0.35">
      <c r="K819" s="1"/>
      <c r="L819" s="1"/>
    </row>
    <row r="820" spans="11:12" ht="14.25" customHeight="1" x14ac:dyDescent="0.35">
      <c r="K820" s="1"/>
      <c r="L820" s="1"/>
    </row>
    <row r="821" spans="11:12" ht="14.25" customHeight="1" x14ac:dyDescent="0.35">
      <c r="K821" s="1"/>
      <c r="L821" s="1"/>
    </row>
    <row r="822" spans="11:12" ht="14.25" customHeight="1" x14ac:dyDescent="0.35">
      <c r="K822" s="1"/>
      <c r="L822" s="1"/>
    </row>
    <row r="823" spans="11:12" ht="14.25" customHeight="1" x14ac:dyDescent="0.35">
      <c r="K823" s="1"/>
      <c r="L823" s="1"/>
    </row>
    <row r="824" spans="11:12" ht="14.25" customHeight="1" x14ac:dyDescent="0.35">
      <c r="K824" s="1"/>
      <c r="L824" s="1"/>
    </row>
    <row r="825" spans="11:12" ht="14.25" customHeight="1" x14ac:dyDescent="0.35">
      <c r="K825" s="1"/>
      <c r="L825" s="1"/>
    </row>
    <row r="826" spans="11:12" ht="14.25" customHeight="1" x14ac:dyDescent="0.35">
      <c r="K826" s="1"/>
      <c r="L826" s="1"/>
    </row>
    <row r="827" spans="11:12" ht="14.25" customHeight="1" x14ac:dyDescent="0.35">
      <c r="K827" s="1"/>
      <c r="L827" s="1"/>
    </row>
    <row r="828" spans="11:12" ht="14.25" customHeight="1" x14ac:dyDescent="0.35">
      <c r="K828" s="1"/>
      <c r="L828" s="1"/>
    </row>
    <row r="829" spans="11:12" ht="14.25" customHeight="1" x14ac:dyDescent="0.35">
      <c r="K829" s="1"/>
      <c r="L829" s="1"/>
    </row>
    <row r="830" spans="11:12" ht="14.25" customHeight="1" x14ac:dyDescent="0.35">
      <c r="K830" s="1"/>
      <c r="L830" s="1"/>
    </row>
    <row r="831" spans="11:12" ht="14.25" customHeight="1" x14ac:dyDescent="0.35">
      <c r="K831" s="1"/>
      <c r="L831" s="1"/>
    </row>
    <row r="832" spans="11:12" ht="14.25" customHeight="1" x14ac:dyDescent="0.35">
      <c r="K832" s="1"/>
      <c r="L832" s="1"/>
    </row>
    <row r="833" spans="11:12" ht="14.25" customHeight="1" x14ac:dyDescent="0.35">
      <c r="K833" s="1"/>
      <c r="L833" s="1"/>
    </row>
    <row r="834" spans="11:12" ht="14.25" customHeight="1" x14ac:dyDescent="0.35">
      <c r="K834" s="1"/>
      <c r="L834" s="1"/>
    </row>
    <row r="835" spans="11:12" ht="14.25" customHeight="1" x14ac:dyDescent="0.35">
      <c r="K835" s="1"/>
      <c r="L835" s="1"/>
    </row>
    <row r="836" spans="11:12" ht="14.25" customHeight="1" x14ac:dyDescent="0.35">
      <c r="K836" s="1"/>
      <c r="L836" s="1"/>
    </row>
    <row r="837" spans="11:12" ht="14.25" customHeight="1" x14ac:dyDescent="0.35">
      <c r="K837" s="1"/>
      <c r="L837" s="1"/>
    </row>
    <row r="838" spans="11:12" ht="14.25" customHeight="1" x14ac:dyDescent="0.35">
      <c r="K838" s="1"/>
      <c r="L838" s="1"/>
    </row>
    <row r="839" spans="11:12" ht="14.25" customHeight="1" x14ac:dyDescent="0.35">
      <c r="K839" s="1"/>
      <c r="L839" s="1"/>
    </row>
    <row r="840" spans="11:12" ht="14.25" customHeight="1" x14ac:dyDescent="0.35">
      <c r="K840" s="1"/>
      <c r="L840" s="1"/>
    </row>
    <row r="841" spans="11:12" ht="14.25" customHeight="1" x14ac:dyDescent="0.35">
      <c r="K841" s="1"/>
      <c r="L841" s="1"/>
    </row>
    <row r="842" spans="11:12" ht="14.25" customHeight="1" x14ac:dyDescent="0.35">
      <c r="K842" s="1"/>
      <c r="L842" s="1"/>
    </row>
    <row r="843" spans="11:12" ht="14.25" customHeight="1" x14ac:dyDescent="0.35">
      <c r="K843" s="1"/>
      <c r="L843" s="1"/>
    </row>
    <row r="844" spans="11:12" ht="14.25" customHeight="1" x14ac:dyDescent="0.35">
      <c r="K844" s="1"/>
      <c r="L844" s="1"/>
    </row>
    <row r="845" spans="11:12" ht="14.25" customHeight="1" x14ac:dyDescent="0.35">
      <c r="K845" s="1"/>
      <c r="L845" s="1"/>
    </row>
    <row r="846" spans="11:12" ht="14.25" customHeight="1" x14ac:dyDescent="0.35">
      <c r="K846" s="1"/>
      <c r="L846" s="1"/>
    </row>
    <row r="847" spans="11:12" ht="14.25" customHeight="1" x14ac:dyDescent="0.35">
      <c r="K847" s="1"/>
      <c r="L847" s="1"/>
    </row>
    <row r="848" spans="11:12" ht="14.25" customHeight="1" x14ac:dyDescent="0.35">
      <c r="K848" s="1"/>
      <c r="L848" s="1"/>
    </row>
    <row r="849" spans="11:12" ht="14.25" customHeight="1" x14ac:dyDescent="0.35">
      <c r="K849" s="1"/>
      <c r="L849" s="1"/>
    </row>
    <row r="850" spans="11:12" ht="14.25" customHeight="1" x14ac:dyDescent="0.35">
      <c r="K850" s="1"/>
      <c r="L850" s="1"/>
    </row>
    <row r="851" spans="11:12" ht="14.25" customHeight="1" x14ac:dyDescent="0.35">
      <c r="K851" s="1"/>
      <c r="L851" s="1"/>
    </row>
    <row r="852" spans="11:12" ht="14.25" customHeight="1" x14ac:dyDescent="0.35">
      <c r="K852" s="1"/>
      <c r="L852" s="1"/>
    </row>
    <row r="853" spans="11:12" ht="14.25" customHeight="1" x14ac:dyDescent="0.35">
      <c r="K853" s="1"/>
      <c r="L853" s="1"/>
    </row>
    <row r="854" spans="11:12" ht="14.25" customHeight="1" x14ac:dyDescent="0.35">
      <c r="K854" s="1"/>
      <c r="L854" s="1"/>
    </row>
    <row r="855" spans="11:12" ht="14.25" customHeight="1" x14ac:dyDescent="0.35">
      <c r="K855" s="1"/>
      <c r="L855" s="1"/>
    </row>
    <row r="856" spans="11:12" ht="14.25" customHeight="1" x14ac:dyDescent="0.35">
      <c r="K856" s="1"/>
      <c r="L856" s="1"/>
    </row>
    <row r="857" spans="11:12" ht="14.25" customHeight="1" x14ac:dyDescent="0.35">
      <c r="K857" s="1"/>
      <c r="L857" s="1"/>
    </row>
    <row r="858" spans="11:12" ht="14.25" customHeight="1" x14ac:dyDescent="0.35">
      <c r="K858" s="1"/>
      <c r="L858" s="1"/>
    </row>
    <row r="859" spans="11:12" ht="14.25" customHeight="1" x14ac:dyDescent="0.35">
      <c r="K859" s="1"/>
      <c r="L859" s="1"/>
    </row>
    <row r="860" spans="11:12" ht="14.25" customHeight="1" x14ac:dyDescent="0.35">
      <c r="K860" s="1"/>
      <c r="L860" s="1"/>
    </row>
    <row r="861" spans="11:12" ht="14.25" customHeight="1" x14ac:dyDescent="0.35">
      <c r="K861" s="1"/>
      <c r="L861" s="1"/>
    </row>
    <row r="862" spans="11:12" ht="14.25" customHeight="1" x14ac:dyDescent="0.35">
      <c r="K862" s="1"/>
      <c r="L862" s="1"/>
    </row>
    <row r="863" spans="11:12" ht="14.25" customHeight="1" x14ac:dyDescent="0.35">
      <c r="K863" s="1"/>
      <c r="L863" s="1"/>
    </row>
    <row r="864" spans="11:12" ht="14.25" customHeight="1" x14ac:dyDescent="0.35">
      <c r="K864" s="1"/>
      <c r="L864" s="1"/>
    </row>
    <row r="865" spans="11:12" ht="14.25" customHeight="1" x14ac:dyDescent="0.35">
      <c r="K865" s="1"/>
      <c r="L865" s="1"/>
    </row>
    <row r="866" spans="11:12" ht="14.25" customHeight="1" x14ac:dyDescent="0.35">
      <c r="K866" s="1"/>
      <c r="L866" s="1"/>
    </row>
    <row r="867" spans="11:12" ht="14.25" customHeight="1" x14ac:dyDescent="0.35">
      <c r="K867" s="1"/>
      <c r="L867" s="1"/>
    </row>
    <row r="868" spans="11:12" ht="14.25" customHeight="1" x14ac:dyDescent="0.35">
      <c r="K868" s="1"/>
      <c r="L868" s="1"/>
    </row>
    <row r="869" spans="11:12" ht="14.25" customHeight="1" x14ac:dyDescent="0.35">
      <c r="K869" s="1"/>
      <c r="L869" s="1"/>
    </row>
    <row r="870" spans="11:12" ht="14.25" customHeight="1" x14ac:dyDescent="0.35">
      <c r="K870" s="1"/>
      <c r="L870" s="1"/>
    </row>
    <row r="871" spans="11:12" ht="14.25" customHeight="1" x14ac:dyDescent="0.35">
      <c r="K871" s="1"/>
      <c r="L871" s="1"/>
    </row>
    <row r="872" spans="11:12" ht="14.25" customHeight="1" x14ac:dyDescent="0.35">
      <c r="K872" s="1"/>
      <c r="L872" s="1"/>
    </row>
    <row r="873" spans="11:12" ht="14.25" customHeight="1" x14ac:dyDescent="0.35">
      <c r="K873" s="1"/>
      <c r="L873" s="1"/>
    </row>
    <row r="874" spans="11:12" ht="14.25" customHeight="1" x14ac:dyDescent="0.35">
      <c r="K874" s="1"/>
      <c r="L874" s="1"/>
    </row>
    <row r="875" spans="11:12" ht="14.25" customHeight="1" x14ac:dyDescent="0.35">
      <c r="K875" s="1"/>
      <c r="L875" s="1"/>
    </row>
    <row r="876" spans="11:12" ht="14.25" customHeight="1" x14ac:dyDescent="0.35">
      <c r="K876" s="1"/>
      <c r="L876" s="1"/>
    </row>
    <row r="877" spans="11:12" ht="14.25" customHeight="1" x14ac:dyDescent="0.35">
      <c r="K877" s="1"/>
      <c r="L877" s="1"/>
    </row>
    <row r="878" spans="11:12" ht="14.25" customHeight="1" x14ac:dyDescent="0.35">
      <c r="K878" s="1"/>
      <c r="L878" s="1"/>
    </row>
    <row r="879" spans="11:12" ht="14.25" customHeight="1" x14ac:dyDescent="0.35">
      <c r="K879" s="1"/>
      <c r="L879" s="1"/>
    </row>
    <row r="880" spans="11:12" ht="14.25" customHeight="1" x14ac:dyDescent="0.35">
      <c r="K880" s="1"/>
      <c r="L880" s="1"/>
    </row>
    <row r="881" spans="11:12" ht="14.25" customHeight="1" x14ac:dyDescent="0.35">
      <c r="K881" s="1"/>
      <c r="L881" s="1"/>
    </row>
    <row r="882" spans="11:12" ht="14.25" customHeight="1" x14ac:dyDescent="0.35">
      <c r="K882" s="1"/>
      <c r="L882" s="1"/>
    </row>
    <row r="883" spans="11:12" ht="14.25" customHeight="1" x14ac:dyDescent="0.35">
      <c r="K883" s="1"/>
      <c r="L883" s="1"/>
    </row>
    <row r="884" spans="11:12" ht="14.25" customHeight="1" x14ac:dyDescent="0.35">
      <c r="K884" s="1"/>
      <c r="L884" s="1"/>
    </row>
    <row r="885" spans="11:12" ht="14.25" customHeight="1" x14ac:dyDescent="0.35">
      <c r="K885" s="1"/>
      <c r="L885" s="1"/>
    </row>
    <row r="886" spans="11:12" ht="14.25" customHeight="1" x14ac:dyDescent="0.35">
      <c r="K886" s="1"/>
      <c r="L886" s="1"/>
    </row>
    <row r="887" spans="11:12" ht="14.25" customHeight="1" x14ac:dyDescent="0.35">
      <c r="K887" s="1"/>
      <c r="L887" s="1"/>
    </row>
    <row r="888" spans="11:12" ht="14.25" customHeight="1" x14ac:dyDescent="0.35">
      <c r="K888" s="1"/>
      <c r="L888" s="1"/>
    </row>
    <row r="889" spans="11:12" ht="14.25" customHeight="1" x14ac:dyDescent="0.35">
      <c r="K889" s="1"/>
      <c r="L889" s="1"/>
    </row>
    <row r="890" spans="11:12" ht="14.25" customHeight="1" x14ac:dyDescent="0.35">
      <c r="K890" s="1"/>
      <c r="L890" s="1"/>
    </row>
    <row r="891" spans="11:12" ht="14.25" customHeight="1" x14ac:dyDescent="0.35">
      <c r="K891" s="1"/>
      <c r="L891" s="1"/>
    </row>
    <row r="892" spans="11:12" ht="14.25" customHeight="1" x14ac:dyDescent="0.35">
      <c r="K892" s="1"/>
      <c r="L892" s="1"/>
    </row>
    <row r="893" spans="11:12" ht="14.25" customHeight="1" x14ac:dyDescent="0.35">
      <c r="K893" s="1"/>
      <c r="L893" s="1"/>
    </row>
    <row r="894" spans="11:12" ht="14.25" customHeight="1" x14ac:dyDescent="0.35">
      <c r="K894" s="1"/>
      <c r="L894" s="1"/>
    </row>
    <row r="895" spans="11:12" ht="14.25" customHeight="1" x14ac:dyDescent="0.35">
      <c r="K895" s="1"/>
      <c r="L895" s="1"/>
    </row>
    <row r="896" spans="11:12" ht="14.25" customHeight="1" x14ac:dyDescent="0.35">
      <c r="K896" s="1"/>
      <c r="L896" s="1"/>
    </row>
    <row r="897" spans="11:12" ht="14.25" customHeight="1" x14ac:dyDescent="0.35">
      <c r="K897" s="1"/>
      <c r="L897" s="1"/>
    </row>
    <row r="898" spans="11:12" ht="14.25" customHeight="1" x14ac:dyDescent="0.35">
      <c r="K898" s="1"/>
      <c r="L898" s="1"/>
    </row>
    <row r="899" spans="11:12" ht="14.25" customHeight="1" x14ac:dyDescent="0.35">
      <c r="K899" s="1"/>
      <c r="L899" s="1"/>
    </row>
    <row r="900" spans="11:12" ht="14.25" customHeight="1" x14ac:dyDescent="0.35">
      <c r="K900" s="1"/>
      <c r="L900" s="1"/>
    </row>
    <row r="901" spans="11:12" ht="14.25" customHeight="1" x14ac:dyDescent="0.35">
      <c r="K901" s="1"/>
      <c r="L901" s="1"/>
    </row>
    <row r="902" spans="11:12" ht="14.25" customHeight="1" x14ac:dyDescent="0.35">
      <c r="K902" s="1"/>
      <c r="L902" s="1"/>
    </row>
    <row r="903" spans="11:12" ht="14.25" customHeight="1" x14ac:dyDescent="0.35">
      <c r="K903" s="1"/>
      <c r="L903" s="1"/>
    </row>
    <row r="904" spans="11:12" ht="14.25" customHeight="1" x14ac:dyDescent="0.35">
      <c r="K904" s="1"/>
      <c r="L904" s="1"/>
    </row>
    <row r="905" spans="11:12" ht="14.25" customHeight="1" x14ac:dyDescent="0.35">
      <c r="K905" s="1"/>
      <c r="L905" s="1"/>
    </row>
    <row r="906" spans="11:12" ht="14.25" customHeight="1" x14ac:dyDescent="0.35">
      <c r="K906" s="1"/>
      <c r="L906" s="1"/>
    </row>
    <row r="907" spans="11:12" ht="14.25" customHeight="1" x14ac:dyDescent="0.35">
      <c r="K907" s="1"/>
      <c r="L907" s="1"/>
    </row>
    <row r="908" spans="11:12" ht="14.25" customHeight="1" x14ac:dyDescent="0.35">
      <c r="K908" s="1"/>
      <c r="L908" s="1"/>
    </row>
    <row r="909" spans="11:12" ht="14.25" customHeight="1" x14ac:dyDescent="0.35">
      <c r="K909" s="1"/>
      <c r="L909" s="1"/>
    </row>
    <row r="910" spans="11:12" ht="14.25" customHeight="1" x14ac:dyDescent="0.35">
      <c r="K910" s="1"/>
      <c r="L910" s="1"/>
    </row>
    <row r="911" spans="11:12" ht="14.25" customHeight="1" x14ac:dyDescent="0.35">
      <c r="K911" s="1"/>
      <c r="L911" s="1"/>
    </row>
    <row r="912" spans="11:12" ht="14.25" customHeight="1" x14ac:dyDescent="0.35">
      <c r="K912" s="1"/>
      <c r="L912" s="1"/>
    </row>
    <row r="913" spans="11:12" ht="14.25" customHeight="1" x14ac:dyDescent="0.35">
      <c r="K913" s="1"/>
      <c r="L913" s="1"/>
    </row>
    <row r="914" spans="11:12" ht="14.25" customHeight="1" x14ac:dyDescent="0.35">
      <c r="K914" s="1"/>
      <c r="L914" s="1"/>
    </row>
    <row r="915" spans="11:12" ht="14.25" customHeight="1" x14ac:dyDescent="0.35">
      <c r="K915" s="1"/>
      <c r="L915" s="1"/>
    </row>
    <row r="916" spans="11:12" ht="14.25" customHeight="1" x14ac:dyDescent="0.35">
      <c r="K916" s="1"/>
      <c r="L916" s="1"/>
    </row>
    <row r="917" spans="11:12" ht="14.25" customHeight="1" x14ac:dyDescent="0.35">
      <c r="K917" s="1"/>
      <c r="L917" s="1"/>
    </row>
    <row r="918" spans="11:12" ht="14.25" customHeight="1" x14ac:dyDescent="0.35">
      <c r="K918" s="1"/>
      <c r="L918" s="1"/>
    </row>
    <row r="919" spans="11:12" ht="14.25" customHeight="1" x14ac:dyDescent="0.35">
      <c r="K919" s="1"/>
      <c r="L919" s="1"/>
    </row>
    <row r="920" spans="11:12" ht="14.25" customHeight="1" x14ac:dyDescent="0.35">
      <c r="K920" s="1"/>
      <c r="L920" s="1"/>
    </row>
    <row r="921" spans="11:12" ht="14.25" customHeight="1" x14ac:dyDescent="0.35">
      <c r="K921" s="1"/>
      <c r="L921" s="1"/>
    </row>
    <row r="922" spans="11:12" ht="14.25" customHeight="1" x14ac:dyDescent="0.35">
      <c r="K922" s="1"/>
      <c r="L922" s="1"/>
    </row>
    <row r="923" spans="11:12" ht="14.25" customHeight="1" x14ac:dyDescent="0.35">
      <c r="K923" s="1"/>
      <c r="L923" s="1"/>
    </row>
    <row r="924" spans="11:12" ht="14.25" customHeight="1" x14ac:dyDescent="0.35">
      <c r="K924" s="1"/>
      <c r="L924" s="1"/>
    </row>
    <row r="925" spans="11:12" ht="14.25" customHeight="1" x14ac:dyDescent="0.35">
      <c r="K925" s="1"/>
      <c r="L925" s="1"/>
    </row>
    <row r="926" spans="11:12" ht="14.25" customHeight="1" x14ac:dyDescent="0.35">
      <c r="K926" s="1"/>
      <c r="L926" s="1"/>
    </row>
    <row r="927" spans="11:12" ht="14.25" customHeight="1" x14ac:dyDescent="0.35">
      <c r="K927" s="1"/>
      <c r="L927" s="1"/>
    </row>
    <row r="928" spans="11:12" ht="14.25" customHeight="1" x14ac:dyDescent="0.35">
      <c r="K928" s="1"/>
      <c r="L928" s="1"/>
    </row>
    <row r="929" spans="11:12" ht="14.25" customHeight="1" x14ac:dyDescent="0.35">
      <c r="K929" s="1"/>
      <c r="L929" s="1"/>
    </row>
    <row r="930" spans="11:12" ht="14.25" customHeight="1" x14ac:dyDescent="0.35">
      <c r="K930" s="1"/>
      <c r="L930" s="1"/>
    </row>
    <row r="931" spans="11:12" ht="14.25" customHeight="1" x14ac:dyDescent="0.35">
      <c r="K931" s="1"/>
      <c r="L931" s="1"/>
    </row>
    <row r="932" spans="11:12" ht="14.25" customHeight="1" x14ac:dyDescent="0.35">
      <c r="K932" s="1"/>
      <c r="L932" s="1"/>
    </row>
    <row r="933" spans="11:12" ht="14.25" customHeight="1" x14ac:dyDescent="0.35">
      <c r="K933" s="1"/>
      <c r="L933" s="1"/>
    </row>
    <row r="934" spans="11:12" ht="14.25" customHeight="1" x14ac:dyDescent="0.35">
      <c r="K934" s="1"/>
      <c r="L934" s="1"/>
    </row>
    <row r="935" spans="11:12" ht="14.25" customHeight="1" x14ac:dyDescent="0.35">
      <c r="K935" s="1"/>
      <c r="L935" s="1"/>
    </row>
    <row r="936" spans="11:12" ht="14.25" customHeight="1" x14ac:dyDescent="0.35">
      <c r="K936" s="1"/>
      <c r="L936" s="1"/>
    </row>
    <row r="937" spans="11:12" ht="14.25" customHeight="1" x14ac:dyDescent="0.35">
      <c r="K937" s="1"/>
      <c r="L937" s="1"/>
    </row>
    <row r="938" spans="11:12" ht="14.25" customHeight="1" x14ac:dyDescent="0.35">
      <c r="K938" s="1"/>
      <c r="L938" s="1"/>
    </row>
    <row r="939" spans="11:12" ht="14.25" customHeight="1" x14ac:dyDescent="0.35">
      <c r="K939" s="1"/>
      <c r="L939" s="1"/>
    </row>
    <row r="940" spans="11:12" ht="14.25" customHeight="1" x14ac:dyDescent="0.35">
      <c r="K940" s="1"/>
      <c r="L940" s="1"/>
    </row>
    <row r="941" spans="11:12" ht="14.25" customHeight="1" x14ac:dyDescent="0.35">
      <c r="K941" s="1"/>
      <c r="L941" s="1"/>
    </row>
    <row r="942" spans="11:12" ht="14.25" customHeight="1" x14ac:dyDescent="0.35">
      <c r="K942" s="1"/>
      <c r="L942" s="1"/>
    </row>
    <row r="943" spans="11:12" ht="14.25" customHeight="1" x14ac:dyDescent="0.35">
      <c r="K943" s="1"/>
      <c r="L943" s="1"/>
    </row>
    <row r="944" spans="11:12" ht="14.25" customHeight="1" x14ac:dyDescent="0.35">
      <c r="K944" s="1"/>
      <c r="L944" s="1"/>
    </row>
    <row r="945" spans="11:12" ht="14.25" customHeight="1" x14ac:dyDescent="0.35">
      <c r="K945" s="1"/>
      <c r="L945" s="1"/>
    </row>
    <row r="946" spans="11:12" ht="14.25" customHeight="1" x14ac:dyDescent="0.35">
      <c r="K946" s="1"/>
      <c r="L946" s="1"/>
    </row>
    <row r="947" spans="11:12" ht="14.25" customHeight="1" x14ac:dyDescent="0.35">
      <c r="K947" s="1"/>
      <c r="L947" s="1"/>
    </row>
    <row r="948" spans="11:12" ht="14.25" customHeight="1" x14ac:dyDescent="0.35">
      <c r="K948" s="1"/>
      <c r="L948" s="1"/>
    </row>
    <row r="949" spans="11:12" ht="14.25" customHeight="1" x14ac:dyDescent="0.35">
      <c r="K949" s="1"/>
      <c r="L949" s="1"/>
    </row>
    <row r="950" spans="11:12" ht="14.25" customHeight="1" x14ac:dyDescent="0.35">
      <c r="K950" s="1"/>
      <c r="L950" s="1"/>
    </row>
    <row r="951" spans="11:12" ht="14.25" customHeight="1" x14ac:dyDescent="0.35">
      <c r="K951" s="1"/>
      <c r="L951" s="1"/>
    </row>
    <row r="952" spans="11:12" ht="14.25" customHeight="1" x14ac:dyDescent="0.35">
      <c r="K952" s="1"/>
      <c r="L952" s="1"/>
    </row>
    <row r="953" spans="11:12" ht="14.25" customHeight="1" x14ac:dyDescent="0.35">
      <c r="K953" s="1"/>
      <c r="L953" s="1"/>
    </row>
    <row r="954" spans="11:12" ht="14.25" customHeight="1" x14ac:dyDescent="0.35">
      <c r="K954" s="1"/>
      <c r="L954" s="1"/>
    </row>
    <row r="955" spans="11:12" ht="14.25" customHeight="1" x14ac:dyDescent="0.35">
      <c r="K955" s="1"/>
      <c r="L955" s="1"/>
    </row>
    <row r="956" spans="11:12" ht="14.25" customHeight="1" x14ac:dyDescent="0.35">
      <c r="K956" s="1"/>
      <c r="L956" s="1"/>
    </row>
    <row r="957" spans="11:12" ht="14.25" customHeight="1" x14ac:dyDescent="0.35">
      <c r="K957" s="1"/>
      <c r="L957" s="1"/>
    </row>
    <row r="958" spans="11:12" ht="14.25" customHeight="1" x14ac:dyDescent="0.35">
      <c r="K958" s="1"/>
      <c r="L958" s="1"/>
    </row>
    <row r="959" spans="11:12" ht="14.25" customHeight="1" x14ac:dyDescent="0.35">
      <c r="K959" s="1"/>
      <c r="L959" s="1"/>
    </row>
    <row r="960" spans="11:12" ht="14.25" customHeight="1" x14ac:dyDescent="0.35">
      <c r="K960" s="1"/>
      <c r="L960" s="1"/>
    </row>
    <row r="961" spans="11:12" ht="14.25" customHeight="1" x14ac:dyDescent="0.35">
      <c r="K961" s="1"/>
      <c r="L961" s="1"/>
    </row>
    <row r="962" spans="11:12" ht="14.25" customHeight="1" x14ac:dyDescent="0.35">
      <c r="K962" s="1"/>
      <c r="L962" s="1"/>
    </row>
    <row r="963" spans="11:12" ht="14.25" customHeight="1" x14ac:dyDescent="0.35">
      <c r="K963" s="1"/>
      <c r="L963" s="1"/>
    </row>
    <row r="964" spans="11:12" ht="14.25" customHeight="1" x14ac:dyDescent="0.35">
      <c r="K964" s="1"/>
      <c r="L964" s="1"/>
    </row>
    <row r="965" spans="11:12" ht="14.25" customHeight="1" x14ac:dyDescent="0.35">
      <c r="K965" s="1"/>
      <c r="L965" s="1"/>
    </row>
    <row r="966" spans="11:12" ht="14.25" customHeight="1" x14ac:dyDescent="0.35">
      <c r="K966" s="1"/>
      <c r="L966" s="1"/>
    </row>
    <row r="967" spans="11:12" ht="14.25" customHeight="1" x14ac:dyDescent="0.35">
      <c r="K967" s="1"/>
      <c r="L967" s="1"/>
    </row>
    <row r="968" spans="11:12" ht="14.25" customHeight="1" x14ac:dyDescent="0.35">
      <c r="K968" s="1"/>
      <c r="L968" s="1"/>
    </row>
    <row r="969" spans="11:12" ht="14.25" customHeight="1" x14ac:dyDescent="0.35">
      <c r="K969" s="1"/>
      <c r="L969" s="1"/>
    </row>
    <row r="970" spans="11:12" ht="14.25" customHeight="1" x14ac:dyDescent="0.35">
      <c r="K970" s="1"/>
      <c r="L970" s="1"/>
    </row>
    <row r="971" spans="11:12" ht="14.25" customHeight="1" x14ac:dyDescent="0.35">
      <c r="K971" s="1"/>
      <c r="L971" s="1"/>
    </row>
    <row r="972" spans="11:12" ht="14.25" customHeight="1" x14ac:dyDescent="0.35">
      <c r="K972" s="1"/>
      <c r="L972" s="1"/>
    </row>
    <row r="973" spans="11:12" ht="14.25" customHeight="1" x14ac:dyDescent="0.35">
      <c r="K973" s="1"/>
      <c r="L973" s="1"/>
    </row>
    <row r="974" spans="11:12" ht="14.25" customHeight="1" x14ac:dyDescent="0.35">
      <c r="K974" s="1"/>
      <c r="L974" s="1"/>
    </row>
    <row r="975" spans="11:12" ht="14.25" customHeight="1" x14ac:dyDescent="0.35">
      <c r="K975" s="1"/>
      <c r="L975" s="1"/>
    </row>
    <row r="976" spans="11:12" ht="14.25" customHeight="1" x14ac:dyDescent="0.35">
      <c r="K976" s="1"/>
      <c r="L976" s="1"/>
    </row>
    <row r="977" spans="11:12" ht="14.25" customHeight="1" x14ac:dyDescent="0.35">
      <c r="K977" s="1"/>
      <c r="L977" s="1"/>
    </row>
    <row r="978" spans="11:12" ht="14.25" customHeight="1" x14ac:dyDescent="0.35">
      <c r="K978" s="1"/>
      <c r="L978" s="1"/>
    </row>
    <row r="979" spans="11:12" ht="14.25" customHeight="1" x14ac:dyDescent="0.35">
      <c r="K979" s="1"/>
      <c r="L979" s="1"/>
    </row>
    <row r="980" spans="11:12" ht="14.25" customHeight="1" x14ac:dyDescent="0.35">
      <c r="K980" s="1"/>
      <c r="L980" s="1"/>
    </row>
    <row r="981" spans="11:12" ht="14.25" customHeight="1" x14ac:dyDescent="0.35">
      <c r="K981" s="1"/>
      <c r="L981" s="1"/>
    </row>
    <row r="982" spans="11:12" ht="14.25" customHeight="1" x14ac:dyDescent="0.35">
      <c r="K982" s="1"/>
      <c r="L982" s="1"/>
    </row>
    <row r="983" spans="11:12" ht="14.25" customHeight="1" x14ac:dyDescent="0.35">
      <c r="K983" s="1"/>
      <c r="L983" s="1"/>
    </row>
    <row r="984" spans="11:12" ht="14.25" customHeight="1" x14ac:dyDescent="0.35">
      <c r="K984" s="1"/>
      <c r="L984" s="1"/>
    </row>
    <row r="985" spans="11:12" ht="14.25" customHeight="1" x14ac:dyDescent="0.35">
      <c r="K985" s="1"/>
      <c r="L985" s="1"/>
    </row>
    <row r="986" spans="11:12" ht="14.25" customHeight="1" x14ac:dyDescent="0.35">
      <c r="K986" s="1"/>
      <c r="L986" s="1"/>
    </row>
    <row r="987" spans="11:12" ht="14.25" customHeight="1" x14ac:dyDescent="0.35">
      <c r="K987" s="1"/>
      <c r="L987" s="1"/>
    </row>
    <row r="988" spans="11:12" ht="14.25" customHeight="1" x14ac:dyDescent="0.35">
      <c r="K988" s="1"/>
      <c r="L988" s="1"/>
    </row>
    <row r="989" spans="11:12" ht="14.25" customHeight="1" x14ac:dyDescent="0.35">
      <c r="K989" s="1"/>
      <c r="L989" s="1"/>
    </row>
    <row r="990" spans="11:12" ht="14.25" customHeight="1" x14ac:dyDescent="0.35">
      <c r="K990" s="1"/>
      <c r="L990" s="1"/>
    </row>
    <row r="991" spans="11:12" ht="14.25" customHeight="1" x14ac:dyDescent="0.35">
      <c r="K991" s="1"/>
      <c r="L991" s="1"/>
    </row>
    <row r="992" spans="11:12" ht="14.25" customHeight="1" x14ac:dyDescent="0.35">
      <c r="K992" s="1"/>
      <c r="L992" s="1"/>
    </row>
    <row r="993" spans="11:12" ht="14.25" customHeight="1" x14ac:dyDescent="0.35">
      <c r="K993" s="1"/>
      <c r="L993" s="1"/>
    </row>
    <row r="994" spans="11:12" ht="14.25" customHeight="1" x14ac:dyDescent="0.35">
      <c r="K994" s="1"/>
      <c r="L994" s="1"/>
    </row>
    <row r="995" spans="11:12" ht="14.25" customHeight="1" x14ac:dyDescent="0.35">
      <c r="K995" s="1"/>
      <c r="L995" s="1"/>
    </row>
    <row r="996" spans="11:12" ht="14.25" customHeight="1" x14ac:dyDescent="0.35">
      <c r="K996" s="1"/>
      <c r="L996" s="1"/>
    </row>
    <row r="997" spans="11:12" ht="14.25" customHeight="1" x14ac:dyDescent="0.35">
      <c r="K997" s="1"/>
      <c r="L997" s="1"/>
    </row>
    <row r="998" spans="11:12" ht="14.25" customHeight="1" x14ac:dyDescent="0.35">
      <c r="K998" s="1"/>
      <c r="L998" s="1"/>
    </row>
    <row r="999" spans="11:12" ht="14.25" customHeight="1" x14ac:dyDescent="0.35">
      <c r="K999" s="1"/>
      <c r="L999" s="1"/>
    </row>
    <row r="1000" spans="11:12" ht="14.25" customHeight="1" x14ac:dyDescent="0.35">
      <c r="K1000" s="1"/>
      <c r="L1000" s="1"/>
    </row>
  </sheetData>
  <sortState xmlns:xlrd2="http://schemas.microsoft.com/office/spreadsheetml/2017/richdata2" ref="A107:M119">
    <sortCondition ref="H107:H119"/>
  </sortState>
  <conditionalFormatting sqref="H1:I1">
    <cfRule type="containsText" dxfId="141" priority="1" operator="containsText" text="xx">
      <formula>NOT(ISERROR(SEARCH(("xx"),(H1))))</formula>
    </cfRule>
  </conditionalFormatting>
  <conditionalFormatting sqref="T1:U1">
    <cfRule type="containsText" dxfId="140" priority="2" operator="containsText" text="xx">
      <formula>NOT(ISERROR(SEARCH(("xx"),(T1))))</formula>
    </cfRule>
  </conditionalFormatting>
  <pageMargins left="0.7" right="0.7" top="0.78740157499999996" bottom="0.78740157499999996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V875"/>
  <sheetViews>
    <sheetView zoomScale="70" zoomScaleNormal="70" workbookViewId="0">
      <pane ySplit="1" topLeftCell="A2" activePane="bottomLeft" state="frozen"/>
      <selection pane="bottomLeft" activeCell="A13" sqref="A13"/>
    </sheetView>
  </sheetViews>
  <sheetFormatPr baseColWidth="10" defaultColWidth="14.453125" defaultRowHeight="15" customHeight="1" x14ac:dyDescent="0.35"/>
  <cols>
    <col min="1" max="6" width="10.7265625" customWidth="1"/>
    <col min="7" max="7" width="70" bestFit="1" customWidth="1"/>
    <col min="8" max="29" width="10.7265625" customWidth="1"/>
    <col min="61" max="61" width="30.54296875" bestFit="1" customWidth="1"/>
    <col min="62" max="62" width="23.08984375" bestFit="1" customWidth="1"/>
    <col min="66" max="66" width="20.6328125" bestFit="1" customWidth="1"/>
    <col min="67" max="67" width="23.08984375" bestFit="1" customWidth="1"/>
    <col min="69" max="69" width="30.26953125" bestFit="1" customWidth="1"/>
    <col min="73" max="73" width="33.1796875" bestFit="1" customWidth="1"/>
  </cols>
  <sheetData>
    <row r="1" spans="1:74" ht="14.25" customHeight="1" x14ac:dyDescent="0.35">
      <c r="A1" s="38" t="s">
        <v>0</v>
      </c>
      <c r="B1" s="39" t="str">
        <f>main!B1</f>
        <v>List</v>
      </c>
      <c r="C1" s="39" t="s">
        <v>1052</v>
      </c>
      <c r="D1" s="39" t="s">
        <v>1053</v>
      </c>
      <c r="E1" s="39" t="s">
        <v>1055</v>
      </c>
      <c r="F1" s="2" t="s">
        <v>2</v>
      </c>
      <c r="G1" s="2" t="s">
        <v>3</v>
      </c>
      <c r="H1" s="3" t="s">
        <v>4</v>
      </c>
      <c r="I1" s="4" t="s">
        <v>5</v>
      </c>
      <c r="J1" s="3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20" t="s">
        <v>1045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4" t="s">
        <v>16</v>
      </c>
      <c r="V1" s="4" t="s">
        <v>17</v>
      </c>
      <c r="W1" s="3" t="s">
        <v>18</v>
      </c>
      <c r="X1" s="3" t="s">
        <v>1044</v>
      </c>
      <c r="Y1" s="3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6" t="s">
        <v>44</v>
      </c>
      <c r="AY1" s="6" t="s">
        <v>45</v>
      </c>
      <c r="AZ1" s="6" t="s">
        <v>46</v>
      </c>
      <c r="BA1" s="4" t="s">
        <v>47</v>
      </c>
      <c r="BB1" s="4" t="s">
        <v>16</v>
      </c>
      <c r="BC1" s="4" t="s">
        <v>48</v>
      </c>
      <c r="BD1" s="4" t="s">
        <v>49</v>
      </c>
      <c r="BE1" s="2" t="s">
        <v>50</v>
      </c>
      <c r="BF1" s="3" t="s">
        <v>51</v>
      </c>
      <c r="BG1" s="3" t="s">
        <v>52</v>
      </c>
      <c r="BH1" s="3" t="s">
        <v>53</v>
      </c>
      <c r="BI1" s="3" t="s">
        <v>54</v>
      </c>
      <c r="BJ1" s="4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4" t="s">
        <v>61</v>
      </c>
      <c r="BQ1" s="4" t="s">
        <v>62</v>
      </c>
      <c r="BR1" s="4" t="s">
        <v>63</v>
      </c>
      <c r="BS1" s="4" t="s">
        <v>64</v>
      </c>
      <c r="BT1" s="4" t="s">
        <v>65</v>
      </c>
      <c r="BU1" s="4" t="s">
        <v>66</v>
      </c>
      <c r="BV1" s="4" t="s">
        <v>1054</v>
      </c>
    </row>
    <row r="2" spans="1:74" ht="14.25" customHeight="1" x14ac:dyDescent="0.35">
      <c r="A2" s="39" t="str">
        <f>CONCATENATE("L",B2,"_S",F2,"_I",Z2,"_P",AZ2)</f>
        <v>L0_S127_I87_PEr</v>
      </c>
      <c r="B2" s="40">
        <v>0</v>
      </c>
      <c r="C2" s="38">
        <v>7</v>
      </c>
      <c r="D2" s="38">
        <v>1</v>
      </c>
      <c r="E2" s="40">
        <v>1</v>
      </c>
      <c r="F2" s="39">
        <v>127</v>
      </c>
      <c r="G2" s="39" t="str">
        <f>CONCATENATE(H2," ",J2," ",O2," ",Q2," ",R2," ",S2," ",T2," ",W2," ",X2)</f>
        <v>Janne wartet im Stau. Er ist die ewige Pendlerei leid.</v>
      </c>
      <c r="H2" s="39" t="str">
        <f t="shared" ref="H2:H17" si="0">IF(AJ2="NA",AA2,CONCATENATE(AJ2," ",AA2))</f>
        <v>Janne</v>
      </c>
      <c r="I2" s="39" t="str">
        <f t="shared" ref="I2:I17" si="1">IF(AV2="NA",AM2,CONCATENATE(AV2," ",AM2))</f>
        <v>Benja</v>
      </c>
      <c r="J2" s="39" t="s">
        <v>716</v>
      </c>
      <c r="K2" s="39" t="s">
        <v>193</v>
      </c>
      <c r="L2" s="40"/>
      <c r="M2" s="40"/>
      <c r="N2" s="39" t="s">
        <v>857</v>
      </c>
      <c r="O2" s="39" t="str">
        <f t="shared" ref="O2:O17" si="2">CONCATENATE(K2,L2,M2," ",N2,".")</f>
        <v>im Stau.</v>
      </c>
      <c r="P2" s="39" t="str">
        <f t="shared" ref="P2:P17" si="3">CONCATENATE(K2,L2,M2," ",N2)</f>
        <v>im Stau</v>
      </c>
      <c r="Q2" s="39" t="str">
        <f>AZ2</f>
        <v>Er</v>
      </c>
      <c r="R2" s="39" t="s">
        <v>396</v>
      </c>
      <c r="S2" s="39" t="s">
        <v>71</v>
      </c>
      <c r="T2" s="39" t="s">
        <v>858</v>
      </c>
      <c r="U2" s="39" t="s">
        <v>1080</v>
      </c>
      <c r="V2" s="40"/>
      <c r="W2" s="39" t="str">
        <f t="shared" ref="W2:W17" si="4">CONCATENATE(U2,V2)</f>
        <v>Pendlerei</v>
      </c>
      <c r="X2" s="39" t="str">
        <f t="shared" ref="X2:X17" si="5">CONCATENATE(Y2,".")</f>
        <v>leid.</v>
      </c>
      <c r="Y2" s="39" t="s">
        <v>848</v>
      </c>
      <c r="Z2" s="39">
        <v>87</v>
      </c>
      <c r="AA2" s="39" t="s">
        <v>975</v>
      </c>
      <c r="AB2" s="39" t="s">
        <v>109</v>
      </c>
      <c r="AC2" s="39">
        <v>5.2</v>
      </c>
      <c r="AD2" s="39">
        <v>1.549193338</v>
      </c>
      <c r="AE2" s="39">
        <v>5</v>
      </c>
      <c r="AF2" s="38" t="s">
        <v>109</v>
      </c>
      <c r="AG2" s="44" t="s">
        <v>959</v>
      </c>
      <c r="AH2" s="41" t="s">
        <v>78</v>
      </c>
      <c r="AI2" s="42" t="s">
        <v>78</v>
      </c>
      <c r="AJ2" s="43" t="s">
        <v>78</v>
      </c>
      <c r="AK2" s="43" t="s">
        <v>78</v>
      </c>
      <c r="AL2" s="39">
        <v>84</v>
      </c>
      <c r="AM2" s="39" t="s">
        <v>972</v>
      </c>
      <c r="AN2" s="39" t="s">
        <v>109</v>
      </c>
      <c r="AO2" s="39">
        <v>4.914285714</v>
      </c>
      <c r="AP2" s="39">
        <v>1.2688908670000001</v>
      </c>
      <c r="AQ2" s="39">
        <v>5</v>
      </c>
      <c r="AR2" s="38" t="s">
        <v>109</v>
      </c>
      <c r="AS2" s="45" t="s">
        <v>80</v>
      </c>
      <c r="AT2" s="41" t="s">
        <v>78</v>
      </c>
      <c r="AU2" s="42" t="s">
        <v>78</v>
      </c>
      <c r="AV2" s="43" t="s">
        <v>78</v>
      </c>
      <c r="AW2" s="40" t="s">
        <v>78</v>
      </c>
      <c r="AX2" s="43" t="s">
        <v>81</v>
      </c>
      <c r="AY2" s="43" t="s">
        <v>82</v>
      </c>
      <c r="AZ2" s="11" t="str">
        <f>AX2</f>
        <v>Er</v>
      </c>
      <c r="BA2" s="39" t="str">
        <f t="shared" ref="BA2:BA17" si="6">CONCATENATE("Wer"," ",J2," ",P2,"?")</f>
        <v>Wer wartet im Stau?</v>
      </c>
      <c r="BB2" s="39" t="str">
        <f t="shared" ref="BB2:BB17" si="7">CONCATENATE($BB$1," ","tat", " ",H2,"?")</f>
        <v>Was tat Janne?</v>
      </c>
      <c r="BC2" s="39" t="str">
        <f t="shared" ref="BC2:BC17" si="8">BS2</f>
        <v>Wo wartet Janne?</v>
      </c>
      <c r="BD2" s="39" t="str">
        <f t="shared" ref="BD2:BD17" si="9">BV2</f>
        <v>Was ist Janne leid?</v>
      </c>
      <c r="BE2" s="39" t="s">
        <v>48</v>
      </c>
      <c r="BF2" s="39" t="str">
        <f>BC2</f>
        <v>Wo wartet Janne?</v>
      </c>
      <c r="BG2" s="38">
        <v>1</v>
      </c>
      <c r="BH2" s="39">
        <f t="shared" ref="BH2:BH17" si="10">IF(BI2="NA",0,1)</f>
        <v>1</v>
      </c>
      <c r="BI2" s="39" t="str">
        <f t="shared" ref="BI2:BI17" si="11">IF(BG2=1,BF2,"NA")</f>
        <v>Wo wartet Janne?</v>
      </c>
      <c r="BJ2" s="39" t="str">
        <f>IF(BI2="NA","NA",P2)</f>
        <v>im Stau</v>
      </c>
      <c r="BK2" s="39" t="str">
        <f t="shared" ref="BK2:BK11" si="12">BJ2</f>
        <v>im Stau</v>
      </c>
      <c r="BL2" s="39" t="s">
        <v>78</v>
      </c>
      <c r="BM2" s="38">
        <v>1</v>
      </c>
      <c r="BN2" s="39" t="str">
        <f t="shared" ref="BN2:BN17" si="13">IF(BM2=1,BK2,BL2)</f>
        <v>im Stau</v>
      </c>
      <c r="BO2" s="39" t="s">
        <v>1094</v>
      </c>
      <c r="BP2" s="39" t="str">
        <f t="shared" ref="BP2:BP17" si="14">IF(AK2="NA",IF(K2="","",CONCATENATE(K$1," ",J2," ",H2,"?")),IF(K2="","",CONCATENATE(K$1," ",J2," ",AK2," ",AA2,"?")))</f>
        <v>Wo wartet Janne?</v>
      </c>
      <c r="BQ2" s="39" t="str">
        <f t="shared" ref="BQ2:BQ17" si="15">IF(AK2="NA",IF(L2="","",CONCATENATE(L$1," ",J2," ",H2,"?")),IF(L2="","",CONCATENATE(L$1," ",J2," ",AK2," ",AA2,"?")))</f>
        <v/>
      </c>
      <c r="BR2" s="39" t="str">
        <f t="shared" ref="BR2:BR17" si="16">IF(AK2="NA",IF(M2="","",CONCATENATE(M$1," ",J2," ",H2,"?")),IF(M2="","",CONCATENATE(M$1," ",J2," ",AK2," ",AA2,"?")))</f>
        <v/>
      </c>
      <c r="BS2" s="39" t="str">
        <f t="shared" ref="BS2:BS17" si="17">CONCATENATE(BP2,BQ2,BR2)</f>
        <v>Wo wartet Janne?</v>
      </c>
      <c r="BT2" s="39" t="str">
        <f t="shared" ref="BT2:BT17" si="18">IF(AK2="NA",IF(U2="","",CONCATENATE(U$1," ",R2," ",H2," ",Y2,"?")),IF(U2="","",CONCATENATE(U$1," ",R2," ",AK2," ",AA2," ",Y2,"?")))</f>
        <v>Was ist Janne leid?</v>
      </c>
      <c r="BU2" s="39" t="str">
        <f t="shared" ref="BU2:BU17" si="19">IF(AK2="NA",IF(V2="","",CONCATENATE(V$1," ",R2," ",H2," ",Y2,"?")),IF(V2="","",CONCATENATE(V$1," ",R2," ",AK2," ",AA2," ",Y2,"?")))</f>
        <v/>
      </c>
      <c r="BV2" s="39" t="str">
        <f t="shared" ref="BV2:BV17" si="20">CONCATENATE(BT2,BU2)</f>
        <v>Was ist Janne leid?</v>
      </c>
    </row>
    <row r="3" spans="1:74" ht="14.25" customHeight="1" x14ac:dyDescent="0.35">
      <c r="A3" s="39" t="str">
        <f>CONCATENATE("L",B3,"_S",F3,"_I",Z3,"_P",AZ3)</f>
        <v>L0_S133_I75_PEr</v>
      </c>
      <c r="B3" s="40">
        <v>0</v>
      </c>
      <c r="C3" s="38">
        <v>13</v>
      </c>
      <c r="D3" s="38">
        <v>2</v>
      </c>
      <c r="E3" s="40">
        <v>1</v>
      </c>
      <c r="F3" s="39">
        <v>133</v>
      </c>
      <c r="G3" s="39" t="str">
        <f>CONCATENATE(H3," ",J3," ",P3," ",Q3," ",R3," ",S3," ",T3," ",W3," ",Y3)</f>
        <v>Die Betreuerin sitzt in der Ferienwohnung Sie hat eine schwere Schnitzarbeit angefangen</v>
      </c>
      <c r="H3" s="39" t="str">
        <f t="shared" si="0"/>
        <v>Die Betreuerin</v>
      </c>
      <c r="I3" s="39" t="str">
        <f t="shared" si="1"/>
        <v>Der Betreuer</v>
      </c>
      <c r="J3" s="40" t="s">
        <v>461</v>
      </c>
      <c r="K3" s="39" t="s">
        <v>84</v>
      </c>
      <c r="L3" s="40"/>
      <c r="M3" s="40"/>
      <c r="N3" s="39" t="s">
        <v>878</v>
      </c>
      <c r="O3" s="39" t="str">
        <f t="shared" si="2"/>
        <v>in der Ferienwohnung.</v>
      </c>
      <c r="P3" s="39" t="str">
        <f t="shared" si="3"/>
        <v>in der Ferienwohnung</v>
      </c>
      <c r="Q3" s="39" t="s">
        <v>82</v>
      </c>
      <c r="R3" s="39" t="s">
        <v>104</v>
      </c>
      <c r="S3" s="39" t="s">
        <v>179</v>
      </c>
      <c r="T3" s="39" t="s">
        <v>1075</v>
      </c>
      <c r="U3" s="40" t="s">
        <v>1076</v>
      </c>
      <c r="V3" s="40"/>
      <c r="W3" s="40" t="str">
        <f t="shared" si="4"/>
        <v>Schnitzarbeit</v>
      </c>
      <c r="X3" s="40" t="str">
        <f t="shared" si="5"/>
        <v>angefangen.</v>
      </c>
      <c r="Y3" s="40" t="s">
        <v>334</v>
      </c>
      <c r="Z3" s="39">
        <v>75</v>
      </c>
      <c r="AA3" s="39" t="s">
        <v>987</v>
      </c>
      <c r="AB3" s="39" t="s">
        <v>78</v>
      </c>
      <c r="AC3" s="39" t="s">
        <v>78</v>
      </c>
      <c r="AD3" s="39" t="s">
        <v>78</v>
      </c>
      <c r="AE3" s="39" t="s">
        <v>78</v>
      </c>
      <c r="AF3" s="39" t="s">
        <v>78</v>
      </c>
      <c r="AG3" s="46" t="s">
        <v>959</v>
      </c>
      <c r="AH3" s="39" t="s">
        <v>78</v>
      </c>
      <c r="AI3" s="39" t="s">
        <v>78</v>
      </c>
      <c r="AJ3" s="40" t="s">
        <v>504</v>
      </c>
      <c r="AK3" s="38" t="s">
        <v>71</v>
      </c>
      <c r="AL3" s="39">
        <v>75</v>
      </c>
      <c r="AM3" s="39" t="s">
        <v>1059</v>
      </c>
      <c r="AN3" s="39" t="s">
        <v>78</v>
      </c>
      <c r="AO3" s="39" t="s">
        <v>78</v>
      </c>
      <c r="AP3" s="39" t="s">
        <v>78</v>
      </c>
      <c r="AQ3" s="39" t="s">
        <v>78</v>
      </c>
      <c r="AR3" s="39" t="s">
        <v>78</v>
      </c>
      <c r="AS3" s="4" t="s">
        <v>80</v>
      </c>
      <c r="AT3" s="39" t="s">
        <v>78</v>
      </c>
      <c r="AU3" s="39" t="s">
        <v>78</v>
      </c>
      <c r="AV3" s="40" t="s">
        <v>506</v>
      </c>
      <c r="AW3" s="38" t="s">
        <v>507</v>
      </c>
      <c r="AX3" s="43" t="s">
        <v>81</v>
      </c>
      <c r="AY3" s="43" t="s">
        <v>82</v>
      </c>
      <c r="AZ3" s="11" t="str">
        <f>AX3</f>
        <v>Er</v>
      </c>
      <c r="BA3" s="39" t="str">
        <f t="shared" si="6"/>
        <v>Wer sitzt in der Ferienwohnung?</v>
      </c>
      <c r="BB3" s="39" t="str">
        <f t="shared" si="7"/>
        <v>Was tat Die Betreuerin?</v>
      </c>
      <c r="BC3" s="39" t="str">
        <f t="shared" si="8"/>
        <v>Wo sitzt die Betreuerin?</v>
      </c>
      <c r="BD3" s="39" t="str">
        <f t="shared" si="9"/>
        <v>Was hat die Betreuerin angefangen?</v>
      </c>
      <c r="BE3" s="38" t="s">
        <v>47</v>
      </c>
      <c r="BF3" s="38" t="str">
        <f>BA3</f>
        <v>Wer sitzt in der Ferienwohnung?</v>
      </c>
      <c r="BG3" s="38">
        <v>3</v>
      </c>
      <c r="BH3" s="39">
        <f t="shared" si="10"/>
        <v>0</v>
      </c>
      <c r="BI3" s="39" t="str">
        <f t="shared" si="11"/>
        <v>NA</v>
      </c>
      <c r="BJ3" s="38" t="str">
        <f>IF(BI3="NA","NA",H3)</f>
        <v>NA</v>
      </c>
      <c r="BK3" s="39" t="str">
        <f t="shared" si="12"/>
        <v>NA</v>
      </c>
      <c r="BL3" s="40"/>
      <c r="BM3" s="38">
        <v>0</v>
      </c>
      <c r="BN3" s="39">
        <f t="shared" si="13"/>
        <v>0</v>
      </c>
      <c r="BO3" s="39" t="str">
        <f>IF(BM3=0,BK3,BL3)</f>
        <v>NA</v>
      </c>
      <c r="BP3" s="39" t="str">
        <f t="shared" si="14"/>
        <v>Wo sitzt die Betreuerin?</v>
      </c>
      <c r="BQ3" s="39" t="str">
        <f t="shared" si="15"/>
        <v/>
      </c>
      <c r="BR3" s="39" t="str">
        <f t="shared" si="16"/>
        <v/>
      </c>
      <c r="BS3" s="39" t="str">
        <f t="shared" si="17"/>
        <v>Wo sitzt die Betreuerin?</v>
      </c>
      <c r="BT3" s="39" t="str">
        <f t="shared" si="18"/>
        <v>Was hat die Betreuerin angefangen?</v>
      </c>
      <c r="BU3" s="39" t="str">
        <f t="shared" si="19"/>
        <v/>
      </c>
      <c r="BV3" s="39" t="str">
        <f t="shared" si="20"/>
        <v>Was hat die Betreuerin angefangen?</v>
      </c>
    </row>
    <row r="4" spans="1:74" ht="14.25" customHeight="1" x14ac:dyDescent="0.35">
      <c r="A4" s="39" t="str">
        <f>CONCATENATE("L",B4,"_S",F4,"_I",Z4,"_P",AZ4)</f>
        <v>L0_S121_I21_PEr</v>
      </c>
      <c r="B4" s="38">
        <v>0</v>
      </c>
      <c r="C4" s="38">
        <v>1</v>
      </c>
      <c r="D4" s="38">
        <v>3</v>
      </c>
      <c r="E4" s="40">
        <v>1</v>
      </c>
      <c r="F4" s="38">
        <v>121</v>
      </c>
      <c r="G4" s="39" t="str">
        <f>CONCATENATE(H4," ",J4," ",O4," ",Q4," ",R4," ",S4," ",T4," ",W4," ",X4)</f>
        <v>Benedikt schreit im Supermarkt. Er hat die letzte Mehlpackung zerstört.</v>
      </c>
      <c r="H4" s="38" t="str">
        <f t="shared" si="0"/>
        <v>Benedikt</v>
      </c>
      <c r="I4" s="38" t="str">
        <f t="shared" si="1"/>
        <v>Andrea</v>
      </c>
      <c r="J4" s="38" t="s">
        <v>83</v>
      </c>
      <c r="K4" s="38" t="s">
        <v>193</v>
      </c>
      <c r="L4" s="38"/>
      <c r="M4" s="38"/>
      <c r="N4" s="38" t="s">
        <v>835</v>
      </c>
      <c r="O4" s="39" t="str">
        <f t="shared" si="2"/>
        <v>im Supermarkt.</v>
      </c>
      <c r="P4" s="39" t="str">
        <f t="shared" si="3"/>
        <v>im Supermarkt</v>
      </c>
      <c r="Q4" s="39" t="str">
        <f>AZ4</f>
        <v>Er</v>
      </c>
      <c r="R4" s="38" t="s">
        <v>104</v>
      </c>
      <c r="S4" s="38" t="s">
        <v>71</v>
      </c>
      <c r="T4" s="38" t="s">
        <v>836</v>
      </c>
      <c r="U4" s="38" t="s">
        <v>837</v>
      </c>
      <c r="V4" s="38"/>
      <c r="W4" s="38" t="str">
        <f t="shared" si="4"/>
        <v>Mehlpackung</v>
      </c>
      <c r="X4" s="39" t="str">
        <f t="shared" si="5"/>
        <v>zerstört.</v>
      </c>
      <c r="Y4" s="38" t="s">
        <v>838</v>
      </c>
      <c r="Z4" s="39">
        <v>21</v>
      </c>
      <c r="AA4" s="39" t="s">
        <v>958</v>
      </c>
      <c r="AB4" s="39" t="s">
        <v>76</v>
      </c>
      <c r="AC4" s="39">
        <v>1.2571428570000001</v>
      </c>
      <c r="AD4" s="39">
        <v>0.65721592600000001</v>
      </c>
      <c r="AE4" s="39">
        <v>1</v>
      </c>
      <c r="AF4" s="38" t="s">
        <v>76</v>
      </c>
      <c r="AG4" s="3" t="s">
        <v>959</v>
      </c>
      <c r="AH4" s="41" t="s">
        <v>78</v>
      </c>
      <c r="AI4" s="42" t="s">
        <v>78</v>
      </c>
      <c r="AJ4" s="43" t="s">
        <v>78</v>
      </c>
      <c r="AK4" s="43" t="s">
        <v>78</v>
      </c>
      <c r="AL4" s="39">
        <v>91</v>
      </c>
      <c r="AM4" s="39" t="s">
        <v>979</v>
      </c>
      <c r="AN4" s="39" t="s">
        <v>109</v>
      </c>
      <c r="AO4" s="39">
        <v>5.914285714</v>
      </c>
      <c r="AP4" s="39">
        <v>1.4424535590000001</v>
      </c>
      <c r="AQ4" s="39">
        <v>7</v>
      </c>
      <c r="AR4" s="38" t="s">
        <v>109</v>
      </c>
      <c r="AS4" s="4" t="s">
        <v>80</v>
      </c>
      <c r="AT4" s="41" t="s">
        <v>78</v>
      </c>
      <c r="AU4" s="42" t="s">
        <v>78</v>
      </c>
      <c r="AV4" s="43" t="s">
        <v>78</v>
      </c>
      <c r="AW4" s="40" t="s">
        <v>78</v>
      </c>
      <c r="AX4" s="43" t="s">
        <v>81</v>
      </c>
      <c r="AY4" s="43" t="s">
        <v>82</v>
      </c>
      <c r="AZ4" s="11" t="str">
        <f>AX4</f>
        <v>Er</v>
      </c>
      <c r="BA4" s="38" t="str">
        <f t="shared" si="6"/>
        <v>Wer schreit im Supermarkt?</v>
      </c>
      <c r="BB4" s="38" t="str">
        <f t="shared" si="7"/>
        <v>Was tat Benedikt?</v>
      </c>
      <c r="BC4" s="38" t="str">
        <f t="shared" si="8"/>
        <v>Wo schreit Benedikt?</v>
      </c>
      <c r="BD4" s="38" t="str">
        <f t="shared" si="9"/>
        <v>Was hat Benedikt zerstört?</v>
      </c>
      <c r="BE4" s="38" t="s">
        <v>47</v>
      </c>
      <c r="BF4" s="38" t="str">
        <f>BA4</f>
        <v>Wer schreit im Supermarkt?</v>
      </c>
      <c r="BG4" s="38">
        <v>1</v>
      </c>
      <c r="BH4" s="38">
        <f t="shared" si="10"/>
        <v>1</v>
      </c>
      <c r="BI4" s="38" t="str">
        <f t="shared" si="11"/>
        <v>Wer schreit im Supermarkt?</v>
      </c>
      <c r="BJ4" s="38" t="str">
        <f>IF(BI4="NA","NA",H4)</f>
        <v>Benedikt</v>
      </c>
      <c r="BK4" s="38" t="str">
        <f t="shared" si="12"/>
        <v>Benedikt</v>
      </c>
      <c r="BL4" s="38" t="str">
        <f>AM4</f>
        <v>Andrea</v>
      </c>
      <c r="BM4" s="38">
        <v>1</v>
      </c>
      <c r="BN4" s="38" t="str">
        <f t="shared" si="13"/>
        <v>Benedikt</v>
      </c>
      <c r="BO4" s="38" t="str">
        <f>IF(BM4=0,BK4,BL4)</f>
        <v>Andrea</v>
      </c>
      <c r="BP4" s="39" t="str">
        <f t="shared" si="14"/>
        <v>Wo schreit Benedikt?</v>
      </c>
      <c r="BQ4" s="39" t="str">
        <f t="shared" si="15"/>
        <v/>
      </c>
      <c r="BR4" s="39" t="str">
        <f t="shared" si="16"/>
        <v/>
      </c>
      <c r="BS4" s="38" t="str">
        <f t="shared" si="17"/>
        <v>Wo schreit Benedikt?</v>
      </c>
      <c r="BT4" s="39" t="str">
        <f t="shared" si="18"/>
        <v>Was hat Benedikt zerstört?</v>
      </c>
      <c r="BU4" s="39" t="str">
        <f t="shared" si="19"/>
        <v/>
      </c>
      <c r="BV4" s="39" t="str">
        <f t="shared" si="20"/>
        <v>Was hat Benedikt zerstört?</v>
      </c>
    </row>
    <row r="5" spans="1:74" ht="14.25" customHeight="1" x14ac:dyDescent="0.35">
      <c r="A5" s="39" t="str">
        <f>CONCATENATE("L",B5,"_S",F5,"_I",Z5,"_P",AZ5)</f>
        <v>L0_S129_I122_PEr</v>
      </c>
      <c r="B5" s="40">
        <v>0</v>
      </c>
      <c r="C5" s="38">
        <v>9</v>
      </c>
      <c r="D5" s="38">
        <v>4</v>
      </c>
      <c r="E5" s="40">
        <v>1</v>
      </c>
      <c r="F5" s="39">
        <v>129</v>
      </c>
      <c r="G5" s="39" t="str">
        <f>CONCATENATE(H5," ",J5," ",O5," ",Q5," ",R5," ",S5," ",T5," ",W5," ",X5)</f>
        <v>Maja weint auf der Kreuzfahrt. Er hat die andauernde Seekrankheit unterschätzt.</v>
      </c>
      <c r="H5" s="39" t="str">
        <f t="shared" si="0"/>
        <v>Maja</v>
      </c>
      <c r="I5" s="39" t="str">
        <f t="shared" si="1"/>
        <v>Michele</v>
      </c>
      <c r="J5" s="38" t="s">
        <v>860</v>
      </c>
      <c r="K5" s="39" t="s">
        <v>244</v>
      </c>
      <c r="L5" s="40"/>
      <c r="M5" s="40"/>
      <c r="N5" s="39" t="s">
        <v>866</v>
      </c>
      <c r="O5" s="39" t="str">
        <f t="shared" si="2"/>
        <v>auf der Kreuzfahrt.</v>
      </c>
      <c r="P5" s="39" t="str">
        <f t="shared" si="3"/>
        <v>auf der Kreuzfahrt</v>
      </c>
      <c r="Q5" s="39" t="str">
        <f>AZ5</f>
        <v>Er</v>
      </c>
      <c r="R5" s="39" t="s">
        <v>104</v>
      </c>
      <c r="S5" s="39" t="s">
        <v>71</v>
      </c>
      <c r="T5" s="39" t="s">
        <v>589</v>
      </c>
      <c r="U5" s="39" t="s">
        <v>867</v>
      </c>
      <c r="V5" s="40"/>
      <c r="W5" s="39" t="str">
        <f t="shared" si="4"/>
        <v>Seekrankheit</v>
      </c>
      <c r="X5" s="39" t="str">
        <f t="shared" si="5"/>
        <v>unterschätzt.</v>
      </c>
      <c r="Y5" s="39" t="s">
        <v>165</v>
      </c>
      <c r="Z5" s="39">
        <v>122</v>
      </c>
      <c r="AA5" s="39" t="s">
        <v>980</v>
      </c>
      <c r="AB5" s="39" t="s">
        <v>176</v>
      </c>
      <c r="AC5" s="39">
        <v>6.8</v>
      </c>
      <c r="AD5" s="39">
        <v>0.47278897199999997</v>
      </c>
      <c r="AE5" s="39">
        <v>7</v>
      </c>
      <c r="AF5" s="38" t="s">
        <v>176</v>
      </c>
      <c r="AG5" s="3" t="s">
        <v>959</v>
      </c>
      <c r="AH5" s="41" t="s">
        <v>78</v>
      </c>
      <c r="AI5" s="42" t="s">
        <v>78</v>
      </c>
      <c r="AJ5" s="43" t="s">
        <v>78</v>
      </c>
      <c r="AK5" s="43" t="s">
        <v>78</v>
      </c>
      <c r="AL5" s="39">
        <v>89</v>
      </c>
      <c r="AM5" s="39" t="s">
        <v>977</v>
      </c>
      <c r="AN5" s="39" t="s">
        <v>109</v>
      </c>
      <c r="AO5" s="39">
        <v>5.628571429</v>
      </c>
      <c r="AP5" s="39">
        <v>1.4366160050000001</v>
      </c>
      <c r="AQ5" s="39">
        <v>6</v>
      </c>
      <c r="AR5" s="38" t="s">
        <v>109</v>
      </c>
      <c r="AS5" s="4" t="s">
        <v>80</v>
      </c>
      <c r="AT5" s="41" t="s">
        <v>78</v>
      </c>
      <c r="AU5" s="42" t="s">
        <v>78</v>
      </c>
      <c r="AV5" s="43" t="s">
        <v>78</v>
      </c>
      <c r="AW5" s="40" t="s">
        <v>78</v>
      </c>
      <c r="AX5" s="43" t="s">
        <v>81</v>
      </c>
      <c r="AY5" s="43" t="s">
        <v>82</v>
      </c>
      <c r="AZ5" s="11" t="str">
        <f>AX5</f>
        <v>Er</v>
      </c>
      <c r="BA5" s="39" t="str">
        <f t="shared" si="6"/>
        <v>Wer weint auf der Kreuzfahrt?</v>
      </c>
      <c r="BB5" s="39" t="str">
        <f t="shared" si="7"/>
        <v>Was tat Maja?</v>
      </c>
      <c r="BC5" s="39" t="str">
        <f t="shared" si="8"/>
        <v>Wo weint Maja?</v>
      </c>
      <c r="BD5" s="39" t="str">
        <f t="shared" si="9"/>
        <v>Was hat Maja unterschätzt?</v>
      </c>
      <c r="BE5" s="38" t="s">
        <v>47</v>
      </c>
      <c r="BF5" s="38" t="str">
        <f>BA5</f>
        <v>Wer weint auf der Kreuzfahrt?</v>
      </c>
      <c r="BG5" s="38">
        <v>3</v>
      </c>
      <c r="BH5" s="39">
        <f t="shared" si="10"/>
        <v>0</v>
      </c>
      <c r="BI5" s="39" t="str">
        <f t="shared" si="11"/>
        <v>NA</v>
      </c>
      <c r="BJ5" s="38" t="str">
        <f>IF(BI5="NA","NA",H5)</f>
        <v>NA</v>
      </c>
      <c r="BK5" s="39" t="str">
        <f t="shared" si="12"/>
        <v>NA</v>
      </c>
      <c r="BL5" s="39" t="s">
        <v>78</v>
      </c>
      <c r="BM5" s="38">
        <v>1</v>
      </c>
      <c r="BN5" s="39" t="str">
        <f t="shared" si="13"/>
        <v>NA</v>
      </c>
      <c r="BO5" s="39" t="str">
        <f>IF(BM5=0,BK5,BL5)</f>
        <v>NA</v>
      </c>
      <c r="BP5" s="39" t="str">
        <f t="shared" si="14"/>
        <v>Wo weint Maja?</v>
      </c>
      <c r="BQ5" s="39" t="str">
        <f t="shared" si="15"/>
        <v/>
      </c>
      <c r="BR5" s="39" t="str">
        <f t="shared" si="16"/>
        <v/>
      </c>
      <c r="BS5" s="39" t="str">
        <f t="shared" si="17"/>
        <v>Wo weint Maja?</v>
      </c>
      <c r="BT5" s="39" t="str">
        <f t="shared" si="18"/>
        <v>Was hat Maja unterschätzt?</v>
      </c>
      <c r="BU5" s="39" t="str">
        <f t="shared" si="19"/>
        <v/>
      </c>
      <c r="BV5" s="39" t="str">
        <f t="shared" si="20"/>
        <v>Was hat Maja unterschätzt?</v>
      </c>
    </row>
    <row r="6" spans="1:74" ht="14.25" customHeight="1" x14ac:dyDescent="0.35">
      <c r="A6" s="39" t="str">
        <f>CONCATENATE("L",B6,"_S",F6,"_I",Z6,"_P",AZ6)</f>
        <v>L0_S132_I67_PSie</v>
      </c>
      <c r="B6" s="40">
        <v>0</v>
      </c>
      <c r="C6" s="38">
        <v>12</v>
      </c>
      <c r="D6" s="38">
        <v>5</v>
      </c>
      <c r="E6" s="40">
        <v>1</v>
      </c>
      <c r="F6" s="39">
        <v>132</v>
      </c>
      <c r="G6" s="39" t="str">
        <f>CONCATENATE(H6," ",J6," ",P6," ",Q6," ",R6," ",S6," ",T6," ",W6," ",Y6)</f>
        <v>Die Kindergärtnerin hängt vor dem Laptop Sie hat eine schlimme Spielsucht entwickelt</v>
      </c>
      <c r="H6" s="39" t="str">
        <f t="shared" si="0"/>
        <v>Die Kindergärtnerin</v>
      </c>
      <c r="I6" s="39" t="str">
        <f t="shared" si="1"/>
        <v>Der Kindergärtner</v>
      </c>
      <c r="J6" s="40" t="s">
        <v>1071</v>
      </c>
      <c r="K6" s="39" t="s">
        <v>330</v>
      </c>
      <c r="L6" s="39"/>
      <c r="M6" s="39"/>
      <c r="N6" s="39" t="s">
        <v>877</v>
      </c>
      <c r="O6" s="39" t="str">
        <f t="shared" si="2"/>
        <v>vor dem Laptop.</v>
      </c>
      <c r="P6" s="39" t="str">
        <f t="shared" si="3"/>
        <v>vor dem Laptop</v>
      </c>
      <c r="Q6" s="39" t="s">
        <v>82</v>
      </c>
      <c r="R6" s="39" t="s">
        <v>104</v>
      </c>
      <c r="S6" s="39" t="s">
        <v>179</v>
      </c>
      <c r="T6" s="39" t="s">
        <v>1073</v>
      </c>
      <c r="U6" s="40" t="s">
        <v>1074</v>
      </c>
      <c r="V6" s="40"/>
      <c r="W6" s="40" t="str">
        <f t="shared" si="4"/>
        <v>Spielsucht</v>
      </c>
      <c r="X6" s="40" t="str">
        <f t="shared" si="5"/>
        <v>entwickelt.</v>
      </c>
      <c r="Y6" s="40" t="s">
        <v>1072</v>
      </c>
      <c r="Z6" s="39">
        <v>67</v>
      </c>
      <c r="AA6" s="39" t="s">
        <v>986</v>
      </c>
      <c r="AB6" s="39" t="s">
        <v>78</v>
      </c>
      <c r="AC6" s="39" t="s">
        <v>78</v>
      </c>
      <c r="AD6" s="39" t="s">
        <v>78</v>
      </c>
      <c r="AE6" s="39" t="s">
        <v>78</v>
      </c>
      <c r="AF6" s="39" t="s">
        <v>78</v>
      </c>
      <c r="AG6" s="46" t="s">
        <v>959</v>
      </c>
      <c r="AH6" s="39" t="s">
        <v>78</v>
      </c>
      <c r="AI6" s="39" t="s">
        <v>78</v>
      </c>
      <c r="AJ6" s="40" t="s">
        <v>504</v>
      </c>
      <c r="AK6" s="38" t="s">
        <v>71</v>
      </c>
      <c r="AL6" s="39">
        <v>67</v>
      </c>
      <c r="AM6" s="39" t="s">
        <v>1058</v>
      </c>
      <c r="AN6" s="39" t="s">
        <v>78</v>
      </c>
      <c r="AO6" s="39" t="s">
        <v>78</v>
      </c>
      <c r="AP6" s="39" t="s">
        <v>78</v>
      </c>
      <c r="AQ6" s="39" t="s">
        <v>78</v>
      </c>
      <c r="AR6" s="39" t="s">
        <v>78</v>
      </c>
      <c r="AS6" s="4" t="s">
        <v>80</v>
      </c>
      <c r="AT6" s="39" t="s">
        <v>78</v>
      </c>
      <c r="AU6" s="39" t="s">
        <v>78</v>
      </c>
      <c r="AV6" s="40" t="s">
        <v>506</v>
      </c>
      <c r="AW6" s="38" t="s">
        <v>507</v>
      </c>
      <c r="AX6" s="43" t="s">
        <v>81</v>
      </c>
      <c r="AY6" s="43" t="s">
        <v>82</v>
      </c>
      <c r="AZ6" s="11" t="str">
        <f>AY6</f>
        <v>Sie</v>
      </c>
      <c r="BA6" s="39" t="str">
        <f t="shared" si="6"/>
        <v>Wer hängt vor dem Laptop?</v>
      </c>
      <c r="BB6" s="39" t="str">
        <f t="shared" si="7"/>
        <v>Was tat Die Kindergärtnerin?</v>
      </c>
      <c r="BC6" s="39" t="str">
        <f t="shared" si="8"/>
        <v>Wo hängt die Kindergärtnerin?</v>
      </c>
      <c r="BD6" s="39" t="str">
        <f t="shared" si="9"/>
        <v>Was hat die Kindergärtnerin entwickelt?</v>
      </c>
      <c r="BE6" s="38" t="s">
        <v>49</v>
      </c>
      <c r="BF6" s="39" t="str">
        <f>BD6</f>
        <v>Was hat die Kindergärtnerin entwickelt?</v>
      </c>
      <c r="BG6" s="38">
        <v>1</v>
      </c>
      <c r="BH6" s="39">
        <f t="shared" si="10"/>
        <v>1</v>
      </c>
      <c r="BI6" s="39" t="str">
        <f t="shared" si="11"/>
        <v>Was hat die Kindergärtnerin entwickelt?</v>
      </c>
      <c r="BJ6" s="39" t="str">
        <f>IF(BI6="NA","NA",CONCATENATE(S6," ",T6," ",W6))</f>
        <v>eine schlimme Spielsucht</v>
      </c>
      <c r="BK6" s="39" t="str">
        <f t="shared" si="12"/>
        <v>eine schlimme Spielsucht</v>
      </c>
      <c r="BL6" s="40" t="s">
        <v>1088</v>
      </c>
      <c r="BM6" s="38">
        <v>0</v>
      </c>
      <c r="BN6" s="39" t="str">
        <f t="shared" si="13"/>
        <v>die schlimme Spielsucht</v>
      </c>
      <c r="BO6" s="39" t="str">
        <f>IF(BM6=0,BK6,BL6)</f>
        <v>eine schlimme Spielsucht</v>
      </c>
      <c r="BP6" s="39" t="str">
        <f t="shared" si="14"/>
        <v>Wo hängt die Kindergärtnerin?</v>
      </c>
      <c r="BQ6" s="39" t="str">
        <f t="shared" si="15"/>
        <v/>
      </c>
      <c r="BR6" s="39" t="str">
        <f t="shared" si="16"/>
        <v/>
      </c>
      <c r="BS6" s="39" t="str">
        <f t="shared" si="17"/>
        <v>Wo hängt die Kindergärtnerin?</v>
      </c>
      <c r="BT6" s="39" t="str">
        <f t="shared" si="18"/>
        <v>Was hat die Kindergärtnerin entwickelt?</v>
      </c>
      <c r="BU6" s="39" t="str">
        <f t="shared" si="19"/>
        <v/>
      </c>
      <c r="BV6" s="39" t="str">
        <f t="shared" si="20"/>
        <v>Was hat die Kindergärtnerin entwickelt?</v>
      </c>
    </row>
    <row r="7" spans="1:74" s="50" customFormat="1" ht="14.25" customHeight="1" x14ac:dyDescent="0.35">
      <c r="A7" s="46" t="str">
        <f>CONCATENATE("L",B7,"_S",F7,"_I",Z8,"_P",AZ7)</f>
        <v>LAll_S138_I56_PSie</v>
      </c>
      <c r="B7" s="64" t="s">
        <v>1095</v>
      </c>
      <c r="C7" s="44">
        <v>16</v>
      </c>
      <c r="D7" s="44">
        <v>6</v>
      </c>
      <c r="E7" s="44">
        <v>0.1</v>
      </c>
      <c r="F7" s="46">
        <v>138</v>
      </c>
      <c r="G7" s="46" t="str">
        <f>CONCATENATE(H7," ",J7," ",P7," ",Q7," ",R7," ",S7," ",T7," ",W7," ",Y7)</f>
        <v>Der Komponist geht in die Oper Sie hat die teuren Tickets gewonnen</v>
      </c>
      <c r="H7" s="46" t="str">
        <f t="shared" si="0"/>
        <v>Der Komponist</v>
      </c>
      <c r="I7" s="46" t="str">
        <f t="shared" si="1"/>
        <v>Die Komponistin</v>
      </c>
      <c r="J7" s="47" t="s">
        <v>126</v>
      </c>
      <c r="K7" s="46"/>
      <c r="L7" s="46" t="s">
        <v>111</v>
      </c>
      <c r="M7" s="46"/>
      <c r="N7" s="46" t="s">
        <v>886</v>
      </c>
      <c r="O7" s="46" t="str">
        <f t="shared" si="2"/>
        <v>in die Oper.</v>
      </c>
      <c r="P7" s="46" t="str">
        <f t="shared" si="3"/>
        <v>in die Oper</v>
      </c>
      <c r="Q7" s="46" t="s">
        <v>82</v>
      </c>
      <c r="R7" s="46" t="s">
        <v>104</v>
      </c>
      <c r="S7" s="46" t="s">
        <v>71</v>
      </c>
      <c r="T7" s="46" t="s">
        <v>1084</v>
      </c>
      <c r="U7" s="47" t="s">
        <v>1085</v>
      </c>
      <c r="V7" s="47"/>
      <c r="W7" s="47" t="str">
        <f t="shared" si="4"/>
        <v>Tickets</v>
      </c>
      <c r="X7" s="47" t="str">
        <f t="shared" si="5"/>
        <v>gewonnen.</v>
      </c>
      <c r="Y7" s="47" t="s">
        <v>1086</v>
      </c>
      <c r="Z7" s="46">
        <v>99</v>
      </c>
      <c r="AA7" s="46" t="s">
        <v>991</v>
      </c>
      <c r="AB7" s="46" t="s">
        <v>78</v>
      </c>
      <c r="AC7" s="46" t="s">
        <v>78</v>
      </c>
      <c r="AD7" s="46" t="s">
        <v>78</v>
      </c>
      <c r="AE7" s="46" t="s">
        <v>78</v>
      </c>
      <c r="AF7" s="46" t="s">
        <v>78</v>
      </c>
      <c r="AG7" s="46" t="s">
        <v>959</v>
      </c>
      <c r="AH7" s="46" t="s">
        <v>78</v>
      </c>
      <c r="AI7" s="46" t="s">
        <v>78</v>
      </c>
      <c r="AJ7" s="47" t="s">
        <v>506</v>
      </c>
      <c r="AK7" s="44" t="s">
        <v>507</v>
      </c>
      <c r="AL7" s="46">
        <v>99</v>
      </c>
      <c r="AM7" s="46" t="s">
        <v>1063</v>
      </c>
      <c r="AN7" s="46" t="s">
        <v>78</v>
      </c>
      <c r="AO7" s="46" t="s">
        <v>78</v>
      </c>
      <c r="AP7" s="46" t="s">
        <v>78</v>
      </c>
      <c r="AQ7" s="46" t="s">
        <v>78</v>
      </c>
      <c r="AR7" s="46" t="s">
        <v>78</v>
      </c>
      <c r="AS7" s="20" t="s">
        <v>80</v>
      </c>
      <c r="AT7" s="46" t="s">
        <v>78</v>
      </c>
      <c r="AU7" s="46" t="s">
        <v>78</v>
      </c>
      <c r="AV7" s="47" t="s">
        <v>504</v>
      </c>
      <c r="AW7" s="44" t="s">
        <v>71</v>
      </c>
      <c r="AX7" s="48" t="s">
        <v>81</v>
      </c>
      <c r="AY7" s="48" t="s">
        <v>82</v>
      </c>
      <c r="AZ7" s="49" t="str">
        <f>AY7</f>
        <v>Sie</v>
      </c>
      <c r="BA7" s="46" t="str">
        <f t="shared" si="6"/>
        <v>Wer geht in die Oper?</v>
      </c>
      <c r="BB7" s="46" t="str">
        <f t="shared" si="7"/>
        <v>Was tat Der Komponist?</v>
      </c>
      <c r="BC7" s="46" t="str">
        <f t="shared" si="8"/>
        <v>Wohin geht der Komponist?</v>
      </c>
      <c r="BD7" s="46" t="str">
        <f t="shared" si="9"/>
        <v>Was hat der Komponist gewonnen?</v>
      </c>
      <c r="BE7" s="44" t="s">
        <v>49</v>
      </c>
      <c r="BF7" s="46" t="str">
        <f>BD7</f>
        <v>Was hat der Komponist gewonnen?</v>
      </c>
      <c r="BG7" s="44">
        <v>2</v>
      </c>
      <c r="BH7" s="46">
        <f t="shared" si="10"/>
        <v>0</v>
      </c>
      <c r="BI7" s="46" t="str">
        <f t="shared" si="11"/>
        <v>NA</v>
      </c>
      <c r="BJ7" s="46" t="str">
        <f>IF(BI7="NA","NA",CONCATENATE(S7," ",T7," ",W7))</f>
        <v>NA</v>
      </c>
      <c r="BK7" s="46" t="str">
        <f t="shared" si="12"/>
        <v>NA</v>
      </c>
      <c r="BL7" s="47"/>
      <c r="BM7" s="44">
        <v>0</v>
      </c>
      <c r="BN7" s="46">
        <f t="shared" si="13"/>
        <v>0</v>
      </c>
      <c r="BO7" s="46" t="str">
        <f>IF(BM7=0,BK7,BL7)</f>
        <v>NA</v>
      </c>
      <c r="BP7" s="46" t="str">
        <f t="shared" si="14"/>
        <v/>
      </c>
      <c r="BQ7" s="46" t="str">
        <f t="shared" si="15"/>
        <v>Wohin geht der Komponist?</v>
      </c>
      <c r="BR7" s="46" t="str">
        <f t="shared" si="16"/>
        <v/>
      </c>
      <c r="BS7" s="46" t="str">
        <f t="shared" si="17"/>
        <v>Wohin geht der Komponist?</v>
      </c>
      <c r="BT7" s="46" t="str">
        <f t="shared" si="18"/>
        <v>Was hat der Komponist gewonnen?</v>
      </c>
      <c r="BU7" s="46" t="str">
        <f t="shared" si="19"/>
        <v/>
      </c>
      <c r="BV7" s="46" t="str">
        <f t="shared" si="20"/>
        <v>Was hat der Komponist gewonnen?</v>
      </c>
    </row>
    <row r="8" spans="1:74" s="50" customFormat="1" ht="14.25" customHeight="1" x14ac:dyDescent="0.35">
      <c r="A8" s="46" t="str">
        <f t="shared" ref="A8:A14" si="21">CONCATENATE("L",B8,"_S",F8,"_I",Z8,"_P",AZ8)</f>
        <v>LAll_S123_I56_PEr</v>
      </c>
      <c r="B8" s="64" t="s">
        <v>1095</v>
      </c>
      <c r="C8" s="44">
        <v>3</v>
      </c>
      <c r="D8" s="44">
        <v>7</v>
      </c>
      <c r="E8" s="44">
        <v>0.2</v>
      </c>
      <c r="F8" s="46">
        <v>123</v>
      </c>
      <c r="G8" s="46" t="str">
        <f>CONCATENATE(H8," ",J8," ",O8," ",Q8," ",R8," ",S8," ",T8," ",W8," ",X8)</f>
        <v>Robin kommt von der Frittenbude. Er hat ein saftiges Menu verzehrt.</v>
      </c>
      <c r="H8" s="46" t="str">
        <f t="shared" si="0"/>
        <v>Robin</v>
      </c>
      <c r="I8" s="46" t="str">
        <f t="shared" si="1"/>
        <v>Gerrit</v>
      </c>
      <c r="J8" s="46" t="s">
        <v>311</v>
      </c>
      <c r="K8" s="47"/>
      <c r="L8" s="47"/>
      <c r="M8" s="46" t="s">
        <v>222</v>
      </c>
      <c r="N8" s="46" t="s">
        <v>842</v>
      </c>
      <c r="O8" s="46" t="str">
        <f t="shared" si="2"/>
        <v>von der Frittenbude.</v>
      </c>
      <c r="P8" s="46" t="str">
        <f t="shared" si="3"/>
        <v>von der Frittenbude</v>
      </c>
      <c r="Q8" s="46" t="str">
        <f>AZ8</f>
        <v>Er</v>
      </c>
      <c r="R8" s="46" t="s">
        <v>104</v>
      </c>
      <c r="S8" s="46" t="s">
        <v>137</v>
      </c>
      <c r="T8" s="46" t="s">
        <v>843</v>
      </c>
      <c r="U8" s="46" t="s">
        <v>844</v>
      </c>
      <c r="V8" s="47"/>
      <c r="W8" s="46" t="str">
        <f t="shared" si="4"/>
        <v>Menu</v>
      </c>
      <c r="X8" s="46" t="str">
        <f t="shared" si="5"/>
        <v>verzehrt.</v>
      </c>
      <c r="Y8" s="46" t="s">
        <v>845</v>
      </c>
      <c r="Z8" s="46">
        <v>56</v>
      </c>
      <c r="AA8" s="46" t="s">
        <v>964</v>
      </c>
      <c r="AB8" s="46" t="s">
        <v>109</v>
      </c>
      <c r="AC8" s="46">
        <v>2.371428571</v>
      </c>
      <c r="AD8" s="46">
        <v>1.4159950619999999</v>
      </c>
      <c r="AE8" s="46">
        <v>2</v>
      </c>
      <c r="AF8" s="44" t="s">
        <v>109</v>
      </c>
      <c r="AG8" s="44" t="s">
        <v>959</v>
      </c>
      <c r="AH8" s="51" t="s">
        <v>78</v>
      </c>
      <c r="AI8" s="52" t="s">
        <v>78</v>
      </c>
      <c r="AJ8" s="48" t="s">
        <v>78</v>
      </c>
      <c r="AK8" s="48" t="s">
        <v>78</v>
      </c>
      <c r="AL8" s="46">
        <v>59</v>
      </c>
      <c r="AM8" s="46" t="s">
        <v>967</v>
      </c>
      <c r="AN8" s="46" t="s">
        <v>109</v>
      </c>
      <c r="AO8" s="46">
        <v>2.8857142859999998</v>
      </c>
      <c r="AP8" s="46">
        <v>1.761874479</v>
      </c>
      <c r="AQ8" s="46">
        <v>3</v>
      </c>
      <c r="AR8" s="44" t="s">
        <v>109</v>
      </c>
      <c r="AS8" s="44" t="s">
        <v>80</v>
      </c>
      <c r="AT8" s="51" t="s">
        <v>78</v>
      </c>
      <c r="AU8" s="52" t="s">
        <v>78</v>
      </c>
      <c r="AV8" s="48" t="s">
        <v>78</v>
      </c>
      <c r="AW8" s="47" t="s">
        <v>78</v>
      </c>
      <c r="AX8" s="48" t="s">
        <v>81</v>
      </c>
      <c r="AY8" s="48" t="s">
        <v>82</v>
      </c>
      <c r="AZ8" s="49" t="str">
        <f>AX8</f>
        <v>Er</v>
      </c>
      <c r="BA8" s="46" t="str">
        <f t="shared" si="6"/>
        <v>Wer kommt von der Frittenbude?</v>
      </c>
      <c r="BB8" s="46" t="str">
        <f t="shared" si="7"/>
        <v>Was tat Robin?</v>
      </c>
      <c r="BC8" s="46" t="str">
        <f t="shared" si="8"/>
        <v>Woher kommt Robin?</v>
      </c>
      <c r="BD8" s="46" t="str">
        <f t="shared" si="9"/>
        <v>Was hat Robin verzehrt?</v>
      </c>
      <c r="BE8" s="46" t="s">
        <v>48</v>
      </c>
      <c r="BF8" s="46" t="str">
        <f>BC8</f>
        <v>Woher kommt Robin?</v>
      </c>
      <c r="BG8" s="44">
        <v>1</v>
      </c>
      <c r="BH8" s="46">
        <f t="shared" si="10"/>
        <v>1</v>
      </c>
      <c r="BI8" s="46" t="str">
        <f t="shared" si="11"/>
        <v>Woher kommt Robin?</v>
      </c>
      <c r="BJ8" s="46" t="str">
        <f>IF(BI8="NA","NA",P8)</f>
        <v>von der Frittenbude</v>
      </c>
      <c r="BK8" s="46" t="str">
        <f t="shared" si="12"/>
        <v>von der Frittenbude</v>
      </c>
      <c r="BL8" s="46" t="s">
        <v>78</v>
      </c>
      <c r="BM8" s="44">
        <v>1</v>
      </c>
      <c r="BN8" s="46" t="str">
        <f t="shared" si="13"/>
        <v>von der Frittenbude</v>
      </c>
      <c r="BO8" s="46" t="s">
        <v>1092</v>
      </c>
      <c r="BP8" s="46" t="str">
        <f t="shared" si="14"/>
        <v/>
      </c>
      <c r="BQ8" s="46" t="str">
        <f t="shared" si="15"/>
        <v/>
      </c>
      <c r="BR8" s="46" t="str">
        <f t="shared" si="16"/>
        <v>Woher kommt Robin?</v>
      </c>
      <c r="BS8" s="46" t="str">
        <f t="shared" si="17"/>
        <v>Woher kommt Robin?</v>
      </c>
      <c r="BT8" s="46" t="str">
        <f t="shared" si="18"/>
        <v>Was hat Robin verzehrt?</v>
      </c>
      <c r="BU8" s="46" t="str">
        <f t="shared" si="19"/>
        <v/>
      </c>
      <c r="BV8" s="46" t="str">
        <f t="shared" si="20"/>
        <v>Was hat Robin verzehrt?</v>
      </c>
    </row>
    <row r="9" spans="1:74" s="50" customFormat="1" ht="14.25" customHeight="1" x14ac:dyDescent="0.35">
      <c r="A9" s="46" t="str">
        <f t="shared" si="21"/>
        <v>LAll_S131_I63_PEr</v>
      </c>
      <c r="B9" s="64" t="s">
        <v>1095</v>
      </c>
      <c r="C9" s="44">
        <v>11</v>
      </c>
      <c r="D9" s="44">
        <v>8</v>
      </c>
      <c r="E9" s="44">
        <v>0.3</v>
      </c>
      <c r="F9" s="46">
        <v>131</v>
      </c>
      <c r="G9" s="46" t="str">
        <f>CONCATENATE(H9," ",J9," ",P9," ",Q9," ",R9," ",S9," ",T9," ",W9," ",Y9)</f>
        <v>Die Friseurin geht zum Markt Sie hat die geringen Vorräte aufgegessen</v>
      </c>
      <c r="H9" s="46" t="str">
        <f t="shared" si="0"/>
        <v>Die Friseurin</v>
      </c>
      <c r="I9" s="46" t="str">
        <f t="shared" si="1"/>
        <v>Der Friseur</v>
      </c>
      <c r="J9" s="47" t="s">
        <v>126</v>
      </c>
      <c r="K9" s="46"/>
      <c r="L9" s="46" t="s">
        <v>185</v>
      </c>
      <c r="M9" s="46"/>
      <c r="N9" s="46" t="s">
        <v>873</v>
      </c>
      <c r="O9" s="46" t="str">
        <f t="shared" si="2"/>
        <v>zum Markt.</v>
      </c>
      <c r="P9" s="46" t="str">
        <f t="shared" si="3"/>
        <v>zum Markt</v>
      </c>
      <c r="Q9" s="46" t="s">
        <v>82</v>
      </c>
      <c r="R9" s="46" t="s">
        <v>104</v>
      </c>
      <c r="S9" s="46" t="s">
        <v>71</v>
      </c>
      <c r="T9" s="46" t="s">
        <v>1068</v>
      </c>
      <c r="U9" s="47" t="s">
        <v>1069</v>
      </c>
      <c r="V9" s="47"/>
      <c r="W9" s="47" t="str">
        <f t="shared" si="4"/>
        <v>Vorräte</v>
      </c>
      <c r="X9" s="47" t="str">
        <f t="shared" si="5"/>
        <v>aufgegessen.</v>
      </c>
      <c r="Y9" s="47" t="s">
        <v>1070</v>
      </c>
      <c r="Z9" s="37">
        <v>63</v>
      </c>
      <c r="AA9" s="37" t="s">
        <v>985</v>
      </c>
      <c r="AB9" s="37" t="s">
        <v>78</v>
      </c>
      <c r="AC9" s="37" t="s">
        <v>78</v>
      </c>
      <c r="AD9" s="37" t="s">
        <v>78</v>
      </c>
      <c r="AE9" s="37" t="s">
        <v>78</v>
      </c>
      <c r="AF9" s="37" t="s">
        <v>78</v>
      </c>
      <c r="AG9" s="37" t="s">
        <v>959</v>
      </c>
      <c r="AH9" s="37" t="s">
        <v>78</v>
      </c>
      <c r="AI9" s="37" t="s">
        <v>78</v>
      </c>
      <c r="AJ9" s="50" t="s">
        <v>504</v>
      </c>
      <c r="AK9" s="35" t="s">
        <v>71</v>
      </c>
      <c r="AL9" s="37">
        <v>63</v>
      </c>
      <c r="AM9" s="37" t="s">
        <v>1057</v>
      </c>
      <c r="AN9" s="37" t="s">
        <v>78</v>
      </c>
      <c r="AO9" s="37" t="s">
        <v>78</v>
      </c>
      <c r="AP9" s="37" t="s">
        <v>78</v>
      </c>
      <c r="AQ9" s="37" t="s">
        <v>78</v>
      </c>
      <c r="AR9" s="37" t="s">
        <v>78</v>
      </c>
      <c r="AS9" s="20" t="s">
        <v>80</v>
      </c>
      <c r="AT9" s="37" t="s">
        <v>78</v>
      </c>
      <c r="AU9" s="37" t="s">
        <v>78</v>
      </c>
      <c r="AV9" s="50" t="s">
        <v>506</v>
      </c>
      <c r="AW9" s="35" t="s">
        <v>507</v>
      </c>
      <c r="AX9" s="48" t="s">
        <v>81</v>
      </c>
      <c r="AY9" s="48" t="s">
        <v>82</v>
      </c>
      <c r="AZ9" s="49" t="str">
        <f>AX9</f>
        <v>Er</v>
      </c>
      <c r="BA9" s="46" t="str">
        <f t="shared" si="6"/>
        <v>Wer geht zum Markt?</v>
      </c>
      <c r="BB9" s="46" t="str">
        <f t="shared" si="7"/>
        <v>Was tat Die Friseurin?</v>
      </c>
      <c r="BC9" s="46" t="str">
        <f t="shared" si="8"/>
        <v>Wohin geht die Friseurin?</v>
      </c>
      <c r="BD9" s="46" t="str">
        <f t="shared" si="9"/>
        <v>Was hat die Friseurin aufgegessen?</v>
      </c>
      <c r="BE9" s="46" t="s">
        <v>48</v>
      </c>
      <c r="BF9" s="46" t="str">
        <f>BC9</f>
        <v>Wohin geht die Friseurin?</v>
      </c>
      <c r="BG9" s="44">
        <v>2</v>
      </c>
      <c r="BH9" s="46">
        <f t="shared" si="10"/>
        <v>0</v>
      </c>
      <c r="BI9" s="46" t="str">
        <f t="shared" si="11"/>
        <v>NA</v>
      </c>
      <c r="BJ9" s="46" t="str">
        <f>IF(BI9="NA","NA",P9)</f>
        <v>NA</v>
      </c>
      <c r="BK9" s="46" t="str">
        <f t="shared" si="12"/>
        <v>NA</v>
      </c>
      <c r="BL9" s="47"/>
      <c r="BM9" s="44">
        <v>0</v>
      </c>
      <c r="BN9" s="46">
        <f t="shared" si="13"/>
        <v>0</v>
      </c>
      <c r="BO9" s="46" t="str">
        <f t="shared" ref="BO9:BO17" si="22">IF(BM9=0,BK9,BL9)</f>
        <v>NA</v>
      </c>
      <c r="BP9" s="46" t="str">
        <f t="shared" si="14"/>
        <v/>
      </c>
      <c r="BQ9" s="46" t="str">
        <f t="shared" si="15"/>
        <v>Wohin geht die Friseurin?</v>
      </c>
      <c r="BR9" s="46" t="str">
        <f t="shared" si="16"/>
        <v/>
      </c>
      <c r="BS9" s="46" t="str">
        <f t="shared" si="17"/>
        <v>Wohin geht die Friseurin?</v>
      </c>
      <c r="BT9" s="46" t="str">
        <f t="shared" si="18"/>
        <v>Was hat die Friseurin aufgegessen?</v>
      </c>
      <c r="BU9" s="46" t="str">
        <f t="shared" si="19"/>
        <v/>
      </c>
      <c r="BV9" s="46" t="str">
        <f t="shared" si="20"/>
        <v>Was hat die Friseurin aufgegessen?</v>
      </c>
    </row>
    <row r="10" spans="1:74" s="50" customFormat="1" ht="14.25" customHeight="1" x14ac:dyDescent="0.35">
      <c r="A10" s="46" t="str">
        <f t="shared" si="21"/>
        <v>LAll_S124_I57_PSie</v>
      </c>
      <c r="B10" s="64" t="s">
        <v>1095</v>
      </c>
      <c r="C10" s="44">
        <v>4</v>
      </c>
      <c r="D10" s="44">
        <v>9</v>
      </c>
      <c r="E10" s="44">
        <v>0.4</v>
      </c>
      <c r="F10" s="46">
        <v>124</v>
      </c>
      <c r="G10" s="46" t="str">
        <f>CONCATENATE(H10," ",J10," ",O10," ",Q10," ",R10," ",S10," ",T10," ",W10," ",X10)</f>
        <v>Milan simst im Frisörsalon. Sie ist die langweiligen Gespräche leid.</v>
      </c>
      <c r="H10" s="46" t="str">
        <f t="shared" si="0"/>
        <v>Milan</v>
      </c>
      <c r="I10" s="46" t="str">
        <f t="shared" si="1"/>
        <v>Ulli</v>
      </c>
      <c r="J10" s="46" t="s">
        <v>783</v>
      </c>
      <c r="K10" s="46" t="s">
        <v>193</v>
      </c>
      <c r="L10" s="47"/>
      <c r="M10" s="47"/>
      <c r="N10" s="46" t="s">
        <v>846</v>
      </c>
      <c r="O10" s="46" t="str">
        <f t="shared" si="2"/>
        <v>im Frisörsalon.</v>
      </c>
      <c r="P10" s="46" t="str">
        <f t="shared" si="3"/>
        <v>im Frisörsalon</v>
      </c>
      <c r="Q10" s="46" t="str">
        <f>AZ10</f>
        <v>Sie</v>
      </c>
      <c r="R10" s="46" t="s">
        <v>396</v>
      </c>
      <c r="S10" s="46" t="s">
        <v>71</v>
      </c>
      <c r="T10" s="46" t="s">
        <v>232</v>
      </c>
      <c r="U10" s="46" t="s">
        <v>847</v>
      </c>
      <c r="V10" s="47"/>
      <c r="W10" s="46" t="str">
        <f t="shared" si="4"/>
        <v>Gespräche</v>
      </c>
      <c r="X10" s="46" t="str">
        <f t="shared" si="5"/>
        <v>leid.</v>
      </c>
      <c r="Y10" s="46" t="s">
        <v>848</v>
      </c>
      <c r="Z10" s="46">
        <v>57</v>
      </c>
      <c r="AA10" s="46" t="s">
        <v>965</v>
      </c>
      <c r="AB10" s="46" t="s">
        <v>76</v>
      </c>
      <c r="AC10" s="46">
        <v>2.4285714289999998</v>
      </c>
      <c r="AD10" s="46">
        <v>1.266902529</v>
      </c>
      <c r="AE10" s="46">
        <v>2</v>
      </c>
      <c r="AF10" s="44" t="s">
        <v>109</v>
      </c>
      <c r="AG10" s="44" t="s">
        <v>959</v>
      </c>
      <c r="AH10" s="51" t="s">
        <v>78</v>
      </c>
      <c r="AI10" s="52" t="s">
        <v>78</v>
      </c>
      <c r="AJ10" s="48" t="s">
        <v>78</v>
      </c>
      <c r="AK10" s="48" t="s">
        <v>78</v>
      </c>
      <c r="AL10" s="46">
        <v>60</v>
      </c>
      <c r="AM10" s="46" t="s">
        <v>968</v>
      </c>
      <c r="AN10" s="46" t="s">
        <v>109</v>
      </c>
      <c r="AO10" s="46">
        <v>2.914285714</v>
      </c>
      <c r="AP10" s="46">
        <v>1.291862053</v>
      </c>
      <c r="AQ10" s="46">
        <v>3</v>
      </c>
      <c r="AR10" s="44" t="s">
        <v>109</v>
      </c>
      <c r="AS10" s="44" t="s">
        <v>80</v>
      </c>
      <c r="AT10" s="51" t="s">
        <v>78</v>
      </c>
      <c r="AU10" s="52" t="s">
        <v>78</v>
      </c>
      <c r="AV10" s="48" t="s">
        <v>78</v>
      </c>
      <c r="AW10" s="47" t="s">
        <v>78</v>
      </c>
      <c r="AX10" s="48" t="s">
        <v>81</v>
      </c>
      <c r="AY10" s="48" t="s">
        <v>82</v>
      </c>
      <c r="AZ10" s="49" t="str">
        <f>AY10</f>
        <v>Sie</v>
      </c>
      <c r="BA10" s="46" t="str">
        <f t="shared" si="6"/>
        <v>Wer simst im Frisörsalon?</v>
      </c>
      <c r="BB10" s="46" t="str">
        <f t="shared" si="7"/>
        <v>Was tat Milan?</v>
      </c>
      <c r="BC10" s="46" t="str">
        <f t="shared" si="8"/>
        <v>Wo simst Milan?</v>
      </c>
      <c r="BD10" s="46" t="str">
        <f t="shared" si="9"/>
        <v>Was ist Milan leid?</v>
      </c>
      <c r="BE10" s="44" t="s">
        <v>49</v>
      </c>
      <c r="BF10" s="46" t="str">
        <f>BD10</f>
        <v>Was ist Milan leid?</v>
      </c>
      <c r="BG10" s="44">
        <v>2</v>
      </c>
      <c r="BH10" s="46">
        <f t="shared" si="10"/>
        <v>0</v>
      </c>
      <c r="BI10" s="46" t="str">
        <f t="shared" si="11"/>
        <v>NA</v>
      </c>
      <c r="BJ10" s="46" t="str">
        <f>IF(BI10="NA","NA",CONCATENATE(S10," ",T10," ",W10))</f>
        <v>NA</v>
      </c>
      <c r="BK10" s="46" t="str">
        <f t="shared" si="12"/>
        <v>NA</v>
      </c>
      <c r="BL10" s="46" t="s">
        <v>78</v>
      </c>
      <c r="BM10" s="44">
        <v>0</v>
      </c>
      <c r="BN10" s="46" t="str">
        <f t="shared" si="13"/>
        <v>NA</v>
      </c>
      <c r="BO10" s="46" t="str">
        <f t="shared" si="22"/>
        <v>NA</v>
      </c>
      <c r="BP10" s="46" t="str">
        <f t="shared" si="14"/>
        <v>Wo simst Milan?</v>
      </c>
      <c r="BQ10" s="46" t="str">
        <f t="shared" si="15"/>
        <v/>
      </c>
      <c r="BR10" s="46" t="str">
        <f t="shared" si="16"/>
        <v/>
      </c>
      <c r="BS10" s="46" t="str">
        <f t="shared" si="17"/>
        <v>Wo simst Milan?</v>
      </c>
      <c r="BT10" s="46" t="str">
        <f t="shared" si="18"/>
        <v>Was ist Milan leid?</v>
      </c>
      <c r="BU10" s="46" t="str">
        <f t="shared" si="19"/>
        <v/>
      </c>
      <c r="BV10" s="46" t="str">
        <f t="shared" si="20"/>
        <v>Was ist Milan leid?</v>
      </c>
    </row>
    <row r="11" spans="1:74" s="50" customFormat="1" ht="14.25" customHeight="1" x14ac:dyDescent="0.35">
      <c r="A11" s="46" t="str">
        <f t="shared" si="21"/>
        <v>LAll_S128_I115_PSie</v>
      </c>
      <c r="B11" s="64" t="s">
        <v>1095</v>
      </c>
      <c r="C11" s="44">
        <v>8</v>
      </c>
      <c r="D11" s="44">
        <v>10</v>
      </c>
      <c r="E11" s="44">
        <v>0.5</v>
      </c>
      <c r="F11" s="46">
        <v>128</v>
      </c>
      <c r="G11" s="46" t="str">
        <f>CONCATENATE(H11," ",J11," ",O11," ",Q11," ",R11," ",S11," ",T11," ",W11," ",X11)</f>
        <v>Der Bauarbeiter weint in der Therapie. Sie hat die verdrängten Erlebnisse verarbeitet.</v>
      </c>
      <c r="H11" s="46" t="str">
        <f t="shared" si="0"/>
        <v>Der Bauarbeiter</v>
      </c>
      <c r="I11" s="46" t="str">
        <f t="shared" si="1"/>
        <v>Die Bauarbeiterin</v>
      </c>
      <c r="J11" s="46" t="s">
        <v>860</v>
      </c>
      <c r="K11" s="46" t="s">
        <v>84</v>
      </c>
      <c r="L11" s="47"/>
      <c r="M11" s="47"/>
      <c r="N11" s="46" t="s">
        <v>861</v>
      </c>
      <c r="O11" s="46" t="str">
        <f t="shared" si="2"/>
        <v>in der Therapie.</v>
      </c>
      <c r="P11" s="46" t="str">
        <f t="shared" si="3"/>
        <v>in der Therapie</v>
      </c>
      <c r="Q11" s="46" t="str">
        <f>AZ11</f>
        <v>Sie</v>
      </c>
      <c r="R11" s="46" t="s">
        <v>104</v>
      </c>
      <c r="S11" s="46" t="s">
        <v>71</v>
      </c>
      <c r="T11" s="46" t="s">
        <v>862</v>
      </c>
      <c r="U11" s="46" t="s">
        <v>863</v>
      </c>
      <c r="V11" s="47"/>
      <c r="W11" s="46" t="str">
        <f t="shared" si="4"/>
        <v>Erlebnisse</v>
      </c>
      <c r="X11" s="46" t="str">
        <f t="shared" si="5"/>
        <v>verarbeitet.</v>
      </c>
      <c r="Y11" s="46" t="s">
        <v>864</v>
      </c>
      <c r="Z11" s="46">
        <v>115</v>
      </c>
      <c r="AA11" s="46" t="s">
        <v>994</v>
      </c>
      <c r="AB11" s="46" t="s">
        <v>78</v>
      </c>
      <c r="AC11" s="46" t="s">
        <v>78</v>
      </c>
      <c r="AD11" s="46" t="s">
        <v>78</v>
      </c>
      <c r="AE11" s="46" t="s">
        <v>78</v>
      </c>
      <c r="AF11" s="46" t="s">
        <v>78</v>
      </c>
      <c r="AG11" s="46" t="s">
        <v>959</v>
      </c>
      <c r="AH11" s="46" t="s">
        <v>78</v>
      </c>
      <c r="AI11" s="46" t="s">
        <v>78</v>
      </c>
      <c r="AJ11" s="47" t="s">
        <v>506</v>
      </c>
      <c r="AK11" s="44" t="s">
        <v>507</v>
      </c>
      <c r="AL11" s="46">
        <v>115</v>
      </c>
      <c r="AM11" s="46" t="s">
        <v>1066</v>
      </c>
      <c r="AN11" s="46" t="s">
        <v>78</v>
      </c>
      <c r="AO11" s="46" t="s">
        <v>78</v>
      </c>
      <c r="AP11" s="46" t="s">
        <v>78</v>
      </c>
      <c r="AQ11" s="46" t="s">
        <v>78</v>
      </c>
      <c r="AR11" s="46" t="s">
        <v>78</v>
      </c>
      <c r="AS11" s="20" t="s">
        <v>80</v>
      </c>
      <c r="AT11" s="46" t="s">
        <v>78</v>
      </c>
      <c r="AU11" s="46" t="s">
        <v>78</v>
      </c>
      <c r="AV11" s="47" t="s">
        <v>504</v>
      </c>
      <c r="AW11" s="44" t="s">
        <v>71</v>
      </c>
      <c r="AX11" s="48" t="s">
        <v>81</v>
      </c>
      <c r="AY11" s="48" t="s">
        <v>82</v>
      </c>
      <c r="AZ11" s="49" t="str">
        <f>AY11</f>
        <v>Sie</v>
      </c>
      <c r="BA11" s="46" t="str">
        <f t="shared" si="6"/>
        <v>Wer weint in der Therapie?</v>
      </c>
      <c r="BB11" s="46" t="str">
        <f t="shared" si="7"/>
        <v>Was tat Der Bauarbeiter?</v>
      </c>
      <c r="BC11" s="46" t="str">
        <f t="shared" si="8"/>
        <v>Wo weint der Bauarbeiter?</v>
      </c>
      <c r="BD11" s="46" t="str">
        <f t="shared" si="9"/>
        <v>Was hat der Bauarbeiter verarbeitet?</v>
      </c>
      <c r="BE11" s="44" t="s">
        <v>49</v>
      </c>
      <c r="BF11" s="46" t="str">
        <f>BD11</f>
        <v>Was hat der Bauarbeiter verarbeitet?</v>
      </c>
      <c r="BG11" s="44">
        <v>1</v>
      </c>
      <c r="BH11" s="46">
        <f t="shared" si="10"/>
        <v>1</v>
      </c>
      <c r="BI11" s="46" t="str">
        <f t="shared" si="11"/>
        <v>Was hat der Bauarbeiter verarbeitet?</v>
      </c>
      <c r="BJ11" s="46" t="str">
        <f>IF(BI11="NA","NA",CONCATENATE(S11," ",T11," ",W11))</f>
        <v>die verdrängten Erlebnisse</v>
      </c>
      <c r="BK11" s="46" t="str">
        <f t="shared" si="12"/>
        <v>die verdrängten Erlebnisse</v>
      </c>
      <c r="BL11" s="46" t="s">
        <v>1087</v>
      </c>
      <c r="BM11" s="44">
        <v>0</v>
      </c>
      <c r="BN11" s="46" t="str">
        <f t="shared" si="13"/>
        <v>den zähen Teig</v>
      </c>
      <c r="BO11" s="46" t="str">
        <f t="shared" si="22"/>
        <v>die verdrängten Erlebnisse</v>
      </c>
      <c r="BP11" s="46" t="str">
        <f t="shared" si="14"/>
        <v>Wo weint der Bauarbeiter?</v>
      </c>
      <c r="BQ11" s="46" t="str">
        <f t="shared" si="15"/>
        <v/>
      </c>
      <c r="BR11" s="46" t="str">
        <f t="shared" si="16"/>
        <v/>
      </c>
      <c r="BS11" s="46" t="str">
        <f t="shared" si="17"/>
        <v>Wo weint der Bauarbeiter?</v>
      </c>
      <c r="BT11" s="46" t="str">
        <f t="shared" si="18"/>
        <v>Was hat der Bauarbeiter verarbeitet?</v>
      </c>
      <c r="BU11" s="46" t="str">
        <f t="shared" si="19"/>
        <v/>
      </c>
      <c r="BV11" s="46" t="str">
        <f t="shared" si="20"/>
        <v>Was hat der Bauarbeiter verarbeitet?</v>
      </c>
    </row>
    <row r="12" spans="1:74" s="50" customFormat="1" ht="14" customHeight="1" x14ac:dyDescent="0.35">
      <c r="A12" s="46" t="str">
        <f t="shared" si="21"/>
        <v>LAll_S130_I123_PSie</v>
      </c>
      <c r="B12" s="64" t="s">
        <v>1095</v>
      </c>
      <c r="C12" s="44">
        <v>10</v>
      </c>
      <c r="D12" s="44">
        <v>11</v>
      </c>
      <c r="E12" s="44">
        <v>0.6</v>
      </c>
      <c r="F12" s="46">
        <v>130</v>
      </c>
      <c r="G12" s="46" t="str">
        <f>CONCATENATE(H12," ",J12," ",O12," ",Q12," ",R12," ",S12," ",T12," ",W12," ",X12)</f>
        <v>Charlotte weint in der Klinik. Sie hat die falsche Operation bekommen.</v>
      </c>
      <c r="H12" s="46" t="str">
        <f t="shared" si="0"/>
        <v>Charlotte</v>
      </c>
      <c r="I12" s="46" t="str">
        <f t="shared" si="1"/>
        <v>Chris</v>
      </c>
      <c r="J12" s="46" t="s">
        <v>860</v>
      </c>
      <c r="K12" s="46" t="s">
        <v>84</v>
      </c>
      <c r="L12" s="47"/>
      <c r="M12" s="47"/>
      <c r="N12" s="46" t="s">
        <v>868</v>
      </c>
      <c r="O12" s="46" t="str">
        <f t="shared" si="2"/>
        <v>in der Klinik.</v>
      </c>
      <c r="P12" s="46" t="str">
        <f t="shared" si="3"/>
        <v>in der Klinik</v>
      </c>
      <c r="Q12" s="46" t="str">
        <f>AZ12</f>
        <v>Sie</v>
      </c>
      <c r="R12" s="46" t="s">
        <v>104</v>
      </c>
      <c r="S12" s="46" t="s">
        <v>71</v>
      </c>
      <c r="T12" s="46" t="s">
        <v>533</v>
      </c>
      <c r="U12" s="46" t="s">
        <v>869</v>
      </c>
      <c r="V12" s="47"/>
      <c r="W12" s="46" t="str">
        <f t="shared" si="4"/>
        <v>Operation</v>
      </c>
      <c r="X12" s="46" t="str">
        <f t="shared" si="5"/>
        <v>bekommen.</v>
      </c>
      <c r="Y12" s="46" t="s">
        <v>150</v>
      </c>
      <c r="Z12" s="46">
        <v>123</v>
      </c>
      <c r="AA12" s="46" t="s">
        <v>981</v>
      </c>
      <c r="AB12" s="46" t="s">
        <v>176</v>
      </c>
      <c r="AC12" s="46">
        <v>6.8</v>
      </c>
      <c r="AD12" s="46">
        <v>0.58410313400000002</v>
      </c>
      <c r="AE12" s="46">
        <v>7</v>
      </c>
      <c r="AF12" s="44" t="s">
        <v>176</v>
      </c>
      <c r="AG12" s="3" t="s">
        <v>959</v>
      </c>
      <c r="AH12" s="51" t="s">
        <v>78</v>
      </c>
      <c r="AI12" s="52" t="s">
        <v>78</v>
      </c>
      <c r="AJ12" s="48" t="s">
        <v>78</v>
      </c>
      <c r="AK12" s="48" t="s">
        <v>78</v>
      </c>
      <c r="AL12" s="46">
        <v>53</v>
      </c>
      <c r="AM12" s="46" t="s">
        <v>961</v>
      </c>
      <c r="AN12" s="46" t="s">
        <v>109</v>
      </c>
      <c r="AO12" s="46">
        <v>2.1714285709999999</v>
      </c>
      <c r="AP12" s="46">
        <v>1.294461375</v>
      </c>
      <c r="AQ12" s="46">
        <v>2</v>
      </c>
      <c r="AR12" s="44" t="s">
        <v>109</v>
      </c>
      <c r="AS12" s="20" t="s">
        <v>80</v>
      </c>
      <c r="AT12" s="51" t="s">
        <v>78</v>
      </c>
      <c r="AU12" s="52" t="s">
        <v>78</v>
      </c>
      <c r="AV12" s="48" t="s">
        <v>78</v>
      </c>
      <c r="AW12" s="47" t="s">
        <v>78</v>
      </c>
      <c r="AX12" s="48" t="s">
        <v>81</v>
      </c>
      <c r="AY12" s="48" t="s">
        <v>82</v>
      </c>
      <c r="AZ12" s="49" t="str">
        <f>AY12</f>
        <v>Sie</v>
      </c>
      <c r="BA12" s="46" t="str">
        <f t="shared" si="6"/>
        <v>Wer weint in der Klinik?</v>
      </c>
      <c r="BB12" s="46" t="str">
        <f t="shared" si="7"/>
        <v>Was tat Charlotte?</v>
      </c>
      <c r="BC12" s="46" t="str">
        <f t="shared" si="8"/>
        <v>Wo weint Charlotte?</v>
      </c>
      <c r="BD12" s="46" t="str">
        <f t="shared" si="9"/>
        <v>Was hat Charlotte bekommen?</v>
      </c>
      <c r="BE12" s="46" t="s">
        <v>16</v>
      </c>
      <c r="BF12" s="46" t="str">
        <f>BB12</f>
        <v>Was tat Charlotte?</v>
      </c>
      <c r="BG12" s="44">
        <v>2</v>
      </c>
      <c r="BH12" s="46">
        <f t="shared" si="10"/>
        <v>0</v>
      </c>
      <c r="BI12" s="46" t="str">
        <f t="shared" si="11"/>
        <v>NA</v>
      </c>
      <c r="BJ12" s="46" t="str">
        <f>IF(BI12="NA","NA",J12)</f>
        <v>NA</v>
      </c>
      <c r="BK12" s="46" t="s">
        <v>870</v>
      </c>
      <c r="BL12" s="46" t="s">
        <v>871</v>
      </c>
      <c r="BM12" s="44">
        <v>0</v>
      </c>
      <c r="BN12" s="46" t="str">
        <f t="shared" si="13"/>
        <v>heulen</v>
      </c>
      <c r="BO12" s="46" t="str">
        <f t="shared" si="22"/>
        <v>weinen</v>
      </c>
      <c r="BP12" s="46" t="str">
        <f t="shared" si="14"/>
        <v>Wo weint Charlotte?</v>
      </c>
      <c r="BQ12" s="46" t="str">
        <f t="shared" si="15"/>
        <v/>
      </c>
      <c r="BR12" s="46" t="str">
        <f t="shared" si="16"/>
        <v/>
      </c>
      <c r="BS12" s="46" t="str">
        <f t="shared" si="17"/>
        <v>Wo weint Charlotte?</v>
      </c>
      <c r="BT12" s="46" t="str">
        <f t="shared" si="18"/>
        <v>Was hat Charlotte bekommen?</v>
      </c>
      <c r="BU12" s="46" t="str">
        <f t="shared" si="19"/>
        <v/>
      </c>
      <c r="BV12" s="46" t="str">
        <f t="shared" si="20"/>
        <v>Was hat Charlotte bekommen?</v>
      </c>
    </row>
    <row r="13" spans="1:74" s="60" customFormat="1" ht="14.25" customHeight="1" x14ac:dyDescent="0.35">
      <c r="A13" s="53" t="str">
        <f t="shared" si="21"/>
        <v>L_S134_I79_PSie</v>
      </c>
      <c r="B13" s="54"/>
      <c r="C13" s="55">
        <v>14</v>
      </c>
      <c r="D13" s="55">
        <v>12</v>
      </c>
      <c r="E13" s="56">
        <v>1.9</v>
      </c>
      <c r="F13" s="53">
        <v>134</v>
      </c>
      <c r="G13" s="53" t="str">
        <f>CONCATENATE(H13," ",J13," ",P13," ",Q13," ",R13," ",S13," ",T13," ",W13," ",Y13)</f>
        <v>Die Gymnasiallehrerin kniet im Garten Sie hat ein tolles Hochbeet angelegt</v>
      </c>
      <c r="H13" s="53" t="str">
        <f t="shared" si="0"/>
        <v>Die Gymnasiallehrerin</v>
      </c>
      <c r="I13" s="53" t="str">
        <f t="shared" si="1"/>
        <v>Der Gymnasiallehrer</v>
      </c>
      <c r="J13" s="54" t="s">
        <v>508</v>
      </c>
      <c r="K13" s="53" t="s">
        <v>193</v>
      </c>
      <c r="L13" s="53"/>
      <c r="M13" s="53"/>
      <c r="N13" s="53" t="s">
        <v>880</v>
      </c>
      <c r="O13" s="53" t="str">
        <f t="shared" si="2"/>
        <v>im Garten.</v>
      </c>
      <c r="P13" s="53" t="str">
        <f t="shared" si="3"/>
        <v>im Garten</v>
      </c>
      <c r="Q13" s="53" t="s">
        <v>82</v>
      </c>
      <c r="R13" s="53" t="s">
        <v>104</v>
      </c>
      <c r="S13" s="53" t="s">
        <v>137</v>
      </c>
      <c r="T13" s="53" t="s">
        <v>1077</v>
      </c>
      <c r="U13" s="54" t="s">
        <v>1079</v>
      </c>
      <c r="V13" s="54"/>
      <c r="W13" s="54" t="str">
        <f t="shared" si="4"/>
        <v>Hochbeet</v>
      </c>
      <c r="X13" s="54" t="str">
        <f t="shared" si="5"/>
        <v>angelegt.</v>
      </c>
      <c r="Y13" s="54" t="s">
        <v>1078</v>
      </c>
      <c r="Z13" s="53">
        <v>79</v>
      </c>
      <c r="AA13" s="53" t="s">
        <v>988</v>
      </c>
      <c r="AB13" s="53" t="s">
        <v>78</v>
      </c>
      <c r="AC13" s="53" t="s">
        <v>78</v>
      </c>
      <c r="AD13" s="53" t="s">
        <v>78</v>
      </c>
      <c r="AE13" s="53" t="s">
        <v>78</v>
      </c>
      <c r="AF13" s="53" t="s">
        <v>78</v>
      </c>
      <c r="AG13" s="53" t="s">
        <v>1093</v>
      </c>
      <c r="AH13" s="53" t="s">
        <v>78</v>
      </c>
      <c r="AI13" s="53" t="s">
        <v>78</v>
      </c>
      <c r="AJ13" s="54" t="s">
        <v>504</v>
      </c>
      <c r="AK13" s="55" t="s">
        <v>71</v>
      </c>
      <c r="AL13" s="53">
        <v>79</v>
      </c>
      <c r="AM13" s="53" t="s">
        <v>1060</v>
      </c>
      <c r="AN13" s="53" t="s">
        <v>78</v>
      </c>
      <c r="AO13" s="53" t="s">
        <v>78</v>
      </c>
      <c r="AP13" s="53" t="s">
        <v>78</v>
      </c>
      <c r="AQ13" s="53" t="s">
        <v>78</v>
      </c>
      <c r="AR13" s="53" t="s">
        <v>78</v>
      </c>
      <c r="AS13" s="57" t="s">
        <v>80</v>
      </c>
      <c r="AT13" s="53" t="s">
        <v>78</v>
      </c>
      <c r="AU13" s="53" t="s">
        <v>78</v>
      </c>
      <c r="AV13" s="54" t="s">
        <v>506</v>
      </c>
      <c r="AW13" s="55" t="s">
        <v>507</v>
      </c>
      <c r="AX13" s="58" t="s">
        <v>81</v>
      </c>
      <c r="AY13" s="58" t="s">
        <v>82</v>
      </c>
      <c r="AZ13" s="59" t="str">
        <f>AY13</f>
        <v>Sie</v>
      </c>
      <c r="BA13" s="53" t="str">
        <f t="shared" si="6"/>
        <v>Wer kniet im Garten?</v>
      </c>
      <c r="BB13" s="53" t="str">
        <f t="shared" si="7"/>
        <v>Was tat Die Gymnasiallehrerin?</v>
      </c>
      <c r="BC13" s="53" t="str">
        <f t="shared" si="8"/>
        <v>Wo kniet die Gymnasiallehrerin?</v>
      </c>
      <c r="BD13" s="53" t="str">
        <f t="shared" si="9"/>
        <v>Was hat die Gymnasiallehrerin angelegt?</v>
      </c>
      <c r="BE13" s="53" t="s">
        <v>16</v>
      </c>
      <c r="BF13" s="53" t="str">
        <f>BB13</f>
        <v>Was tat Die Gymnasiallehrerin?</v>
      </c>
      <c r="BG13" s="55">
        <v>1</v>
      </c>
      <c r="BH13" s="53">
        <f t="shared" si="10"/>
        <v>1</v>
      </c>
      <c r="BI13" s="53" t="str">
        <f t="shared" si="11"/>
        <v>Was tat Die Gymnasiallehrerin?</v>
      </c>
      <c r="BJ13" s="53" t="str">
        <f>IF(BI13="NA","NA",J13)</f>
        <v>kniet</v>
      </c>
      <c r="BK13" s="53" t="s">
        <v>1089</v>
      </c>
      <c r="BL13" s="54" t="s">
        <v>1090</v>
      </c>
      <c r="BM13" s="55">
        <v>1</v>
      </c>
      <c r="BN13" s="53" t="str">
        <f t="shared" si="13"/>
        <v>knien</v>
      </c>
      <c r="BO13" s="53" t="str">
        <f t="shared" si="22"/>
        <v>stehen</v>
      </c>
      <c r="BP13" s="53" t="str">
        <f t="shared" si="14"/>
        <v>Wo kniet die Gymnasiallehrerin?</v>
      </c>
      <c r="BQ13" s="53" t="str">
        <f t="shared" si="15"/>
        <v/>
      </c>
      <c r="BR13" s="53" t="str">
        <f t="shared" si="16"/>
        <v/>
      </c>
      <c r="BS13" s="53" t="str">
        <f t="shared" si="17"/>
        <v>Wo kniet die Gymnasiallehrerin?</v>
      </c>
      <c r="BT13" s="53" t="str">
        <f t="shared" si="18"/>
        <v>Was hat die Gymnasiallehrerin angelegt?</v>
      </c>
      <c r="BU13" s="53" t="str">
        <f t="shared" si="19"/>
        <v/>
      </c>
      <c r="BV13" s="53" t="str">
        <f t="shared" si="20"/>
        <v>Was hat die Gymnasiallehrerin angelegt?</v>
      </c>
    </row>
    <row r="14" spans="1:74" s="60" customFormat="1" ht="14.25" customHeight="1" x14ac:dyDescent="0.35">
      <c r="A14" s="53" t="str">
        <f t="shared" si="21"/>
        <v>L_S125_I62_PEr</v>
      </c>
      <c r="B14" s="54"/>
      <c r="C14" s="55">
        <v>5</v>
      </c>
      <c r="D14" s="55">
        <v>13</v>
      </c>
      <c r="E14" s="56">
        <v>2.9</v>
      </c>
      <c r="F14" s="53">
        <v>125</v>
      </c>
      <c r="G14" s="53" t="str">
        <f>CONCATENATE(H14," ",J14," ",O14," ",Q14," ",R14," ",S14," ",T14," ",W14," ",X14)</f>
        <v>Florin bangt auf der Rennbahn. Er hat die gesamten Ersparnisse verwettet.</v>
      </c>
      <c r="H14" s="53" t="str">
        <f t="shared" si="0"/>
        <v>Florin</v>
      </c>
      <c r="I14" s="53" t="str">
        <f t="shared" si="1"/>
        <v>Juna</v>
      </c>
      <c r="J14" s="53" t="s">
        <v>668</v>
      </c>
      <c r="K14" s="53" t="s">
        <v>244</v>
      </c>
      <c r="L14" s="54"/>
      <c r="M14" s="54"/>
      <c r="N14" s="53" t="s">
        <v>849</v>
      </c>
      <c r="O14" s="53" t="str">
        <f t="shared" si="2"/>
        <v>auf der Rennbahn.</v>
      </c>
      <c r="P14" s="53" t="str">
        <f t="shared" si="3"/>
        <v>auf der Rennbahn</v>
      </c>
      <c r="Q14" s="53" t="str">
        <f>AZ14</f>
        <v>Er</v>
      </c>
      <c r="R14" s="53" t="s">
        <v>104</v>
      </c>
      <c r="S14" s="53" t="s">
        <v>71</v>
      </c>
      <c r="T14" s="53" t="s">
        <v>850</v>
      </c>
      <c r="U14" s="53" t="s">
        <v>851</v>
      </c>
      <c r="V14" s="54"/>
      <c r="W14" s="53" t="str">
        <f t="shared" si="4"/>
        <v>Ersparnisse</v>
      </c>
      <c r="X14" s="53" t="str">
        <f t="shared" si="5"/>
        <v>verwettet.</v>
      </c>
      <c r="Y14" s="53" t="s">
        <v>852</v>
      </c>
      <c r="Z14" s="53">
        <v>62</v>
      </c>
      <c r="AA14" s="53" t="s">
        <v>970</v>
      </c>
      <c r="AB14" s="53" t="s">
        <v>109</v>
      </c>
      <c r="AC14" s="53">
        <v>3.1142857140000002</v>
      </c>
      <c r="AD14" s="53">
        <v>1.6228411650000001</v>
      </c>
      <c r="AE14" s="53">
        <v>3</v>
      </c>
      <c r="AF14" s="55" t="s">
        <v>109</v>
      </c>
      <c r="AG14" s="61" t="s">
        <v>1093</v>
      </c>
      <c r="AH14" s="62" t="s">
        <v>78</v>
      </c>
      <c r="AI14" s="63" t="s">
        <v>78</v>
      </c>
      <c r="AJ14" s="58" t="s">
        <v>78</v>
      </c>
      <c r="AK14" s="58" t="s">
        <v>78</v>
      </c>
      <c r="AL14" s="53">
        <v>90</v>
      </c>
      <c r="AM14" s="53" t="s">
        <v>978</v>
      </c>
      <c r="AN14" s="53" t="s">
        <v>176</v>
      </c>
      <c r="AO14" s="53">
        <v>5.7428571430000002</v>
      </c>
      <c r="AP14" s="53">
        <v>1.379319038</v>
      </c>
      <c r="AQ14" s="53">
        <v>6</v>
      </c>
      <c r="AR14" s="55" t="s">
        <v>109</v>
      </c>
      <c r="AS14" s="57" t="s">
        <v>80</v>
      </c>
      <c r="AT14" s="62" t="s">
        <v>78</v>
      </c>
      <c r="AU14" s="63" t="s">
        <v>78</v>
      </c>
      <c r="AV14" s="58" t="s">
        <v>78</v>
      </c>
      <c r="AW14" s="54" t="s">
        <v>78</v>
      </c>
      <c r="AX14" s="58" t="s">
        <v>81</v>
      </c>
      <c r="AY14" s="58" t="s">
        <v>82</v>
      </c>
      <c r="AZ14" s="59" t="str">
        <f>AX14</f>
        <v>Er</v>
      </c>
      <c r="BA14" s="53" t="str">
        <f t="shared" si="6"/>
        <v>Wer bangt auf der Rennbahn?</v>
      </c>
      <c r="BB14" s="53" t="str">
        <f t="shared" si="7"/>
        <v>Was tat Florin?</v>
      </c>
      <c r="BC14" s="53" t="str">
        <f t="shared" si="8"/>
        <v>Wo bangt Florin?</v>
      </c>
      <c r="BD14" s="53" t="str">
        <f t="shared" si="9"/>
        <v>Was hat Florin verwettet?</v>
      </c>
      <c r="BE14" s="55" t="s">
        <v>47</v>
      </c>
      <c r="BF14" s="55" t="str">
        <f>BA14</f>
        <v>Wer bangt auf der Rennbahn?</v>
      </c>
      <c r="BG14" s="55">
        <v>2</v>
      </c>
      <c r="BH14" s="53">
        <f t="shared" si="10"/>
        <v>0</v>
      </c>
      <c r="BI14" s="53" t="str">
        <f t="shared" si="11"/>
        <v>NA</v>
      </c>
      <c r="BJ14" s="55" t="str">
        <f>IF(BI14="NA","NA",H14)</f>
        <v>NA</v>
      </c>
      <c r="BK14" s="53" t="str">
        <f>BJ14</f>
        <v>NA</v>
      </c>
      <c r="BL14" s="53" t="s">
        <v>78</v>
      </c>
      <c r="BM14" s="55">
        <v>1</v>
      </c>
      <c r="BN14" s="53" t="str">
        <f t="shared" si="13"/>
        <v>NA</v>
      </c>
      <c r="BO14" s="53" t="str">
        <f t="shared" si="22"/>
        <v>NA</v>
      </c>
      <c r="BP14" s="53" t="str">
        <f t="shared" si="14"/>
        <v>Wo bangt Florin?</v>
      </c>
      <c r="BQ14" s="53" t="str">
        <f t="shared" si="15"/>
        <v/>
      </c>
      <c r="BR14" s="53" t="str">
        <f t="shared" si="16"/>
        <v/>
      </c>
      <c r="BS14" s="53" t="str">
        <f t="shared" si="17"/>
        <v>Wo bangt Florin?</v>
      </c>
      <c r="BT14" s="53" t="str">
        <f t="shared" si="18"/>
        <v>Was hat Florin verwettet?</v>
      </c>
      <c r="BU14" s="53" t="str">
        <f t="shared" si="19"/>
        <v/>
      </c>
      <c r="BV14" s="53" t="str">
        <f t="shared" si="20"/>
        <v>Was hat Florin verwettet?</v>
      </c>
    </row>
    <row r="15" spans="1:74" s="60" customFormat="1" ht="14.25" customHeight="1" x14ac:dyDescent="0.35">
      <c r="A15" s="53" t="str">
        <f>CONCATENATE("L",B15,"_S",F15,"_I",Z16,"_P",AZ15)</f>
        <v>L_S137_I22_PEr</v>
      </c>
      <c r="B15" s="54"/>
      <c r="C15" s="55">
        <v>15</v>
      </c>
      <c r="D15" s="55">
        <v>14</v>
      </c>
      <c r="E15" s="54">
        <v>3.9</v>
      </c>
      <c r="F15" s="53">
        <v>137</v>
      </c>
      <c r="G15" s="53" t="str">
        <f>CONCATENATE(H15," ",J15," ",P15," ",Q15," ",R15," ",S15," ",T15," ",W15," ",Y15)</f>
        <v>Der Gynäkologe spricht auf der Kundgebung Sie hat eine lange Rede vorbereitet</v>
      </c>
      <c r="H15" s="53" t="str">
        <f t="shared" si="0"/>
        <v>Der Gynäkologe</v>
      </c>
      <c r="I15" s="53" t="str">
        <f t="shared" si="1"/>
        <v>Die Gynäkologin</v>
      </c>
      <c r="J15" s="54" t="s">
        <v>1081</v>
      </c>
      <c r="K15" s="53" t="s">
        <v>244</v>
      </c>
      <c r="L15" s="53"/>
      <c r="M15" s="53"/>
      <c r="N15" s="53" t="s">
        <v>885</v>
      </c>
      <c r="O15" s="53" t="str">
        <f t="shared" si="2"/>
        <v>auf der Kundgebung.</v>
      </c>
      <c r="P15" s="53" t="str">
        <f t="shared" si="3"/>
        <v>auf der Kundgebung</v>
      </c>
      <c r="Q15" s="53" t="s">
        <v>82</v>
      </c>
      <c r="R15" s="53" t="s">
        <v>104</v>
      </c>
      <c r="S15" s="53" t="s">
        <v>179</v>
      </c>
      <c r="T15" s="53" t="s">
        <v>560</v>
      </c>
      <c r="U15" s="54" t="s">
        <v>1082</v>
      </c>
      <c r="V15" s="54"/>
      <c r="W15" s="54" t="str">
        <f t="shared" si="4"/>
        <v>Rede</v>
      </c>
      <c r="X15" s="54" t="str">
        <f t="shared" si="5"/>
        <v>vorbereitet.</v>
      </c>
      <c r="Y15" s="54" t="s">
        <v>1083</v>
      </c>
      <c r="Z15" s="53">
        <v>91</v>
      </c>
      <c r="AA15" s="53" t="s">
        <v>990</v>
      </c>
      <c r="AB15" s="53" t="s">
        <v>78</v>
      </c>
      <c r="AC15" s="53" t="s">
        <v>78</v>
      </c>
      <c r="AD15" s="53" t="s">
        <v>78</v>
      </c>
      <c r="AE15" s="53" t="s">
        <v>78</v>
      </c>
      <c r="AF15" s="53" t="s">
        <v>78</v>
      </c>
      <c r="AG15" s="53" t="s">
        <v>1093</v>
      </c>
      <c r="AH15" s="53" t="s">
        <v>78</v>
      </c>
      <c r="AI15" s="53" t="s">
        <v>78</v>
      </c>
      <c r="AJ15" s="54" t="s">
        <v>506</v>
      </c>
      <c r="AK15" s="55" t="s">
        <v>507</v>
      </c>
      <c r="AL15" s="53">
        <v>91</v>
      </c>
      <c r="AM15" s="53" t="s">
        <v>1062</v>
      </c>
      <c r="AN15" s="53" t="s">
        <v>78</v>
      </c>
      <c r="AO15" s="53" t="s">
        <v>78</v>
      </c>
      <c r="AP15" s="53" t="s">
        <v>78</v>
      </c>
      <c r="AQ15" s="53" t="s">
        <v>78</v>
      </c>
      <c r="AR15" s="53" t="s">
        <v>78</v>
      </c>
      <c r="AS15" s="57" t="s">
        <v>80</v>
      </c>
      <c r="AT15" s="53" t="s">
        <v>78</v>
      </c>
      <c r="AU15" s="53" t="s">
        <v>78</v>
      </c>
      <c r="AV15" s="54" t="s">
        <v>504</v>
      </c>
      <c r="AW15" s="55" t="s">
        <v>71</v>
      </c>
      <c r="AX15" s="58" t="s">
        <v>81</v>
      </c>
      <c r="AY15" s="58" t="s">
        <v>82</v>
      </c>
      <c r="AZ15" s="59" t="str">
        <f>AX15</f>
        <v>Er</v>
      </c>
      <c r="BA15" s="53" t="str">
        <f t="shared" si="6"/>
        <v>Wer spricht auf der Kundgebung?</v>
      </c>
      <c r="BB15" s="53" t="str">
        <f t="shared" si="7"/>
        <v>Was tat Der Gynäkologe?</v>
      </c>
      <c r="BC15" s="53" t="str">
        <f t="shared" si="8"/>
        <v>Wo spricht der Gynäkologe?</v>
      </c>
      <c r="BD15" s="53" t="str">
        <f t="shared" si="9"/>
        <v>Was hat der Gynäkologe vorbereitet?</v>
      </c>
      <c r="BE15" s="53" t="s">
        <v>48</v>
      </c>
      <c r="BF15" s="53" t="str">
        <f>BC15</f>
        <v>Wo spricht der Gynäkologe?</v>
      </c>
      <c r="BG15" s="55">
        <v>1</v>
      </c>
      <c r="BH15" s="53">
        <f t="shared" si="10"/>
        <v>1</v>
      </c>
      <c r="BI15" s="53" t="str">
        <f t="shared" si="11"/>
        <v>Wo spricht der Gynäkologe?</v>
      </c>
      <c r="BJ15" s="53" t="str">
        <f>IF(BI15="NA","NA",P15)</f>
        <v>auf der Kundgebung</v>
      </c>
      <c r="BK15" s="53" t="str">
        <f>BJ15</f>
        <v>auf der Kundgebung</v>
      </c>
      <c r="BL15" s="54" t="s">
        <v>1091</v>
      </c>
      <c r="BM15" s="55">
        <v>0</v>
      </c>
      <c r="BN15" s="53" t="str">
        <f t="shared" si="13"/>
        <v>auf der Demonstration</v>
      </c>
      <c r="BO15" s="53" t="str">
        <f t="shared" si="22"/>
        <v>auf der Kundgebung</v>
      </c>
      <c r="BP15" s="53" t="str">
        <f t="shared" si="14"/>
        <v>Wo spricht der Gynäkologe?</v>
      </c>
      <c r="BQ15" s="53" t="str">
        <f t="shared" si="15"/>
        <v/>
      </c>
      <c r="BR15" s="53" t="str">
        <f t="shared" si="16"/>
        <v/>
      </c>
      <c r="BS15" s="53" t="str">
        <f t="shared" si="17"/>
        <v>Wo spricht der Gynäkologe?</v>
      </c>
      <c r="BT15" s="53" t="str">
        <f t="shared" si="18"/>
        <v>Was hat der Gynäkologe vorbereitet?</v>
      </c>
      <c r="BU15" s="53" t="str">
        <f t="shared" si="19"/>
        <v/>
      </c>
      <c r="BV15" s="53" t="str">
        <f t="shared" si="20"/>
        <v>Was hat der Gynäkologe vorbereitet?</v>
      </c>
    </row>
    <row r="16" spans="1:74" s="60" customFormat="1" ht="14" customHeight="1" x14ac:dyDescent="0.35">
      <c r="A16" s="53" t="str">
        <f>CONCATENATE("L",B16,"_S",F16,"_I",Z16,"_P",AZ16)</f>
        <v>L_S122_I22_PSie</v>
      </c>
      <c r="B16" s="54"/>
      <c r="C16" s="55">
        <v>2</v>
      </c>
      <c r="D16" s="55">
        <v>15</v>
      </c>
      <c r="E16" s="54">
        <v>4.9000000000000004</v>
      </c>
      <c r="F16" s="53">
        <v>122</v>
      </c>
      <c r="G16" s="53" t="str">
        <f>CONCATENATE(H16," ",J16," ",O16," ",Q16," ",R16," ",S16," ",T16," ",W16," ",X16)</f>
        <v>Konstantin wartet im Schlafzimmer. Sie hat ein erfolgreiches Date gehabt.</v>
      </c>
      <c r="H16" s="53" t="str">
        <f t="shared" si="0"/>
        <v>Konstantin</v>
      </c>
      <c r="I16" s="53" t="str">
        <f t="shared" si="1"/>
        <v>Leo</v>
      </c>
      <c r="J16" s="53" t="s">
        <v>716</v>
      </c>
      <c r="K16" s="53" t="s">
        <v>193</v>
      </c>
      <c r="L16" s="54"/>
      <c r="M16" s="54"/>
      <c r="N16" s="53" t="s">
        <v>839</v>
      </c>
      <c r="O16" s="53" t="str">
        <f t="shared" si="2"/>
        <v>im Schlafzimmer.</v>
      </c>
      <c r="P16" s="53" t="str">
        <f t="shared" si="3"/>
        <v>im Schlafzimmer</v>
      </c>
      <c r="Q16" s="53" t="str">
        <f>AZ16</f>
        <v>Sie</v>
      </c>
      <c r="R16" s="53" t="s">
        <v>104</v>
      </c>
      <c r="S16" s="53" t="s">
        <v>137</v>
      </c>
      <c r="T16" s="53" t="s">
        <v>840</v>
      </c>
      <c r="U16" s="53" t="s">
        <v>841</v>
      </c>
      <c r="V16" s="54"/>
      <c r="W16" s="53" t="str">
        <f t="shared" si="4"/>
        <v>Date</v>
      </c>
      <c r="X16" s="53" t="str">
        <f t="shared" si="5"/>
        <v>gehabt.</v>
      </c>
      <c r="Y16" s="53" t="s">
        <v>106</v>
      </c>
      <c r="Z16" s="53">
        <v>22</v>
      </c>
      <c r="AA16" s="53" t="s">
        <v>960</v>
      </c>
      <c r="AB16" s="53" t="s">
        <v>76</v>
      </c>
      <c r="AC16" s="53">
        <v>1.2571428570000001</v>
      </c>
      <c r="AD16" s="53">
        <v>0.65721592600000001</v>
      </c>
      <c r="AE16" s="53">
        <v>1</v>
      </c>
      <c r="AF16" s="55" t="s">
        <v>76</v>
      </c>
      <c r="AG16" s="61" t="s">
        <v>1093</v>
      </c>
      <c r="AH16" s="62" t="s">
        <v>78</v>
      </c>
      <c r="AI16" s="63" t="s">
        <v>78</v>
      </c>
      <c r="AJ16" s="58" t="s">
        <v>78</v>
      </c>
      <c r="AK16" s="58" t="s">
        <v>78</v>
      </c>
      <c r="AL16" s="53">
        <v>55</v>
      </c>
      <c r="AM16" s="53" t="s">
        <v>963</v>
      </c>
      <c r="AN16" s="53" t="s">
        <v>76</v>
      </c>
      <c r="AO16" s="53">
        <v>2.3428571429999998</v>
      </c>
      <c r="AP16" s="53">
        <v>1.2820676580000001</v>
      </c>
      <c r="AQ16" s="53">
        <v>2</v>
      </c>
      <c r="AR16" s="55" t="s">
        <v>109</v>
      </c>
      <c r="AS16" s="57" t="s">
        <v>80</v>
      </c>
      <c r="AT16" s="62" t="s">
        <v>78</v>
      </c>
      <c r="AU16" s="63" t="s">
        <v>78</v>
      </c>
      <c r="AV16" s="58" t="s">
        <v>78</v>
      </c>
      <c r="AW16" s="54" t="s">
        <v>78</v>
      </c>
      <c r="AX16" s="58" t="s">
        <v>81</v>
      </c>
      <c r="AY16" s="58" t="s">
        <v>82</v>
      </c>
      <c r="AZ16" s="59" t="str">
        <f>AY16</f>
        <v>Sie</v>
      </c>
      <c r="BA16" s="53" t="str">
        <f t="shared" si="6"/>
        <v>Wer wartet im Schlafzimmer?</v>
      </c>
      <c r="BB16" s="53" t="str">
        <f t="shared" si="7"/>
        <v>Was tat Konstantin?</v>
      </c>
      <c r="BC16" s="53" t="str">
        <f t="shared" si="8"/>
        <v>Wo wartet Konstantin?</v>
      </c>
      <c r="BD16" s="53" t="str">
        <f t="shared" si="9"/>
        <v>Was hat Konstantin gehabt?</v>
      </c>
      <c r="BE16" s="53" t="s">
        <v>16</v>
      </c>
      <c r="BF16" s="53" t="str">
        <f>BB16</f>
        <v>Was tat Konstantin?</v>
      </c>
      <c r="BG16" s="55">
        <v>3</v>
      </c>
      <c r="BH16" s="53">
        <f t="shared" si="10"/>
        <v>0</v>
      </c>
      <c r="BI16" s="53" t="str">
        <f t="shared" si="11"/>
        <v>NA</v>
      </c>
      <c r="BJ16" s="53" t="str">
        <f>IF(BI16="NA","NA",J16)</f>
        <v>NA</v>
      </c>
      <c r="BK16" s="53" t="str">
        <f>BJ16</f>
        <v>NA</v>
      </c>
      <c r="BL16" s="53" t="s">
        <v>78</v>
      </c>
      <c r="BM16" s="55">
        <v>1</v>
      </c>
      <c r="BN16" s="53" t="str">
        <f t="shared" si="13"/>
        <v>NA</v>
      </c>
      <c r="BO16" s="53" t="str">
        <f t="shared" si="22"/>
        <v>NA</v>
      </c>
      <c r="BP16" s="53" t="str">
        <f t="shared" si="14"/>
        <v>Wo wartet Konstantin?</v>
      </c>
      <c r="BQ16" s="53" t="str">
        <f t="shared" si="15"/>
        <v/>
      </c>
      <c r="BR16" s="53" t="str">
        <f t="shared" si="16"/>
        <v/>
      </c>
      <c r="BS16" s="53" t="str">
        <f t="shared" si="17"/>
        <v>Wo wartet Konstantin?</v>
      </c>
      <c r="BT16" s="53" t="str">
        <f t="shared" si="18"/>
        <v>Was hat Konstantin gehabt?</v>
      </c>
      <c r="BU16" s="53" t="str">
        <f t="shared" si="19"/>
        <v/>
      </c>
      <c r="BV16" s="53" t="str">
        <f t="shared" si="20"/>
        <v>Was hat Konstantin gehabt?</v>
      </c>
    </row>
    <row r="17" spans="1:74" s="60" customFormat="1" ht="14.25" customHeight="1" x14ac:dyDescent="0.35">
      <c r="A17" s="53" t="str">
        <f>CONCATENATE("L",B17,"_S",F17,"_I",Z17,"_P",AZ17)</f>
        <v>L_S126_I83_PSie</v>
      </c>
      <c r="B17" s="54"/>
      <c r="C17" s="55">
        <v>6</v>
      </c>
      <c r="D17" s="55">
        <v>16</v>
      </c>
      <c r="E17" s="54">
        <v>5.9</v>
      </c>
      <c r="F17" s="53">
        <v>126</v>
      </c>
      <c r="G17" s="53" t="str">
        <f>CONCATENATE(H17," ",J17," ",O17," ",Q17," ",R17," ",S17," ",T17," ",W17," ",X17)</f>
        <v>Eike kommt vom Friedhof. Sie hat die werte Großmutter besucht.</v>
      </c>
      <c r="H17" s="53" t="str">
        <f t="shared" si="0"/>
        <v>Eike</v>
      </c>
      <c r="I17" s="53" t="str">
        <f t="shared" si="1"/>
        <v>Liam</v>
      </c>
      <c r="J17" s="53" t="s">
        <v>311</v>
      </c>
      <c r="K17" s="54"/>
      <c r="L17" s="54"/>
      <c r="M17" s="53" t="s">
        <v>291</v>
      </c>
      <c r="N17" s="53" t="s">
        <v>853</v>
      </c>
      <c r="O17" s="53" t="str">
        <f t="shared" si="2"/>
        <v>vom Friedhof.</v>
      </c>
      <c r="P17" s="53" t="str">
        <f t="shared" si="3"/>
        <v>vom Friedhof</v>
      </c>
      <c r="Q17" s="53" t="str">
        <f>AZ17</f>
        <v>Sie</v>
      </c>
      <c r="R17" s="53" t="s">
        <v>104</v>
      </c>
      <c r="S17" s="53" t="s">
        <v>71</v>
      </c>
      <c r="T17" s="53" t="s">
        <v>854</v>
      </c>
      <c r="U17" s="54"/>
      <c r="V17" s="53" t="s">
        <v>855</v>
      </c>
      <c r="W17" s="53" t="str">
        <f t="shared" si="4"/>
        <v>Großmutter</v>
      </c>
      <c r="X17" s="53" t="str">
        <f t="shared" si="5"/>
        <v>besucht.</v>
      </c>
      <c r="Y17" s="53" t="s">
        <v>856</v>
      </c>
      <c r="Z17" s="53">
        <v>83</v>
      </c>
      <c r="AA17" s="53" t="s">
        <v>971</v>
      </c>
      <c r="AB17" s="53" t="s">
        <v>109</v>
      </c>
      <c r="AC17" s="53">
        <v>4.8</v>
      </c>
      <c r="AD17" s="53">
        <v>1.9220087530000001</v>
      </c>
      <c r="AE17" s="53">
        <v>5</v>
      </c>
      <c r="AF17" s="55" t="s">
        <v>109</v>
      </c>
      <c r="AG17" s="61" t="s">
        <v>1093</v>
      </c>
      <c r="AH17" s="62" t="s">
        <v>78</v>
      </c>
      <c r="AI17" s="63" t="s">
        <v>78</v>
      </c>
      <c r="AJ17" s="58" t="s">
        <v>78</v>
      </c>
      <c r="AK17" s="58" t="s">
        <v>78</v>
      </c>
      <c r="AL17" s="53">
        <v>54</v>
      </c>
      <c r="AM17" s="53" t="s">
        <v>962</v>
      </c>
      <c r="AN17" s="53" t="s">
        <v>76</v>
      </c>
      <c r="AO17" s="53">
        <v>2.1714285709999999</v>
      </c>
      <c r="AP17" s="53">
        <v>1.484938388</v>
      </c>
      <c r="AQ17" s="53">
        <v>2</v>
      </c>
      <c r="AR17" s="55" t="s">
        <v>109</v>
      </c>
      <c r="AS17" s="57" t="s">
        <v>80</v>
      </c>
      <c r="AT17" s="62" t="s">
        <v>78</v>
      </c>
      <c r="AU17" s="63" t="s">
        <v>78</v>
      </c>
      <c r="AV17" s="58" t="s">
        <v>78</v>
      </c>
      <c r="AW17" s="54" t="s">
        <v>78</v>
      </c>
      <c r="AX17" s="58" t="s">
        <v>81</v>
      </c>
      <c r="AY17" s="58" t="s">
        <v>82</v>
      </c>
      <c r="AZ17" s="59" t="str">
        <f>AY17</f>
        <v>Sie</v>
      </c>
      <c r="BA17" s="53" t="str">
        <f t="shared" si="6"/>
        <v>Wer kommt vom Friedhof?</v>
      </c>
      <c r="BB17" s="53" t="str">
        <f t="shared" si="7"/>
        <v>Was tat Eike?</v>
      </c>
      <c r="BC17" s="53" t="str">
        <f t="shared" si="8"/>
        <v>Woher kommt Eike?</v>
      </c>
      <c r="BD17" s="53" t="str">
        <f t="shared" si="9"/>
        <v>Wen hat Eike besucht?</v>
      </c>
      <c r="BE17" s="53" t="s">
        <v>16</v>
      </c>
      <c r="BF17" s="53" t="str">
        <f>BB17</f>
        <v>Was tat Eike?</v>
      </c>
      <c r="BG17" s="55">
        <v>1</v>
      </c>
      <c r="BH17" s="53">
        <f t="shared" si="10"/>
        <v>1</v>
      </c>
      <c r="BI17" s="53" t="str">
        <f t="shared" si="11"/>
        <v>Was tat Eike?</v>
      </c>
      <c r="BJ17" s="53" t="str">
        <f>IF(BI17="NA","NA",J17)</f>
        <v>kommt</v>
      </c>
      <c r="BK17" s="53" t="s">
        <v>408</v>
      </c>
      <c r="BL17" s="53" t="s">
        <v>409</v>
      </c>
      <c r="BM17" s="55">
        <v>1</v>
      </c>
      <c r="BN17" s="53" t="str">
        <f t="shared" si="13"/>
        <v>kommen</v>
      </c>
      <c r="BO17" s="53" t="str">
        <f t="shared" si="22"/>
        <v>gehen</v>
      </c>
      <c r="BP17" s="53" t="str">
        <f t="shared" si="14"/>
        <v/>
      </c>
      <c r="BQ17" s="53" t="str">
        <f t="shared" si="15"/>
        <v/>
      </c>
      <c r="BR17" s="53" t="str">
        <f t="shared" si="16"/>
        <v>Woher kommt Eike?</v>
      </c>
      <c r="BS17" s="53" t="str">
        <f t="shared" si="17"/>
        <v>Woher kommt Eike?</v>
      </c>
      <c r="BT17" s="53" t="str">
        <f t="shared" si="18"/>
        <v/>
      </c>
      <c r="BU17" s="53" t="str">
        <f t="shared" si="19"/>
        <v>Wen hat Eike besucht?</v>
      </c>
      <c r="BV17" s="53" t="str">
        <f t="shared" si="20"/>
        <v>Wen hat Eike besucht?</v>
      </c>
    </row>
    <row r="18" spans="1:74" ht="14.25" customHeight="1" x14ac:dyDescent="0.35">
      <c r="A18" s="7"/>
      <c r="F18" s="7"/>
      <c r="G18" s="7"/>
      <c r="H18" s="7"/>
      <c r="I18" s="7"/>
      <c r="K18" s="7"/>
      <c r="L18" s="7"/>
      <c r="M18" s="7"/>
      <c r="N18" s="7"/>
      <c r="O18" s="7"/>
      <c r="P18" s="7"/>
      <c r="Q18" s="7"/>
      <c r="R18" s="7"/>
      <c r="S18" s="7"/>
      <c r="T18" s="7"/>
      <c r="Z18" s="7"/>
      <c r="AA18" s="7"/>
      <c r="AB18" s="7"/>
      <c r="AC18" s="7"/>
      <c r="AD18" s="7"/>
      <c r="AE18" s="7"/>
      <c r="AF18" s="7"/>
      <c r="AG18" s="37"/>
      <c r="AH18" s="7"/>
      <c r="AI18" s="7"/>
      <c r="AK18" s="1"/>
      <c r="AL18" s="7"/>
      <c r="AM18" s="7"/>
      <c r="AN18" s="7"/>
      <c r="AO18" s="7"/>
      <c r="AP18" s="7"/>
      <c r="AQ18" s="7"/>
      <c r="AR18" s="7"/>
      <c r="AS18" s="4"/>
      <c r="AT18" s="7"/>
      <c r="AU18" s="7"/>
      <c r="AW18" s="1"/>
      <c r="AX18" s="9"/>
      <c r="AY18" s="9"/>
      <c r="AZ18" s="11"/>
      <c r="BA18" s="7"/>
      <c r="BB18" s="7"/>
      <c r="BC18" s="7"/>
      <c r="BD18" s="7"/>
      <c r="BE18" s="1"/>
      <c r="BF18" s="7"/>
      <c r="BH18" s="7"/>
      <c r="BI18" s="7"/>
      <c r="BK18" s="7"/>
      <c r="BM18" s="1"/>
      <c r="BN18" s="7"/>
      <c r="BO18" s="7"/>
      <c r="BP18" s="7"/>
      <c r="BQ18" s="7"/>
      <c r="BR18" s="7"/>
      <c r="BS18" s="7"/>
      <c r="BT18" s="7"/>
      <c r="BU18" s="7"/>
      <c r="BV18" s="7"/>
    </row>
    <row r="19" spans="1:74" ht="14.25" customHeight="1" x14ac:dyDescent="0.35">
      <c r="A19" s="7"/>
      <c r="F19" s="7"/>
      <c r="G19" s="7"/>
      <c r="H19" s="7"/>
      <c r="I19" s="7"/>
      <c r="K19" s="7"/>
      <c r="L19" s="7"/>
      <c r="M19" s="7"/>
      <c r="N19" s="7"/>
      <c r="O19" s="7"/>
      <c r="P19" s="7"/>
      <c r="Q19" s="7"/>
      <c r="R19" s="7"/>
      <c r="S19" s="7"/>
      <c r="T19" s="7"/>
      <c r="AD19" s="1"/>
      <c r="AE19" s="1"/>
      <c r="AF19" s="8"/>
      <c r="AG19" s="8"/>
      <c r="AH19" s="8"/>
      <c r="AI19" s="8"/>
      <c r="AK19" s="1"/>
      <c r="AW19" s="1"/>
      <c r="AX19" s="9"/>
      <c r="AY19" s="9"/>
      <c r="AZ19" s="11"/>
      <c r="BA19" s="7"/>
      <c r="BB19" s="7"/>
      <c r="BC19" s="7"/>
      <c r="BD19" s="7"/>
      <c r="BE19" s="7"/>
      <c r="BF19" s="7"/>
      <c r="BH19" s="7"/>
      <c r="BI19" s="7"/>
      <c r="BK19" s="7"/>
      <c r="BM19" s="1"/>
      <c r="BN19" s="7"/>
      <c r="BO19" s="7"/>
      <c r="BP19" s="7"/>
      <c r="BQ19" s="7"/>
      <c r="BR19" s="7"/>
      <c r="BS19" s="7"/>
      <c r="BT19" s="7"/>
      <c r="BU19" s="7"/>
      <c r="BV19" s="7"/>
    </row>
    <row r="20" spans="1:74" ht="14.25" customHeight="1" x14ac:dyDescent="0.35">
      <c r="A20" s="7"/>
      <c r="F20" s="7"/>
      <c r="G20" s="7"/>
      <c r="H20" s="7"/>
      <c r="I20" s="7"/>
      <c r="K20" s="7"/>
      <c r="L20" s="7"/>
      <c r="M20" s="7"/>
      <c r="N20" s="7"/>
      <c r="O20" s="7"/>
      <c r="P20" s="7"/>
      <c r="Q20" s="7"/>
      <c r="R20" s="7"/>
      <c r="S20" s="7"/>
      <c r="T20" s="7"/>
      <c r="AD20" s="1"/>
      <c r="AE20" s="1"/>
      <c r="AF20" s="8"/>
      <c r="AG20" s="8"/>
      <c r="AH20" s="8"/>
      <c r="AI20" s="8"/>
      <c r="AK20" s="1"/>
      <c r="AW20" s="1"/>
      <c r="AX20" s="9"/>
      <c r="AY20" s="9"/>
      <c r="AZ20" s="11"/>
      <c r="BA20" s="7"/>
      <c r="BB20" s="7"/>
      <c r="BC20" s="7"/>
      <c r="BD20" s="7"/>
      <c r="BE20" s="7"/>
      <c r="BF20" s="7"/>
      <c r="BH20" s="7"/>
      <c r="BI20" s="7"/>
      <c r="BK20" s="7"/>
      <c r="BM20" s="1"/>
      <c r="BN20" s="7"/>
      <c r="BO20" s="7"/>
      <c r="BP20" s="7"/>
      <c r="BQ20" s="7"/>
      <c r="BR20" s="7"/>
      <c r="BS20" s="7"/>
      <c r="BT20" s="7"/>
      <c r="BU20" s="7"/>
      <c r="BV20" s="7"/>
    </row>
    <row r="21" spans="1:74" ht="14.25" customHeight="1" x14ac:dyDescent="0.35">
      <c r="A21" s="7"/>
      <c r="F21" s="7"/>
      <c r="G21" s="7"/>
      <c r="H21" s="7"/>
      <c r="I21" s="7"/>
      <c r="K21" s="7"/>
      <c r="L21" s="7"/>
      <c r="M21" s="7"/>
      <c r="N21" s="7"/>
      <c r="O21" s="7"/>
      <c r="P21" s="7"/>
      <c r="Q21" s="7"/>
      <c r="R21" s="7"/>
      <c r="S21" s="7"/>
      <c r="T21" s="7"/>
      <c r="AD21" s="1"/>
      <c r="AE21" s="1"/>
      <c r="AF21" s="8"/>
      <c r="AG21" s="8"/>
      <c r="AH21" s="8"/>
      <c r="AI21" s="8"/>
      <c r="AK21" s="1"/>
      <c r="AW21" s="1"/>
      <c r="AX21" s="9"/>
      <c r="AY21" s="9"/>
      <c r="AZ21" s="11"/>
      <c r="BA21" s="7"/>
      <c r="BB21" s="7"/>
      <c r="BC21" s="7"/>
      <c r="BD21" s="7"/>
      <c r="BE21" s="7"/>
      <c r="BF21" s="7"/>
      <c r="BH21" s="7"/>
      <c r="BI21" s="7"/>
      <c r="BK21" s="7"/>
      <c r="BM21" s="1"/>
      <c r="BN21" s="7"/>
      <c r="BO21" s="7"/>
      <c r="BP21" s="7"/>
      <c r="BQ21" s="7"/>
      <c r="BR21" s="7"/>
      <c r="BS21" s="7"/>
      <c r="BT21" s="7"/>
      <c r="BU21" s="7"/>
      <c r="BV21" s="7"/>
    </row>
    <row r="22" spans="1:74" ht="14.25" customHeight="1" x14ac:dyDescent="0.35">
      <c r="A22" s="7"/>
      <c r="F22" s="7"/>
      <c r="G22" s="7"/>
      <c r="H22" s="7"/>
      <c r="I22" s="7"/>
      <c r="K22" s="7"/>
      <c r="L22" s="7"/>
      <c r="M22" s="7"/>
      <c r="N22" s="7"/>
      <c r="O22" s="7"/>
      <c r="P22" s="7"/>
      <c r="Q22" s="7"/>
      <c r="R22" s="7"/>
      <c r="S22" s="7"/>
      <c r="T22" s="7"/>
      <c r="AD22" s="1"/>
      <c r="AE22" s="1"/>
      <c r="AF22" s="8"/>
      <c r="AG22" s="8"/>
      <c r="AH22" s="8"/>
      <c r="AI22" s="8"/>
      <c r="AK22" s="1"/>
      <c r="AW22" s="1"/>
      <c r="AX22" s="9"/>
      <c r="AY22" s="9"/>
      <c r="AZ22" s="11"/>
      <c r="BA22" s="7"/>
      <c r="BB22" s="7"/>
      <c r="BC22" s="7"/>
      <c r="BD22" s="7"/>
      <c r="BE22" s="1"/>
      <c r="BF22" s="7"/>
      <c r="BH22" s="7"/>
      <c r="BI22" s="7"/>
      <c r="BK22" s="7"/>
      <c r="BM22" s="1"/>
      <c r="BN22" s="7"/>
      <c r="BO22" s="7"/>
      <c r="BP22" s="7"/>
      <c r="BQ22" s="7"/>
      <c r="BR22" s="7"/>
      <c r="BS22" s="7"/>
      <c r="BT22" s="7"/>
      <c r="BU22" s="7"/>
      <c r="BV22" s="7"/>
    </row>
    <row r="23" spans="1:74" ht="14.25" customHeight="1" x14ac:dyDescent="0.35">
      <c r="A23" s="7"/>
      <c r="F23" s="7"/>
      <c r="G23" s="7"/>
      <c r="H23" s="7"/>
      <c r="I23" s="7"/>
      <c r="K23" s="7"/>
      <c r="L23" s="7"/>
      <c r="M23" s="7"/>
      <c r="N23" s="7"/>
      <c r="O23" s="7"/>
      <c r="P23" s="7"/>
      <c r="Q23" s="7"/>
      <c r="R23" s="7"/>
      <c r="S23" s="7"/>
      <c r="T23" s="7"/>
      <c r="AD23" s="1"/>
      <c r="AE23" s="1"/>
      <c r="AF23" s="8"/>
      <c r="AG23" s="8"/>
      <c r="AH23" s="8"/>
      <c r="AI23" s="8"/>
      <c r="AK23" s="1"/>
      <c r="AW23" s="1"/>
      <c r="AX23" s="9"/>
      <c r="AY23" s="9"/>
      <c r="AZ23" s="11"/>
      <c r="BA23" s="7"/>
      <c r="BB23" s="7"/>
      <c r="BC23" s="7"/>
      <c r="BD23" s="7"/>
      <c r="BE23" s="7"/>
      <c r="BF23" s="7"/>
      <c r="BH23" s="7"/>
      <c r="BI23" s="7"/>
      <c r="BK23" s="7"/>
      <c r="BM23" s="1"/>
      <c r="BN23" s="7"/>
      <c r="BO23" s="7"/>
      <c r="BP23" s="7"/>
      <c r="BQ23" s="7"/>
      <c r="BR23" s="7"/>
      <c r="BS23" s="7"/>
      <c r="BT23" s="7"/>
      <c r="BU23" s="7"/>
      <c r="BV23" s="7"/>
    </row>
    <row r="24" spans="1:74" ht="14.25" customHeight="1" x14ac:dyDescent="0.35">
      <c r="A24" s="7"/>
      <c r="F24" s="7"/>
      <c r="G24" s="7"/>
      <c r="H24" s="7"/>
      <c r="I24" s="7"/>
      <c r="K24" s="7"/>
      <c r="L24" s="7"/>
      <c r="M24" s="7"/>
      <c r="N24" s="7"/>
      <c r="O24" s="7"/>
      <c r="P24" s="7"/>
      <c r="Q24" s="7"/>
      <c r="R24" s="7"/>
      <c r="S24" s="7"/>
      <c r="T24" s="7"/>
      <c r="AD24" s="1"/>
      <c r="AE24" s="1"/>
      <c r="AF24" s="8"/>
      <c r="AH24" s="1"/>
      <c r="AI24" s="1"/>
      <c r="AK24" s="1"/>
      <c r="AW24" s="1"/>
      <c r="AX24" s="9"/>
      <c r="AY24" s="9"/>
      <c r="AZ24" s="11"/>
      <c r="BA24" s="7"/>
      <c r="BB24" s="7"/>
      <c r="BC24" s="7"/>
      <c r="BD24" s="7"/>
      <c r="BE24" s="7"/>
      <c r="BF24" s="7"/>
      <c r="BH24" s="7"/>
      <c r="BI24" s="7"/>
      <c r="BK24" s="7"/>
      <c r="BM24" s="1"/>
      <c r="BN24" s="7"/>
      <c r="BO24" s="7"/>
      <c r="BP24" s="7"/>
      <c r="BQ24" s="7"/>
      <c r="BR24" s="7"/>
      <c r="BS24" s="7"/>
      <c r="BT24" s="7"/>
      <c r="BU24" s="7"/>
      <c r="BV24" s="7"/>
    </row>
    <row r="25" spans="1:74" ht="14.25" customHeight="1" x14ac:dyDescent="0.35">
      <c r="A25" s="7"/>
      <c r="F25" s="7"/>
      <c r="G25" s="7"/>
      <c r="H25" s="7"/>
      <c r="I25" s="7"/>
      <c r="K25" s="7"/>
      <c r="L25" s="7"/>
      <c r="M25" s="7"/>
      <c r="N25" s="7"/>
      <c r="O25" s="7"/>
      <c r="P25" s="7"/>
      <c r="Q25" s="7"/>
      <c r="R25" s="7"/>
      <c r="S25" s="7"/>
      <c r="T25" s="7"/>
      <c r="AD25" s="1"/>
      <c r="AE25" s="1"/>
      <c r="AF25" s="8"/>
      <c r="AH25" s="1"/>
      <c r="AI25" s="1"/>
      <c r="AK25" s="1"/>
      <c r="AW25" s="1"/>
      <c r="AX25" s="9"/>
      <c r="AY25" s="9"/>
      <c r="AZ25" s="11"/>
      <c r="BA25" s="7"/>
      <c r="BB25" s="7"/>
      <c r="BC25" s="7"/>
      <c r="BD25" s="7"/>
      <c r="BE25" s="7"/>
      <c r="BF25" s="7"/>
      <c r="BH25" s="7"/>
      <c r="BI25" s="7"/>
      <c r="BK25" s="7"/>
      <c r="BM25" s="1"/>
      <c r="BN25" s="7"/>
      <c r="BO25" s="7"/>
      <c r="BP25" s="7"/>
      <c r="BQ25" s="7"/>
      <c r="BR25" s="7"/>
      <c r="BS25" s="7"/>
      <c r="BT25" s="7"/>
      <c r="BU25" s="7"/>
      <c r="BV25" s="7"/>
    </row>
    <row r="26" spans="1:74" ht="14.25" customHeight="1" x14ac:dyDescent="0.35">
      <c r="A26" s="7"/>
      <c r="F26" s="7"/>
      <c r="G26" s="7"/>
      <c r="H26" s="7"/>
      <c r="I26" s="7"/>
      <c r="K26" s="7"/>
      <c r="L26" s="7"/>
      <c r="M26" s="7"/>
      <c r="N26" s="7"/>
      <c r="O26" s="7"/>
      <c r="P26" s="7"/>
      <c r="Q26" s="7"/>
      <c r="R26" s="7"/>
      <c r="S26" s="7"/>
      <c r="T26" s="7"/>
      <c r="AD26" s="1"/>
      <c r="AE26" s="1"/>
      <c r="AF26" s="8"/>
      <c r="AH26" s="1"/>
      <c r="AI26" s="1"/>
      <c r="AK26" s="1"/>
      <c r="AW26" s="1"/>
      <c r="AX26" s="9"/>
      <c r="AY26" s="9"/>
      <c r="AZ26" s="11"/>
      <c r="BA26" s="7"/>
      <c r="BB26" s="7"/>
      <c r="BC26" s="7"/>
      <c r="BD26" s="7"/>
      <c r="BE26" s="1"/>
      <c r="BF26" s="7"/>
      <c r="BH26" s="7"/>
      <c r="BI26" s="7"/>
      <c r="BK26" s="7"/>
      <c r="BM26" s="1"/>
      <c r="BN26" s="7"/>
      <c r="BO26" s="7"/>
      <c r="BP26" s="7"/>
      <c r="BQ26" s="7"/>
      <c r="BR26" s="7"/>
      <c r="BS26" s="7"/>
      <c r="BT26" s="7"/>
      <c r="BU26" s="7"/>
      <c r="BV26" s="7"/>
    </row>
    <row r="27" spans="1:74" ht="14.25" customHeight="1" x14ac:dyDescent="0.35">
      <c r="A27" s="7"/>
      <c r="F27" s="7"/>
      <c r="G27" s="7"/>
      <c r="H27" s="7"/>
      <c r="I27" s="7"/>
      <c r="K27" s="7"/>
      <c r="L27" s="7"/>
      <c r="M27" s="7"/>
      <c r="N27" s="7"/>
      <c r="O27" s="7"/>
      <c r="P27" s="7"/>
      <c r="Q27" s="7"/>
      <c r="R27" s="7"/>
      <c r="S27" s="7"/>
      <c r="T27" s="7"/>
      <c r="AD27" s="1"/>
      <c r="AE27" s="1"/>
      <c r="AF27" s="8"/>
      <c r="AH27" s="1"/>
      <c r="AI27" s="1"/>
      <c r="AK27" s="1"/>
      <c r="AW27" s="1"/>
      <c r="AX27" s="9"/>
      <c r="AY27" s="9"/>
      <c r="AZ27" s="11"/>
      <c r="BA27" s="7"/>
      <c r="BB27" s="7"/>
      <c r="BC27" s="7"/>
      <c r="BD27" s="7"/>
      <c r="BE27" s="7"/>
      <c r="BF27" s="7"/>
      <c r="BH27" s="7"/>
      <c r="BI27" s="7"/>
      <c r="BK27" s="7"/>
      <c r="BM27" s="1"/>
      <c r="BN27" s="7"/>
      <c r="BO27" s="7"/>
      <c r="BP27" s="7"/>
      <c r="BQ27" s="7"/>
      <c r="BR27" s="7"/>
      <c r="BS27" s="7"/>
      <c r="BT27" s="7"/>
      <c r="BU27" s="7"/>
      <c r="BV27" s="7"/>
    </row>
    <row r="28" spans="1:74" ht="14.25" customHeight="1" x14ac:dyDescent="0.35">
      <c r="A28" s="7"/>
      <c r="F28" s="7"/>
      <c r="G28" s="7"/>
      <c r="H28" s="7"/>
      <c r="I28" s="7"/>
      <c r="K28" s="7"/>
      <c r="L28" s="7"/>
      <c r="M28" s="7"/>
      <c r="N28" s="7"/>
      <c r="O28" s="7"/>
      <c r="P28" s="7"/>
      <c r="Q28" s="7"/>
      <c r="R28" s="7"/>
      <c r="S28" s="7"/>
      <c r="T28" s="7"/>
      <c r="AD28" s="1"/>
      <c r="AE28" s="1"/>
      <c r="AF28" s="8"/>
      <c r="AH28" s="1"/>
      <c r="AI28" s="1"/>
      <c r="AK28" s="1"/>
      <c r="AW28" s="1"/>
      <c r="AX28" s="9"/>
      <c r="AY28" s="9"/>
      <c r="AZ28" s="11"/>
      <c r="BA28" s="7"/>
      <c r="BB28" s="7"/>
      <c r="BC28" s="7"/>
      <c r="BD28" s="7"/>
      <c r="BE28" s="7"/>
      <c r="BF28" s="7"/>
      <c r="BH28" s="7"/>
      <c r="BI28" s="7"/>
      <c r="BK28" s="7"/>
      <c r="BM28" s="1"/>
      <c r="BN28" s="7"/>
      <c r="BO28" s="7"/>
      <c r="BP28" s="7"/>
      <c r="BQ28" s="7"/>
      <c r="BR28" s="7"/>
      <c r="BS28" s="7"/>
      <c r="BT28" s="7"/>
      <c r="BU28" s="7"/>
      <c r="BV28" s="7"/>
    </row>
    <row r="29" spans="1:74" ht="14.25" customHeight="1" x14ac:dyDescent="0.35">
      <c r="A29" s="7"/>
      <c r="F29" s="7"/>
      <c r="G29" s="7"/>
      <c r="H29" s="7"/>
      <c r="I29" s="7"/>
      <c r="K29" s="7"/>
      <c r="L29" s="7"/>
      <c r="M29" s="7"/>
      <c r="N29" s="7"/>
      <c r="O29" s="7"/>
      <c r="P29" s="7"/>
      <c r="Q29" s="7"/>
      <c r="R29" s="7"/>
      <c r="S29" s="7"/>
      <c r="T29" s="7"/>
      <c r="AD29" s="1"/>
      <c r="AE29" s="1"/>
      <c r="AF29" s="8"/>
      <c r="AH29" s="1"/>
      <c r="AI29" s="1"/>
      <c r="AK29" s="1"/>
      <c r="AW29" s="1"/>
      <c r="AX29" s="9"/>
      <c r="AY29" s="9"/>
      <c r="AZ29" s="11"/>
      <c r="BA29" s="7"/>
      <c r="BB29" s="7"/>
      <c r="BC29" s="7"/>
      <c r="BD29" s="7"/>
      <c r="BE29" s="7"/>
      <c r="BF29" s="7"/>
      <c r="BH29" s="7"/>
      <c r="BI29" s="7"/>
      <c r="BK29" s="7"/>
      <c r="BM29" s="1"/>
      <c r="BN29" s="7"/>
      <c r="BO29" s="7"/>
      <c r="BP29" s="7"/>
      <c r="BQ29" s="7"/>
      <c r="BR29" s="7"/>
      <c r="BS29" s="7"/>
      <c r="BT29" s="7"/>
      <c r="BU29" s="7"/>
      <c r="BV29" s="7"/>
    </row>
    <row r="30" spans="1:74" ht="14.25" customHeight="1" x14ac:dyDescent="0.35">
      <c r="A30" s="7"/>
      <c r="F30" s="7"/>
      <c r="G30" s="7"/>
      <c r="H30" s="7"/>
      <c r="I30" s="7"/>
      <c r="K30" s="7"/>
      <c r="L30" s="7"/>
      <c r="M30" s="7"/>
      <c r="N30" s="7"/>
      <c r="O30" s="7"/>
      <c r="P30" s="7"/>
      <c r="Q30" s="7"/>
      <c r="R30" s="7"/>
      <c r="S30" s="7"/>
      <c r="T30" s="7"/>
      <c r="AD30" s="1"/>
      <c r="AE30" s="1"/>
      <c r="AF30" s="8"/>
      <c r="AH30" s="1"/>
      <c r="AI30" s="1"/>
      <c r="AK30" s="1"/>
      <c r="AW30" s="1"/>
      <c r="AX30" s="9"/>
      <c r="AY30" s="9"/>
      <c r="AZ30" s="11"/>
      <c r="BA30" s="7"/>
      <c r="BB30" s="7"/>
      <c r="BC30" s="7"/>
      <c r="BD30" s="7"/>
      <c r="BE30" s="1"/>
      <c r="BF30" s="7"/>
      <c r="BH30" s="7"/>
      <c r="BI30" s="7"/>
      <c r="BK30" s="7"/>
      <c r="BM30" s="1"/>
      <c r="BN30" s="7"/>
      <c r="BO30" s="7"/>
      <c r="BP30" s="7"/>
      <c r="BQ30" s="7"/>
      <c r="BR30" s="7"/>
      <c r="BS30" s="7"/>
      <c r="BT30" s="7"/>
      <c r="BU30" s="7"/>
      <c r="BV30" s="7"/>
    </row>
    <row r="31" spans="1:74" ht="14.25" customHeight="1" x14ac:dyDescent="0.35">
      <c r="A31" s="7"/>
      <c r="F31" s="7"/>
      <c r="G31" s="7"/>
      <c r="H31" s="7"/>
      <c r="I31" s="7"/>
      <c r="K31" s="7"/>
      <c r="L31" s="7"/>
      <c r="M31" s="7"/>
      <c r="N31" s="7"/>
      <c r="O31" s="7"/>
      <c r="P31" s="7"/>
      <c r="Q31" s="7"/>
      <c r="R31" s="7"/>
      <c r="S31" s="7"/>
      <c r="T31" s="7"/>
      <c r="AD31" s="1"/>
      <c r="AE31" s="1"/>
      <c r="AF31" s="8"/>
      <c r="AH31" s="1"/>
      <c r="AI31" s="1"/>
      <c r="AK31" s="1"/>
      <c r="AW31" s="1"/>
      <c r="AX31" s="9"/>
      <c r="AY31" s="9"/>
      <c r="AZ31" s="11"/>
      <c r="BA31" s="7"/>
      <c r="BB31" s="7"/>
      <c r="BC31" s="7"/>
      <c r="BD31" s="7"/>
      <c r="BE31" s="7"/>
      <c r="BF31" s="7"/>
      <c r="BH31" s="7"/>
      <c r="BI31" s="7"/>
      <c r="BK31" s="7"/>
      <c r="BM31" s="1"/>
      <c r="BN31" s="7"/>
      <c r="BO31" s="7"/>
      <c r="BP31" s="7"/>
      <c r="BQ31" s="7"/>
      <c r="BR31" s="7"/>
      <c r="BS31" s="7"/>
      <c r="BT31" s="7"/>
      <c r="BU31" s="7"/>
      <c r="BV31" s="7"/>
    </row>
    <row r="32" spans="1:74" ht="14.25" customHeight="1" x14ac:dyDescent="0.35">
      <c r="A32" s="7"/>
      <c r="F32" s="7"/>
      <c r="G32" s="7"/>
      <c r="H32" s="7"/>
      <c r="I32" s="7"/>
      <c r="K32" s="7"/>
      <c r="L32" s="7"/>
      <c r="M32" s="7"/>
      <c r="N32" s="7"/>
      <c r="O32" s="7"/>
      <c r="P32" s="7"/>
      <c r="Q32" s="7"/>
      <c r="R32" s="7"/>
      <c r="S32" s="7"/>
      <c r="T32" s="7"/>
      <c r="AD32" s="1"/>
      <c r="AE32" s="1"/>
      <c r="AF32" s="8"/>
      <c r="AH32" s="1"/>
      <c r="AI32" s="1"/>
      <c r="AK32" s="1"/>
      <c r="AW32" s="1"/>
      <c r="AX32" s="9"/>
      <c r="AY32" s="9"/>
      <c r="AZ32" s="11"/>
      <c r="BA32" s="7"/>
      <c r="BB32" s="7"/>
      <c r="BC32" s="7"/>
      <c r="BD32" s="7"/>
      <c r="BE32" s="7"/>
      <c r="BF32" s="7"/>
      <c r="BH32" s="7"/>
      <c r="BI32" s="7"/>
      <c r="BK32" s="7"/>
      <c r="BM32" s="1"/>
      <c r="BN32" s="7"/>
      <c r="BO32" s="7"/>
      <c r="BP32" s="7"/>
      <c r="BQ32" s="7"/>
      <c r="BR32" s="7"/>
      <c r="BS32" s="7"/>
      <c r="BT32" s="7"/>
      <c r="BU32" s="7"/>
      <c r="BV32" s="7"/>
    </row>
    <row r="33" spans="1:74" ht="14.25" customHeight="1" x14ac:dyDescent="0.35">
      <c r="A33" s="7"/>
      <c r="F33" s="7"/>
      <c r="G33" s="7"/>
      <c r="H33" s="7"/>
      <c r="I33" s="7"/>
      <c r="K33" s="7"/>
      <c r="L33" s="7"/>
      <c r="M33" s="7"/>
      <c r="N33" s="7"/>
      <c r="O33" s="7"/>
      <c r="P33" s="7"/>
      <c r="Q33" s="7"/>
      <c r="R33" s="7"/>
      <c r="S33" s="7"/>
      <c r="T33" s="7"/>
      <c r="AD33" s="1"/>
      <c r="AE33" s="1"/>
      <c r="AF33" s="8"/>
      <c r="AH33" s="1"/>
      <c r="AI33" s="1"/>
      <c r="AK33" s="1"/>
      <c r="AW33" s="1"/>
      <c r="AX33" s="9"/>
      <c r="AY33" s="9"/>
      <c r="AZ33" s="11"/>
      <c r="BA33" s="7"/>
      <c r="BB33" s="7"/>
      <c r="BC33" s="7"/>
      <c r="BD33" s="7"/>
      <c r="BE33" s="7"/>
      <c r="BF33" s="7"/>
      <c r="BH33" s="7"/>
      <c r="BI33" s="7"/>
      <c r="BK33" s="7"/>
      <c r="BM33" s="1"/>
      <c r="BN33" s="7"/>
      <c r="BO33" s="7"/>
      <c r="BP33" s="7"/>
      <c r="BQ33" s="7"/>
      <c r="BR33" s="7"/>
      <c r="BS33" s="7"/>
      <c r="BT33" s="7"/>
      <c r="BU33" s="7"/>
      <c r="BV33" s="7"/>
    </row>
    <row r="34" spans="1:74" ht="14.25" customHeight="1" x14ac:dyDescent="0.35">
      <c r="A34" s="7"/>
      <c r="F34" s="7"/>
      <c r="G34" s="7"/>
      <c r="H34" s="7"/>
      <c r="I34" s="7"/>
      <c r="K34" s="7"/>
      <c r="L34" s="7"/>
      <c r="M34" s="7"/>
      <c r="N34" s="7"/>
      <c r="O34" s="7"/>
      <c r="P34" s="7"/>
      <c r="Q34" s="7"/>
      <c r="R34" s="7"/>
      <c r="S34" s="7"/>
      <c r="T34" s="7"/>
      <c r="AD34" s="1"/>
      <c r="AE34" s="1"/>
      <c r="AF34" s="8"/>
      <c r="AH34" s="1"/>
      <c r="AI34" s="1"/>
      <c r="AK34" s="1"/>
      <c r="AW34" s="1"/>
      <c r="AX34" s="9"/>
      <c r="AY34" s="9"/>
      <c r="AZ34" s="11"/>
      <c r="BA34" s="7"/>
      <c r="BB34" s="7"/>
      <c r="BC34" s="7"/>
      <c r="BD34" s="7"/>
      <c r="BE34" s="1"/>
      <c r="BF34" s="7"/>
      <c r="BH34" s="7"/>
      <c r="BI34" s="7"/>
      <c r="BK34" s="7"/>
      <c r="BM34" s="1"/>
      <c r="BN34" s="7"/>
      <c r="BO34" s="7"/>
      <c r="BP34" s="7"/>
      <c r="BQ34" s="7"/>
      <c r="BR34" s="7"/>
      <c r="BS34" s="7"/>
      <c r="BT34" s="7"/>
      <c r="BU34" s="7"/>
      <c r="BV34" s="7"/>
    </row>
    <row r="35" spans="1:74" ht="14.25" customHeight="1" x14ac:dyDescent="0.35">
      <c r="A35" s="7"/>
      <c r="F35" s="7"/>
      <c r="G35" s="7"/>
      <c r="H35" s="7"/>
      <c r="I35" s="7"/>
      <c r="K35" s="7"/>
      <c r="L35" s="7"/>
      <c r="M35" s="7"/>
      <c r="N35" s="7"/>
      <c r="O35" s="7"/>
      <c r="P35" s="7"/>
      <c r="Q35" s="7"/>
      <c r="R35" s="7"/>
      <c r="S35" s="7"/>
      <c r="T35" s="7"/>
      <c r="AD35" s="1"/>
      <c r="AE35" s="1"/>
      <c r="AF35" s="8"/>
      <c r="AH35" s="1"/>
      <c r="AI35" s="1"/>
      <c r="AK35" s="1"/>
      <c r="AW35" s="1"/>
      <c r="AX35" s="9"/>
      <c r="AY35" s="9"/>
      <c r="AZ35" s="11"/>
      <c r="BA35" s="7"/>
      <c r="BB35" s="7"/>
      <c r="BC35" s="7"/>
      <c r="BD35" s="7"/>
      <c r="BE35" s="7"/>
      <c r="BF35" s="7"/>
      <c r="BH35" s="7"/>
      <c r="BI35" s="7"/>
      <c r="BK35" s="7"/>
      <c r="BM35" s="1"/>
      <c r="BN35" s="7"/>
      <c r="BO35" s="7"/>
      <c r="BP35" s="7"/>
      <c r="BQ35" s="7"/>
      <c r="BR35" s="7"/>
      <c r="BS35" s="7"/>
      <c r="BT35" s="7"/>
      <c r="BU35" s="7"/>
      <c r="BV35" s="7"/>
    </row>
    <row r="36" spans="1:74" ht="14.25" customHeight="1" x14ac:dyDescent="0.35">
      <c r="A36" s="7"/>
      <c r="F36" s="7"/>
      <c r="G36" s="7"/>
      <c r="H36" s="7"/>
      <c r="I36" s="7"/>
      <c r="K36" s="7"/>
      <c r="L36" s="7"/>
      <c r="M36" s="7"/>
      <c r="N36" s="7"/>
      <c r="O36" s="7"/>
      <c r="P36" s="7"/>
      <c r="Q36" s="7"/>
      <c r="R36" s="7"/>
      <c r="S36" s="7"/>
      <c r="T36" s="7"/>
      <c r="AD36" s="1"/>
      <c r="AE36" s="1"/>
      <c r="AF36" s="8"/>
      <c r="AH36" s="1"/>
      <c r="AI36" s="1"/>
      <c r="AK36" s="1"/>
      <c r="AW36" s="1"/>
      <c r="AX36" s="9"/>
      <c r="AY36" s="9"/>
      <c r="AZ36" s="11"/>
      <c r="BA36" s="7"/>
      <c r="BB36" s="7"/>
      <c r="BC36" s="7"/>
      <c r="BD36" s="7"/>
      <c r="BE36" s="7"/>
      <c r="BF36" s="7"/>
      <c r="BH36" s="7"/>
      <c r="BI36" s="7"/>
      <c r="BK36" s="7"/>
      <c r="BM36" s="1"/>
      <c r="BN36" s="7"/>
      <c r="BO36" s="7"/>
      <c r="BP36" s="7"/>
      <c r="BQ36" s="7"/>
      <c r="BR36" s="7"/>
      <c r="BS36" s="7"/>
      <c r="BT36" s="7"/>
      <c r="BU36" s="7"/>
      <c r="BV36" s="7"/>
    </row>
    <row r="37" spans="1:74" ht="14.25" customHeight="1" x14ac:dyDescent="0.35">
      <c r="A37" s="7"/>
      <c r="F37" s="7"/>
      <c r="G37" s="7"/>
      <c r="H37" s="7"/>
      <c r="I37" s="7"/>
      <c r="K37" s="7"/>
      <c r="L37" s="7"/>
      <c r="M37" s="7"/>
      <c r="N37" s="7"/>
      <c r="O37" s="7"/>
      <c r="P37" s="7"/>
      <c r="Q37" s="7"/>
      <c r="R37" s="7"/>
      <c r="S37" s="7"/>
      <c r="T37" s="7"/>
      <c r="AD37" s="1"/>
      <c r="AE37" s="1"/>
      <c r="AF37" s="8"/>
      <c r="AH37" s="1"/>
      <c r="AI37" s="1"/>
      <c r="AK37" s="1"/>
      <c r="AW37" s="1"/>
      <c r="AX37" s="9"/>
      <c r="AY37" s="9"/>
      <c r="AZ37" s="11"/>
      <c r="BA37" s="7"/>
      <c r="BB37" s="7"/>
      <c r="BC37" s="7"/>
      <c r="BD37" s="7"/>
      <c r="BE37" s="7"/>
      <c r="BF37" s="7"/>
      <c r="BH37" s="7"/>
      <c r="BI37" s="7"/>
      <c r="BK37" s="7"/>
      <c r="BM37" s="1"/>
      <c r="BN37" s="7"/>
      <c r="BO37" s="7"/>
      <c r="BP37" s="7"/>
      <c r="BQ37" s="7"/>
      <c r="BR37" s="7"/>
      <c r="BS37" s="7"/>
      <c r="BT37" s="7"/>
      <c r="BU37" s="7"/>
      <c r="BV37" s="7"/>
    </row>
    <row r="38" spans="1:74" ht="14.25" customHeight="1" x14ac:dyDescent="0.35">
      <c r="A38" s="7"/>
      <c r="F38" s="7"/>
      <c r="G38" s="7"/>
      <c r="H38" s="7"/>
      <c r="I38" s="7"/>
      <c r="K38" s="7"/>
      <c r="L38" s="7"/>
      <c r="M38" s="7"/>
      <c r="N38" s="7"/>
      <c r="O38" s="7"/>
      <c r="P38" s="7"/>
      <c r="Q38" s="7"/>
      <c r="R38" s="7"/>
      <c r="S38" s="7"/>
      <c r="T38" s="7"/>
      <c r="AD38" s="1"/>
      <c r="AE38" s="1"/>
      <c r="AF38" s="8"/>
      <c r="AH38" s="1"/>
      <c r="AI38" s="1"/>
      <c r="AK38" s="1"/>
      <c r="AW38" s="1"/>
      <c r="AX38" s="9"/>
      <c r="AY38" s="9"/>
      <c r="AZ38" s="11"/>
      <c r="BA38" s="7"/>
      <c r="BB38" s="7"/>
      <c r="BC38" s="7"/>
      <c r="BD38" s="7"/>
      <c r="BE38" s="1"/>
      <c r="BF38" s="7"/>
      <c r="BH38" s="7"/>
      <c r="BI38" s="7"/>
      <c r="BK38" s="7"/>
      <c r="BM38" s="1"/>
      <c r="BN38" s="7"/>
      <c r="BO38" s="7"/>
      <c r="BP38" s="7"/>
      <c r="BQ38" s="7"/>
      <c r="BR38" s="7"/>
      <c r="BS38" s="7"/>
      <c r="BT38" s="7"/>
      <c r="BU38" s="7"/>
      <c r="BV38" s="7"/>
    </row>
    <row r="39" spans="1:74" ht="14.25" customHeight="1" x14ac:dyDescent="0.35">
      <c r="A39" s="7"/>
      <c r="F39" s="7"/>
      <c r="G39" s="7"/>
      <c r="H39" s="7"/>
      <c r="I39" s="7"/>
      <c r="K39" s="7"/>
      <c r="L39" s="7"/>
      <c r="M39" s="7"/>
      <c r="N39" s="7"/>
      <c r="O39" s="7"/>
      <c r="P39" s="7"/>
      <c r="Q39" s="7"/>
      <c r="R39" s="7"/>
      <c r="S39" s="7"/>
      <c r="T39" s="7"/>
      <c r="AD39" s="1"/>
      <c r="AE39" s="1"/>
      <c r="AF39" s="8"/>
      <c r="AH39" s="1"/>
      <c r="AI39" s="1"/>
      <c r="AK39" s="1"/>
      <c r="AW39" s="1"/>
      <c r="AX39" s="9"/>
      <c r="AY39" s="9"/>
      <c r="AZ39" s="11"/>
      <c r="BA39" s="7"/>
      <c r="BB39" s="7"/>
      <c r="BC39" s="7"/>
      <c r="BD39" s="7"/>
      <c r="BE39" s="7"/>
      <c r="BF39" s="7"/>
      <c r="BH39" s="7"/>
      <c r="BI39" s="7"/>
      <c r="BK39" s="7"/>
      <c r="BM39" s="1"/>
      <c r="BN39" s="7"/>
      <c r="BO39" s="7"/>
      <c r="BP39" s="7"/>
      <c r="BQ39" s="7"/>
      <c r="BR39" s="7"/>
      <c r="BS39" s="7"/>
      <c r="BT39" s="7"/>
      <c r="BU39" s="7"/>
      <c r="BV39" s="7"/>
    </row>
    <row r="40" spans="1:74" ht="14.25" customHeight="1" x14ac:dyDescent="0.35">
      <c r="A40" s="7"/>
      <c r="F40" s="7"/>
      <c r="G40" s="7"/>
      <c r="H40" s="7"/>
      <c r="I40" s="7"/>
      <c r="K40" s="7"/>
      <c r="L40" s="7"/>
      <c r="M40" s="7"/>
      <c r="N40" s="7"/>
      <c r="O40" s="7"/>
      <c r="P40" s="7"/>
      <c r="Q40" s="7"/>
      <c r="R40" s="7"/>
      <c r="S40" s="7"/>
      <c r="T40" s="7"/>
      <c r="AD40" s="1"/>
      <c r="AE40" s="1"/>
      <c r="AF40" s="8"/>
      <c r="AH40" s="1"/>
      <c r="AI40" s="1"/>
      <c r="AK40" s="1"/>
      <c r="AW40" s="1"/>
      <c r="AX40" s="9"/>
      <c r="AY40" s="9"/>
      <c r="AZ40" s="11"/>
      <c r="BA40" s="7"/>
      <c r="BB40" s="7"/>
      <c r="BC40" s="7"/>
      <c r="BD40" s="7"/>
      <c r="BE40" s="7"/>
      <c r="BF40" s="7"/>
      <c r="BH40" s="7"/>
      <c r="BI40" s="7"/>
      <c r="BK40" s="7"/>
      <c r="BM40" s="1"/>
      <c r="BN40" s="7"/>
      <c r="BO40" s="7"/>
      <c r="BP40" s="7"/>
      <c r="BQ40" s="7"/>
      <c r="BR40" s="7"/>
      <c r="BS40" s="7"/>
      <c r="BT40" s="7"/>
      <c r="BU40" s="7"/>
      <c r="BV40" s="7"/>
    </row>
    <row r="41" spans="1:74" ht="14.25" customHeight="1" x14ac:dyDescent="0.35">
      <c r="A41" s="7"/>
      <c r="F41" s="7"/>
      <c r="G41" s="7"/>
      <c r="H41" s="7"/>
      <c r="I41" s="7"/>
      <c r="K41" s="7"/>
      <c r="L41" s="7"/>
      <c r="M41" s="7"/>
      <c r="N41" s="7"/>
      <c r="O41" s="7"/>
      <c r="P41" s="7"/>
      <c r="Q41" s="7"/>
      <c r="R41" s="7"/>
      <c r="S41" s="7"/>
      <c r="T41" s="7"/>
      <c r="AD41" s="1"/>
      <c r="AE41" s="1"/>
      <c r="AF41" s="8"/>
      <c r="AH41" s="1"/>
      <c r="AI41" s="1"/>
      <c r="AK41" s="1"/>
      <c r="AW41" s="1"/>
      <c r="AX41" s="9"/>
      <c r="AY41" s="9"/>
      <c r="AZ41" s="11"/>
      <c r="BA41" s="7"/>
      <c r="BB41" s="7"/>
      <c r="BC41" s="7"/>
      <c r="BD41" s="7"/>
      <c r="BE41" s="7"/>
      <c r="BF41" s="7"/>
      <c r="BH41" s="7"/>
      <c r="BI41" s="7"/>
      <c r="BK41" s="7"/>
      <c r="BM41" s="1"/>
      <c r="BN41" s="7"/>
      <c r="BO41" s="7"/>
      <c r="BP41" s="7"/>
      <c r="BQ41" s="7"/>
      <c r="BR41" s="7"/>
      <c r="BS41" s="7"/>
      <c r="BT41" s="7"/>
      <c r="BU41" s="7"/>
      <c r="BV41" s="7"/>
    </row>
    <row r="42" spans="1:74" ht="14.25" customHeight="1" x14ac:dyDescent="0.35">
      <c r="A42" s="7"/>
      <c r="F42" s="7"/>
      <c r="G42" s="7"/>
      <c r="H42" s="7"/>
      <c r="I42" s="7"/>
      <c r="K42" s="7"/>
      <c r="L42" s="7"/>
      <c r="M42" s="7"/>
      <c r="N42" s="7"/>
      <c r="O42" s="7"/>
      <c r="P42" s="7"/>
      <c r="Q42" s="7"/>
      <c r="R42" s="7"/>
      <c r="S42" s="7"/>
      <c r="T42" s="7"/>
      <c r="AD42" s="1"/>
      <c r="AE42" s="1"/>
      <c r="AF42" s="8"/>
      <c r="AH42" s="1"/>
      <c r="AI42" s="1"/>
      <c r="AK42" s="1"/>
      <c r="AW42" s="1"/>
      <c r="AX42" s="9"/>
      <c r="AY42" s="9"/>
      <c r="AZ42" s="11"/>
      <c r="BA42" s="7"/>
      <c r="BB42" s="7"/>
      <c r="BC42" s="7"/>
      <c r="BD42" s="7"/>
      <c r="BE42" s="1"/>
      <c r="BF42" s="7"/>
      <c r="BH42" s="7"/>
      <c r="BI42" s="7"/>
      <c r="BK42" s="7"/>
      <c r="BM42" s="1"/>
      <c r="BN42" s="7"/>
      <c r="BO42" s="7"/>
      <c r="BP42" s="7"/>
      <c r="BQ42" s="7"/>
      <c r="BR42" s="7"/>
      <c r="BS42" s="7"/>
      <c r="BT42" s="7"/>
      <c r="BU42" s="7"/>
      <c r="BV42" s="7"/>
    </row>
    <row r="43" spans="1:74" ht="14.25" customHeight="1" x14ac:dyDescent="0.35">
      <c r="A43" s="7"/>
      <c r="F43" s="7"/>
      <c r="G43" s="7"/>
      <c r="H43" s="7"/>
      <c r="I43" s="7"/>
      <c r="K43" s="7"/>
      <c r="L43" s="7"/>
      <c r="M43" s="7"/>
      <c r="N43" s="7"/>
      <c r="O43" s="7"/>
      <c r="P43" s="7"/>
      <c r="Q43" s="7"/>
      <c r="R43" s="7"/>
      <c r="S43" s="7"/>
      <c r="T43" s="7"/>
      <c r="AD43" s="1"/>
      <c r="AE43" s="1"/>
      <c r="AF43" s="8"/>
      <c r="AH43" s="1"/>
      <c r="AI43" s="1"/>
      <c r="AK43" s="1"/>
      <c r="AW43" s="1"/>
      <c r="AX43" s="9"/>
      <c r="AY43" s="9"/>
      <c r="AZ43" s="11"/>
      <c r="BA43" s="7"/>
      <c r="BB43" s="7"/>
      <c r="BC43" s="7"/>
      <c r="BD43" s="7"/>
      <c r="BE43" s="7"/>
      <c r="BF43" s="7"/>
      <c r="BH43" s="7"/>
      <c r="BI43" s="7"/>
      <c r="BK43" s="7"/>
      <c r="BM43" s="1"/>
      <c r="BN43" s="7"/>
      <c r="BO43" s="7"/>
      <c r="BP43" s="7"/>
      <c r="BQ43" s="7"/>
      <c r="BR43" s="7"/>
      <c r="BS43" s="7"/>
      <c r="BT43" s="7"/>
      <c r="BU43" s="7"/>
      <c r="BV43" s="7"/>
    </row>
    <row r="44" spans="1:74" ht="14.25" customHeight="1" x14ac:dyDescent="0.35">
      <c r="A44" s="7"/>
      <c r="F44" s="7"/>
      <c r="G44" s="7"/>
      <c r="H44" s="7"/>
      <c r="I44" s="7"/>
      <c r="K44" s="7"/>
      <c r="L44" s="7"/>
      <c r="M44" s="7"/>
      <c r="N44" s="7"/>
      <c r="O44" s="7"/>
      <c r="P44" s="7"/>
      <c r="Q44" s="7"/>
      <c r="R44" s="7"/>
      <c r="S44" s="7"/>
      <c r="T44" s="7"/>
      <c r="AD44" s="1"/>
      <c r="AE44" s="1"/>
      <c r="AF44" s="8"/>
      <c r="AH44" s="1"/>
      <c r="AI44" s="1"/>
      <c r="AK44" s="1"/>
      <c r="AW44" s="1"/>
      <c r="AX44" s="9"/>
      <c r="AY44" s="9"/>
      <c r="AZ44" s="11"/>
      <c r="BA44" s="7"/>
      <c r="BB44" s="7"/>
      <c r="BC44" s="7"/>
      <c r="BD44" s="7"/>
      <c r="BE44" s="7"/>
      <c r="BF44" s="7"/>
      <c r="BH44" s="7"/>
      <c r="BI44" s="7"/>
      <c r="BK44" s="7"/>
      <c r="BM44" s="1"/>
      <c r="BN44" s="7"/>
      <c r="BO44" s="7"/>
      <c r="BP44" s="7"/>
      <c r="BQ44" s="7"/>
      <c r="BR44" s="7"/>
      <c r="BS44" s="7"/>
      <c r="BT44" s="7"/>
      <c r="BU44" s="7"/>
      <c r="BV44" s="7"/>
    </row>
    <row r="45" spans="1:74" ht="14.25" customHeight="1" x14ac:dyDescent="0.35">
      <c r="A45" s="7"/>
      <c r="F45" s="7"/>
      <c r="G45" s="7"/>
      <c r="H45" s="7"/>
      <c r="I45" s="7"/>
      <c r="K45" s="7"/>
      <c r="L45" s="7"/>
      <c r="M45" s="7"/>
      <c r="N45" s="7"/>
      <c r="O45" s="7"/>
      <c r="P45" s="7"/>
      <c r="Q45" s="7"/>
      <c r="R45" s="7"/>
      <c r="S45" s="7"/>
      <c r="T45" s="7"/>
      <c r="AD45" s="1"/>
      <c r="AE45" s="1"/>
      <c r="AF45" s="8"/>
      <c r="AH45" s="1"/>
      <c r="AI45" s="1"/>
      <c r="AK45" s="1"/>
      <c r="AW45" s="1"/>
      <c r="AX45" s="9"/>
      <c r="AY45" s="9"/>
      <c r="AZ45" s="11"/>
      <c r="BA45" s="7"/>
      <c r="BB45" s="7"/>
      <c r="BC45" s="7"/>
      <c r="BD45" s="7"/>
      <c r="BE45" s="7"/>
      <c r="BF45" s="7"/>
      <c r="BH45" s="7"/>
      <c r="BI45" s="7"/>
      <c r="BK45" s="7"/>
      <c r="BM45" s="1"/>
      <c r="BN45" s="7"/>
      <c r="BO45" s="7"/>
      <c r="BP45" s="7"/>
      <c r="BQ45" s="7"/>
      <c r="BR45" s="7"/>
      <c r="BS45" s="7"/>
      <c r="BT45" s="7"/>
      <c r="BU45" s="7"/>
      <c r="BV45" s="7"/>
    </row>
    <row r="46" spans="1:74" ht="14.25" customHeight="1" x14ac:dyDescent="0.35">
      <c r="A46" s="7"/>
      <c r="F46" s="7"/>
      <c r="G46" s="7"/>
      <c r="H46" s="7"/>
      <c r="I46" s="7"/>
      <c r="K46" s="7"/>
      <c r="L46" s="7"/>
      <c r="M46" s="7"/>
      <c r="N46" s="7"/>
      <c r="O46" s="7"/>
      <c r="P46" s="7"/>
      <c r="Q46" s="7"/>
      <c r="R46" s="7"/>
      <c r="S46" s="7"/>
      <c r="T46" s="7"/>
      <c r="AD46" s="1"/>
      <c r="AE46" s="1"/>
      <c r="AF46" s="8"/>
      <c r="AH46" s="1"/>
      <c r="AI46" s="1"/>
      <c r="AK46" s="1"/>
      <c r="AW46" s="1"/>
      <c r="AX46" s="9"/>
      <c r="AY46" s="9"/>
      <c r="AZ46" s="11"/>
      <c r="BA46" s="7"/>
      <c r="BB46" s="7"/>
      <c r="BC46" s="7"/>
      <c r="BD46" s="7"/>
      <c r="BE46" s="1"/>
      <c r="BF46" s="7"/>
      <c r="BH46" s="7"/>
      <c r="BI46" s="7"/>
      <c r="BK46" s="7"/>
      <c r="BM46" s="1"/>
      <c r="BN46" s="7"/>
      <c r="BO46" s="7"/>
      <c r="BP46" s="7"/>
      <c r="BQ46" s="7"/>
      <c r="BR46" s="7"/>
      <c r="BS46" s="7"/>
      <c r="BT46" s="7"/>
      <c r="BU46" s="7"/>
      <c r="BV46" s="7"/>
    </row>
    <row r="47" spans="1:74" ht="14.25" customHeight="1" x14ac:dyDescent="0.35">
      <c r="A47" s="7"/>
      <c r="F47" s="7"/>
      <c r="G47" s="7"/>
      <c r="H47" s="7"/>
      <c r="I47" s="7"/>
      <c r="K47" s="7"/>
      <c r="L47" s="7"/>
      <c r="M47" s="7"/>
      <c r="N47" s="7"/>
      <c r="O47" s="7"/>
      <c r="P47" s="7"/>
      <c r="Q47" s="7"/>
      <c r="R47" s="7"/>
      <c r="S47" s="7"/>
      <c r="T47" s="7"/>
      <c r="AD47" s="1"/>
      <c r="AE47" s="1"/>
      <c r="AF47" s="8"/>
      <c r="AH47" s="1"/>
      <c r="AI47" s="1"/>
      <c r="AK47" s="1"/>
      <c r="AW47" s="1"/>
      <c r="AX47" s="9"/>
      <c r="AY47" s="9"/>
      <c r="AZ47" s="11"/>
      <c r="BA47" s="7"/>
      <c r="BB47" s="7"/>
      <c r="BC47" s="7"/>
      <c r="BD47" s="7"/>
      <c r="BE47" s="7"/>
      <c r="BF47" s="7"/>
      <c r="BH47" s="7"/>
      <c r="BI47" s="7"/>
      <c r="BK47" s="7"/>
      <c r="BM47" s="1"/>
      <c r="BN47" s="7"/>
      <c r="BO47" s="7"/>
      <c r="BP47" s="7"/>
      <c r="BQ47" s="7"/>
      <c r="BR47" s="7"/>
      <c r="BS47" s="7"/>
      <c r="BT47" s="7"/>
      <c r="BU47" s="7"/>
      <c r="BV47" s="7"/>
    </row>
    <row r="48" spans="1:74" ht="14.25" customHeight="1" x14ac:dyDescent="0.35">
      <c r="A48" s="7"/>
      <c r="F48" s="7"/>
      <c r="G48" s="7"/>
      <c r="H48" s="7"/>
      <c r="I48" s="7"/>
      <c r="K48" s="7"/>
      <c r="L48" s="7"/>
      <c r="M48" s="7"/>
      <c r="N48" s="7"/>
      <c r="O48" s="7"/>
      <c r="P48" s="7"/>
      <c r="Q48" s="7"/>
      <c r="R48" s="7"/>
      <c r="S48" s="7"/>
      <c r="T48" s="7"/>
      <c r="AD48" s="1"/>
      <c r="AE48" s="1"/>
      <c r="AF48" s="8"/>
      <c r="AH48" s="1"/>
      <c r="AI48" s="1"/>
      <c r="AK48" s="1"/>
      <c r="AW48" s="1"/>
      <c r="AX48" s="9"/>
      <c r="AY48" s="9"/>
      <c r="AZ48" s="11"/>
      <c r="BA48" s="7"/>
      <c r="BB48" s="7"/>
      <c r="BC48" s="7"/>
      <c r="BD48" s="7"/>
      <c r="BE48" s="7"/>
      <c r="BF48" s="7"/>
      <c r="BH48" s="7"/>
      <c r="BI48" s="7"/>
      <c r="BK48" s="7"/>
      <c r="BM48" s="1"/>
      <c r="BN48" s="7"/>
      <c r="BO48" s="7"/>
      <c r="BP48" s="7"/>
      <c r="BQ48" s="7"/>
      <c r="BR48" s="7"/>
      <c r="BS48" s="7"/>
      <c r="BT48" s="7"/>
      <c r="BU48" s="7"/>
      <c r="BV48" s="7"/>
    </row>
    <row r="49" spans="1:74" ht="14.25" customHeight="1" x14ac:dyDescent="0.35">
      <c r="A49" s="7"/>
      <c r="F49" s="7"/>
      <c r="G49" s="7"/>
      <c r="H49" s="7"/>
      <c r="I49" s="7"/>
      <c r="K49" s="7"/>
      <c r="L49" s="7"/>
      <c r="M49" s="7"/>
      <c r="N49" s="7"/>
      <c r="O49" s="7"/>
      <c r="P49" s="7"/>
      <c r="Q49" s="7"/>
      <c r="R49" s="7"/>
      <c r="S49" s="7"/>
      <c r="T49" s="7"/>
      <c r="AD49" s="1"/>
      <c r="AE49" s="1"/>
      <c r="AF49" s="8"/>
      <c r="AH49" s="1"/>
      <c r="AI49" s="1"/>
      <c r="AK49" s="1"/>
      <c r="AW49" s="1"/>
      <c r="AX49" s="9"/>
      <c r="AY49" s="9"/>
      <c r="AZ49" s="11"/>
      <c r="BA49" s="7"/>
      <c r="BB49" s="7"/>
      <c r="BC49" s="7"/>
      <c r="BD49" s="7"/>
      <c r="BE49" s="7"/>
      <c r="BF49" s="7"/>
      <c r="BH49" s="7"/>
      <c r="BI49" s="7"/>
      <c r="BK49" s="7"/>
      <c r="BM49" s="1"/>
      <c r="BN49" s="7"/>
      <c r="BO49" s="7"/>
      <c r="BP49" s="7"/>
      <c r="BQ49" s="7"/>
      <c r="BR49" s="7"/>
      <c r="BS49" s="7"/>
      <c r="BT49" s="7"/>
      <c r="BU49" s="7"/>
      <c r="BV49" s="7"/>
    </row>
    <row r="50" spans="1:74" ht="14.25" customHeight="1" x14ac:dyDescent="0.35">
      <c r="A50" s="7"/>
      <c r="F50" s="7"/>
      <c r="G50" s="7"/>
      <c r="H50" s="7"/>
      <c r="I50" s="7"/>
      <c r="K50" s="7"/>
      <c r="L50" s="7"/>
      <c r="M50" s="7"/>
      <c r="N50" s="7"/>
      <c r="O50" s="7"/>
      <c r="P50" s="7"/>
      <c r="Q50" s="7"/>
      <c r="R50" s="7"/>
      <c r="S50" s="7"/>
      <c r="T50" s="7"/>
      <c r="AD50" s="1"/>
      <c r="AE50" s="1"/>
      <c r="AF50" s="8"/>
      <c r="AH50" s="1"/>
      <c r="AI50" s="1"/>
      <c r="AK50" s="1"/>
      <c r="AW50" s="1"/>
      <c r="AX50" s="9"/>
      <c r="AY50" s="9"/>
      <c r="AZ50" s="11"/>
      <c r="BA50" s="7"/>
      <c r="BB50" s="7"/>
      <c r="BC50" s="7"/>
      <c r="BD50" s="7"/>
      <c r="BE50" s="1"/>
      <c r="BF50" s="7"/>
      <c r="BH50" s="7"/>
      <c r="BI50" s="7"/>
      <c r="BK50" s="7"/>
      <c r="BM50" s="1"/>
      <c r="BN50" s="7"/>
      <c r="BO50" s="7"/>
      <c r="BP50" s="7"/>
      <c r="BQ50" s="7"/>
      <c r="BR50" s="7"/>
      <c r="BS50" s="7"/>
      <c r="BT50" s="7"/>
      <c r="BU50" s="7"/>
      <c r="BV50" s="7"/>
    </row>
    <row r="51" spans="1:74" ht="14.25" customHeight="1" x14ac:dyDescent="0.35">
      <c r="A51" s="7"/>
      <c r="F51" s="7"/>
      <c r="G51" s="7"/>
      <c r="H51" s="7"/>
      <c r="I51" s="7"/>
      <c r="K51" s="7"/>
      <c r="L51" s="7"/>
      <c r="M51" s="7"/>
      <c r="N51" s="7"/>
      <c r="O51" s="7"/>
      <c r="P51" s="7"/>
      <c r="Q51" s="7"/>
      <c r="R51" s="7"/>
      <c r="S51" s="7"/>
      <c r="T51" s="7"/>
      <c r="AD51" s="1"/>
      <c r="AE51" s="1"/>
      <c r="AF51" s="8"/>
      <c r="AH51" s="1"/>
      <c r="AI51" s="1"/>
      <c r="AK51" s="1"/>
      <c r="AW51" s="1"/>
      <c r="AX51" s="9"/>
      <c r="AY51" s="9"/>
      <c r="AZ51" s="11"/>
      <c r="BA51" s="7"/>
      <c r="BB51" s="7"/>
      <c r="BC51" s="7"/>
      <c r="BD51" s="7"/>
      <c r="BE51" s="7"/>
      <c r="BF51" s="7"/>
      <c r="BH51" s="7"/>
      <c r="BI51" s="7"/>
      <c r="BK51" s="7"/>
      <c r="BM51" s="1"/>
      <c r="BN51" s="7"/>
      <c r="BO51" s="7"/>
      <c r="BP51" s="7"/>
      <c r="BQ51" s="7"/>
      <c r="BR51" s="7"/>
      <c r="BS51" s="7"/>
      <c r="BT51" s="7"/>
      <c r="BU51" s="7"/>
      <c r="BV51" s="7"/>
    </row>
    <row r="52" spans="1:74" ht="14.25" customHeight="1" x14ac:dyDescent="0.35">
      <c r="A52" s="7"/>
      <c r="F52" s="7"/>
      <c r="G52" s="7"/>
      <c r="H52" s="7"/>
      <c r="I52" s="7"/>
      <c r="K52" s="7"/>
      <c r="L52" s="7"/>
      <c r="M52" s="7"/>
      <c r="N52" s="7"/>
      <c r="O52" s="7"/>
      <c r="P52" s="7"/>
      <c r="Q52" s="7"/>
      <c r="R52" s="7"/>
      <c r="S52" s="7"/>
      <c r="T52" s="7"/>
      <c r="AD52" s="1"/>
      <c r="AE52" s="1"/>
      <c r="AF52" s="8"/>
      <c r="AH52" s="1"/>
      <c r="AI52" s="1"/>
      <c r="AK52" s="1"/>
      <c r="AW52" s="1"/>
      <c r="AX52" s="9"/>
      <c r="AY52" s="9"/>
      <c r="AZ52" s="11"/>
      <c r="BA52" s="7"/>
      <c r="BB52" s="7"/>
      <c r="BC52" s="7"/>
      <c r="BD52" s="7"/>
      <c r="BE52" s="7"/>
      <c r="BF52" s="7"/>
      <c r="BH52" s="7"/>
      <c r="BI52" s="7"/>
      <c r="BK52" s="7"/>
      <c r="BM52" s="1"/>
      <c r="BN52" s="7"/>
      <c r="BO52" s="7"/>
      <c r="BP52" s="7"/>
      <c r="BQ52" s="7"/>
      <c r="BR52" s="7"/>
      <c r="BS52" s="7"/>
      <c r="BT52" s="7"/>
      <c r="BU52" s="7"/>
      <c r="BV52" s="7"/>
    </row>
    <row r="53" spans="1:74" ht="14.25" customHeight="1" x14ac:dyDescent="0.35">
      <c r="A53" s="7"/>
      <c r="F53" s="7"/>
      <c r="G53" s="7"/>
      <c r="H53" s="7"/>
      <c r="I53" s="7"/>
      <c r="K53" s="7"/>
      <c r="L53" s="7"/>
      <c r="M53" s="7"/>
      <c r="N53" s="7"/>
      <c r="O53" s="7"/>
      <c r="P53" s="7"/>
      <c r="Q53" s="7"/>
      <c r="R53" s="7"/>
      <c r="S53" s="7"/>
      <c r="T53" s="7"/>
      <c r="AD53" s="1"/>
      <c r="AE53" s="1"/>
      <c r="AF53" s="8"/>
      <c r="AH53" s="1"/>
      <c r="AI53" s="1"/>
      <c r="AK53" s="1"/>
      <c r="AW53" s="1"/>
      <c r="AX53" s="9"/>
      <c r="AY53" s="9"/>
      <c r="AZ53" s="11"/>
      <c r="BA53" s="7"/>
      <c r="BB53" s="7"/>
      <c r="BC53" s="7"/>
      <c r="BD53" s="7"/>
      <c r="BE53" s="7"/>
      <c r="BF53" s="7"/>
      <c r="BH53" s="7"/>
      <c r="BI53" s="7"/>
      <c r="BK53" s="7"/>
      <c r="BM53" s="1"/>
      <c r="BN53" s="7"/>
      <c r="BO53" s="7"/>
      <c r="BP53" s="7"/>
      <c r="BQ53" s="7"/>
      <c r="BR53" s="7"/>
      <c r="BS53" s="7"/>
      <c r="BT53" s="7"/>
      <c r="BU53" s="7"/>
      <c r="BV53" s="7"/>
    </row>
    <row r="54" spans="1:74" ht="14.25" customHeight="1" x14ac:dyDescent="0.35">
      <c r="A54" s="7"/>
      <c r="F54" s="7"/>
      <c r="G54" s="7"/>
      <c r="H54" s="7"/>
      <c r="I54" s="7"/>
      <c r="K54" s="7"/>
      <c r="L54" s="7"/>
      <c r="M54" s="7"/>
      <c r="N54" s="7"/>
      <c r="O54" s="7"/>
      <c r="P54" s="7"/>
      <c r="Q54" s="7"/>
      <c r="R54" s="7"/>
      <c r="S54" s="7"/>
      <c r="T54" s="7"/>
      <c r="AD54" s="1"/>
      <c r="AE54" s="1"/>
      <c r="AF54" s="8"/>
      <c r="AH54" s="1"/>
      <c r="AI54" s="1"/>
      <c r="AK54" s="1"/>
      <c r="AW54" s="1"/>
      <c r="AX54" s="9"/>
      <c r="AY54" s="9"/>
      <c r="AZ54" s="11"/>
      <c r="BA54" s="7"/>
      <c r="BB54" s="7"/>
      <c r="BC54" s="7"/>
      <c r="BD54" s="7"/>
      <c r="BE54" s="1"/>
      <c r="BF54" s="7"/>
      <c r="BH54" s="7"/>
      <c r="BI54" s="7"/>
      <c r="BK54" s="7"/>
      <c r="BM54" s="1"/>
      <c r="BN54" s="7"/>
      <c r="BO54" s="7"/>
      <c r="BP54" s="7"/>
      <c r="BQ54" s="7"/>
      <c r="BR54" s="7"/>
      <c r="BS54" s="7"/>
      <c r="BT54" s="7"/>
      <c r="BU54" s="7"/>
      <c r="BV54" s="7"/>
    </row>
    <row r="55" spans="1:74" ht="14.25" customHeight="1" x14ac:dyDescent="0.35">
      <c r="A55" s="7"/>
      <c r="F55" s="7"/>
      <c r="G55" s="7"/>
      <c r="H55" s="7"/>
      <c r="I55" s="7"/>
      <c r="K55" s="7"/>
      <c r="L55" s="7"/>
      <c r="M55" s="7"/>
      <c r="N55" s="7"/>
      <c r="O55" s="7"/>
      <c r="P55" s="7"/>
      <c r="Q55" s="7"/>
      <c r="R55" s="7"/>
      <c r="S55" s="7"/>
      <c r="T55" s="7"/>
      <c r="AD55" s="1"/>
      <c r="AE55" s="1"/>
      <c r="AF55" s="8"/>
      <c r="AH55" s="1"/>
      <c r="AI55" s="1"/>
      <c r="AK55" s="1"/>
      <c r="AW55" s="1"/>
      <c r="AX55" s="9"/>
      <c r="AY55" s="9"/>
      <c r="AZ55" s="11"/>
      <c r="BA55" s="7"/>
      <c r="BB55" s="7"/>
      <c r="BC55" s="7"/>
      <c r="BD55" s="7"/>
      <c r="BE55" s="7"/>
      <c r="BF55" s="7"/>
      <c r="BH55" s="7"/>
      <c r="BI55" s="7"/>
      <c r="BK55" s="7"/>
      <c r="BM55" s="1"/>
      <c r="BN55" s="7"/>
      <c r="BO55" s="7"/>
      <c r="BP55" s="7"/>
      <c r="BQ55" s="7"/>
      <c r="BR55" s="7"/>
      <c r="BS55" s="7"/>
      <c r="BT55" s="7"/>
      <c r="BU55" s="7"/>
      <c r="BV55" s="7"/>
    </row>
    <row r="56" spans="1:74" ht="14.25" customHeight="1" x14ac:dyDescent="0.35">
      <c r="A56" s="7"/>
      <c r="F56" s="7"/>
      <c r="G56" s="7"/>
      <c r="H56" s="7"/>
      <c r="I56" s="7"/>
      <c r="K56" s="7"/>
      <c r="L56" s="7"/>
      <c r="M56" s="7"/>
      <c r="N56" s="7"/>
      <c r="O56" s="7"/>
      <c r="P56" s="7"/>
      <c r="Q56" s="7"/>
      <c r="R56" s="7"/>
      <c r="S56" s="7"/>
      <c r="T56" s="7"/>
      <c r="AD56" s="1"/>
      <c r="AE56" s="1"/>
      <c r="AF56" s="8"/>
      <c r="AH56" s="1"/>
      <c r="AI56" s="1"/>
      <c r="AK56" s="1"/>
      <c r="AW56" s="1"/>
      <c r="AX56" s="9"/>
      <c r="AY56" s="9"/>
      <c r="AZ56" s="11"/>
      <c r="BA56" s="7"/>
      <c r="BB56" s="7"/>
      <c r="BC56" s="7"/>
      <c r="BD56" s="7"/>
      <c r="BE56" s="7"/>
      <c r="BF56" s="7"/>
      <c r="BH56" s="7"/>
      <c r="BI56" s="7"/>
      <c r="BK56" s="7"/>
      <c r="BM56" s="1"/>
      <c r="BN56" s="7"/>
      <c r="BO56" s="7"/>
      <c r="BP56" s="7"/>
      <c r="BQ56" s="7"/>
      <c r="BR56" s="7"/>
      <c r="BS56" s="7"/>
      <c r="BT56" s="7"/>
      <c r="BU56" s="7"/>
      <c r="BV56" s="7"/>
    </row>
    <row r="57" spans="1:74" ht="14.25" customHeight="1" x14ac:dyDescent="0.35">
      <c r="A57" s="7"/>
      <c r="F57" s="7"/>
      <c r="G57" s="7"/>
      <c r="H57" s="7"/>
      <c r="I57" s="7"/>
      <c r="K57" s="7"/>
      <c r="L57" s="7"/>
      <c r="M57" s="7"/>
      <c r="N57" s="7"/>
      <c r="O57" s="7"/>
      <c r="P57" s="7"/>
      <c r="Q57" s="7"/>
      <c r="R57" s="7"/>
      <c r="S57" s="7"/>
      <c r="T57" s="7"/>
      <c r="AD57" s="1"/>
      <c r="AE57" s="1"/>
      <c r="AF57" s="8"/>
      <c r="AH57" s="1"/>
      <c r="AI57" s="1"/>
      <c r="AK57" s="1"/>
      <c r="AW57" s="1"/>
      <c r="AX57" s="9"/>
      <c r="AY57" s="9"/>
      <c r="AZ57" s="11"/>
      <c r="BA57" s="7"/>
      <c r="BB57" s="7"/>
      <c r="BC57" s="7"/>
      <c r="BD57" s="7"/>
      <c r="BE57" s="7"/>
      <c r="BF57" s="7"/>
      <c r="BH57" s="7"/>
      <c r="BI57" s="7"/>
      <c r="BK57" s="7"/>
      <c r="BM57" s="1"/>
      <c r="BN57" s="7"/>
      <c r="BO57" s="7"/>
      <c r="BP57" s="7"/>
      <c r="BQ57" s="7"/>
      <c r="BR57" s="7"/>
      <c r="BS57" s="7"/>
      <c r="BT57" s="7"/>
      <c r="BU57" s="7"/>
      <c r="BV57" s="7"/>
    </row>
    <row r="58" spans="1:74" ht="14.25" customHeight="1" x14ac:dyDescent="0.35">
      <c r="A58" s="7"/>
      <c r="F58" s="7"/>
      <c r="G58" s="7"/>
      <c r="H58" s="7"/>
      <c r="I58" s="7"/>
      <c r="K58" s="7"/>
      <c r="L58" s="7"/>
      <c r="M58" s="7"/>
      <c r="N58" s="7"/>
      <c r="O58" s="7"/>
      <c r="P58" s="7"/>
      <c r="Q58" s="7"/>
      <c r="R58" s="7"/>
      <c r="S58" s="7"/>
      <c r="T58" s="7"/>
      <c r="AD58" s="1"/>
      <c r="AE58" s="1"/>
      <c r="AF58" s="8"/>
      <c r="AH58" s="1"/>
      <c r="AI58" s="1"/>
      <c r="AK58" s="1"/>
      <c r="AW58" s="1"/>
      <c r="AX58" s="9"/>
      <c r="AY58" s="9"/>
      <c r="AZ58" s="11"/>
      <c r="BA58" s="7"/>
      <c r="BB58" s="7"/>
      <c r="BC58" s="7"/>
      <c r="BD58" s="7"/>
      <c r="BE58" s="1"/>
      <c r="BF58" s="7"/>
      <c r="BH58" s="7"/>
      <c r="BI58" s="7"/>
      <c r="BK58" s="7"/>
      <c r="BM58" s="1"/>
      <c r="BN58" s="7"/>
      <c r="BO58" s="7"/>
      <c r="BP58" s="7"/>
      <c r="BQ58" s="7"/>
      <c r="BR58" s="7"/>
      <c r="BS58" s="7"/>
      <c r="BT58" s="7"/>
      <c r="BU58" s="7"/>
      <c r="BV58" s="7"/>
    </row>
    <row r="59" spans="1:74" ht="14.25" customHeight="1" x14ac:dyDescent="0.35">
      <c r="A59" s="7"/>
      <c r="F59" s="7"/>
      <c r="G59" s="7"/>
      <c r="H59" s="7"/>
      <c r="I59" s="7"/>
      <c r="K59" s="7"/>
      <c r="L59" s="7"/>
      <c r="M59" s="7"/>
      <c r="N59" s="7"/>
      <c r="O59" s="7"/>
      <c r="P59" s="7"/>
      <c r="Q59" s="7"/>
      <c r="R59" s="7"/>
      <c r="S59" s="7"/>
      <c r="T59" s="7"/>
      <c r="W59" s="7"/>
      <c r="AD59" s="1"/>
      <c r="AE59" s="1"/>
      <c r="AF59" s="8"/>
      <c r="AH59" s="1"/>
      <c r="AI59" s="1"/>
      <c r="AK59" s="1"/>
      <c r="AW59" s="1"/>
      <c r="AX59" s="9"/>
      <c r="AY59" s="9"/>
      <c r="AZ59" s="11"/>
      <c r="BA59" s="7"/>
      <c r="BB59" s="7"/>
      <c r="BC59" s="7"/>
      <c r="BD59" s="7"/>
      <c r="BE59" s="7"/>
      <c r="BF59" s="7"/>
      <c r="BH59" s="7"/>
      <c r="BI59" s="7"/>
      <c r="BK59" s="7"/>
      <c r="BM59" s="1"/>
      <c r="BN59" s="7"/>
      <c r="BO59" s="7"/>
      <c r="BP59" s="7"/>
      <c r="BQ59" s="7"/>
      <c r="BR59" s="7"/>
      <c r="BS59" s="7"/>
      <c r="BT59" s="7"/>
      <c r="BU59" s="7"/>
      <c r="BV59" s="7"/>
    </row>
    <row r="60" spans="1:74" ht="14.25" customHeight="1" x14ac:dyDescent="0.35">
      <c r="A60" s="7"/>
      <c r="F60" s="7"/>
      <c r="G60" s="7"/>
      <c r="H60" s="7"/>
      <c r="I60" s="7"/>
      <c r="K60" s="7"/>
      <c r="L60" s="7"/>
      <c r="M60" s="7"/>
      <c r="N60" s="7"/>
      <c r="O60" s="7"/>
      <c r="P60" s="7"/>
      <c r="Q60" s="7"/>
      <c r="R60" s="7"/>
      <c r="S60" s="7"/>
      <c r="T60" s="7"/>
      <c r="W60" s="7"/>
      <c r="AD60" s="1"/>
      <c r="AE60" s="1"/>
      <c r="AF60" s="8"/>
      <c r="AH60" s="1"/>
      <c r="AI60" s="1"/>
      <c r="AK60" s="1"/>
      <c r="AW60" s="1"/>
      <c r="AX60" s="9"/>
      <c r="AY60" s="9"/>
      <c r="AZ60" s="11"/>
      <c r="BA60" s="7"/>
      <c r="BB60" s="7"/>
      <c r="BC60" s="7"/>
      <c r="BD60" s="7"/>
      <c r="BE60" s="7"/>
      <c r="BF60" s="7"/>
      <c r="BH60" s="7"/>
      <c r="BI60" s="7"/>
      <c r="BK60" s="7"/>
      <c r="BM60" s="1"/>
      <c r="BN60" s="7"/>
      <c r="BO60" s="7"/>
      <c r="BP60" s="7"/>
      <c r="BQ60" s="7"/>
      <c r="BR60" s="7"/>
      <c r="BS60" s="7"/>
      <c r="BT60" s="7"/>
      <c r="BU60" s="7"/>
      <c r="BV60" s="7"/>
    </row>
    <row r="61" spans="1:74" ht="14.25" customHeight="1" x14ac:dyDescent="0.35">
      <c r="A61" s="7"/>
      <c r="F61" s="7"/>
      <c r="G61" s="7"/>
      <c r="H61" s="7"/>
      <c r="I61" s="7"/>
      <c r="K61" s="7"/>
      <c r="L61" s="7"/>
      <c r="M61" s="7"/>
      <c r="N61" s="7"/>
      <c r="O61" s="7"/>
      <c r="P61" s="7"/>
      <c r="Q61" s="7"/>
      <c r="R61" s="7"/>
      <c r="S61" s="7"/>
      <c r="T61" s="7"/>
      <c r="W61" s="7"/>
      <c r="AD61" s="1"/>
      <c r="AE61" s="1"/>
      <c r="AF61" s="8"/>
      <c r="AH61" s="1"/>
      <c r="AI61" s="1"/>
      <c r="AK61" s="1"/>
      <c r="AW61" s="1"/>
      <c r="AX61" s="9"/>
      <c r="AY61" s="9"/>
      <c r="AZ61" s="11"/>
      <c r="BA61" s="7"/>
      <c r="BB61" s="7"/>
      <c r="BC61" s="7"/>
      <c r="BD61" s="7"/>
      <c r="BE61" s="7"/>
      <c r="BF61" s="7"/>
      <c r="BH61" s="7"/>
      <c r="BI61" s="7"/>
      <c r="BK61" s="7"/>
      <c r="BM61" s="1"/>
      <c r="BN61" s="7"/>
      <c r="BO61" s="7"/>
      <c r="BP61" s="7"/>
      <c r="BQ61" s="7"/>
      <c r="BR61" s="7"/>
      <c r="BS61" s="7"/>
      <c r="BT61" s="7"/>
      <c r="BU61" s="7"/>
      <c r="BV61" s="7"/>
    </row>
    <row r="62" spans="1:74" ht="14.25" customHeight="1" x14ac:dyDescent="0.35">
      <c r="A62" s="7"/>
      <c r="F62" s="7"/>
      <c r="G62" s="7"/>
      <c r="H62" s="7"/>
      <c r="I62" s="7"/>
      <c r="K62" s="7"/>
      <c r="L62" s="7"/>
      <c r="M62" s="7"/>
      <c r="N62" s="7"/>
      <c r="O62" s="7"/>
      <c r="P62" s="7"/>
      <c r="Q62" s="7"/>
      <c r="R62" s="7"/>
      <c r="S62" s="7"/>
      <c r="T62" s="7"/>
      <c r="W62" s="7"/>
      <c r="AD62" s="1"/>
      <c r="AE62" s="1"/>
      <c r="AF62" s="8"/>
      <c r="AH62" s="1"/>
      <c r="AI62" s="1"/>
      <c r="AK62" s="1"/>
      <c r="AW62" s="1"/>
      <c r="AX62" s="9"/>
      <c r="AY62" s="9"/>
      <c r="AZ62" s="11"/>
      <c r="BA62" s="7"/>
      <c r="BB62" s="7"/>
      <c r="BC62" s="7"/>
      <c r="BD62" s="7"/>
      <c r="BE62" s="1"/>
      <c r="BF62" s="7"/>
      <c r="BH62" s="7"/>
      <c r="BI62" s="7"/>
      <c r="BK62" s="7"/>
      <c r="BM62" s="1"/>
      <c r="BN62" s="7"/>
      <c r="BO62" s="7"/>
      <c r="BP62" s="7"/>
      <c r="BQ62" s="7"/>
      <c r="BR62" s="7"/>
      <c r="BS62" s="7"/>
      <c r="BT62" s="7"/>
      <c r="BU62" s="7"/>
      <c r="BV62" s="7"/>
    </row>
    <row r="63" spans="1:74" ht="14.25" customHeight="1" x14ac:dyDescent="0.35">
      <c r="A63" s="7"/>
      <c r="F63" s="7"/>
      <c r="G63" s="7"/>
      <c r="H63" s="7"/>
      <c r="I63" s="7"/>
      <c r="K63" s="7"/>
      <c r="L63" s="7"/>
      <c r="M63" s="7"/>
      <c r="N63" s="7"/>
      <c r="O63" s="7"/>
      <c r="P63" s="7"/>
      <c r="Q63" s="7"/>
      <c r="R63" s="7"/>
      <c r="S63" s="7"/>
      <c r="T63" s="7"/>
      <c r="W63" s="7"/>
      <c r="AD63" s="1"/>
      <c r="AE63" s="1"/>
      <c r="AF63" s="8"/>
      <c r="AH63" s="1"/>
      <c r="AI63" s="1"/>
      <c r="AK63" s="1"/>
      <c r="AW63" s="1"/>
      <c r="AX63" s="9"/>
      <c r="AY63" s="9"/>
      <c r="AZ63" s="11"/>
      <c r="BA63" s="7"/>
      <c r="BB63" s="7"/>
      <c r="BC63" s="7"/>
      <c r="BD63" s="7"/>
      <c r="BE63" s="7"/>
      <c r="BF63" s="7"/>
      <c r="BH63" s="7"/>
      <c r="BI63" s="7"/>
      <c r="BK63" s="7"/>
      <c r="BM63" s="1"/>
      <c r="BN63" s="7"/>
      <c r="BO63" s="7"/>
      <c r="BP63" s="7"/>
      <c r="BQ63" s="7"/>
      <c r="BR63" s="7"/>
      <c r="BS63" s="7"/>
      <c r="BT63" s="7"/>
      <c r="BU63" s="7"/>
      <c r="BV63" s="7"/>
    </row>
    <row r="64" spans="1:74" ht="14.25" customHeight="1" x14ac:dyDescent="0.35">
      <c r="A64" s="7"/>
      <c r="G64" s="7"/>
      <c r="H64" s="7"/>
      <c r="I64" s="7"/>
      <c r="O64" s="7"/>
      <c r="W64" s="7"/>
      <c r="AD64" s="1"/>
      <c r="AE64" s="1"/>
      <c r="AF64" s="8"/>
      <c r="AH64" s="1"/>
      <c r="AI64" s="1"/>
      <c r="AK64" s="1"/>
      <c r="AW64" s="1"/>
      <c r="AX64" s="9"/>
      <c r="AY64" s="9"/>
      <c r="AZ64" s="11"/>
      <c r="BA64" s="7"/>
      <c r="BB64" s="7"/>
      <c r="BC64" s="7"/>
      <c r="BD64" s="7"/>
      <c r="BE64" s="7"/>
      <c r="BF64" s="7"/>
      <c r="BH64" s="7"/>
      <c r="BI64" s="7"/>
      <c r="BK64" s="7"/>
      <c r="BM64" s="1"/>
      <c r="BN64" s="7"/>
      <c r="BO64" s="7"/>
      <c r="BP64" s="7"/>
      <c r="BQ64" s="7"/>
      <c r="BR64" s="7"/>
      <c r="BS64" s="7"/>
      <c r="BT64" s="7"/>
      <c r="BU64" s="7"/>
      <c r="BV64" s="7"/>
    </row>
    <row r="65" spans="1:74" ht="14.25" customHeight="1" x14ac:dyDescent="0.35">
      <c r="A65" s="7"/>
      <c r="G65" s="7"/>
      <c r="H65" s="7"/>
      <c r="I65" s="7"/>
      <c r="O65" s="7"/>
      <c r="W65" s="7"/>
      <c r="AD65" s="1"/>
      <c r="AE65" s="1"/>
      <c r="AF65" s="8"/>
      <c r="AH65" s="1"/>
      <c r="AI65" s="1"/>
      <c r="AK65" s="1"/>
      <c r="AW65" s="1"/>
      <c r="AX65" s="9"/>
      <c r="AY65" s="9"/>
      <c r="AZ65" s="11"/>
      <c r="BA65" s="7"/>
      <c r="BB65" s="7"/>
      <c r="BC65" s="7"/>
      <c r="BD65" s="7"/>
      <c r="BE65" s="7"/>
      <c r="BF65" s="7"/>
      <c r="BH65" s="7"/>
      <c r="BI65" s="7"/>
      <c r="BK65" s="7"/>
      <c r="BM65" s="1"/>
      <c r="BN65" s="7"/>
      <c r="BO65" s="7"/>
      <c r="BP65" s="7"/>
      <c r="BQ65" s="7"/>
      <c r="BR65" s="7"/>
      <c r="BS65" s="7"/>
      <c r="BT65" s="7"/>
      <c r="BU65" s="7"/>
      <c r="BV65" s="7"/>
    </row>
    <row r="66" spans="1:74" ht="14.25" customHeight="1" x14ac:dyDescent="0.35">
      <c r="A66" s="7"/>
      <c r="G66" s="7"/>
      <c r="H66" s="7"/>
      <c r="I66" s="7"/>
      <c r="O66" s="7"/>
      <c r="W66" s="7"/>
      <c r="AD66" s="1"/>
      <c r="AE66" s="1"/>
      <c r="AF66" s="8"/>
      <c r="AH66" s="1"/>
      <c r="AI66" s="1"/>
      <c r="AK66" s="1"/>
      <c r="AW66" s="1"/>
      <c r="AX66" s="9"/>
      <c r="AY66" s="9"/>
      <c r="AZ66" s="11"/>
      <c r="BA66" s="7"/>
      <c r="BB66" s="7"/>
      <c r="BC66" s="7"/>
      <c r="BD66" s="7"/>
      <c r="BE66" s="1"/>
      <c r="BF66" s="7"/>
      <c r="BH66" s="7"/>
      <c r="BI66" s="7"/>
      <c r="BK66" s="7"/>
      <c r="BM66" s="1"/>
      <c r="BN66" s="7"/>
      <c r="BO66" s="7"/>
      <c r="BP66" s="7"/>
      <c r="BQ66" s="7"/>
      <c r="BR66" s="7"/>
      <c r="BS66" s="7"/>
      <c r="BT66" s="7"/>
      <c r="BU66" s="7"/>
      <c r="BV66" s="7"/>
    </row>
    <row r="67" spans="1:74" ht="14.25" customHeight="1" x14ac:dyDescent="0.35">
      <c r="A67" s="7"/>
      <c r="G67" s="7"/>
      <c r="H67" s="7"/>
      <c r="I67" s="7"/>
      <c r="O67" s="7"/>
      <c r="W67" s="7"/>
      <c r="AD67" s="1"/>
      <c r="AE67" s="1"/>
      <c r="AF67" s="8"/>
      <c r="AH67" s="1"/>
      <c r="AI67" s="1"/>
      <c r="AK67" s="1"/>
      <c r="AW67" s="1"/>
      <c r="AX67" s="9"/>
      <c r="AY67" s="9"/>
      <c r="AZ67" s="11"/>
      <c r="BA67" s="7"/>
      <c r="BB67" s="7"/>
      <c r="BC67" s="7"/>
      <c r="BD67" s="7"/>
      <c r="BE67" s="7"/>
      <c r="BF67" s="7"/>
      <c r="BH67" s="7"/>
      <c r="BI67" s="7"/>
      <c r="BK67" s="7"/>
      <c r="BM67" s="1"/>
      <c r="BN67" s="7"/>
      <c r="BO67" s="7"/>
      <c r="BP67" s="7"/>
      <c r="BQ67" s="7"/>
      <c r="BR67" s="7"/>
      <c r="BS67" s="7"/>
      <c r="BT67" s="7"/>
      <c r="BU67" s="7"/>
      <c r="BV67" s="7"/>
    </row>
    <row r="68" spans="1:74" ht="14.25" customHeight="1" x14ac:dyDescent="0.35">
      <c r="A68" s="7"/>
      <c r="G68" s="7"/>
      <c r="H68" s="7"/>
      <c r="I68" s="7"/>
      <c r="O68" s="7"/>
      <c r="W68" s="7"/>
      <c r="AD68" s="1"/>
      <c r="AE68" s="1"/>
      <c r="AF68" s="8"/>
      <c r="AH68" s="1"/>
      <c r="AI68" s="1"/>
      <c r="AK68" s="1"/>
      <c r="AW68" s="1"/>
      <c r="AX68" s="9"/>
      <c r="AY68" s="9"/>
      <c r="AZ68" s="11"/>
      <c r="BA68" s="7"/>
      <c r="BB68" s="7"/>
      <c r="BC68" s="7"/>
      <c r="BD68" s="7"/>
      <c r="BE68" s="7"/>
      <c r="BF68" s="7"/>
      <c r="BH68" s="7"/>
      <c r="BI68" s="7"/>
      <c r="BK68" s="7"/>
      <c r="BM68" s="1"/>
      <c r="BN68" s="7"/>
      <c r="BO68" s="7"/>
      <c r="BP68" s="7"/>
      <c r="BQ68" s="7"/>
      <c r="BR68" s="7"/>
      <c r="BS68" s="7"/>
      <c r="BT68" s="7"/>
      <c r="BU68" s="7"/>
      <c r="BV68" s="7"/>
    </row>
    <row r="69" spans="1:74" ht="14.25" customHeight="1" x14ac:dyDescent="0.35">
      <c r="A69" s="7"/>
      <c r="G69" s="7"/>
      <c r="H69" s="7"/>
      <c r="I69" s="7"/>
      <c r="O69" s="7"/>
      <c r="W69" s="7"/>
      <c r="AD69" s="1"/>
      <c r="AE69" s="1"/>
      <c r="AF69" s="8"/>
      <c r="AH69" s="1"/>
      <c r="AI69" s="1"/>
      <c r="AK69" s="1"/>
      <c r="AW69" s="1"/>
      <c r="AX69" s="9"/>
      <c r="AY69" s="9"/>
      <c r="AZ69" s="11"/>
      <c r="BA69" s="7"/>
      <c r="BB69" s="7"/>
      <c r="BC69" s="7"/>
      <c r="BD69" s="7"/>
      <c r="BE69" s="7"/>
      <c r="BF69" s="7"/>
      <c r="BH69" s="7"/>
      <c r="BI69" s="7"/>
      <c r="BK69" s="7"/>
      <c r="BM69" s="1"/>
      <c r="BN69" s="7"/>
      <c r="BO69" s="7"/>
      <c r="BP69" s="7"/>
      <c r="BQ69" s="7"/>
      <c r="BR69" s="7"/>
      <c r="BS69" s="7"/>
      <c r="BT69" s="7"/>
      <c r="BU69" s="7"/>
      <c r="BV69" s="7"/>
    </row>
    <row r="70" spans="1:74" ht="14.25" customHeight="1" x14ac:dyDescent="0.35">
      <c r="A70" s="7"/>
      <c r="G70" s="7"/>
      <c r="H70" s="7"/>
      <c r="I70" s="7"/>
      <c r="O70" s="7"/>
      <c r="W70" s="7"/>
      <c r="AD70" s="1"/>
      <c r="AE70" s="1"/>
      <c r="AF70" s="8"/>
      <c r="AH70" s="1"/>
      <c r="AI70" s="1"/>
      <c r="AK70" s="1"/>
      <c r="AW70" s="1"/>
      <c r="AX70" s="9"/>
      <c r="AY70" s="9"/>
      <c r="AZ70" s="11"/>
      <c r="BA70" s="7"/>
      <c r="BB70" s="7"/>
      <c r="BC70" s="7"/>
      <c r="BD70" s="7"/>
      <c r="BE70" s="1"/>
      <c r="BF70" s="7"/>
      <c r="BH70" s="7"/>
      <c r="BI70" s="7"/>
      <c r="BK70" s="7"/>
      <c r="BM70" s="1"/>
      <c r="BN70" s="7"/>
      <c r="BO70" s="7"/>
      <c r="BP70" s="7"/>
      <c r="BQ70" s="7"/>
      <c r="BR70" s="7"/>
      <c r="BS70" s="7"/>
      <c r="BT70" s="7"/>
      <c r="BU70" s="7"/>
      <c r="BV70" s="7"/>
    </row>
    <row r="71" spans="1:74" ht="14.25" customHeight="1" x14ac:dyDescent="0.35">
      <c r="A71" s="7"/>
      <c r="G71" s="7"/>
      <c r="H71" s="7"/>
      <c r="I71" s="7"/>
      <c r="O71" s="7"/>
      <c r="W71" s="7"/>
      <c r="AD71" s="1"/>
      <c r="AE71" s="1"/>
      <c r="AF71" s="8"/>
      <c r="AH71" s="1"/>
      <c r="AI71" s="1"/>
      <c r="AK71" s="1"/>
      <c r="AW71" s="1"/>
      <c r="AX71" s="9"/>
      <c r="AY71" s="9"/>
      <c r="AZ71" s="11"/>
      <c r="BA71" s="7"/>
      <c r="BB71" s="7"/>
      <c r="BC71" s="7"/>
      <c r="BD71" s="7"/>
      <c r="BE71" s="7"/>
      <c r="BF71" s="7"/>
      <c r="BH71" s="7"/>
      <c r="BI71" s="7"/>
      <c r="BK71" s="7"/>
      <c r="BM71" s="1"/>
      <c r="BN71" s="7"/>
      <c r="BO71" s="7"/>
      <c r="BP71" s="7"/>
      <c r="BQ71" s="7"/>
      <c r="BR71" s="7"/>
      <c r="BS71" s="7"/>
      <c r="BT71" s="7"/>
      <c r="BU71" s="7"/>
      <c r="BV71" s="7"/>
    </row>
    <row r="72" spans="1:74" ht="14.25" customHeight="1" x14ac:dyDescent="0.35">
      <c r="A72" s="7"/>
      <c r="G72" s="7"/>
      <c r="H72" s="7"/>
      <c r="I72" s="7"/>
      <c r="O72" s="7"/>
      <c r="W72" s="7"/>
      <c r="AD72" s="1"/>
      <c r="AE72" s="1"/>
      <c r="AF72" s="8"/>
      <c r="AH72" s="1"/>
      <c r="AI72" s="1"/>
      <c r="AK72" s="1"/>
      <c r="AW72" s="1"/>
      <c r="AX72" s="9"/>
      <c r="AY72" s="9"/>
      <c r="AZ72" s="11"/>
      <c r="BA72" s="7"/>
      <c r="BB72" s="7"/>
      <c r="BC72" s="7"/>
      <c r="BD72" s="7"/>
      <c r="BE72" s="7"/>
      <c r="BF72" s="7"/>
      <c r="BH72" s="7"/>
      <c r="BI72" s="7"/>
      <c r="BK72" s="7"/>
      <c r="BM72" s="1"/>
      <c r="BN72" s="7"/>
      <c r="BO72" s="7"/>
      <c r="BP72" s="7"/>
      <c r="BQ72" s="7"/>
      <c r="BR72" s="7"/>
      <c r="BS72" s="7"/>
      <c r="BT72" s="7"/>
      <c r="BU72" s="7"/>
      <c r="BV72" s="7"/>
    </row>
    <row r="73" spans="1:74" ht="14.25" customHeight="1" x14ac:dyDescent="0.35">
      <c r="A73" s="7"/>
      <c r="G73" s="7"/>
      <c r="H73" s="7"/>
      <c r="I73" s="7"/>
      <c r="O73" s="7"/>
      <c r="W73" s="7"/>
      <c r="AD73" s="1"/>
      <c r="AE73" s="1"/>
      <c r="AF73" s="8"/>
      <c r="AH73" s="1"/>
      <c r="AI73" s="1"/>
      <c r="AK73" s="1"/>
      <c r="AW73" s="1"/>
      <c r="AX73" s="9"/>
      <c r="AY73" s="9"/>
      <c r="AZ73" s="11"/>
      <c r="BA73" s="7"/>
      <c r="BB73" s="7"/>
      <c r="BC73" s="7"/>
      <c r="BD73" s="7"/>
      <c r="BE73" s="7"/>
      <c r="BF73" s="7"/>
      <c r="BH73" s="7"/>
      <c r="BI73" s="7"/>
      <c r="BK73" s="7"/>
      <c r="BM73" s="1"/>
      <c r="BN73" s="7"/>
      <c r="BO73" s="7"/>
      <c r="BP73" s="7"/>
      <c r="BQ73" s="7"/>
      <c r="BR73" s="7"/>
      <c r="BS73" s="7"/>
      <c r="BT73" s="7"/>
      <c r="BU73" s="7"/>
      <c r="BV73" s="7"/>
    </row>
    <row r="74" spans="1:74" ht="14.25" customHeight="1" x14ac:dyDescent="0.35">
      <c r="A74" s="7"/>
      <c r="G74" s="7"/>
      <c r="H74" s="7"/>
      <c r="I74" s="7"/>
      <c r="O74" s="7"/>
      <c r="W74" s="7"/>
      <c r="AD74" s="1"/>
      <c r="AE74" s="1"/>
      <c r="AF74" s="8"/>
      <c r="AH74" s="1"/>
      <c r="AI74" s="1"/>
      <c r="AK74" s="1"/>
      <c r="AW74" s="1"/>
      <c r="AX74" s="9"/>
      <c r="AY74" s="9"/>
      <c r="AZ74" s="11"/>
      <c r="BA74" s="7"/>
      <c r="BB74" s="7"/>
      <c r="BC74" s="7"/>
      <c r="BD74" s="7"/>
      <c r="BE74" s="1"/>
      <c r="BF74" s="7"/>
      <c r="BH74" s="7"/>
      <c r="BI74" s="7"/>
      <c r="BK74" s="7"/>
      <c r="BM74" s="1"/>
      <c r="BN74" s="7"/>
      <c r="BO74" s="7"/>
      <c r="BP74" s="7"/>
      <c r="BQ74" s="7"/>
      <c r="BR74" s="7"/>
      <c r="BS74" s="7"/>
      <c r="BT74" s="7"/>
      <c r="BU74" s="7"/>
      <c r="BV74" s="7"/>
    </row>
    <row r="75" spans="1:74" ht="14.25" customHeight="1" x14ac:dyDescent="0.35">
      <c r="A75" s="7"/>
      <c r="G75" s="7"/>
      <c r="H75" s="7"/>
      <c r="I75" s="7"/>
      <c r="O75" s="7"/>
      <c r="W75" s="7"/>
      <c r="AD75" s="1"/>
      <c r="AE75" s="1"/>
      <c r="AF75" s="8"/>
      <c r="AH75" s="1"/>
      <c r="AI75" s="1"/>
      <c r="AK75" s="1"/>
      <c r="AW75" s="1"/>
      <c r="AX75" s="9"/>
      <c r="AY75" s="9"/>
      <c r="AZ75" s="11"/>
      <c r="BA75" s="7"/>
      <c r="BB75" s="7"/>
      <c r="BC75" s="7"/>
      <c r="BD75" s="7"/>
      <c r="BE75" s="7"/>
      <c r="BF75" s="7"/>
      <c r="BH75" s="7"/>
      <c r="BI75" s="7"/>
      <c r="BK75" s="7"/>
      <c r="BM75" s="1"/>
      <c r="BN75" s="7"/>
      <c r="BO75" s="7"/>
      <c r="BP75" s="7"/>
      <c r="BQ75" s="7"/>
      <c r="BR75" s="7"/>
      <c r="BS75" s="7"/>
      <c r="BT75" s="7"/>
      <c r="BU75" s="7"/>
      <c r="BV75" s="7"/>
    </row>
    <row r="76" spans="1:74" ht="14.25" customHeight="1" x14ac:dyDescent="0.35">
      <c r="A76" s="7"/>
      <c r="G76" s="7"/>
      <c r="H76" s="7"/>
      <c r="I76" s="7"/>
      <c r="O76" s="7"/>
      <c r="W76" s="7"/>
      <c r="AD76" s="1"/>
      <c r="AE76" s="1"/>
      <c r="AF76" s="8"/>
      <c r="AH76" s="1"/>
      <c r="AI76" s="1"/>
      <c r="AK76" s="1"/>
      <c r="AW76" s="1"/>
      <c r="AX76" s="9"/>
      <c r="AY76" s="9"/>
      <c r="AZ76" s="11"/>
      <c r="BA76" s="7"/>
      <c r="BB76" s="7"/>
      <c r="BC76" s="7"/>
      <c r="BD76" s="7"/>
      <c r="BE76" s="7"/>
      <c r="BF76" s="7"/>
      <c r="BH76" s="7"/>
      <c r="BI76" s="7"/>
      <c r="BK76" s="7"/>
      <c r="BM76" s="1"/>
      <c r="BN76" s="7"/>
      <c r="BO76" s="7"/>
      <c r="BP76" s="7"/>
      <c r="BQ76" s="7"/>
      <c r="BR76" s="7"/>
      <c r="BS76" s="7"/>
      <c r="BT76" s="7"/>
      <c r="BU76" s="7"/>
      <c r="BV76" s="7"/>
    </row>
    <row r="77" spans="1:74" ht="14.25" customHeight="1" x14ac:dyDescent="0.35">
      <c r="A77" s="7"/>
      <c r="G77" s="7"/>
      <c r="H77" s="7"/>
      <c r="I77" s="7"/>
      <c r="O77" s="7"/>
      <c r="W77" s="7"/>
      <c r="AD77" s="1"/>
      <c r="AE77" s="1"/>
      <c r="AF77" s="8"/>
      <c r="AH77" s="1"/>
      <c r="AI77" s="1"/>
      <c r="AK77" s="1"/>
      <c r="AW77" s="1"/>
      <c r="AX77" s="9"/>
      <c r="AY77" s="9"/>
      <c r="AZ77" s="11"/>
      <c r="BA77" s="7"/>
      <c r="BB77" s="7"/>
      <c r="BC77" s="7"/>
      <c r="BD77" s="7"/>
      <c r="BE77" s="7"/>
      <c r="BF77" s="7"/>
      <c r="BH77" s="7"/>
      <c r="BI77" s="7"/>
      <c r="BK77" s="7"/>
      <c r="BM77" s="1"/>
      <c r="BN77" s="7"/>
      <c r="BO77" s="7"/>
      <c r="BP77" s="7"/>
      <c r="BQ77" s="7"/>
      <c r="BR77" s="7"/>
      <c r="BS77" s="7"/>
      <c r="BT77" s="7"/>
      <c r="BU77" s="7"/>
      <c r="BV77" s="7"/>
    </row>
    <row r="78" spans="1:74" ht="14.25" customHeight="1" x14ac:dyDescent="0.35">
      <c r="A78" s="7"/>
      <c r="G78" s="7"/>
      <c r="H78" s="7"/>
      <c r="I78" s="7"/>
      <c r="O78" s="7"/>
      <c r="W78" s="7"/>
      <c r="AD78" s="1"/>
      <c r="AE78" s="1"/>
      <c r="AF78" s="8"/>
      <c r="AH78" s="1"/>
      <c r="AI78" s="1"/>
      <c r="AK78" s="1"/>
      <c r="AW78" s="1"/>
      <c r="AX78" s="9"/>
      <c r="AY78" s="9"/>
      <c r="AZ78" s="11"/>
      <c r="BA78" s="7"/>
      <c r="BB78" s="7"/>
      <c r="BC78" s="7"/>
      <c r="BD78" s="7"/>
      <c r="BE78" s="1"/>
      <c r="BF78" s="7"/>
      <c r="BH78" s="7"/>
      <c r="BI78" s="7"/>
      <c r="BK78" s="7"/>
      <c r="BM78" s="1"/>
      <c r="BN78" s="7"/>
      <c r="BO78" s="7"/>
      <c r="BP78" s="7"/>
      <c r="BQ78" s="7"/>
      <c r="BR78" s="7"/>
      <c r="BS78" s="7"/>
      <c r="BT78" s="7"/>
      <c r="BU78" s="7"/>
      <c r="BV78" s="7"/>
    </row>
    <row r="79" spans="1:74" ht="14.25" customHeight="1" x14ac:dyDescent="0.35">
      <c r="A79" s="7"/>
      <c r="G79" s="7"/>
      <c r="H79" s="7"/>
      <c r="I79" s="7"/>
      <c r="O79" s="7"/>
      <c r="W79" s="7"/>
      <c r="AD79" s="1"/>
      <c r="AE79" s="1"/>
      <c r="AF79" s="8"/>
      <c r="AH79" s="1"/>
      <c r="AI79" s="1"/>
      <c r="AK79" s="1"/>
      <c r="AW79" s="1"/>
      <c r="AX79" s="9"/>
      <c r="AY79" s="9"/>
      <c r="AZ79" s="11"/>
      <c r="BA79" s="7"/>
      <c r="BB79" s="7"/>
      <c r="BC79" s="7"/>
      <c r="BD79" s="7"/>
      <c r="BE79" s="7"/>
      <c r="BF79" s="7"/>
      <c r="BH79" s="7"/>
      <c r="BI79" s="7"/>
      <c r="BK79" s="7"/>
      <c r="BM79" s="1"/>
      <c r="BN79" s="7"/>
      <c r="BO79" s="7"/>
      <c r="BP79" s="7"/>
      <c r="BQ79" s="7"/>
      <c r="BR79" s="7"/>
      <c r="BS79" s="7"/>
      <c r="BT79" s="7"/>
      <c r="BU79" s="7"/>
      <c r="BV79" s="7"/>
    </row>
    <row r="80" spans="1:74" ht="14.25" customHeight="1" x14ac:dyDescent="0.35">
      <c r="A80" s="7"/>
      <c r="G80" s="7"/>
      <c r="H80" s="7"/>
      <c r="I80" s="7"/>
      <c r="O80" s="7"/>
      <c r="W80" s="7"/>
      <c r="AD80" s="1"/>
      <c r="AE80" s="1"/>
      <c r="AF80" s="8"/>
      <c r="AH80" s="1"/>
      <c r="AI80" s="1"/>
      <c r="AK80" s="1"/>
      <c r="AW80" s="1"/>
      <c r="AX80" s="9"/>
      <c r="AY80" s="9"/>
      <c r="AZ80" s="11"/>
      <c r="BA80" s="7"/>
      <c r="BB80" s="7"/>
      <c r="BC80" s="7"/>
      <c r="BD80" s="7"/>
      <c r="BE80" s="7"/>
      <c r="BF80" s="7"/>
      <c r="BH80" s="7"/>
      <c r="BI80" s="7"/>
      <c r="BK80" s="7"/>
      <c r="BM80" s="1"/>
      <c r="BN80" s="7"/>
      <c r="BO80" s="7"/>
      <c r="BP80" s="7"/>
      <c r="BQ80" s="7"/>
      <c r="BR80" s="7"/>
      <c r="BS80" s="7"/>
      <c r="BT80" s="7"/>
      <c r="BU80" s="7"/>
      <c r="BV80" s="7"/>
    </row>
    <row r="81" spans="1:74" ht="14.25" customHeight="1" x14ac:dyDescent="0.35">
      <c r="A81" s="7"/>
      <c r="G81" s="7"/>
      <c r="H81" s="7"/>
      <c r="I81" s="7"/>
      <c r="O81" s="7"/>
      <c r="W81" s="7"/>
      <c r="AD81" s="1"/>
      <c r="AE81" s="1"/>
      <c r="AF81" s="8"/>
      <c r="AH81" s="1"/>
      <c r="AI81" s="1"/>
      <c r="AK81" s="1"/>
      <c r="AW81" s="1"/>
      <c r="AX81" s="9"/>
      <c r="AY81" s="9"/>
      <c r="AZ81" s="11"/>
      <c r="BA81" s="7"/>
      <c r="BB81" s="7"/>
      <c r="BC81" s="7"/>
      <c r="BD81" s="7"/>
      <c r="BE81" s="7"/>
      <c r="BF81" s="7"/>
      <c r="BH81" s="7"/>
      <c r="BI81" s="7"/>
      <c r="BK81" s="7"/>
      <c r="BM81" s="1"/>
      <c r="BN81" s="7"/>
      <c r="BO81" s="7"/>
      <c r="BP81" s="7"/>
      <c r="BQ81" s="7"/>
      <c r="BR81" s="7"/>
      <c r="BS81" s="7"/>
      <c r="BT81" s="7"/>
      <c r="BU81" s="7"/>
      <c r="BV81" s="7"/>
    </row>
    <row r="82" spans="1:74" ht="14.25" customHeight="1" x14ac:dyDescent="0.35">
      <c r="A82" s="7"/>
      <c r="G82" s="7"/>
      <c r="H82" s="7"/>
      <c r="I82" s="7"/>
      <c r="O82" s="7"/>
      <c r="W82" s="7"/>
      <c r="AD82" s="1"/>
      <c r="AE82" s="1"/>
      <c r="AF82" s="8"/>
      <c r="AH82" s="1"/>
      <c r="AI82" s="1"/>
      <c r="AK82" s="1"/>
      <c r="AW82" s="1"/>
      <c r="AX82" s="9"/>
      <c r="AY82" s="9"/>
      <c r="AZ82" s="11"/>
      <c r="BA82" s="7"/>
      <c r="BB82" s="7"/>
      <c r="BC82" s="7"/>
      <c r="BD82" s="7"/>
      <c r="BE82" s="1"/>
      <c r="BF82" s="7"/>
      <c r="BH82" s="7"/>
      <c r="BI82" s="7"/>
      <c r="BK82" s="7"/>
      <c r="BM82" s="1"/>
      <c r="BN82" s="7"/>
      <c r="BO82" s="7"/>
      <c r="BP82" s="7"/>
      <c r="BQ82" s="7"/>
      <c r="BR82" s="7"/>
      <c r="BS82" s="7"/>
      <c r="BT82" s="7"/>
      <c r="BU82" s="7"/>
      <c r="BV82" s="7"/>
    </row>
    <row r="83" spans="1:74" ht="14.25" customHeight="1" x14ac:dyDescent="0.35">
      <c r="A83" s="7"/>
      <c r="G83" s="7"/>
      <c r="H83" s="7"/>
      <c r="I83" s="7"/>
      <c r="O83" s="7"/>
      <c r="W83" s="7"/>
      <c r="AD83" s="1"/>
      <c r="AE83" s="1"/>
      <c r="AF83" s="8"/>
      <c r="AH83" s="1"/>
      <c r="AI83" s="1"/>
      <c r="AK83" s="1"/>
      <c r="AW83" s="1"/>
      <c r="AX83" s="9"/>
      <c r="AY83" s="9"/>
      <c r="AZ83" s="11"/>
      <c r="BA83" s="7"/>
      <c r="BB83" s="7"/>
      <c r="BC83" s="7"/>
      <c r="BD83" s="7"/>
      <c r="BE83" s="7"/>
      <c r="BF83" s="7"/>
      <c r="BH83" s="7"/>
      <c r="BI83" s="7"/>
      <c r="BK83" s="7"/>
      <c r="BM83" s="1"/>
      <c r="BN83" s="7"/>
      <c r="BO83" s="7"/>
      <c r="BP83" s="7"/>
      <c r="BQ83" s="7"/>
      <c r="BR83" s="7"/>
      <c r="BS83" s="7"/>
      <c r="BT83" s="7"/>
      <c r="BU83" s="7"/>
      <c r="BV83" s="7"/>
    </row>
    <row r="84" spans="1:74" ht="14.25" customHeight="1" x14ac:dyDescent="0.35">
      <c r="A84" s="7"/>
      <c r="G84" s="7"/>
      <c r="H84" s="7"/>
      <c r="I84" s="7"/>
      <c r="O84" s="7"/>
      <c r="W84" s="7"/>
      <c r="AD84" s="1"/>
      <c r="AE84" s="1"/>
      <c r="AF84" s="8"/>
      <c r="AH84" s="1"/>
      <c r="AI84" s="1"/>
      <c r="AK84" s="1"/>
      <c r="AW84" s="1"/>
      <c r="AX84" s="9"/>
      <c r="AY84" s="9"/>
      <c r="AZ84" s="11"/>
      <c r="BA84" s="7"/>
      <c r="BB84" s="7"/>
      <c r="BC84" s="7"/>
      <c r="BD84" s="7"/>
      <c r="BE84" s="7"/>
      <c r="BF84" s="7"/>
      <c r="BH84" s="7"/>
      <c r="BI84" s="7"/>
      <c r="BK84" s="7"/>
      <c r="BM84" s="1"/>
      <c r="BN84" s="7"/>
      <c r="BO84" s="7"/>
      <c r="BP84" s="7"/>
      <c r="BQ84" s="7"/>
      <c r="BR84" s="7"/>
      <c r="BS84" s="7"/>
      <c r="BT84" s="7"/>
      <c r="BU84" s="7"/>
      <c r="BV84" s="7"/>
    </row>
    <row r="85" spans="1:74" ht="14.25" customHeight="1" x14ac:dyDescent="0.35">
      <c r="A85" s="7"/>
      <c r="G85" s="7"/>
      <c r="H85" s="7"/>
      <c r="I85" s="7"/>
      <c r="O85" s="7"/>
      <c r="W85" s="7"/>
      <c r="AD85" s="1"/>
      <c r="AE85" s="1"/>
      <c r="AF85" s="8"/>
      <c r="AH85" s="1"/>
      <c r="AI85" s="1"/>
      <c r="AK85" s="1"/>
      <c r="AW85" s="1"/>
      <c r="AX85" s="9"/>
      <c r="AY85" s="9"/>
      <c r="AZ85" s="11"/>
      <c r="BA85" s="7"/>
      <c r="BB85" s="7"/>
      <c r="BC85" s="7"/>
      <c r="BD85" s="7"/>
      <c r="BE85" s="7"/>
      <c r="BF85" s="7"/>
      <c r="BH85" s="7"/>
      <c r="BI85" s="7"/>
      <c r="BK85" s="7"/>
      <c r="BM85" s="1"/>
      <c r="BN85" s="7"/>
      <c r="BO85" s="7"/>
      <c r="BP85" s="7"/>
      <c r="BQ85" s="7"/>
      <c r="BR85" s="7"/>
      <c r="BS85" s="7"/>
      <c r="BT85" s="7"/>
      <c r="BU85" s="7"/>
      <c r="BV85" s="7"/>
    </row>
    <row r="86" spans="1:74" ht="14.25" customHeight="1" x14ac:dyDescent="0.35">
      <c r="A86" s="7"/>
      <c r="G86" s="7"/>
      <c r="H86" s="7"/>
      <c r="I86" s="7"/>
      <c r="O86" s="7"/>
      <c r="W86" s="7"/>
      <c r="AD86" s="1"/>
      <c r="AE86" s="1"/>
      <c r="AF86" s="8"/>
      <c r="AH86" s="1"/>
      <c r="AI86" s="1"/>
      <c r="AK86" s="1"/>
      <c r="AW86" s="1"/>
      <c r="AX86" s="9"/>
      <c r="AY86" s="9"/>
      <c r="AZ86" s="11"/>
      <c r="BA86" s="7"/>
      <c r="BB86" s="7"/>
      <c r="BC86" s="7"/>
      <c r="BD86" s="7"/>
      <c r="BE86" s="1"/>
      <c r="BF86" s="7"/>
      <c r="BH86" s="7"/>
      <c r="BI86" s="7"/>
      <c r="BK86" s="7"/>
      <c r="BM86" s="1"/>
      <c r="BN86" s="7"/>
      <c r="BO86" s="7"/>
      <c r="BP86" s="7"/>
      <c r="BQ86" s="7"/>
      <c r="BR86" s="7"/>
      <c r="BS86" s="7"/>
      <c r="BT86" s="7"/>
      <c r="BU86" s="7"/>
      <c r="BV86" s="7"/>
    </row>
    <row r="87" spans="1:74" ht="14.25" customHeight="1" x14ac:dyDescent="0.35">
      <c r="A87" s="7"/>
      <c r="G87" s="7"/>
      <c r="H87" s="7"/>
      <c r="I87" s="7"/>
      <c r="O87" s="7"/>
      <c r="W87" s="7"/>
      <c r="AD87" s="1"/>
      <c r="AE87" s="1"/>
      <c r="AF87" s="8"/>
      <c r="AH87" s="1"/>
      <c r="AI87" s="1"/>
      <c r="AK87" s="1"/>
      <c r="AW87" s="1"/>
      <c r="AX87" s="9"/>
      <c r="AY87" s="9"/>
      <c r="AZ87" s="11"/>
      <c r="BA87" s="7"/>
      <c r="BB87" s="7"/>
      <c r="BC87" s="7"/>
      <c r="BD87" s="7"/>
      <c r="BE87" s="7"/>
      <c r="BF87" s="7"/>
      <c r="BH87" s="7"/>
      <c r="BI87" s="7"/>
      <c r="BK87" s="7"/>
      <c r="BM87" s="1"/>
      <c r="BN87" s="7"/>
      <c r="BO87" s="7"/>
      <c r="BP87" s="7"/>
      <c r="BQ87" s="7"/>
      <c r="BR87" s="7"/>
      <c r="BS87" s="7"/>
      <c r="BT87" s="7"/>
      <c r="BU87" s="7"/>
      <c r="BV87" s="7"/>
    </row>
    <row r="88" spans="1:74" ht="14.25" customHeight="1" x14ac:dyDescent="0.35">
      <c r="A88" s="7"/>
      <c r="G88" s="7"/>
      <c r="H88" s="7"/>
      <c r="I88" s="7"/>
      <c r="O88" s="7"/>
      <c r="W88" s="7"/>
      <c r="AD88" s="1"/>
      <c r="AE88" s="1"/>
      <c r="AF88" s="8"/>
      <c r="AH88" s="1"/>
      <c r="AI88" s="1"/>
      <c r="AK88" s="1"/>
      <c r="AW88" s="1"/>
      <c r="AX88" s="9"/>
      <c r="AY88" s="9"/>
      <c r="AZ88" s="11"/>
      <c r="BA88" s="7"/>
      <c r="BB88" s="7"/>
      <c r="BC88" s="7"/>
      <c r="BD88" s="7"/>
      <c r="BE88" s="7"/>
      <c r="BF88" s="7"/>
      <c r="BH88" s="7"/>
      <c r="BI88" s="7"/>
      <c r="BK88" s="7"/>
      <c r="BM88" s="1"/>
      <c r="BN88" s="7"/>
      <c r="BO88" s="7"/>
      <c r="BP88" s="7"/>
      <c r="BQ88" s="7"/>
      <c r="BR88" s="7"/>
      <c r="BS88" s="7"/>
      <c r="BT88" s="7"/>
      <c r="BU88" s="7"/>
      <c r="BV88" s="7"/>
    </row>
    <row r="89" spans="1:74" ht="14.25" customHeight="1" x14ac:dyDescent="0.35">
      <c r="A89" s="7"/>
      <c r="G89" s="7"/>
      <c r="H89" s="7"/>
      <c r="I89" s="7"/>
      <c r="O89" s="7"/>
      <c r="W89" s="7"/>
      <c r="AD89" s="1"/>
      <c r="AE89" s="1"/>
      <c r="AF89" s="8"/>
      <c r="AH89" s="1"/>
      <c r="AI89" s="1"/>
      <c r="AK89" s="1"/>
      <c r="AW89" s="1"/>
      <c r="AX89" s="9"/>
      <c r="AY89" s="9"/>
      <c r="AZ89" s="11"/>
      <c r="BA89" s="7"/>
      <c r="BB89" s="7"/>
      <c r="BC89" s="7"/>
      <c r="BD89" s="7"/>
      <c r="BE89" s="7"/>
      <c r="BF89" s="7"/>
      <c r="BH89" s="7"/>
      <c r="BI89" s="7"/>
      <c r="BK89" s="7"/>
      <c r="BM89" s="1"/>
      <c r="BN89" s="7"/>
      <c r="BO89" s="7"/>
      <c r="BP89" s="7"/>
      <c r="BQ89" s="7"/>
      <c r="BR89" s="7"/>
      <c r="BS89" s="7"/>
      <c r="BT89" s="7"/>
      <c r="BU89" s="7"/>
      <c r="BV89" s="7"/>
    </row>
    <row r="90" spans="1:74" ht="14.25" customHeight="1" x14ac:dyDescent="0.35">
      <c r="A90" s="7"/>
      <c r="G90" s="7"/>
      <c r="H90" s="7"/>
      <c r="I90" s="7"/>
      <c r="O90" s="7"/>
      <c r="W90" s="7"/>
      <c r="AD90" s="1"/>
      <c r="AE90" s="1"/>
      <c r="AF90" s="8"/>
      <c r="AH90" s="1"/>
      <c r="AI90" s="1"/>
      <c r="AK90" s="1"/>
      <c r="AW90" s="1"/>
      <c r="AX90" s="9"/>
      <c r="AY90" s="9"/>
      <c r="AZ90" s="11"/>
      <c r="BA90" s="7"/>
      <c r="BB90" s="7"/>
      <c r="BC90" s="7"/>
      <c r="BD90" s="7"/>
      <c r="BE90" s="1"/>
      <c r="BF90" s="7"/>
      <c r="BH90" s="7"/>
      <c r="BI90" s="7"/>
      <c r="BK90" s="7"/>
      <c r="BM90" s="1"/>
      <c r="BN90" s="7"/>
      <c r="BO90" s="7"/>
      <c r="BP90" s="7"/>
      <c r="BQ90" s="7"/>
      <c r="BR90" s="7"/>
      <c r="BS90" s="7"/>
      <c r="BT90" s="7"/>
      <c r="BU90" s="7"/>
      <c r="BV90" s="7"/>
    </row>
    <row r="91" spans="1:74" ht="14.25" customHeight="1" x14ac:dyDescent="0.35">
      <c r="A91" s="7"/>
      <c r="G91" s="7"/>
      <c r="H91" s="7"/>
      <c r="I91" s="7"/>
      <c r="O91" s="7"/>
      <c r="W91" s="7"/>
      <c r="AD91" s="1"/>
      <c r="AE91" s="1"/>
      <c r="AF91" s="8"/>
      <c r="AH91" s="1"/>
      <c r="AI91" s="1"/>
      <c r="AK91" s="1"/>
      <c r="AW91" s="1"/>
      <c r="AX91" s="9"/>
      <c r="AY91" s="9"/>
      <c r="AZ91" s="11"/>
      <c r="BA91" s="7"/>
      <c r="BB91" s="7"/>
      <c r="BC91" s="7"/>
      <c r="BD91" s="7"/>
      <c r="BE91" s="7"/>
      <c r="BF91" s="7"/>
      <c r="BH91" s="7"/>
      <c r="BI91" s="7"/>
      <c r="BK91" s="7"/>
      <c r="BM91" s="1"/>
      <c r="BN91" s="7"/>
      <c r="BO91" s="7"/>
      <c r="BP91" s="7"/>
      <c r="BQ91" s="7"/>
      <c r="BR91" s="7"/>
      <c r="BS91" s="7"/>
      <c r="BT91" s="7"/>
      <c r="BU91" s="7"/>
      <c r="BV91" s="7"/>
    </row>
    <row r="92" spans="1:74" ht="14.25" customHeight="1" x14ac:dyDescent="0.35">
      <c r="A92" s="7"/>
      <c r="G92" s="7"/>
      <c r="H92" s="7"/>
      <c r="I92" s="7"/>
      <c r="O92" s="7"/>
      <c r="W92" s="7"/>
      <c r="AD92" s="1"/>
      <c r="AE92" s="1"/>
      <c r="AF92" s="8"/>
      <c r="AH92" s="1"/>
      <c r="AI92" s="1"/>
      <c r="AK92" s="1"/>
      <c r="AW92" s="1"/>
      <c r="AX92" s="9"/>
      <c r="AY92" s="9"/>
      <c r="AZ92" s="11"/>
      <c r="BA92" s="7"/>
      <c r="BB92" s="7"/>
      <c r="BC92" s="7"/>
      <c r="BD92" s="7"/>
      <c r="BE92" s="7"/>
      <c r="BF92" s="7"/>
      <c r="BH92" s="7"/>
      <c r="BI92" s="7"/>
      <c r="BK92" s="7"/>
      <c r="BM92" s="1"/>
      <c r="BN92" s="7"/>
      <c r="BO92" s="7"/>
      <c r="BP92" s="7"/>
      <c r="BQ92" s="7"/>
      <c r="BR92" s="7"/>
      <c r="BS92" s="7"/>
      <c r="BT92" s="7"/>
      <c r="BU92" s="7"/>
      <c r="BV92" s="7"/>
    </row>
    <row r="93" spans="1:74" ht="14.25" customHeight="1" x14ac:dyDescent="0.35">
      <c r="A93" s="7"/>
      <c r="G93" s="7"/>
      <c r="H93" s="7"/>
      <c r="I93" s="7"/>
      <c r="O93" s="7"/>
      <c r="W93" s="7"/>
      <c r="AD93" s="1"/>
      <c r="AE93" s="1"/>
      <c r="AF93" s="8"/>
      <c r="AH93" s="1"/>
      <c r="AI93" s="1"/>
      <c r="AK93" s="1"/>
      <c r="AW93" s="1"/>
      <c r="AX93" s="9"/>
      <c r="AY93" s="9"/>
      <c r="AZ93" s="11"/>
      <c r="BA93" s="7"/>
      <c r="BB93" s="7"/>
      <c r="BC93" s="7"/>
      <c r="BD93" s="7"/>
      <c r="BE93" s="7"/>
      <c r="BF93" s="7"/>
      <c r="BH93" s="7"/>
      <c r="BI93" s="7"/>
      <c r="BK93" s="7"/>
      <c r="BM93" s="1"/>
      <c r="BN93" s="7"/>
      <c r="BO93" s="7"/>
      <c r="BP93" s="7"/>
      <c r="BQ93" s="7"/>
      <c r="BR93" s="7"/>
      <c r="BS93" s="7"/>
      <c r="BT93" s="7"/>
      <c r="BU93" s="7"/>
      <c r="BV93" s="7"/>
    </row>
    <row r="94" spans="1:74" ht="14.25" customHeight="1" x14ac:dyDescent="0.35">
      <c r="A94" s="7"/>
      <c r="G94" s="7"/>
      <c r="H94" s="7"/>
      <c r="I94" s="7"/>
      <c r="O94" s="7"/>
      <c r="W94" s="7"/>
      <c r="AD94" s="1"/>
      <c r="AE94" s="1"/>
      <c r="AF94" s="8"/>
      <c r="AH94" s="1"/>
      <c r="AI94" s="1"/>
      <c r="AK94" s="1"/>
      <c r="AW94" s="1"/>
      <c r="AX94" s="9"/>
      <c r="AY94" s="9"/>
      <c r="AZ94" s="11"/>
      <c r="BA94" s="7"/>
      <c r="BB94" s="7"/>
      <c r="BC94" s="7"/>
      <c r="BD94" s="7"/>
      <c r="BE94" s="1"/>
      <c r="BF94" s="7"/>
      <c r="BH94" s="7"/>
      <c r="BI94" s="7"/>
      <c r="BK94" s="7"/>
      <c r="BM94" s="1"/>
      <c r="BN94" s="7"/>
      <c r="BO94" s="7"/>
      <c r="BP94" s="7"/>
      <c r="BQ94" s="7"/>
      <c r="BR94" s="7"/>
      <c r="BS94" s="7"/>
      <c r="BT94" s="7"/>
      <c r="BU94" s="7"/>
      <c r="BV94" s="7"/>
    </row>
    <row r="95" spans="1:74" ht="14.25" customHeight="1" x14ac:dyDescent="0.35">
      <c r="A95" s="7"/>
      <c r="G95" s="7"/>
      <c r="H95" s="7"/>
      <c r="I95" s="7"/>
      <c r="O95" s="7"/>
      <c r="W95" s="7"/>
      <c r="AD95" s="1"/>
      <c r="AE95" s="1"/>
      <c r="AF95" s="8"/>
      <c r="AH95" s="1"/>
      <c r="AI95" s="1"/>
      <c r="AK95" s="1"/>
      <c r="AW95" s="1"/>
      <c r="AX95" s="9"/>
      <c r="AY95" s="9"/>
      <c r="AZ95" s="11"/>
      <c r="BA95" s="7"/>
      <c r="BB95" s="7"/>
      <c r="BC95" s="7"/>
      <c r="BD95" s="7"/>
      <c r="BE95" s="7"/>
      <c r="BF95" s="7"/>
      <c r="BH95" s="7"/>
      <c r="BI95" s="7"/>
      <c r="BK95" s="7"/>
      <c r="BM95" s="1"/>
      <c r="BN95" s="7"/>
      <c r="BO95" s="7"/>
      <c r="BP95" s="7"/>
      <c r="BQ95" s="7"/>
      <c r="BR95" s="7"/>
      <c r="BS95" s="7"/>
      <c r="BT95" s="7"/>
      <c r="BU95" s="7"/>
      <c r="BV95" s="7"/>
    </row>
    <row r="96" spans="1:74" ht="14.25" customHeight="1" x14ac:dyDescent="0.35">
      <c r="A96" s="7"/>
      <c r="G96" s="7"/>
      <c r="H96" s="7"/>
      <c r="I96" s="7"/>
      <c r="O96" s="7"/>
      <c r="W96" s="7"/>
      <c r="AD96" s="1"/>
      <c r="AE96" s="1"/>
      <c r="AF96" s="8"/>
      <c r="AH96" s="1"/>
      <c r="AI96" s="1"/>
      <c r="AK96" s="1"/>
      <c r="AW96" s="1"/>
      <c r="AX96" s="9"/>
      <c r="AY96" s="9"/>
      <c r="AZ96" s="11"/>
      <c r="BA96" s="7"/>
      <c r="BB96" s="7"/>
      <c r="BC96" s="7"/>
      <c r="BD96" s="7"/>
      <c r="BE96" s="7"/>
      <c r="BF96" s="7"/>
      <c r="BH96" s="7"/>
      <c r="BI96" s="7"/>
      <c r="BK96" s="7"/>
      <c r="BM96" s="1"/>
      <c r="BN96" s="7"/>
      <c r="BO96" s="7"/>
      <c r="BP96" s="7"/>
      <c r="BQ96" s="7"/>
      <c r="BR96" s="7"/>
      <c r="BS96" s="7"/>
      <c r="BT96" s="7"/>
      <c r="BU96" s="7"/>
      <c r="BV96" s="7"/>
    </row>
    <row r="97" spans="1:74" ht="14.25" customHeight="1" x14ac:dyDescent="0.35">
      <c r="A97" s="7"/>
      <c r="G97" s="7"/>
      <c r="H97" s="7"/>
      <c r="I97" s="7"/>
      <c r="O97" s="7"/>
      <c r="W97" s="7"/>
      <c r="AD97" s="1"/>
      <c r="AE97" s="1"/>
      <c r="AF97" s="8"/>
      <c r="AH97" s="1"/>
      <c r="AI97" s="1"/>
      <c r="AK97" s="1"/>
      <c r="AW97" s="1"/>
      <c r="AX97" s="9"/>
      <c r="AY97" s="9"/>
      <c r="AZ97" s="11"/>
      <c r="BA97" s="7"/>
      <c r="BB97" s="7"/>
      <c r="BC97" s="7"/>
      <c r="BD97" s="7"/>
      <c r="BE97" s="7"/>
      <c r="BF97" s="7"/>
      <c r="BH97" s="7"/>
      <c r="BI97" s="7"/>
      <c r="BK97" s="7"/>
      <c r="BM97" s="1"/>
      <c r="BN97" s="7"/>
      <c r="BO97" s="7"/>
      <c r="BP97" s="7"/>
      <c r="BQ97" s="7"/>
      <c r="BR97" s="7"/>
      <c r="BS97" s="7"/>
      <c r="BT97" s="7"/>
      <c r="BU97" s="7"/>
      <c r="BV97" s="7"/>
    </row>
    <row r="98" spans="1:74" ht="14.25" customHeight="1" x14ac:dyDescent="0.35">
      <c r="A98" s="7"/>
      <c r="G98" s="7"/>
      <c r="H98" s="7"/>
      <c r="I98" s="7"/>
      <c r="O98" s="7"/>
      <c r="W98" s="7"/>
      <c r="AD98" s="1"/>
      <c r="AE98" s="1"/>
      <c r="AF98" s="8"/>
      <c r="AH98" s="1"/>
      <c r="AI98" s="1"/>
      <c r="AK98" s="1"/>
      <c r="AW98" s="1"/>
      <c r="AX98" s="9"/>
      <c r="AY98" s="9"/>
      <c r="AZ98" s="11"/>
      <c r="BA98" s="7"/>
      <c r="BB98" s="7"/>
      <c r="BC98" s="7"/>
      <c r="BD98" s="7"/>
      <c r="BE98" s="1"/>
      <c r="BF98" s="7"/>
      <c r="BH98" s="7"/>
      <c r="BI98" s="7"/>
      <c r="BK98" s="7"/>
      <c r="BM98" s="1"/>
      <c r="BN98" s="7"/>
      <c r="BO98" s="7"/>
      <c r="BP98" s="7"/>
      <c r="BQ98" s="7"/>
      <c r="BR98" s="7"/>
      <c r="BS98" s="7"/>
      <c r="BT98" s="7"/>
      <c r="BU98" s="7"/>
      <c r="BV98" s="7"/>
    </row>
    <row r="99" spans="1:74" ht="14.25" customHeight="1" x14ac:dyDescent="0.35">
      <c r="A99" s="7"/>
      <c r="G99" s="7"/>
      <c r="H99" s="7"/>
      <c r="I99" s="7"/>
      <c r="O99" s="7"/>
      <c r="W99" s="7"/>
      <c r="AD99" s="1"/>
      <c r="AE99" s="1"/>
      <c r="AF99" s="8"/>
      <c r="AH99" s="1"/>
      <c r="AI99" s="1"/>
      <c r="AK99" s="1"/>
      <c r="AW99" s="1"/>
      <c r="AX99" s="9"/>
      <c r="AY99" s="9"/>
      <c r="AZ99" s="11"/>
      <c r="BA99" s="7"/>
      <c r="BB99" s="7"/>
      <c r="BC99" s="7"/>
      <c r="BD99" s="7"/>
      <c r="BE99" s="7"/>
      <c r="BF99" s="7"/>
      <c r="BH99" s="7"/>
      <c r="BI99" s="7"/>
      <c r="BK99" s="7"/>
      <c r="BM99" s="1"/>
      <c r="BN99" s="7"/>
      <c r="BO99" s="7"/>
      <c r="BP99" s="7"/>
      <c r="BQ99" s="7"/>
      <c r="BR99" s="7"/>
      <c r="BS99" s="7"/>
      <c r="BT99" s="7"/>
      <c r="BU99" s="7"/>
      <c r="BV99" s="7"/>
    </row>
    <row r="100" spans="1:74" ht="14.25" customHeight="1" x14ac:dyDescent="0.35">
      <c r="A100" s="7"/>
      <c r="G100" s="7"/>
      <c r="H100" s="7"/>
      <c r="I100" s="7"/>
      <c r="O100" s="7"/>
      <c r="W100" s="7"/>
      <c r="AD100" s="1"/>
      <c r="AE100" s="1"/>
      <c r="AF100" s="8"/>
      <c r="AH100" s="1"/>
      <c r="AI100" s="1"/>
      <c r="AK100" s="1"/>
      <c r="AW100" s="1"/>
      <c r="AX100" s="9"/>
      <c r="AY100" s="9"/>
      <c r="AZ100" s="11"/>
      <c r="BA100" s="7"/>
      <c r="BB100" s="7"/>
      <c r="BC100" s="7"/>
      <c r="BD100" s="7"/>
      <c r="BE100" s="7"/>
      <c r="BF100" s="7"/>
      <c r="BH100" s="7"/>
      <c r="BI100" s="7"/>
      <c r="BK100" s="7"/>
      <c r="BM100" s="1"/>
      <c r="BN100" s="7"/>
      <c r="BO100" s="7"/>
      <c r="BP100" s="7"/>
      <c r="BQ100" s="7"/>
      <c r="BR100" s="7"/>
      <c r="BS100" s="7"/>
      <c r="BT100" s="7"/>
      <c r="BU100" s="7"/>
      <c r="BV100" s="7"/>
    </row>
    <row r="101" spans="1:74" ht="14.25" customHeight="1" x14ac:dyDescent="0.35">
      <c r="A101" s="7"/>
      <c r="G101" s="7"/>
      <c r="H101" s="7"/>
      <c r="I101" s="7"/>
      <c r="O101" s="7"/>
      <c r="W101" s="7"/>
      <c r="AD101" s="1"/>
      <c r="AE101" s="1"/>
      <c r="AF101" s="8"/>
      <c r="AH101" s="1"/>
      <c r="AI101" s="1"/>
      <c r="AK101" s="1"/>
      <c r="AW101" s="1"/>
      <c r="AX101" s="9"/>
      <c r="AY101" s="9"/>
      <c r="AZ101" s="11"/>
      <c r="BA101" s="7"/>
      <c r="BB101" s="7"/>
      <c r="BC101" s="7"/>
      <c r="BD101" s="7"/>
      <c r="BE101" s="7"/>
      <c r="BF101" s="7"/>
      <c r="BH101" s="7"/>
      <c r="BI101" s="7"/>
      <c r="BK101" s="7"/>
      <c r="BM101" s="1"/>
      <c r="BN101" s="7"/>
      <c r="BO101" s="7"/>
      <c r="BP101" s="7"/>
      <c r="BQ101" s="7"/>
      <c r="BR101" s="7"/>
      <c r="BS101" s="7"/>
      <c r="BT101" s="7"/>
      <c r="BU101" s="7"/>
      <c r="BV101" s="7"/>
    </row>
    <row r="102" spans="1:74" ht="14.25" customHeight="1" x14ac:dyDescent="0.35">
      <c r="A102" s="7"/>
      <c r="G102" s="7"/>
      <c r="H102" s="7"/>
      <c r="I102" s="7"/>
      <c r="O102" s="7"/>
      <c r="W102" s="7"/>
      <c r="AD102" s="1"/>
      <c r="AE102" s="1"/>
      <c r="AF102" s="8"/>
      <c r="AH102" s="1"/>
      <c r="AI102" s="1"/>
      <c r="AK102" s="1"/>
      <c r="AW102" s="1"/>
      <c r="AX102" s="9"/>
      <c r="AY102" s="9"/>
      <c r="AZ102" s="11"/>
      <c r="BA102" s="7"/>
      <c r="BB102" s="7"/>
      <c r="BC102" s="7"/>
      <c r="BD102" s="7"/>
      <c r="BE102" s="1"/>
      <c r="BF102" s="7"/>
      <c r="BH102" s="7"/>
      <c r="BI102" s="7"/>
      <c r="BK102" s="7"/>
      <c r="BM102" s="1"/>
      <c r="BN102" s="7"/>
      <c r="BO102" s="7"/>
      <c r="BP102" s="7"/>
      <c r="BQ102" s="7"/>
      <c r="BR102" s="7"/>
      <c r="BS102" s="7"/>
      <c r="BT102" s="7"/>
      <c r="BU102" s="7"/>
      <c r="BV102" s="7"/>
    </row>
    <row r="103" spans="1:74" ht="14.25" customHeight="1" x14ac:dyDescent="0.35">
      <c r="A103" s="7"/>
      <c r="G103" s="7"/>
      <c r="H103" s="7"/>
      <c r="I103" s="7"/>
      <c r="O103" s="7"/>
      <c r="W103" s="7"/>
      <c r="AD103" s="1"/>
      <c r="AE103" s="1"/>
      <c r="AF103" s="8"/>
      <c r="AH103" s="1"/>
      <c r="AI103" s="1"/>
      <c r="AK103" s="1"/>
      <c r="AW103" s="1"/>
      <c r="AX103" s="9"/>
      <c r="AY103" s="9"/>
      <c r="AZ103" s="11"/>
      <c r="BA103" s="7"/>
      <c r="BB103" s="7"/>
      <c r="BC103" s="7"/>
      <c r="BD103" s="7"/>
      <c r="BE103" s="7"/>
      <c r="BF103" s="7"/>
      <c r="BH103" s="7"/>
      <c r="BI103" s="7"/>
      <c r="BK103" s="7"/>
      <c r="BM103" s="1"/>
      <c r="BN103" s="7"/>
      <c r="BO103" s="7"/>
      <c r="BP103" s="7"/>
      <c r="BQ103" s="7"/>
      <c r="BR103" s="7"/>
      <c r="BS103" s="7"/>
      <c r="BT103" s="7"/>
      <c r="BU103" s="7"/>
      <c r="BV103" s="7"/>
    </row>
    <row r="104" spans="1:74" ht="14.25" customHeight="1" x14ac:dyDescent="0.35">
      <c r="A104" s="7"/>
      <c r="G104" s="7"/>
      <c r="H104" s="7"/>
      <c r="I104" s="7"/>
      <c r="O104" s="7"/>
      <c r="W104" s="7"/>
      <c r="AD104" s="1"/>
      <c r="AE104" s="1"/>
      <c r="AF104" s="8"/>
      <c r="AH104" s="1"/>
      <c r="AI104" s="1"/>
      <c r="AK104" s="1"/>
      <c r="AW104" s="1"/>
      <c r="AX104" s="9"/>
      <c r="AY104" s="9"/>
      <c r="AZ104" s="11"/>
      <c r="BA104" s="7"/>
      <c r="BB104" s="7"/>
      <c r="BC104" s="7"/>
      <c r="BD104" s="7"/>
      <c r="BE104" s="7"/>
      <c r="BF104" s="7"/>
      <c r="BH104" s="7"/>
      <c r="BI104" s="7"/>
      <c r="BK104" s="7"/>
      <c r="BM104" s="1"/>
      <c r="BN104" s="7"/>
      <c r="BO104" s="7"/>
      <c r="BP104" s="7"/>
      <c r="BQ104" s="7"/>
      <c r="BR104" s="7"/>
      <c r="BS104" s="7"/>
      <c r="BT104" s="7"/>
      <c r="BU104" s="7"/>
      <c r="BV104" s="7"/>
    </row>
    <row r="105" spans="1:74" ht="14.25" customHeight="1" x14ac:dyDescent="0.35">
      <c r="A105" s="7"/>
      <c r="G105" s="7"/>
      <c r="H105" s="7"/>
      <c r="I105" s="7"/>
      <c r="O105" s="7"/>
      <c r="W105" s="7"/>
      <c r="AD105" s="1"/>
      <c r="AE105" s="1"/>
      <c r="AF105" s="8"/>
      <c r="AH105" s="1"/>
      <c r="AI105" s="1"/>
      <c r="AK105" s="1"/>
      <c r="AW105" s="1"/>
      <c r="AX105" s="9"/>
      <c r="AY105" s="9"/>
      <c r="AZ105" s="11"/>
      <c r="BA105" s="7"/>
      <c r="BB105" s="7"/>
      <c r="BC105" s="7"/>
      <c r="BD105" s="7"/>
      <c r="BE105" s="7"/>
      <c r="BF105" s="7"/>
      <c r="BH105" s="7"/>
      <c r="BI105" s="7"/>
      <c r="BK105" s="7"/>
      <c r="BM105" s="1"/>
      <c r="BN105" s="7"/>
      <c r="BO105" s="7"/>
      <c r="BP105" s="7"/>
      <c r="BQ105" s="7"/>
      <c r="BR105" s="7"/>
      <c r="BS105" s="7"/>
      <c r="BT105" s="7"/>
      <c r="BU105" s="7"/>
      <c r="BV105" s="7"/>
    </row>
    <row r="106" spans="1:74" ht="14.25" customHeight="1" x14ac:dyDescent="0.35">
      <c r="A106" s="7"/>
      <c r="G106" s="7"/>
      <c r="H106" s="7"/>
      <c r="I106" s="7"/>
      <c r="O106" s="7"/>
      <c r="W106" s="7"/>
      <c r="AD106" s="1"/>
      <c r="AE106" s="1"/>
      <c r="AF106" s="8"/>
      <c r="AH106" s="1"/>
      <c r="AI106" s="1"/>
      <c r="AK106" s="1"/>
      <c r="AW106" s="1"/>
      <c r="AX106" s="9"/>
      <c r="AY106" s="9"/>
      <c r="AZ106" s="11"/>
      <c r="BA106" s="7"/>
      <c r="BB106" s="7"/>
      <c r="BC106" s="7"/>
      <c r="BD106" s="7"/>
      <c r="BE106" s="1"/>
      <c r="BF106" s="7"/>
      <c r="BH106" s="7"/>
      <c r="BI106" s="7"/>
      <c r="BK106" s="7"/>
      <c r="BM106" s="1"/>
      <c r="BN106" s="7"/>
      <c r="BO106" s="7"/>
      <c r="BP106" s="7"/>
      <c r="BQ106" s="7"/>
      <c r="BR106" s="7"/>
      <c r="BS106" s="7"/>
      <c r="BT106" s="7"/>
      <c r="BU106" s="7"/>
      <c r="BV106" s="7"/>
    </row>
    <row r="107" spans="1:74" ht="14.25" customHeight="1" x14ac:dyDescent="0.35">
      <c r="A107" s="7"/>
      <c r="G107" s="7"/>
      <c r="H107" s="7"/>
      <c r="I107" s="7"/>
      <c r="O107" s="7"/>
      <c r="W107" s="7"/>
      <c r="AD107" s="1"/>
      <c r="AE107" s="1"/>
      <c r="AF107" s="8"/>
      <c r="AH107" s="1"/>
      <c r="AI107" s="1"/>
      <c r="AK107" s="1"/>
      <c r="AW107" s="1"/>
      <c r="AX107" s="9"/>
      <c r="AY107" s="9"/>
      <c r="AZ107" s="11"/>
      <c r="BA107" s="7"/>
      <c r="BB107" s="7"/>
      <c r="BC107" s="7"/>
      <c r="BD107" s="7"/>
      <c r="BE107" s="7"/>
      <c r="BF107" s="7"/>
      <c r="BH107" s="7"/>
      <c r="BI107" s="7"/>
      <c r="BK107" s="7"/>
      <c r="BM107" s="1"/>
      <c r="BN107" s="7"/>
      <c r="BO107" s="7"/>
      <c r="BP107" s="7"/>
      <c r="BQ107" s="7"/>
      <c r="BR107" s="7"/>
      <c r="BS107" s="7"/>
      <c r="BT107" s="7"/>
      <c r="BU107" s="7"/>
      <c r="BV107" s="7"/>
    </row>
    <row r="108" spans="1:74" ht="14.25" customHeight="1" x14ac:dyDescent="0.35">
      <c r="A108" s="7"/>
      <c r="G108" s="7"/>
      <c r="H108" s="7"/>
      <c r="I108" s="7"/>
      <c r="O108" s="7"/>
      <c r="W108" s="7"/>
      <c r="AD108" s="1"/>
      <c r="AE108" s="1"/>
      <c r="AF108" s="8"/>
      <c r="AH108" s="1"/>
      <c r="AI108" s="1"/>
      <c r="AK108" s="1"/>
      <c r="AW108" s="1"/>
      <c r="AX108" s="9"/>
      <c r="AY108" s="9"/>
      <c r="AZ108" s="11"/>
      <c r="BA108" s="7"/>
      <c r="BB108" s="7"/>
      <c r="BC108" s="7"/>
      <c r="BD108" s="7"/>
      <c r="BE108" s="7"/>
      <c r="BF108" s="7"/>
      <c r="BH108" s="7"/>
      <c r="BI108" s="7"/>
      <c r="BK108" s="7"/>
      <c r="BM108" s="1"/>
      <c r="BN108" s="7"/>
      <c r="BO108" s="7"/>
      <c r="BP108" s="7"/>
      <c r="BQ108" s="7"/>
      <c r="BR108" s="7"/>
      <c r="BS108" s="7"/>
      <c r="BT108" s="7"/>
      <c r="BU108" s="7"/>
      <c r="BV108" s="7"/>
    </row>
    <row r="109" spans="1:74" ht="14.25" customHeight="1" x14ac:dyDescent="0.35">
      <c r="A109" s="7"/>
      <c r="G109" s="7"/>
      <c r="H109" s="7"/>
      <c r="I109" s="7"/>
      <c r="O109" s="7"/>
      <c r="W109" s="7"/>
      <c r="AD109" s="1"/>
      <c r="AE109" s="1"/>
      <c r="AF109" s="8"/>
      <c r="AH109" s="1"/>
      <c r="AI109" s="1"/>
      <c r="AK109" s="1"/>
      <c r="AW109" s="1"/>
      <c r="AX109" s="9"/>
      <c r="AY109" s="9"/>
      <c r="AZ109" s="11"/>
      <c r="BA109" s="7"/>
      <c r="BB109" s="7"/>
      <c r="BC109" s="7"/>
      <c r="BD109" s="7"/>
      <c r="BE109" s="7"/>
      <c r="BF109" s="7"/>
      <c r="BH109" s="7"/>
      <c r="BI109" s="7"/>
      <c r="BK109" s="7"/>
      <c r="BM109" s="1"/>
      <c r="BN109" s="7"/>
      <c r="BO109" s="7"/>
      <c r="BP109" s="7"/>
      <c r="BQ109" s="7"/>
      <c r="BR109" s="7"/>
      <c r="BS109" s="7"/>
      <c r="BT109" s="7"/>
      <c r="BU109" s="7"/>
      <c r="BV109" s="7"/>
    </row>
    <row r="110" spans="1:74" ht="14.25" customHeight="1" x14ac:dyDescent="0.35">
      <c r="A110" s="7"/>
      <c r="G110" s="7"/>
      <c r="H110" s="7"/>
      <c r="I110" s="7"/>
      <c r="O110" s="7"/>
      <c r="W110" s="7"/>
      <c r="AD110" s="1"/>
      <c r="AE110" s="1"/>
      <c r="AF110" s="8"/>
      <c r="AH110" s="1"/>
      <c r="AI110" s="1"/>
      <c r="AK110" s="1"/>
      <c r="AW110" s="1"/>
      <c r="AX110" s="9"/>
      <c r="AY110" s="9"/>
      <c r="AZ110" s="11"/>
      <c r="BA110" s="7"/>
      <c r="BB110" s="7"/>
      <c r="BC110" s="7"/>
      <c r="BD110" s="7"/>
      <c r="BE110" s="1"/>
      <c r="BF110" s="7"/>
      <c r="BH110" s="7"/>
      <c r="BI110" s="7"/>
      <c r="BK110" s="7"/>
      <c r="BM110" s="1"/>
      <c r="BN110" s="7"/>
      <c r="BO110" s="7"/>
      <c r="BP110" s="7"/>
      <c r="BQ110" s="7"/>
      <c r="BR110" s="7"/>
      <c r="BS110" s="7"/>
      <c r="BT110" s="7"/>
      <c r="BU110" s="7"/>
      <c r="BV110" s="7"/>
    </row>
    <row r="111" spans="1:74" ht="14.25" customHeight="1" x14ac:dyDescent="0.35">
      <c r="A111" s="7"/>
      <c r="G111" s="7"/>
      <c r="H111" s="7"/>
      <c r="I111" s="7"/>
      <c r="O111" s="7"/>
      <c r="W111" s="7"/>
      <c r="AD111" s="1"/>
      <c r="AE111" s="1"/>
      <c r="AF111" s="8"/>
      <c r="AH111" s="1"/>
      <c r="AI111" s="1"/>
      <c r="AK111" s="1"/>
      <c r="AW111" s="1"/>
      <c r="AX111" s="9"/>
      <c r="AY111" s="9"/>
      <c r="AZ111" s="11"/>
      <c r="BA111" s="7"/>
      <c r="BB111" s="7"/>
      <c r="BC111" s="7"/>
      <c r="BD111" s="7"/>
      <c r="BE111" s="7"/>
      <c r="BF111" s="7"/>
      <c r="BH111" s="7"/>
      <c r="BI111" s="7"/>
      <c r="BK111" s="7"/>
      <c r="BM111" s="1"/>
      <c r="BN111" s="7"/>
      <c r="BO111" s="7"/>
      <c r="BP111" s="7"/>
      <c r="BQ111" s="7"/>
      <c r="BR111" s="7"/>
      <c r="BS111" s="7"/>
      <c r="BT111" s="7"/>
      <c r="BU111" s="7"/>
      <c r="BV111" s="7"/>
    </row>
    <row r="112" spans="1:74" ht="14.25" customHeight="1" x14ac:dyDescent="0.35">
      <c r="A112" s="7"/>
      <c r="G112" s="7"/>
      <c r="H112" s="7"/>
      <c r="I112" s="7"/>
      <c r="O112" s="7"/>
      <c r="W112" s="7"/>
      <c r="AD112" s="1"/>
      <c r="AE112" s="1"/>
      <c r="AF112" s="8"/>
      <c r="AH112" s="1"/>
      <c r="AI112" s="1"/>
      <c r="AK112" s="1"/>
      <c r="AW112" s="1"/>
      <c r="AX112" s="9"/>
      <c r="AY112" s="9"/>
      <c r="AZ112" s="11"/>
      <c r="BA112" s="7"/>
      <c r="BB112" s="7"/>
      <c r="BC112" s="7"/>
      <c r="BD112" s="7"/>
      <c r="BE112" s="7"/>
      <c r="BF112" s="7"/>
      <c r="BH112" s="7"/>
      <c r="BI112" s="7"/>
      <c r="BK112" s="7"/>
      <c r="BM112" s="1"/>
      <c r="BN112" s="7"/>
      <c r="BO112" s="7"/>
      <c r="BP112" s="7"/>
      <c r="BQ112" s="7"/>
      <c r="BR112" s="7"/>
      <c r="BS112" s="7"/>
      <c r="BT112" s="7"/>
      <c r="BU112" s="7"/>
      <c r="BV112" s="7"/>
    </row>
    <row r="113" spans="1:74" ht="14.25" customHeight="1" x14ac:dyDescent="0.35">
      <c r="A113" s="7"/>
      <c r="G113" s="7"/>
      <c r="H113" s="7"/>
      <c r="I113" s="7"/>
      <c r="O113" s="7"/>
      <c r="W113" s="7"/>
      <c r="AD113" s="1"/>
      <c r="AE113" s="1"/>
      <c r="AF113" s="8"/>
      <c r="AH113" s="1"/>
      <c r="AI113" s="1"/>
      <c r="AK113" s="1"/>
      <c r="AW113" s="1"/>
      <c r="AX113" s="9"/>
      <c r="AY113" s="9"/>
      <c r="AZ113" s="11"/>
      <c r="BA113" s="7"/>
      <c r="BB113" s="7"/>
      <c r="BC113" s="7"/>
      <c r="BD113" s="7"/>
      <c r="BE113" s="7"/>
      <c r="BF113" s="7"/>
      <c r="BH113" s="7"/>
      <c r="BI113" s="7"/>
      <c r="BK113" s="7"/>
      <c r="BM113" s="1"/>
      <c r="BN113" s="7"/>
      <c r="BO113" s="7"/>
      <c r="BP113" s="7"/>
      <c r="BQ113" s="7"/>
      <c r="BR113" s="7"/>
      <c r="BS113" s="7"/>
      <c r="BT113" s="7"/>
      <c r="BU113" s="7"/>
      <c r="BV113" s="7"/>
    </row>
    <row r="114" spans="1:74" ht="14.25" customHeight="1" x14ac:dyDescent="0.35"/>
    <row r="115" spans="1:74" ht="14.25" customHeight="1" x14ac:dyDescent="0.35"/>
    <row r="116" spans="1:74" ht="14.25" customHeight="1" x14ac:dyDescent="0.35"/>
    <row r="117" spans="1:74" ht="14.25" customHeight="1" x14ac:dyDescent="0.35"/>
    <row r="118" spans="1:74" ht="14.25" customHeight="1" x14ac:dyDescent="0.35"/>
    <row r="119" spans="1:74" ht="14.25" customHeight="1" x14ac:dyDescent="0.35"/>
    <row r="120" spans="1:74" ht="14.25" customHeight="1" x14ac:dyDescent="0.35"/>
    <row r="121" spans="1:74" ht="14.25" customHeight="1" x14ac:dyDescent="0.35"/>
    <row r="122" spans="1:74" ht="14.25" customHeight="1" x14ac:dyDescent="0.35"/>
    <row r="123" spans="1:74" ht="14.25" customHeight="1" x14ac:dyDescent="0.35"/>
    <row r="124" spans="1:74" ht="14.25" customHeight="1" x14ac:dyDescent="0.35"/>
    <row r="125" spans="1:74" ht="14.25" customHeight="1" x14ac:dyDescent="0.35"/>
    <row r="126" spans="1:74" ht="14.25" customHeight="1" x14ac:dyDescent="0.35"/>
    <row r="127" spans="1:74" ht="14.25" customHeight="1" x14ac:dyDescent="0.35"/>
    <row r="128" spans="1:74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</sheetData>
  <autoFilter ref="A1:BV17" xr:uid="{00000000-0001-0000-0600-000000000000}">
    <sortState xmlns:xlrd2="http://schemas.microsoft.com/office/spreadsheetml/2017/richdata2" ref="A2:BV17">
      <sortCondition ref="D2:D17"/>
    </sortState>
  </autoFilter>
  <conditionalFormatting sqref="R11:T63 R2:V10 R1:Y1 U11:V113 X2:Y113 BA1:BV1">
    <cfRule type="containsText" dxfId="139" priority="4" operator="containsText" text="xx">
      <formula>NOT(ISERROR(SEARCH(("xx"),(R1))))</formula>
    </cfRule>
  </conditionalFormatting>
  <conditionalFormatting sqref="AG1:AH1">
    <cfRule type="containsText" dxfId="138" priority="26" operator="containsText" text="xx">
      <formula>NOT(ISERROR(SEARCH(("xx"),(AG1))))</formula>
    </cfRule>
  </conditionalFormatting>
  <conditionalFormatting sqref="AS1:AT1">
    <cfRule type="containsText" dxfId="137" priority="27" operator="containsText" text="xx">
      <formula>NOT(ISERROR(SEARCH(("xx"),(AS1))))</formula>
    </cfRule>
  </conditionalFormatting>
  <conditionalFormatting sqref="BE5 BE12 BE16 BE18 BE22 BE26 BE30 BE34 BE38 BE42 BE46 BE50 BE54 BE58 BE62 BE66 BE70 BE74 BE78 BE82 BE86 BE90 BE94 BE98 BE102 BE106 BE110">
    <cfRule type="containsText" dxfId="136" priority="23" operator="containsText" text="xx">
      <formula>NOT(ISERROR(SEARCH(("xx"),(BE5))))</formula>
    </cfRule>
  </conditionalFormatting>
  <pageMargins left="0.7" right="0.7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69A8-5277-409D-A301-3DA9D136E752}">
  <dimension ref="A1:BV6"/>
  <sheetViews>
    <sheetView topLeftCell="A4" workbookViewId="0">
      <selection activeCell="C1" sqref="C1"/>
    </sheetView>
  </sheetViews>
  <sheetFormatPr baseColWidth="10" defaultRowHeight="14.5" x14ac:dyDescent="0.35"/>
  <cols>
    <col min="7" max="7" width="77.81640625" bestFit="1" customWidth="1"/>
  </cols>
  <sheetData>
    <row r="1" spans="1:74" x14ac:dyDescent="0.35">
      <c r="A1" s="38" t="s">
        <v>0</v>
      </c>
      <c r="B1" s="39" t="str">
        <f>main!B1</f>
        <v>List</v>
      </c>
      <c r="C1" s="39" t="s">
        <v>1052</v>
      </c>
      <c r="D1" s="39" t="s">
        <v>1053</v>
      </c>
      <c r="E1" s="39" t="s">
        <v>1055</v>
      </c>
      <c r="F1" s="2" t="s">
        <v>2</v>
      </c>
      <c r="G1" s="2" t="s">
        <v>3</v>
      </c>
      <c r="H1" s="3" t="s">
        <v>4</v>
      </c>
      <c r="I1" s="4" t="s">
        <v>5</v>
      </c>
      <c r="J1" s="3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20" t="s">
        <v>1045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4" t="s">
        <v>16</v>
      </c>
      <c r="V1" s="4" t="s">
        <v>17</v>
      </c>
      <c r="W1" s="3" t="s">
        <v>18</v>
      </c>
      <c r="X1" s="3" t="s">
        <v>1044</v>
      </c>
      <c r="Y1" s="3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6" t="s">
        <v>44</v>
      </c>
      <c r="AY1" s="6" t="s">
        <v>45</v>
      </c>
      <c r="AZ1" s="6" t="s">
        <v>46</v>
      </c>
      <c r="BA1" s="4" t="s">
        <v>47</v>
      </c>
      <c r="BB1" s="4" t="s">
        <v>16</v>
      </c>
      <c r="BC1" s="4" t="s">
        <v>48</v>
      </c>
      <c r="BD1" s="4" t="s">
        <v>49</v>
      </c>
      <c r="BE1" s="2" t="s">
        <v>50</v>
      </c>
      <c r="BF1" s="3" t="s">
        <v>51</v>
      </c>
      <c r="BG1" s="3" t="s">
        <v>52</v>
      </c>
      <c r="BH1" s="3" t="s">
        <v>53</v>
      </c>
      <c r="BI1" s="3" t="s">
        <v>54</v>
      </c>
      <c r="BJ1" s="4" t="s">
        <v>55</v>
      </c>
      <c r="BK1" s="3" t="s">
        <v>56</v>
      </c>
      <c r="BL1" s="3" t="s">
        <v>57</v>
      </c>
      <c r="BM1" s="3" t="s">
        <v>58</v>
      </c>
      <c r="BN1" s="3" t="s">
        <v>59</v>
      </c>
      <c r="BO1" s="3" t="s">
        <v>60</v>
      </c>
      <c r="BP1" s="4" t="s">
        <v>61</v>
      </c>
      <c r="BQ1" s="4" t="s">
        <v>62</v>
      </c>
      <c r="BR1" s="4" t="s">
        <v>63</v>
      </c>
      <c r="BS1" s="4" t="s">
        <v>64</v>
      </c>
      <c r="BT1" s="4" t="s">
        <v>65</v>
      </c>
      <c r="BU1" s="4" t="s">
        <v>66</v>
      </c>
      <c r="BV1" s="4" t="s">
        <v>1054</v>
      </c>
    </row>
    <row r="2" spans="1:74" x14ac:dyDescent="0.35">
      <c r="A2" s="39" t="str">
        <f>CONCATENATE("L",B2,"_S",F2,"_I",Z2,"_P",AZ2)</f>
        <v>L0_S127_I87_PSie</v>
      </c>
      <c r="B2" s="40">
        <v>0</v>
      </c>
      <c r="C2" s="38">
        <v>7</v>
      </c>
      <c r="D2" s="38">
        <v>1</v>
      </c>
      <c r="E2" s="40">
        <v>1</v>
      </c>
      <c r="F2" s="39">
        <v>127</v>
      </c>
      <c r="G2" s="39" t="str">
        <f>CONCATENATE(H2," ",J2," ",O2," ",Q2," ",R2," ",S2," ",T2," ",W2," ",X2)</f>
        <v>Janne wartet im Stau. Sie ist die ewige Pendlerei leid.</v>
      </c>
      <c r="H2" s="39" t="str">
        <f>IF(AJ2="NA",AA2,CONCATENATE(AJ2," ",AA2))</f>
        <v>Janne</v>
      </c>
      <c r="I2" s="39" t="str">
        <f>IF(AV2="NA",AM2,CONCATENATE(AV2," ",AM2))</f>
        <v>Benja</v>
      </c>
      <c r="J2" s="39" t="s">
        <v>716</v>
      </c>
      <c r="K2" s="39" t="s">
        <v>193</v>
      </c>
      <c r="L2" s="40"/>
      <c r="M2" s="40"/>
      <c r="N2" s="39" t="s">
        <v>857</v>
      </c>
      <c r="O2" s="39" t="str">
        <f>CONCATENATE(K2,L2,M2," ",N2,".")</f>
        <v>im Stau.</v>
      </c>
      <c r="P2" s="39" t="str">
        <f>CONCATENATE(K2,L2,M2," ",N2)</f>
        <v>im Stau</v>
      </c>
      <c r="Q2" s="39" t="str">
        <f>AZ2</f>
        <v>Sie</v>
      </c>
      <c r="R2" s="39" t="s">
        <v>396</v>
      </c>
      <c r="S2" s="39" t="s">
        <v>71</v>
      </c>
      <c r="T2" s="39" t="s">
        <v>858</v>
      </c>
      <c r="U2" s="39" t="s">
        <v>1080</v>
      </c>
      <c r="V2" s="40"/>
      <c r="W2" s="39" t="str">
        <f>CONCATENATE(U2,V2)</f>
        <v>Pendlerei</v>
      </c>
      <c r="X2" s="39" t="str">
        <f>CONCATENATE(Y2,".")</f>
        <v>leid.</v>
      </c>
      <c r="Y2" s="39" t="s">
        <v>848</v>
      </c>
      <c r="Z2" s="39">
        <v>87</v>
      </c>
      <c r="AA2" s="39" t="s">
        <v>975</v>
      </c>
      <c r="AB2" s="39" t="s">
        <v>109</v>
      </c>
      <c r="AC2" s="39">
        <v>5.2</v>
      </c>
      <c r="AD2" s="39">
        <v>1.549193338</v>
      </c>
      <c r="AE2" s="39">
        <v>5</v>
      </c>
      <c r="AF2" s="38" t="s">
        <v>109</v>
      </c>
      <c r="AG2" s="44" t="s">
        <v>959</v>
      </c>
      <c r="AH2" s="41" t="s">
        <v>78</v>
      </c>
      <c r="AI2" s="42" t="s">
        <v>78</v>
      </c>
      <c r="AJ2" s="43" t="s">
        <v>78</v>
      </c>
      <c r="AK2" s="43" t="s">
        <v>78</v>
      </c>
      <c r="AL2" s="39">
        <v>84</v>
      </c>
      <c r="AM2" s="39" t="s">
        <v>972</v>
      </c>
      <c r="AN2" s="39" t="s">
        <v>109</v>
      </c>
      <c r="AO2" s="39">
        <v>4.914285714</v>
      </c>
      <c r="AP2" s="39">
        <v>1.2688908670000001</v>
      </c>
      <c r="AQ2" s="39">
        <v>5</v>
      </c>
      <c r="AR2" s="38" t="s">
        <v>109</v>
      </c>
      <c r="AS2" s="45" t="s">
        <v>80</v>
      </c>
      <c r="AT2" s="41" t="s">
        <v>78</v>
      </c>
      <c r="AU2" s="42" t="s">
        <v>78</v>
      </c>
      <c r="AV2" s="43" t="s">
        <v>78</v>
      </c>
      <c r="AW2" s="40" t="s">
        <v>78</v>
      </c>
      <c r="AX2" s="43" t="s">
        <v>81</v>
      </c>
      <c r="AY2" s="43" t="s">
        <v>82</v>
      </c>
      <c r="AZ2" s="11" t="s">
        <v>82</v>
      </c>
      <c r="BA2" s="39" t="str">
        <f>CONCATENATE("Wer"," ",J2," ",P2,"?")</f>
        <v>Wer wartet im Stau?</v>
      </c>
      <c r="BB2" s="39" t="str">
        <f>CONCATENATE($BB$1," ","tat", " ",H2,"?")</f>
        <v>Was tat Janne?</v>
      </c>
      <c r="BC2" s="39" t="str">
        <f>BS2</f>
        <v>Wo wartet Janne?</v>
      </c>
      <c r="BD2" s="39" t="str">
        <f>BV2</f>
        <v>Was ist Janne leid?</v>
      </c>
      <c r="BE2" s="39" t="s">
        <v>48</v>
      </c>
      <c r="BF2" s="39" t="str">
        <f>BC2</f>
        <v>Wo wartet Janne?</v>
      </c>
      <c r="BG2" s="38">
        <v>1</v>
      </c>
      <c r="BH2" s="39">
        <f>IF(BI2="NA",0,1)</f>
        <v>1</v>
      </c>
      <c r="BI2" s="39" t="str">
        <f>IF(BG2=1,BF2,"NA")</f>
        <v>Wo wartet Janne?</v>
      </c>
      <c r="BJ2" s="39" t="str">
        <f>IF(BI2="NA","NA",P2)</f>
        <v>im Stau</v>
      </c>
      <c r="BK2" s="39" t="str">
        <f>BJ2</f>
        <v>im Stau</v>
      </c>
      <c r="BL2" s="39" t="s">
        <v>78</v>
      </c>
      <c r="BM2" s="38">
        <v>1</v>
      </c>
      <c r="BN2" s="39" t="str">
        <f>IF(BM2=1,BK2,BL2)</f>
        <v>im Stau</v>
      </c>
      <c r="BO2" s="39" t="s">
        <v>1094</v>
      </c>
      <c r="BP2" s="39" t="str">
        <f>IF(AK2="NA",IF(K2="","",CONCATENATE(K$1," ",J2," ",H2,"?")),IF(K2="","",CONCATENATE(K$1," ",J2," ",AK2," ",AA2,"?")))</f>
        <v>Wo wartet Janne?</v>
      </c>
      <c r="BQ2" s="39" t="str">
        <f>IF(AK2="NA",IF(L2="","",CONCATENATE(L$1," ",J2," ",H2,"?")),IF(L2="","",CONCATENATE(L$1," ",J2," ",AK2," ",AA2,"?")))</f>
        <v/>
      </c>
      <c r="BR2" s="39" t="str">
        <f>IF(AK2="NA",IF(M2="","",CONCATENATE(M$1," ",J2," ",H2,"?")),IF(M2="","",CONCATENATE(M$1," ",J2," ",AK2," ",AA2,"?")))</f>
        <v/>
      </c>
      <c r="BS2" s="39" t="str">
        <f>CONCATENATE(BP2,BQ2,BR2)</f>
        <v>Wo wartet Janne?</v>
      </c>
      <c r="BT2" s="39" t="str">
        <f>IF(AK2="NA",IF(U2="","",CONCATENATE(U$1," ",R2," ",H2," ",Y2,"?")),IF(U2="","",CONCATENATE(U$1," ",R2," ",AK2," ",AA2," ",Y2,"?")))</f>
        <v>Was ist Janne leid?</v>
      </c>
      <c r="BU2" s="39" t="str">
        <f>IF(AK2="NA",IF(V2="","",CONCATENATE(V$1," ",R2," ",H2," ",Y2,"?")),IF(V2="","",CONCATENATE(V$1," ",R2," ",AK2," ",AA2," ",Y2,"?")))</f>
        <v/>
      </c>
      <c r="BV2" s="39" t="str">
        <f>CONCATENATE(BT2,BU2)</f>
        <v>Was ist Janne leid?</v>
      </c>
    </row>
    <row r="3" spans="1:74" x14ac:dyDescent="0.35">
      <c r="A3" s="39" t="str">
        <f>CONCATENATE("L",B3,"_S",F3,"_I",Z3,"_P",AZ3)</f>
        <v>L0_S133_I75_PSie</v>
      </c>
      <c r="B3" s="40">
        <v>0</v>
      </c>
      <c r="C3" s="38">
        <v>13</v>
      </c>
      <c r="D3" s="38">
        <v>2</v>
      </c>
      <c r="E3" s="40">
        <v>1</v>
      </c>
      <c r="F3" s="39">
        <v>133</v>
      </c>
      <c r="G3" s="39" t="str">
        <f>CONCATENATE(H3," ",J3," ",P3," ",Q3," ",R3," ",S3," ",T3," ",W3," ",Y3)</f>
        <v>Die Betreuerin sitzt in der Ferienwohnung Sie hat eine schwere Schnitzarbeit angefangen</v>
      </c>
      <c r="H3" s="39" t="str">
        <f>IF(AJ3="NA",AA3,CONCATENATE(AJ3," ",AA3))</f>
        <v>Die Betreuerin</v>
      </c>
      <c r="I3" s="39" t="str">
        <f>IF(AV3="NA",AM3,CONCATENATE(AV3," ",AM3))</f>
        <v>Der Betreuer</v>
      </c>
      <c r="J3" s="40" t="s">
        <v>461</v>
      </c>
      <c r="K3" s="39" t="s">
        <v>84</v>
      </c>
      <c r="L3" s="40"/>
      <c r="M3" s="40"/>
      <c r="N3" s="39" t="s">
        <v>878</v>
      </c>
      <c r="O3" s="39" t="str">
        <f>CONCATENATE(K3,L3,M3," ",N3,".")</f>
        <v>in der Ferienwohnung.</v>
      </c>
      <c r="P3" s="39" t="str">
        <f>CONCATENATE(K3,L3,M3," ",N3)</f>
        <v>in der Ferienwohnung</v>
      </c>
      <c r="Q3" s="39" t="s">
        <v>82</v>
      </c>
      <c r="R3" s="39" t="s">
        <v>104</v>
      </c>
      <c r="S3" s="39" t="s">
        <v>179</v>
      </c>
      <c r="T3" s="39" t="s">
        <v>1075</v>
      </c>
      <c r="U3" s="40" t="s">
        <v>1076</v>
      </c>
      <c r="V3" s="40"/>
      <c r="W3" s="40" t="str">
        <f>CONCATENATE(U3,V3)</f>
        <v>Schnitzarbeit</v>
      </c>
      <c r="X3" s="40" t="str">
        <f>CONCATENATE(Y3,".")</f>
        <v>angefangen.</v>
      </c>
      <c r="Y3" s="40" t="s">
        <v>334</v>
      </c>
      <c r="Z3" s="39">
        <v>75</v>
      </c>
      <c r="AA3" s="39" t="s">
        <v>987</v>
      </c>
      <c r="AB3" s="39" t="s">
        <v>78</v>
      </c>
      <c r="AC3" s="39" t="s">
        <v>78</v>
      </c>
      <c r="AD3" s="39" t="s">
        <v>78</v>
      </c>
      <c r="AE3" s="39" t="s">
        <v>78</v>
      </c>
      <c r="AF3" s="39" t="s">
        <v>78</v>
      </c>
      <c r="AG3" s="46" t="s">
        <v>959</v>
      </c>
      <c r="AH3" s="39" t="s">
        <v>78</v>
      </c>
      <c r="AI3" s="39" t="s">
        <v>78</v>
      </c>
      <c r="AJ3" s="40" t="s">
        <v>504</v>
      </c>
      <c r="AK3" s="38" t="s">
        <v>71</v>
      </c>
      <c r="AL3" s="39">
        <v>75</v>
      </c>
      <c r="AM3" s="39" t="s">
        <v>1059</v>
      </c>
      <c r="AN3" s="39" t="s">
        <v>78</v>
      </c>
      <c r="AO3" s="39" t="s">
        <v>78</v>
      </c>
      <c r="AP3" s="39" t="s">
        <v>78</v>
      </c>
      <c r="AQ3" s="39" t="s">
        <v>78</v>
      </c>
      <c r="AR3" s="39" t="s">
        <v>78</v>
      </c>
      <c r="AS3" s="4" t="s">
        <v>80</v>
      </c>
      <c r="AT3" s="39" t="s">
        <v>78</v>
      </c>
      <c r="AU3" s="39" t="s">
        <v>78</v>
      </c>
      <c r="AV3" s="40" t="s">
        <v>506</v>
      </c>
      <c r="AW3" s="38" t="s">
        <v>507</v>
      </c>
      <c r="AX3" s="43" t="s">
        <v>81</v>
      </c>
      <c r="AY3" s="43" t="s">
        <v>82</v>
      </c>
      <c r="AZ3" s="11" t="s">
        <v>82</v>
      </c>
      <c r="BA3" s="39" t="str">
        <f>CONCATENATE("Wer"," ",J3," ",P3,"?")</f>
        <v>Wer sitzt in der Ferienwohnung?</v>
      </c>
      <c r="BB3" s="39" t="str">
        <f>CONCATENATE($BB$1," ","tat", " ",H3,"?")</f>
        <v>Was tat Die Betreuerin?</v>
      </c>
      <c r="BC3" s="39" t="str">
        <f>BS3</f>
        <v>Wo sitzt die Betreuerin?</v>
      </c>
      <c r="BD3" s="39" t="str">
        <f>BV3</f>
        <v>Was hat die Betreuerin angefangen?</v>
      </c>
      <c r="BE3" s="38" t="s">
        <v>47</v>
      </c>
      <c r="BF3" s="38" t="str">
        <f>BA3</f>
        <v>Wer sitzt in der Ferienwohnung?</v>
      </c>
      <c r="BG3" s="38">
        <v>3</v>
      </c>
      <c r="BH3" s="39">
        <f>IF(BI3="NA",0,1)</f>
        <v>0</v>
      </c>
      <c r="BI3" s="39" t="str">
        <f>IF(BG3=1,BF3,"NA")</f>
        <v>NA</v>
      </c>
      <c r="BJ3" s="38" t="str">
        <f>IF(BI3="NA","NA",H3)</f>
        <v>NA</v>
      </c>
      <c r="BK3" s="39" t="str">
        <f>BJ3</f>
        <v>NA</v>
      </c>
      <c r="BL3" s="40"/>
      <c r="BM3" s="38">
        <v>0</v>
      </c>
      <c r="BN3" s="39">
        <f>IF(BM3=1,BK3,BL3)</f>
        <v>0</v>
      </c>
      <c r="BO3" s="39" t="str">
        <f>IF(BM3=0,BK3,BL3)</f>
        <v>NA</v>
      </c>
      <c r="BP3" s="39" t="str">
        <f>IF(AK3="NA",IF(K3="","",CONCATENATE(K$1," ",J3," ",H3,"?")),IF(K3="","",CONCATENATE(K$1," ",J3," ",AK3," ",AA3,"?")))</f>
        <v>Wo sitzt die Betreuerin?</v>
      </c>
      <c r="BQ3" s="39" t="str">
        <f>IF(AK3="NA",IF(L3="","",CONCATENATE(L$1," ",J3," ",H3,"?")),IF(L3="","",CONCATENATE(L$1," ",J3," ",AK3," ",AA3,"?")))</f>
        <v/>
      </c>
      <c r="BR3" s="39" t="str">
        <f>IF(AK3="NA",IF(M3="","",CONCATENATE(M$1," ",J3," ",H3,"?")),IF(M3="","",CONCATENATE(M$1," ",J3," ",AK3," ",AA3,"?")))</f>
        <v/>
      </c>
      <c r="BS3" s="39" t="str">
        <f>CONCATENATE(BP3,BQ3,BR3)</f>
        <v>Wo sitzt die Betreuerin?</v>
      </c>
      <c r="BT3" s="39" t="str">
        <f>IF(AK3="NA",IF(U3="","",CONCATENATE(U$1," ",R3," ",H3," ",Y3,"?")),IF(U3="","",CONCATENATE(U$1," ",R3," ",AK3," ",AA3," ",Y3,"?")))</f>
        <v>Was hat die Betreuerin angefangen?</v>
      </c>
      <c r="BU3" s="39" t="str">
        <f>IF(AK3="NA",IF(V3="","",CONCATENATE(V$1," ",R3," ",H3," ",Y3,"?")),IF(V3="","",CONCATENATE(V$1," ",R3," ",AK3," ",AA3," ",Y3,"?")))</f>
        <v/>
      </c>
      <c r="BV3" s="39" t="str">
        <f>CONCATENATE(BT3,BU3)</f>
        <v>Was hat die Betreuerin angefangen?</v>
      </c>
    </row>
    <row r="4" spans="1:74" x14ac:dyDescent="0.35">
      <c r="A4" s="39" t="str">
        <f>CONCATENATE("L",B4,"_S",F4,"_I",Z4,"_P",AZ4)</f>
        <v>L0_S121_I21_PEr</v>
      </c>
      <c r="B4" s="40">
        <v>0</v>
      </c>
      <c r="C4" s="38">
        <v>1</v>
      </c>
      <c r="D4" s="38">
        <v>3</v>
      </c>
      <c r="E4" s="40">
        <v>1</v>
      </c>
      <c r="F4" s="38">
        <v>121</v>
      </c>
      <c r="G4" s="39" t="str">
        <f>CONCATENATE(H4," ",J4," ",O4," ",Q4," ",R4," ",S4," ",T4," ",W4," ",X4)</f>
        <v>Benedikt schreit im Supermarkt. Er hat die letzte Mehlpackung zerstört.</v>
      </c>
      <c r="H4" s="38" t="str">
        <f>IF(AJ4="NA",AA4,CONCATENATE(AJ4," ",AA4))</f>
        <v>Benedikt</v>
      </c>
      <c r="I4" s="38" t="str">
        <f>IF(AV4="NA",AM4,CONCATENATE(AV4," ",AM4))</f>
        <v>Andrea</v>
      </c>
      <c r="J4" s="38" t="s">
        <v>83</v>
      </c>
      <c r="K4" s="38" t="s">
        <v>193</v>
      </c>
      <c r="L4" s="38"/>
      <c r="M4" s="38"/>
      <c r="N4" s="38" t="s">
        <v>835</v>
      </c>
      <c r="O4" s="39" t="str">
        <f>CONCATENATE(K4,L4,M4," ",N4,".")</f>
        <v>im Supermarkt.</v>
      </c>
      <c r="P4" s="39" t="str">
        <f>CONCATENATE(K4,L4,M4," ",N4)</f>
        <v>im Supermarkt</v>
      </c>
      <c r="Q4" s="39" t="str">
        <f>AZ4</f>
        <v>Er</v>
      </c>
      <c r="R4" s="38" t="s">
        <v>104</v>
      </c>
      <c r="S4" s="38" t="s">
        <v>71</v>
      </c>
      <c r="T4" s="38" t="s">
        <v>836</v>
      </c>
      <c r="U4" s="38" t="s">
        <v>837</v>
      </c>
      <c r="V4" s="38"/>
      <c r="W4" s="38" t="str">
        <f>CONCATENATE(U4,V4)</f>
        <v>Mehlpackung</v>
      </c>
      <c r="X4" s="39" t="str">
        <f>CONCATENATE(Y4,".")</f>
        <v>zerstört.</v>
      </c>
      <c r="Y4" s="38" t="s">
        <v>838</v>
      </c>
      <c r="Z4" s="39">
        <v>21</v>
      </c>
      <c r="AA4" s="39" t="s">
        <v>958</v>
      </c>
      <c r="AB4" s="39" t="s">
        <v>76</v>
      </c>
      <c r="AC4" s="39">
        <v>1.2571428570000001</v>
      </c>
      <c r="AD4" s="39">
        <v>0.65721592600000001</v>
      </c>
      <c r="AE4" s="39">
        <v>1</v>
      </c>
      <c r="AF4" s="38" t="s">
        <v>76</v>
      </c>
      <c r="AG4" s="3" t="s">
        <v>959</v>
      </c>
      <c r="AH4" s="41" t="s">
        <v>78</v>
      </c>
      <c r="AI4" s="42" t="s">
        <v>78</v>
      </c>
      <c r="AJ4" s="43" t="s">
        <v>78</v>
      </c>
      <c r="AK4" s="43" t="s">
        <v>78</v>
      </c>
      <c r="AL4" s="39">
        <v>91</v>
      </c>
      <c r="AM4" s="39" t="s">
        <v>979</v>
      </c>
      <c r="AN4" s="39" t="s">
        <v>109</v>
      </c>
      <c r="AO4" s="39">
        <v>5.914285714</v>
      </c>
      <c r="AP4" s="39">
        <v>1.4424535590000001</v>
      </c>
      <c r="AQ4" s="39">
        <v>7</v>
      </c>
      <c r="AR4" s="38" t="s">
        <v>109</v>
      </c>
      <c r="AS4" s="4" t="s">
        <v>80</v>
      </c>
      <c r="AT4" s="41" t="s">
        <v>78</v>
      </c>
      <c r="AU4" s="42" t="s">
        <v>78</v>
      </c>
      <c r="AV4" s="43" t="s">
        <v>78</v>
      </c>
      <c r="AW4" s="40" t="s">
        <v>78</v>
      </c>
      <c r="AX4" s="43" t="s">
        <v>81</v>
      </c>
      <c r="AY4" s="43" t="s">
        <v>82</v>
      </c>
      <c r="AZ4" s="11" t="s">
        <v>81</v>
      </c>
      <c r="BA4" s="38" t="str">
        <f>CONCATENATE("Wer"," ",J4," ",P4,"?")</f>
        <v>Wer schreit im Supermarkt?</v>
      </c>
      <c r="BB4" s="38" t="str">
        <f>CONCATENATE($BB$1," ","tat", " ",H4,"?")</f>
        <v>Was tat Benedikt?</v>
      </c>
      <c r="BC4" s="38" t="str">
        <f>BS4</f>
        <v>Wo schreit Benedikt?</v>
      </c>
      <c r="BD4" s="38" t="str">
        <f>BV4</f>
        <v>Was hat Benedikt zerstört?</v>
      </c>
      <c r="BE4" s="38" t="s">
        <v>47</v>
      </c>
      <c r="BF4" s="38" t="str">
        <f>BA4</f>
        <v>Wer schreit im Supermarkt?</v>
      </c>
      <c r="BG4" s="38">
        <v>1</v>
      </c>
      <c r="BH4" s="38">
        <f>IF(BI4="NA",0,1)</f>
        <v>1</v>
      </c>
      <c r="BI4" s="38" t="str">
        <f>IF(BG4=1,BF4,"NA")</f>
        <v>Wer schreit im Supermarkt?</v>
      </c>
      <c r="BJ4" s="38" t="str">
        <f>IF(BI4="NA","NA",H4)</f>
        <v>Benedikt</v>
      </c>
      <c r="BK4" s="38" t="str">
        <f>BJ4</f>
        <v>Benedikt</v>
      </c>
      <c r="BL4" s="38" t="str">
        <f>AM4</f>
        <v>Andrea</v>
      </c>
      <c r="BM4" s="38">
        <v>1</v>
      </c>
      <c r="BN4" s="38" t="str">
        <f>IF(BM4=1,BK4,BL4)</f>
        <v>Benedikt</v>
      </c>
      <c r="BO4" s="38" t="str">
        <f>IF(BM4=0,BK4,BL4)</f>
        <v>Andrea</v>
      </c>
      <c r="BP4" s="39" t="str">
        <f>IF(AK4="NA",IF(K4="","",CONCATENATE(K$1," ",J4," ",H4,"?")),IF(K4="","",CONCATENATE(K$1," ",J4," ",AK4," ",AA4,"?")))</f>
        <v>Wo schreit Benedikt?</v>
      </c>
      <c r="BQ4" s="39" t="str">
        <f>IF(AK4="NA",IF(L4="","",CONCATENATE(L$1," ",J4," ",H4,"?")),IF(L4="","",CONCATENATE(L$1," ",J4," ",AK4," ",AA4,"?")))</f>
        <v/>
      </c>
      <c r="BR4" s="39" t="str">
        <f>IF(AK4="NA",IF(M4="","",CONCATENATE(M$1," ",J4," ",H4,"?")),IF(M4="","",CONCATENATE(M$1," ",J4," ",AK4," ",AA4,"?")))</f>
        <v/>
      </c>
      <c r="BS4" s="38" t="str">
        <f>CONCATENATE(BP4,BQ4,BR4)</f>
        <v>Wo schreit Benedikt?</v>
      </c>
      <c r="BT4" s="39" t="str">
        <f>IF(AK4="NA",IF(U4="","",CONCATENATE(U$1," ",R4," ",H4," ",Y4,"?")),IF(U4="","",CONCATENATE(U$1," ",R4," ",AK4," ",AA4," ",Y4,"?")))</f>
        <v>Was hat Benedikt zerstört?</v>
      </c>
      <c r="BU4" s="39" t="str">
        <f>IF(AK4="NA",IF(V4="","",CONCATENATE(V$1," ",R4," ",H4," ",Y4,"?")),IF(V4="","",CONCATENATE(V$1," ",R4," ",AK4," ",AA4," ",Y4,"?")))</f>
        <v/>
      </c>
      <c r="BV4" s="39" t="str">
        <f>CONCATENATE(BT4,BU4)</f>
        <v>Was hat Benedikt zerstört?</v>
      </c>
    </row>
    <row r="5" spans="1:74" x14ac:dyDescent="0.35">
      <c r="A5" s="39" t="str">
        <f>CONCATENATE("L",B5,"_S",F5,"_I",Z5,"_P",AZ5)</f>
        <v>L0_S129_I122_PSie</v>
      </c>
      <c r="B5" s="40">
        <v>0</v>
      </c>
      <c r="C5" s="38">
        <v>9</v>
      </c>
      <c r="D5" s="38">
        <v>4</v>
      </c>
      <c r="E5" s="40">
        <v>1</v>
      </c>
      <c r="F5" s="39">
        <v>129</v>
      </c>
      <c r="G5" s="39" t="str">
        <f>CONCATENATE(H5," ",J5," ",O5," ",Q5," ",R5," ",S5," ",T5," ",W5," ",X5)</f>
        <v>Maja weint auf der Kreuzfahrt. Sie hat die andauernde Seekrankheit unterschätzt.</v>
      </c>
      <c r="H5" s="39" t="str">
        <f>IF(AJ5="NA",AA5,CONCATENATE(AJ5," ",AA5))</f>
        <v>Maja</v>
      </c>
      <c r="I5" s="39" t="str">
        <f>IF(AV5="NA",AM5,CONCATENATE(AV5," ",AM5))</f>
        <v>Michele</v>
      </c>
      <c r="J5" s="38" t="s">
        <v>860</v>
      </c>
      <c r="K5" s="39" t="s">
        <v>244</v>
      </c>
      <c r="L5" s="40"/>
      <c r="M5" s="40"/>
      <c r="N5" s="39" t="s">
        <v>866</v>
      </c>
      <c r="O5" s="39" t="str">
        <f>CONCATENATE(K5,L5,M5," ",N5,".")</f>
        <v>auf der Kreuzfahrt.</v>
      </c>
      <c r="P5" s="39" t="str">
        <f>CONCATENATE(K5,L5,M5," ",N5)</f>
        <v>auf der Kreuzfahrt</v>
      </c>
      <c r="Q5" s="39" t="str">
        <f>AZ5</f>
        <v>Sie</v>
      </c>
      <c r="R5" s="39" t="s">
        <v>104</v>
      </c>
      <c r="S5" s="39" t="s">
        <v>71</v>
      </c>
      <c r="T5" s="39" t="s">
        <v>589</v>
      </c>
      <c r="U5" s="39" t="s">
        <v>867</v>
      </c>
      <c r="V5" s="40"/>
      <c r="W5" s="39" t="str">
        <f>CONCATENATE(U5,V5)</f>
        <v>Seekrankheit</v>
      </c>
      <c r="X5" s="39" t="str">
        <f>CONCATENATE(Y5,".")</f>
        <v>unterschätzt.</v>
      </c>
      <c r="Y5" s="39" t="s">
        <v>165</v>
      </c>
      <c r="Z5" s="39">
        <v>122</v>
      </c>
      <c r="AA5" s="39" t="s">
        <v>980</v>
      </c>
      <c r="AB5" s="39" t="s">
        <v>176</v>
      </c>
      <c r="AC5" s="39">
        <v>6.8</v>
      </c>
      <c r="AD5" s="39">
        <v>0.47278897199999997</v>
      </c>
      <c r="AE5" s="39">
        <v>7</v>
      </c>
      <c r="AF5" s="38" t="s">
        <v>176</v>
      </c>
      <c r="AG5" s="3" t="s">
        <v>959</v>
      </c>
      <c r="AH5" s="41" t="s">
        <v>78</v>
      </c>
      <c r="AI5" s="42" t="s">
        <v>78</v>
      </c>
      <c r="AJ5" s="43" t="s">
        <v>78</v>
      </c>
      <c r="AK5" s="43" t="s">
        <v>78</v>
      </c>
      <c r="AL5" s="39">
        <v>89</v>
      </c>
      <c r="AM5" s="39" t="s">
        <v>977</v>
      </c>
      <c r="AN5" s="39" t="s">
        <v>109</v>
      </c>
      <c r="AO5" s="39">
        <v>5.628571429</v>
      </c>
      <c r="AP5" s="39">
        <v>1.4366160050000001</v>
      </c>
      <c r="AQ5" s="39">
        <v>6</v>
      </c>
      <c r="AR5" s="38" t="s">
        <v>109</v>
      </c>
      <c r="AS5" s="4" t="s">
        <v>80</v>
      </c>
      <c r="AT5" s="41" t="s">
        <v>78</v>
      </c>
      <c r="AU5" s="42" t="s">
        <v>78</v>
      </c>
      <c r="AV5" s="43" t="s">
        <v>78</v>
      </c>
      <c r="AW5" s="40" t="s">
        <v>78</v>
      </c>
      <c r="AX5" s="43" t="s">
        <v>81</v>
      </c>
      <c r="AY5" s="43" t="s">
        <v>82</v>
      </c>
      <c r="AZ5" s="11" t="s">
        <v>82</v>
      </c>
      <c r="BA5" s="39" t="str">
        <f>CONCATENATE("Wer"," ",J5," ",P5,"?")</f>
        <v>Wer weint auf der Kreuzfahrt?</v>
      </c>
      <c r="BB5" s="39" t="str">
        <f>CONCATENATE($BB$1," ","tat", " ",H5,"?")</f>
        <v>Was tat Maja?</v>
      </c>
      <c r="BC5" s="39" t="str">
        <f>BS5</f>
        <v>Wo weint Maja?</v>
      </c>
      <c r="BD5" s="39" t="str">
        <f>BV5</f>
        <v>Was hat Maja unterschätzt?</v>
      </c>
      <c r="BE5" s="38" t="s">
        <v>47</v>
      </c>
      <c r="BF5" s="38" t="str">
        <f>BA5</f>
        <v>Wer weint auf der Kreuzfahrt?</v>
      </c>
      <c r="BG5" s="38">
        <v>3</v>
      </c>
      <c r="BH5" s="39">
        <f>IF(BI5="NA",0,1)</f>
        <v>0</v>
      </c>
      <c r="BI5" s="39" t="str">
        <f>IF(BG5=1,BF5,"NA")</f>
        <v>NA</v>
      </c>
      <c r="BJ5" s="38" t="str">
        <f>IF(BI5="NA","NA",H5)</f>
        <v>NA</v>
      </c>
      <c r="BK5" s="39" t="str">
        <f>BJ5</f>
        <v>NA</v>
      </c>
      <c r="BL5" s="39" t="s">
        <v>78</v>
      </c>
      <c r="BM5" s="38">
        <v>1</v>
      </c>
      <c r="BN5" s="39" t="str">
        <f>IF(BM5=1,BK5,BL5)</f>
        <v>NA</v>
      </c>
      <c r="BO5" s="39" t="str">
        <f>IF(BM5=0,BK5,BL5)</f>
        <v>NA</v>
      </c>
      <c r="BP5" s="39" t="str">
        <f>IF(AK5="NA",IF(K5="","",CONCATENATE(K$1," ",J5," ",H5,"?")),IF(K5="","",CONCATENATE(K$1," ",J5," ",AK5," ",AA5,"?")))</f>
        <v>Wo weint Maja?</v>
      </c>
      <c r="BQ5" s="39" t="str">
        <f>IF(AK5="NA",IF(L5="","",CONCATENATE(L$1," ",J5," ",H5,"?")),IF(L5="","",CONCATENATE(L$1," ",J5," ",AK5," ",AA5,"?")))</f>
        <v/>
      </c>
      <c r="BR5" s="39" t="str">
        <f>IF(AK5="NA",IF(M5="","",CONCATENATE(M$1," ",J5," ",H5,"?")),IF(M5="","",CONCATENATE(M$1," ",J5," ",AK5," ",AA5,"?")))</f>
        <v/>
      </c>
      <c r="BS5" s="39" t="str">
        <f>CONCATENATE(BP5,BQ5,BR5)</f>
        <v>Wo weint Maja?</v>
      </c>
      <c r="BT5" s="39" t="str">
        <f>IF(AK5="NA",IF(U5="","",CONCATENATE(U$1," ",R5," ",H5," ",Y5,"?")),IF(U5="","",CONCATENATE(U$1," ",R5," ",AK5," ",AA5," ",Y5,"?")))</f>
        <v>Was hat Maja unterschätzt?</v>
      </c>
      <c r="BU5" s="39" t="str">
        <f>IF(AK5="NA",IF(V5="","",CONCATENATE(V$1," ",R5," ",H5," ",Y5,"?")),IF(V5="","",CONCATENATE(V$1," ",R5," ",AK5," ",AA5," ",Y5,"?")))</f>
        <v/>
      </c>
      <c r="BV5" s="39" t="str">
        <f>CONCATENATE(BT5,BU5)</f>
        <v>Was hat Maja unterschätzt?</v>
      </c>
    </row>
    <row r="6" spans="1:74" x14ac:dyDescent="0.35">
      <c r="A6" s="39" t="str">
        <f>CONCATENATE("L",B6,"_S",F6,"_I",Z6,"_P",AZ6)</f>
        <v>L0_S132_I67_PSie</v>
      </c>
      <c r="B6" s="40">
        <v>0</v>
      </c>
      <c r="C6" s="38">
        <v>12</v>
      </c>
      <c r="D6" s="38">
        <v>5</v>
      </c>
      <c r="E6" s="40">
        <v>1</v>
      </c>
      <c r="F6" s="39">
        <v>132</v>
      </c>
      <c r="G6" s="39" t="str">
        <f>CONCATENATE(H6," ",J6," ",P6," ",Q6," ",R6," ",S6," ",T6," ",W6," ",Y6)</f>
        <v>Die Kindergärtnerin hängt vor dem Laptop Sie hat eine schlimme Spielsucht entwickelt</v>
      </c>
      <c r="H6" s="39" t="str">
        <f>IF(AJ6="NA",AA6,CONCATENATE(AJ6," ",AA6))</f>
        <v>Die Kindergärtnerin</v>
      </c>
      <c r="I6" s="39" t="str">
        <f>IF(AV6="NA",AM6,CONCATENATE(AV6," ",AM6))</f>
        <v>Der Kindergärtner</v>
      </c>
      <c r="J6" s="40" t="s">
        <v>1071</v>
      </c>
      <c r="K6" s="39" t="s">
        <v>330</v>
      </c>
      <c r="L6" s="39"/>
      <c r="M6" s="39"/>
      <c r="N6" s="39" t="s">
        <v>877</v>
      </c>
      <c r="O6" s="39" t="str">
        <f>CONCATENATE(K6,L6,M6," ",N6,".")</f>
        <v>vor dem Laptop.</v>
      </c>
      <c r="P6" s="39" t="str">
        <f>CONCATENATE(K6,L6,M6," ",N6)</f>
        <v>vor dem Laptop</v>
      </c>
      <c r="Q6" s="39" t="s">
        <v>82</v>
      </c>
      <c r="R6" s="39" t="s">
        <v>104</v>
      </c>
      <c r="S6" s="39" t="s">
        <v>179</v>
      </c>
      <c r="T6" s="39" t="s">
        <v>1073</v>
      </c>
      <c r="U6" s="40" t="s">
        <v>1074</v>
      </c>
      <c r="V6" s="40"/>
      <c r="W6" s="40" t="str">
        <f>CONCATENATE(U6,V6)</f>
        <v>Spielsucht</v>
      </c>
      <c r="X6" s="40" t="str">
        <f>CONCATENATE(Y6,".")</f>
        <v>entwickelt.</v>
      </c>
      <c r="Y6" s="40" t="s">
        <v>1072</v>
      </c>
      <c r="Z6" s="39">
        <v>67</v>
      </c>
      <c r="AA6" s="39" t="s">
        <v>986</v>
      </c>
      <c r="AB6" s="39" t="s">
        <v>78</v>
      </c>
      <c r="AC6" s="39" t="s">
        <v>78</v>
      </c>
      <c r="AD6" s="39" t="s">
        <v>78</v>
      </c>
      <c r="AE6" s="39" t="s">
        <v>78</v>
      </c>
      <c r="AF6" s="39" t="s">
        <v>78</v>
      </c>
      <c r="AG6" s="46" t="s">
        <v>959</v>
      </c>
      <c r="AH6" s="39" t="s">
        <v>78</v>
      </c>
      <c r="AI6" s="39" t="s">
        <v>78</v>
      </c>
      <c r="AJ6" s="40" t="s">
        <v>504</v>
      </c>
      <c r="AK6" s="38" t="s">
        <v>71</v>
      </c>
      <c r="AL6" s="39">
        <v>67</v>
      </c>
      <c r="AM6" s="39" t="s">
        <v>1058</v>
      </c>
      <c r="AN6" s="39" t="s">
        <v>78</v>
      </c>
      <c r="AO6" s="39" t="s">
        <v>78</v>
      </c>
      <c r="AP6" s="39" t="s">
        <v>78</v>
      </c>
      <c r="AQ6" s="39" t="s">
        <v>78</v>
      </c>
      <c r="AR6" s="39" t="s">
        <v>78</v>
      </c>
      <c r="AS6" s="4" t="s">
        <v>80</v>
      </c>
      <c r="AT6" s="39" t="s">
        <v>78</v>
      </c>
      <c r="AU6" s="39" t="s">
        <v>78</v>
      </c>
      <c r="AV6" s="40" t="s">
        <v>506</v>
      </c>
      <c r="AW6" s="38" t="s">
        <v>507</v>
      </c>
      <c r="AX6" s="43" t="s">
        <v>81</v>
      </c>
      <c r="AY6" s="43" t="s">
        <v>82</v>
      </c>
      <c r="AZ6" s="11" t="str">
        <f>AY6</f>
        <v>Sie</v>
      </c>
      <c r="BA6" s="39" t="str">
        <f>CONCATENATE("Wer"," ",J6," ",P6,"?")</f>
        <v>Wer hängt vor dem Laptop?</v>
      </c>
      <c r="BB6" s="39" t="str">
        <f>CONCATENATE($BB$1," ","tat", " ",H6,"?")</f>
        <v>Was tat Die Kindergärtnerin?</v>
      </c>
      <c r="BC6" s="39" t="str">
        <f>BS6</f>
        <v>Wo hängt die Kindergärtnerin?</v>
      </c>
      <c r="BD6" s="39" t="str">
        <f>BV6</f>
        <v>Was hat die Kindergärtnerin entwickelt?</v>
      </c>
      <c r="BE6" s="38" t="s">
        <v>49</v>
      </c>
      <c r="BF6" s="39" t="str">
        <f>BD6</f>
        <v>Was hat die Kindergärtnerin entwickelt?</v>
      </c>
      <c r="BG6" s="38">
        <v>1</v>
      </c>
      <c r="BH6" s="39">
        <f>IF(BI6="NA",0,1)</f>
        <v>1</v>
      </c>
      <c r="BI6" s="39" t="str">
        <f>IF(BG6=1,BF6,"NA")</f>
        <v>Was hat die Kindergärtnerin entwickelt?</v>
      </c>
      <c r="BJ6" s="39" t="str">
        <f>IF(BI6="NA","NA",CONCATENATE(S6," ",T6," ",W6))</f>
        <v>eine schlimme Spielsucht</v>
      </c>
      <c r="BK6" s="39" t="str">
        <f>BJ6</f>
        <v>eine schlimme Spielsucht</v>
      </c>
      <c r="BL6" s="40" t="s">
        <v>1088</v>
      </c>
      <c r="BM6" s="38">
        <v>0</v>
      </c>
      <c r="BN6" s="39" t="str">
        <f>IF(BM6=1,BK6,BL6)</f>
        <v>die schlimme Spielsucht</v>
      </c>
      <c r="BO6" s="39" t="str">
        <f>IF(BM6=0,BK6,BL6)</f>
        <v>eine schlimme Spielsucht</v>
      </c>
      <c r="BP6" s="39" t="str">
        <f>IF(AK6="NA",IF(K6="","",CONCATENATE(K$1," ",J6," ",H6,"?")),IF(K6="","",CONCATENATE(K$1," ",J6," ",AK6," ",AA6,"?")))</f>
        <v>Wo hängt die Kindergärtnerin?</v>
      </c>
      <c r="BQ6" s="39" t="str">
        <f>IF(AK6="NA",IF(L6="","",CONCATENATE(L$1," ",J6," ",H6,"?")),IF(L6="","",CONCATENATE(L$1," ",J6," ",AK6," ",AA6,"?")))</f>
        <v/>
      </c>
      <c r="BR6" s="39" t="str">
        <f>IF(AK6="NA",IF(M6="","",CONCATENATE(M$1," ",J6," ",H6,"?")),IF(M6="","",CONCATENATE(M$1," ",J6," ",AK6," ",AA6,"?")))</f>
        <v/>
      </c>
      <c r="BS6" s="39" t="str">
        <f>CONCATENATE(BP6,BQ6,BR6)</f>
        <v>Wo hängt die Kindergärtnerin?</v>
      </c>
      <c r="BT6" s="39" t="str">
        <f>IF(AK6="NA",IF(U6="","",CONCATENATE(U$1," ",R6," ",H6," ",Y6,"?")),IF(U6="","",CONCATENATE(U$1," ",R6," ",AK6," ",AA6," ",Y6,"?")))</f>
        <v>Was hat die Kindergärtnerin entwickelt?</v>
      </c>
      <c r="BU6" s="39" t="str">
        <f>IF(AK6="NA",IF(V6="","",CONCATENATE(V$1," ",R6," ",H6," ",Y6,"?")),IF(V6="","",CONCATENATE(V$1," ",R6," ",AK6," ",AA6," ",Y6,"?")))</f>
        <v/>
      </c>
      <c r="BV6" s="39" t="str">
        <f>CONCATENATE(BT6,BU6)</f>
        <v>Was hat die Kindergärtnerin entwickelt?</v>
      </c>
    </row>
  </sheetData>
  <conditionalFormatting sqref="R2:V6 R1:Y1 X2:Y6 BA1:BV1">
    <cfRule type="containsText" dxfId="135" priority="1" operator="containsText" text="xx">
      <formula>NOT(ISERROR(SEARCH(("xx"),(R1))))</formula>
    </cfRule>
  </conditionalFormatting>
  <conditionalFormatting sqref="AG1:AH1">
    <cfRule type="containsText" dxfId="134" priority="5" operator="containsText" text="xx">
      <formula>NOT(ISERROR(SEARCH(("xx"),(AG1))))</formula>
    </cfRule>
  </conditionalFormatting>
  <conditionalFormatting sqref="AS1:AT1">
    <cfRule type="containsText" dxfId="133" priority="6" operator="containsText" text="xx">
      <formula>NOT(ISERROR(SEARCH(("xx"),(AS1))))</formula>
    </cfRule>
  </conditionalFormatting>
  <conditionalFormatting sqref="BE5">
    <cfRule type="containsText" dxfId="132" priority="4" operator="containsText" text="xx">
      <formula>NOT(ISERROR(SEARCH(("xx"),(BE5))))</formula>
    </cfRule>
  </conditionalFormatting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CL1011"/>
  <sheetViews>
    <sheetView zoomScale="40" zoomScaleNormal="40" workbookViewId="0">
      <selection activeCell="Q36" sqref="Q36"/>
    </sheetView>
  </sheetViews>
  <sheetFormatPr baseColWidth="10" defaultColWidth="14.453125" defaultRowHeight="15" customHeight="1" x14ac:dyDescent="0.35"/>
  <cols>
    <col min="1" max="1" width="10.7265625" customWidth="1"/>
    <col min="2" max="2" width="3.54296875" customWidth="1"/>
    <col min="3" max="3" width="5.54296875" customWidth="1"/>
    <col min="4" max="5" width="4.453125" customWidth="1"/>
    <col min="6" max="6" width="8.453125" customWidth="1"/>
    <col min="7" max="7" width="92.81640625" bestFit="1" customWidth="1"/>
    <col min="8" max="29" width="10.7265625" customWidth="1"/>
    <col min="33" max="33" width="14.453125" customWidth="1"/>
    <col min="44" max="44" width="14.453125" customWidth="1"/>
    <col min="53" max="53" width="32" bestFit="1" customWidth="1"/>
    <col min="54" max="54" width="33.1796875" bestFit="1" customWidth="1"/>
    <col min="55" max="55" width="36.81640625" bestFit="1" customWidth="1"/>
  </cols>
  <sheetData>
    <row r="1" spans="1:90" ht="14.25" customHeight="1" x14ac:dyDescent="0.35">
      <c r="A1" s="7" t="str">
        <f>main!A1</f>
        <v>Stimuli_ID</v>
      </c>
      <c r="B1" s="7" t="str">
        <f>main!B1</f>
        <v>List</v>
      </c>
      <c r="C1" s="7" t="s">
        <v>1052</v>
      </c>
      <c r="D1" s="7" t="s">
        <v>1053</v>
      </c>
      <c r="E1" s="7" t="s">
        <v>1055</v>
      </c>
      <c r="F1" s="7" t="str">
        <f>main!F1</f>
        <v>Sent_ID</v>
      </c>
      <c r="G1" s="7" t="str">
        <f>main!G1</f>
        <v>l</v>
      </c>
      <c r="H1" s="7" t="str">
        <f>main!H1</f>
        <v>Name</v>
      </c>
      <c r="I1" s="7" t="str">
        <f>main!I1</f>
        <v>Name_alt</v>
      </c>
      <c r="J1" s="7" t="str">
        <f>main!J1</f>
        <v>V</v>
      </c>
      <c r="K1" s="7" t="str">
        <f>main!K1</f>
        <v>Wo</v>
      </c>
      <c r="L1" s="7" t="str">
        <f>main!L1</f>
        <v>Wohin</v>
      </c>
      <c r="M1" s="7" t="str">
        <f>main!M1</f>
        <v>Woher</v>
      </c>
      <c r="N1" s="7" t="str">
        <f>main!N1</f>
        <v>PP_N</v>
      </c>
      <c r="O1" s="7" t="str">
        <f>main!O1</f>
        <v>PP_mitPunkt</v>
      </c>
      <c r="P1" s="7" t="str">
        <f>main!P1</f>
        <v>PP</v>
      </c>
      <c r="Q1" s="7" t="str">
        <f>main!Q1</f>
        <v>PRO</v>
      </c>
      <c r="R1" s="7" t="str">
        <f>main!R1</f>
        <v>Pos05</v>
      </c>
      <c r="S1" s="7" t="str">
        <f>main!S1</f>
        <v>Pos06</v>
      </c>
      <c r="T1" s="7" t="str">
        <f>main!T1</f>
        <v>Pos07</v>
      </c>
      <c r="U1" s="7" t="str">
        <f>main!U1</f>
        <v>Was</v>
      </c>
      <c r="V1" s="7" t="str">
        <f>main!V1</f>
        <v>Wen</v>
      </c>
      <c r="W1" s="7" t="str">
        <f>main!W1</f>
        <v>Pos08</v>
      </c>
      <c r="X1" s="7" t="str">
        <f>main!X1</f>
        <v>Pos09_mitPunkt</v>
      </c>
      <c r="Y1" s="7" t="str">
        <f>main!Y1</f>
        <v>Pos09</v>
      </c>
      <c r="Z1" s="7" t="str">
        <f>main!Z1</f>
        <v>Item_ID</v>
      </c>
      <c r="AA1" s="7" t="str">
        <f>main!AA1</f>
        <v>Item</v>
      </c>
      <c r="AB1" s="7" t="str">
        <f>main!AB1</f>
        <v>Google_Gender</v>
      </c>
      <c r="AC1" s="7" t="str">
        <f>main!AC1</f>
        <v>Norming_Rating_Mean</v>
      </c>
      <c r="AD1" s="7" t="str">
        <f>main!AD1</f>
        <v>Norming_Rating_SD</v>
      </c>
      <c r="AE1" s="7" t="str">
        <f>main!AE1</f>
        <v>Norming_Rating_Median</v>
      </c>
      <c r="AF1" s="33" t="str">
        <f>main!AF1</f>
        <v>Norming_Item_Class</v>
      </c>
      <c r="AG1" s="7" t="str">
        <f>main!AG1</f>
        <v>Item_Status</v>
      </c>
      <c r="AH1" s="7" t="str">
        <f>main!AH1</f>
        <v>DWDSFreq</v>
      </c>
      <c r="AI1" s="7" t="str">
        <f>main!AI1</f>
        <v>GoogleFreq</v>
      </c>
      <c r="AJ1" s="7" t="str">
        <f>main!AJ1</f>
        <v>DET</v>
      </c>
      <c r="AK1" s="7" t="str">
        <f>main!AK1</f>
        <v>DET_small</v>
      </c>
      <c r="AL1" s="7" t="str">
        <f>main!AL1</f>
        <v>Item_ID_alt</v>
      </c>
      <c r="AM1" s="7" t="str">
        <f>main!AM1</f>
        <v>Item_alt</v>
      </c>
      <c r="AN1" s="7" t="str">
        <f>main!AN1</f>
        <v>Google_Gender_alt</v>
      </c>
      <c r="AO1" s="7" t="str">
        <f>main!AO1</f>
        <v>Norming_Rating_Mean_alt</v>
      </c>
      <c r="AP1" s="7" t="str">
        <f>main!AP1</f>
        <v>Norming_Rating_SD_alt</v>
      </c>
      <c r="AQ1" s="7" t="str">
        <f>main!AQ1</f>
        <v>Norming_Rating_Median_alt</v>
      </c>
      <c r="AR1" s="7" t="str">
        <f>main!AR1</f>
        <v>Norming_Item_Class_alt</v>
      </c>
      <c r="AS1" s="7" t="str">
        <f>main!AS1</f>
        <v>Item_Status_alt</v>
      </c>
      <c r="AT1" s="7" t="str">
        <f>main!AT1</f>
        <v>DWDSFreq_alt</v>
      </c>
      <c r="AU1" s="7" t="str">
        <f>main!AU1</f>
        <v>GoogleFreq_alt</v>
      </c>
      <c r="AV1" s="7" t="str">
        <f>main!AV1</f>
        <v>DET_alt</v>
      </c>
      <c r="AW1" s="7" t="str">
        <f>main!AW1</f>
        <v>DET_small_alt</v>
      </c>
      <c r="AX1" s="7" t="str">
        <f>main!AX1</f>
        <v>Pro_m</v>
      </c>
      <c r="AY1" s="7" t="str">
        <f>main!AY1</f>
        <v>Pro_f</v>
      </c>
      <c r="AZ1" s="33" t="str">
        <f>main!AZ1</f>
        <v>Pro_Presentation</v>
      </c>
      <c r="BA1" s="7" t="str">
        <f>main!BA1</f>
        <v>Wer</v>
      </c>
      <c r="BB1" s="7" t="str">
        <f>main!BB1</f>
        <v>Was</v>
      </c>
      <c r="BC1" s="7" t="str">
        <f>main!BC1</f>
        <v>Wo_Wohin_Woher</v>
      </c>
      <c r="BD1" s="7" t="str">
        <f>main!BD1</f>
        <v>Wen_Was</v>
      </c>
      <c r="BE1" s="7" t="str">
        <f>main!BE1</f>
        <v>Quest_Type</v>
      </c>
      <c r="BF1" s="7" t="str">
        <f>main!BF1</f>
        <v>Quest_Potential</v>
      </c>
      <c r="BG1" s="7" t="str">
        <f>main!BG1</f>
        <v>Quest_OneOutOfFour</v>
      </c>
      <c r="BH1" s="7" t="str">
        <f>main!BH1</f>
        <v>followUp</v>
      </c>
      <c r="BI1" s="7" t="str">
        <f>main!BI1</f>
        <v>Quest_Presented</v>
      </c>
      <c r="BJ1" s="7" t="str">
        <f>main!BJ1</f>
        <v>Quest_Copy</v>
      </c>
      <c r="BK1" s="7" t="str">
        <f>main!BK1</f>
        <v>Quest_Answer</v>
      </c>
      <c r="BL1" s="7" t="str">
        <f>main!BL1</f>
        <v>Quest_FalseAlternative</v>
      </c>
      <c r="BM1" s="7" t="str">
        <f>main!BM1</f>
        <v>Quest_UpOrDown</v>
      </c>
      <c r="BN1" s="7" t="str">
        <f>main!BN1</f>
        <v>Quest_Up</v>
      </c>
      <c r="BO1" s="7" t="str">
        <f>main!BO1</f>
        <v>Quest_Down</v>
      </c>
      <c r="BP1" s="7" t="str">
        <f>main!BP1</f>
        <v>Quest_BlockS1_Wo</v>
      </c>
      <c r="BQ1" s="7" t="str">
        <f>main!BQ1</f>
        <v>Quest_BlockS1_Wohin</v>
      </c>
      <c r="BR1" s="7" t="str">
        <f>main!BR1</f>
        <v>Quest_BlockS1_Woher</v>
      </c>
      <c r="BS1" s="7" t="str">
        <f>main!BS1</f>
        <v>Quest_BlockS1_Final</v>
      </c>
      <c r="BT1" s="7" t="str">
        <f>main!BT1</f>
        <v>Quest_BlockS2_Was</v>
      </c>
      <c r="BU1" s="7" t="str">
        <f>main!BU1</f>
        <v>Quest_BlockS2_Wen</v>
      </c>
      <c r="BV1" s="7" t="str">
        <f>main!BV1</f>
        <v>Quest_BlockS2_Final</v>
      </c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</row>
    <row r="2" spans="1:90" ht="14.25" customHeight="1" x14ac:dyDescent="0.35">
      <c r="A2" s="46" t="str">
        <f>CONCATENATE("L",B2,"_S",F2,"_I",Z3,"_P",AZ2)</f>
        <v>L1_S138_I56_PSie</v>
      </c>
      <c r="B2" s="47">
        <v>1</v>
      </c>
      <c r="C2" s="44">
        <v>0.1</v>
      </c>
      <c r="D2" s="44">
        <v>1</v>
      </c>
      <c r="E2" s="47">
        <v>1</v>
      </c>
      <c r="F2" s="46">
        <v>138</v>
      </c>
      <c r="G2" s="46" t="str">
        <f>CONCATENATE(H2," ",J2," ",P2," ",Q2," ",R2," ",S2," ",T2," ",W2," ",Y2)</f>
        <v>Der Komponist geht in die Oper Sie hat die teuren Tickets gewonnen</v>
      </c>
      <c r="H2" s="46" t="str">
        <f t="shared" ref="H2:H33" si="0">IF(AJ2="NA",AA2,CONCATENATE(AJ2," ",AA2))</f>
        <v>Der Komponist</v>
      </c>
      <c r="I2" s="46" t="str">
        <f t="shared" ref="I2:I33" si="1">IF(AV2="NA",AM2,CONCATENATE(AV2," ",AM2))</f>
        <v>Die Komponistin</v>
      </c>
      <c r="J2" s="47" t="s">
        <v>126</v>
      </c>
      <c r="K2" s="46"/>
      <c r="L2" s="46" t="s">
        <v>111</v>
      </c>
      <c r="M2" s="46"/>
      <c r="N2" s="46" t="s">
        <v>886</v>
      </c>
      <c r="O2" s="46" t="str">
        <f t="shared" ref="O2:O33" si="2">CONCATENATE(K2,L2,M2," ",N2,".")</f>
        <v>in die Oper.</v>
      </c>
      <c r="P2" s="46" t="str">
        <f t="shared" ref="P2:P33" si="3">CONCATENATE(K2,L2,M2," ",N2)</f>
        <v>in die Oper</v>
      </c>
      <c r="Q2" s="46" t="s">
        <v>82</v>
      </c>
      <c r="R2" s="46" t="s">
        <v>104</v>
      </c>
      <c r="S2" s="46" t="s">
        <v>71</v>
      </c>
      <c r="T2" s="46" t="s">
        <v>1084</v>
      </c>
      <c r="U2" s="47" t="s">
        <v>1085</v>
      </c>
      <c r="V2" s="47"/>
      <c r="W2" s="47" t="str">
        <f t="shared" ref="W2:W33" si="4">CONCATENATE(U2,V2)</f>
        <v>Tickets</v>
      </c>
      <c r="X2" s="47" t="str">
        <f t="shared" ref="X2:X33" si="5">CONCATENATE(Y2,".")</f>
        <v>gewonnen.</v>
      </c>
      <c r="Y2" s="47" t="s">
        <v>1086</v>
      </c>
      <c r="Z2" s="46">
        <v>99</v>
      </c>
      <c r="AA2" s="46" t="s">
        <v>991</v>
      </c>
      <c r="AB2" s="46" t="s">
        <v>78</v>
      </c>
      <c r="AC2" s="46" t="s">
        <v>78</v>
      </c>
      <c r="AD2" s="46" t="s">
        <v>78</v>
      </c>
      <c r="AE2" s="46" t="s">
        <v>78</v>
      </c>
      <c r="AF2" s="46" t="s">
        <v>78</v>
      </c>
      <c r="AG2" s="46" t="s">
        <v>959</v>
      </c>
      <c r="AH2" s="46" t="s">
        <v>78</v>
      </c>
      <c r="AI2" s="46" t="s">
        <v>78</v>
      </c>
      <c r="AJ2" s="47" t="s">
        <v>506</v>
      </c>
      <c r="AK2" s="44" t="s">
        <v>507</v>
      </c>
      <c r="AL2" s="46">
        <v>99</v>
      </c>
      <c r="AM2" s="46" t="s">
        <v>1063</v>
      </c>
      <c r="AN2" s="46" t="s">
        <v>78</v>
      </c>
      <c r="AO2" s="46" t="s">
        <v>78</v>
      </c>
      <c r="AP2" s="46" t="s">
        <v>78</v>
      </c>
      <c r="AQ2" s="46" t="s">
        <v>78</v>
      </c>
      <c r="AR2" s="46" t="s">
        <v>78</v>
      </c>
      <c r="AS2" s="20" t="s">
        <v>80</v>
      </c>
      <c r="AT2" s="46" t="s">
        <v>78</v>
      </c>
      <c r="AU2" s="46" t="s">
        <v>78</v>
      </c>
      <c r="AV2" s="47" t="s">
        <v>504</v>
      </c>
      <c r="AW2" s="44" t="s">
        <v>71</v>
      </c>
      <c r="AX2" s="48" t="s">
        <v>81</v>
      </c>
      <c r="AY2" s="48" t="s">
        <v>82</v>
      </c>
      <c r="AZ2" s="49" t="str">
        <f>AY2</f>
        <v>Sie</v>
      </c>
      <c r="BA2" s="46" t="str">
        <f t="shared" ref="BA2:BA33" si="6">CONCATENATE("Wer"," ",J2," ",P2,"?")</f>
        <v>Wer geht in die Oper?</v>
      </c>
      <c r="BB2" s="46" t="str">
        <f t="shared" ref="BB2:BB33" si="7">IF(AK2="NA",CONCATENATE($BB$1," ","tat", " ",AA2,"?"),CONCATENATE($BB$1," ","tat", " ",AK2," ",AA2,"?"))</f>
        <v>Was tat der Komponist?</v>
      </c>
      <c r="BC2" s="46" t="str">
        <f t="shared" ref="BC2:BC33" si="8">BS2</f>
        <v>Wohin geht der Komponist?</v>
      </c>
      <c r="BD2" s="46" t="str">
        <f t="shared" ref="BD2:BD33" si="9">BV2</f>
        <v>Was hat der Komponist gewonnen?</v>
      </c>
      <c r="BE2" s="44" t="s">
        <v>49</v>
      </c>
      <c r="BF2" s="46" t="str">
        <f>BD2</f>
        <v>Was hat der Komponist gewonnen?</v>
      </c>
      <c r="BG2" s="44">
        <v>2</v>
      </c>
      <c r="BH2" s="46">
        <f t="shared" ref="BH2:BH33" si="10">IF(BI2="NA",0,1)</f>
        <v>0</v>
      </c>
      <c r="BI2" s="46" t="str">
        <f t="shared" ref="BI2:BI33" si="11">IF(BG2=1,BF2,"NA")</f>
        <v>NA</v>
      </c>
      <c r="BJ2" s="46" t="str">
        <f>IF(BI2="NA","NA",CONCATENATE(S2," ",T2," ",W2))</f>
        <v>NA</v>
      </c>
      <c r="BK2" s="46" t="str">
        <f>BJ2</f>
        <v>NA</v>
      </c>
      <c r="BL2" s="47"/>
      <c r="BM2" s="44">
        <v>0</v>
      </c>
      <c r="BN2" s="46">
        <f t="shared" ref="BN2:BN33" si="12">IF(BM2=1,BK2,BL2)</f>
        <v>0</v>
      </c>
      <c r="BO2" s="46" t="str">
        <f>IF(BM2=0,BK2,BL2)</f>
        <v>NA</v>
      </c>
      <c r="BP2" s="46" t="str">
        <f t="shared" ref="BP2:BP33" si="13">IF(AK2="NA",IF(K2="","",CONCATENATE(K$1," ",J2," ",H2,"?")),IF(K2="","",CONCATENATE(K$1," ",J2," ",AK2," ",AA2,"?")))</f>
        <v/>
      </c>
      <c r="BQ2" s="46" t="str">
        <f t="shared" ref="BQ2:BQ33" si="14">IF(AK2="NA",IF(L2="","",CONCATENATE(L$1," ",J2," ",H2,"?")),IF(L2="","",CONCATENATE(L$1," ",J2," ",AK2," ",AA2,"?")))</f>
        <v>Wohin geht der Komponist?</v>
      </c>
      <c r="BR2" s="46" t="str">
        <f t="shared" ref="BR2:BR33" si="15">IF(AK2="NA",IF(M2="","",CONCATENATE(M$1," ",J2," ",H2,"?")),IF(M2="","",CONCATENATE(M$1," ",J2," ",AK2," ",AA2,"?")))</f>
        <v/>
      </c>
      <c r="BS2" s="46" t="str">
        <f t="shared" ref="BS2:BS33" si="16">CONCATENATE(BP2,BQ2,BR2)</f>
        <v>Wohin geht der Komponist?</v>
      </c>
      <c r="BT2" s="46" t="str">
        <f t="shared" ref="BT2:BT33" si="17">IF(AK2="NA",IF(U2="","",CONCATENATE(U$1," ",R2," ",H2," ",Y2,"?")),IF(U2="","",CONCATENATE(U$1," ",R2," ",AK2," ",AA2," ",Y2,"?")))</f>
        <v>Was hat der Komponist gewonnen?</v>
      </c>
      <c r="BU2" s="46" t="str">
        <f t="shared" ref="BU2:BU33" si="18">IF(AK2="NA",IF(V2="","",CONCATENATE(V$1," ",R2," ",H2," ",Y2,"?")),IF(V2="","",CONCATENATE(V$1," ",R2," ",AK2," ",AA2," ",Y2,"?")))</f>
        <v/>
      </c>
      <c r="BV2" s="46" t="str">
        <f t="shared" ref="BV2:BV33" si="19">CONCATENATE(BT2,BU2)</f>
        <v>Was hat der Komponist gewonnen?</v>
      </c>
    </row>
    <row r="3" spans="1:90" ht="14.25" hidden="1" customHeight="1" x14ac:dyDescent="0.35">
      <c r="A3" s="46" t="str">
        <f t="shared" ref="A3:A34" si="20">CONCATENATE("L",B3,"_S",F3,"_I",Z3,"_P",AZ3)</f>
        <v>L1_S123_I56_PEr</v>
      </c>
      <c r="B3" s="47">
        <v>1</v>
      </c>
      <c r="C3" s="44">
        <v>0.2</v>
      </c>
      <c r="D3" s="44">
        <v>2</v>
      </c>
      <c r="E3" s="47">
        <v>1</v>
      </c>
      <c r="F3" s="46">
        <v>123</v>
      </c>
      <c r="G3" s="46" t="str">
        <f>CONCATENATE(H3," ",J3," ",O3," ",Q3," ",R3," ",S3," ",T3," ",W3," ",X3)</f>
        <v>Robin kommt von der Frittenbude. Er hat ein saftiges Menu verzehrt.</v>
      </c>
      <c r="H3" s="46" t="str">
        <f t="shared" si="0"/>
        <v>Robin</v>
      </c>
      <c r="I3" s="46" t="str">
        <f t="shared" si="1"/>
        <v>Gerrit</v>
      </c>
      <c r="J3" s="46" t="s">
        <v>311</v>
      </c>
      <c r="K3" s="47"/>
      <c r="L3" s="47"/>
      <c r="M3" s="46" t="s">
        <v>222</v>
      </c>
      <c r="N3" s="46" t="s">
        <v>842</v>
      </c>
      <c r="O3" s="46" t="str">
        <f t="shared" si="2"/>
        <v>von der Frittenbude.</v>
      </c>
      <c r="P3" s="46" t="str">
        <f t="shared" si="3"/>
        <v>von der Frittenbude</v>
      </c>
      <c r="Q3" s="46" t="str">
        <f>AZ3</f>
        <v>Er</v>
      </c>
      <c r="R3" s="46" t="s">
        <v>104</v>
      </c>
      <c r="S3" s="46" t="s">
        <v>137</v>
      </c>
      <c r="T3" s="46" t="s">
        <v>843</v>
      </c>
      <c r="U3" s="46" t="s">
        <v>844</v>
      </c>
      <c r="V3" s="47"/>
      <c r="W3" s="46" t="str">
        <f t="shared" si="4"/>
        <v>Menu</v>
      </c>
      <c r="X3" s="46" t="str">
        <f t="shared" si="5"/>
        <v>verzehrt.</v>
      </c>
      <c r="Y3" s="46" t="s">
        <v>845</v>
      </c>
      <c r="Z3" s="46">
        <v>56</v>
      </c>
      <c r="AA3" s="46" t="s">
        <v>964</v>
      </c>
      <c r="AB3" s="46" t="s">
        <v>109</v>
      </c>
      <c r="AC3" s="46">
        <v>2.371428571</v>
      </c>
      <c r="AD3" s="46">
        <v>1.4159950619999999</v>
      </c>
      <c r="AE3" s="46">
        <v>2</v>
      </c>
      <c r="AF3" s="44" t="s">
        <v>109</v>
      </c>
      <c r="AG3" s="44" t="s">
        <v>959</v>
      </c>
      <c r="AH3" s="51" t="s">
        <v>78</v>
      </c>
      <c r="AI3" s="52" t="s">
        <v>78</v>
      </c>
      <c r="AJ3" s="48" t="s">
        <v>78</v>
      </c>
      <c r="AK3" s="48" t="s">
        <v>78</v>
      </c>
      <c r="AL3" s="46">
        <v>59</v>
      </c>
      <c r="AM3" s="46" t="s">
        <v>967</v>
      </c>
      <c r="AN3" s="46" t="s">
        <v>109</v>
      </c>
      <c r="AO3" s="46">
        <v>2.8857142859999998</v>
      </c>
      <c r="AP3" s="46">
        <v>1.761874479</v>
      </c>
      <c r="AQ3" s="46">
        <v>3</v>
      </c>
      <c r="AR3" s="44" t="s">
        <v>109</v>
      </c>
      <c r="AS3" s="44" t="s">
        <v>80</v>
      </c>
      <c r="AT3" s="51" t="s">
        <v>78</v>
      </c>
      <c r="AU3" s="52" t="s">
        <v>78</v>
      </c>
      <c r="AV3" s="48" t="s">
        <v>78</v>
      </c>
      <c r="AW3" s="47" t="s">
        <v>78</v>
      </c>
      <c r="AX3" s="48" t="s">
        <v>81</v>
      </c>
      <c r="AY3" s="48" t="s">
        <v>82</v>
      </c>
      <c r="AZ3" s="49" t="str">
        <f>AX3</f>
        <v>Er</v>
      </c>
      <c r="BA3" s="46" t="str">
        <f t="shared" si="6"/>
        <v>Wer kommt von der Frittenbude?</v>
      </c>
      <c r="BB3" s="46" t="str">
        <f t="shared" si="7"/>
        <v>Was tat Robin?</v>
      </c>
      <c r="BC3" s="46" t="str">
        <f t="shared" si="8"/>
        <v>Woher kommt Robin?</v>
      </c>
      <c r="BD3" s="46" t="str">
        <f t="shared" si="9"/>
        <v>Was hat Robin verzehrt?</v>
      </c>
      <c r="BE3" s="46" t="s">
        <v>48</v>
      </c>
      <c r="BF3" s="46" t="str">
        <f>BC3</f>
        <v>Woher kommt Robin?</v>
      </c>
      <c r="BG3" s="44">
        <v>1</v>
      </c>
      <c r="BH3" s="46">
        <f t="shared" si="10"/>
        <v>1</v>
      </c>
      <c r="BI3" s="46" t="str">
        <f t="shared" si="11"/>
        <v>Woher kommt Robin?</v>
      </c>
      <c r="BJ3" s="46" t="str">
        <f>IF(BI3="NA","NA",P3)</f>
        <v>von der Frittenbude</v>
      </c>
      <c r="BK3" s="46" t="str">
        <f>BJ3</f>
        <v>von der Frittenbude</v>
      </c>
      <c r="BL3" s="46" t="s">
        <v>78</v>
      </c>
      <c r="BM3" s="44">
        <v>1</v>
      </c>
      <c r="BN3" s="46" t="str">
        <f t="shared" si="12"/>
        <v>von der Frittenbude</v>
      </c>
      <c r="BO3" s="46" t="s">
        <v>1092</v>
      </c>
      <c r="BP3" s="46" t="str">
        <f t="shared" si="13"/>
        <v/>
      </c>
      <c r="BQ3" s="46" t="str">
        <f t="shared" si="14"/>
        <v/>
      </c>
      <c r="BR3" s="46" t="str">
        <f t="shared" si="15"/>
        <v>Woher kommt Robin?</v>
      </c>
      <c r="BS3" s="46" t="str">
        <f t="shared" si="16"/>
        <v>Woher kommt Robin?</v>
      </c>
      <c r="BT3" s="46" t="str">
        <f t="shared" si="17"/>
        <v>Was hat Robin verzehrt?</v>
      </c>
      <c r="BU3" s="46" t="str">
        <f t="shared" si="18"/>
        <v/>
      </c>
      <c r="BV3" s="46" t="str">
        <f t="shared" si="19"/>
        <v>Was hat Robin verzehrt?</v>
      </c>
    </row>
    <row r="4" spans="1:90" ht="14.25" customHeight="1" x14ac:dyDescent="0.35">
      <c r="A4" s="46" t="str">
        <f t="shared" si="20"/>
        <v>L1_S131_I63_PEr</v>
      </c>
      <c r="B4" s="47">
        <v>1</v>
      </c>
      <c r="C4" s="44">
        <v>0.3</v>
      </c>
      <c r="D4" s="44">
        <v>3</v>
      </c>
      <c r="E4" s="47">
        <v>1</v>
      </c>
      <c r="F4" s="46">
        <v>131</v>
      </c>
      <c r="G4" s="46" t="str">
        <f>CONCATENATE(H4," ",J4," ",P4," ",Q4," ",R4," ",S4," ",T4," ",W4," ",Y4)</f>
        <v>Die Friseurin geht zum Markt Sie hat die geringen Vorräte aufgegessen</v>
      </c>
      <c r="H4" s="46" t="str">
        <f t="shared" si="0"/>
        <v>Die Friseurin</v>
      </c>
      <c r="I4" s="46" t="str">
        <f t="shared" si="1"/>
        <v>Der Friseur</v>
      </c>
      <c r="J4" s="47" t="s">
        <v>126</v>
      </c>
      <c r="K4" s="46"/>
      <c r="L4" s="46" t="s">
        <v>185</v>
      </c>
      <c r="M4" s="46"/>
      <c r="N4" s="46" t="s">
        <v>873</v>
      </c>
      <c r="O4" s="46" t="str">
        <f t="shared" si="2"/>
        <v>zum Markt.</v>
      </c>
      <c r="P4" s="46" t="str">
        <f t="shared" si="3"/>
        <v>zum Markt</v>
      </c>
      <c r="Q4" s="46" t="s">
        <v>82</v>
      </c>
      <c r="R4" s="46" t="s">
        <v>104</v>
      </c>
      <c r="S4" s="46" t="s">
        <v>71</v>
      </c>
      <c r="T4" s="46" t="s">
        <v>1068</v>
      </c>
      <c r="U4" s="47" t="s">
        <v>1069</v>
      </c>
      <c r="V4" s="47"/>
      <c r="W4" s="47" t="str">
        <f t="shared" si="4"/>
        <v>Vorräte</v>
      </c>
      <c r="X4" s="47" t="str">
        <f t="shared" si="5"/>
        <v>aufgegessen.</v>
      </c>
      <c r="Y4" s="47" t="s">
        <v>1070</v>
      </c>
      <c r="Z4" s="37">
        <v>63</v>
      </c>
      <c r="AA4" s="37" t="s">
        <v>985</v>
      </c>
      <c r="AB4" s="37" t="s">
        <v>78</v>
      </c>
      <c r="AC4" s="37" t="s">
        <v>78</v>
      </c>
      <c r="AD4" s="37" t="s">
        <v>78</v>
      </c>
      <c r="AE4" s="37" t="s">
        <v>78</v>
      </c>
      <c r="AF4" s="37" t="s">
        <v>78</v>
      </c>
      <c r="AG4" s="37" t="s">
        <v>959</v>
      </c>
      <c r="AH4" s="37" t="s">
        <v>78</v>
      </c>
      <c r="AI4" s="37" t="s">
        <v>78</v>
      </c>
      <c r="AJ4" s="50" t="s">
        <v>504</v>
      </c>
      <c r="AK4" s="35" t="s">
        <v>71</v>
      </c>
      <c r="AL4" s="37">
        <v>63</v>
      </c>
      <c r="AM4" s="37" t="s">
        <v>1057</v>
      </c>
      <c r="AN4" s="37" t="s">
        <v>78</v>
      </c>
      <c r="AO4" s="37" t="s">
        <v>78</v>
      </c>
      <c r="AP4" s="37" t="s">
        <v>78</v>
      </c>
      <c r="AQ4" s="37" t="s">
        <v>78</v>
      </c>
      <c r="AR4" s="37" t="s">
        <v>78</v>
      </c>
      <c r="AS4" s="20" t="s">
        <v>80</v>
      </c>
      <c r="AT4" s="37" t="s">
        <v>78</v>
      </c>
      <c r="AU4" s="37" t="s">
        <v>78</v>
      </c>
      <c r="AV4" s="50" t="s">
        <v>506</v>
      </c>
      <c r="AW4" s="35" t="s">
        <v>507</v>
      </c>
      <c r="AX4" s="48" t="s">
        <v>81</v>
      </c>
      <c r="AY4" s="48" t="s">
        <v>82</v>
      </c>
      <c r="AZ4" s="49" t="str">
        <f>AX4</f>
        <v>Er</v>
      </c>
      <c r="BA4" s="46" t="str">
        <f t="shared" si="6"/>
        <v>Wer geht zum Markt?</v>
      </c>
      <c r="BB4" s="46" t="str">
        <f t="shared" si="7"/>
        <v>Was tat die Friseurin?</v>
      </c>
      <c r="BC4" s="46" t="str">
        <f t="shared" si="8"/>
        <v>Wohin geht die Friseurin?</v>
      </c>
      <c r="BD4" s="46" t="str">
        <f t="shared" si="9"/>
        <v>Was hat die Friseurin aufgegessen?</v>
      </c>
      <c r="BE4" s="46" t="s">
        <v>48</v>
      </c>
      <c r="BF4" s="46" t="str">
        <f>BC4</f>
        <v>Wohin geht die Friseurin?</v>
      </c>
      <c r="BG4" s="44">
        <v>2</v>
      </c>
      <c r="BH4" s="46">
        <f t="shared" si="10"/>
        <v>0</v>
      </c>
      <c r="BI4" s="46" t="str">
        <f t="shared" si="11"/>
        <v>NA</v>
      </c>
      <c r="BJ4" s="46" t="str">
        <f>IF(BI4="NA","NA",P4)</f>
        <v>NA</v>
      </c>
      <c r="BK4" s="46" t="str">
        <f>BJ4</f>
        <v>NA</v>
      </c>
      <c r="BL4" s="47"/>
      <c r="BM4" s="44">
        <v>0</v>
      </c>
      <c r="BN4" s="46">
        <f t="shared" si="12"/>
        <v>0</v>
      </c>
      <c r="BO4" s="46" t="str">
        <f t="shared" ref="BO4:BO35" si="21">IF(BM4=0,BK4,BL4)</f>
        <v>NA</v>
      </c>
      <c r="BP4" s="46" t="str">
        <f t="shared" si="13"/>
        <v/>
      </c>
      <c r="BQ4" s="46" t="str">
        <f t="shared" si="14"/>
        <v>Wohin geht die Friseurin?</v>
      </c>
      <c r="BR4" s="46" t="str">
        <f t="shared" si="15"/>
        <v/>
      </c>
      <c r="BS4" s="46" t="str">
        <f t="shared" si="16"/>
        <v>Wohin geht die Friseurin?</v>
      </c>
      <c r="BT4" s="46" t="str">
        <f t="shared" si="17"/>
        <v>Was hat die Friseurin aufgegessen?</v>
      </c>
      <c r="BU4" s="46" t="str">
        <f t="shared" si="18"/>
        <v/>
      </c>
      <c r="BV4" s="46" t="str">
        <f t="shared" si="19"/>
        <v>Was hat die Friseurin aufgegessen?</v>
      </c>
    </row>
    <row r="5" spans="1:90" ht="14.25" hidden="1" customHeight="1" x14ac:dyDescent="0.35">
      <c r="A5" s="46" t="str">
        <f t="shared" si="20"/>
        <v>L1_S124_I57_PSie</v>
      </c>
      <c r="B5" s="47">
        <v>1</v>
      </c>
      <c r="C5" s="44">
        <v>0.4</v>
      </c>
      <c r="D5" s="44">
        <v>4</v>
      </c>
      <c r="E5" s="47">
        <v>1</v>
      </c>
      <c r="F5" s="46">
        <v>124</v>
      </c>
      <c r="G5" s="46" t="str">
        <f t="shared" ref="G5:G27" si="22">CONCATENATE(H5," ",J5," ",O5," ",Q5," ",R5," ",S5," ",T5," ",W5," ",X5)</f>
        <v>Milan simst im Frisörsalon. Sie ist die langweiligen Gespräche leid.</v>
      </c>
      <c r="H5" s="46" t="str">
        <f t="shared" si="0"/>
        <v>Milan</v>
      </c>
      <c r="I5" s="46" t="str">
        <f t="shared" si="1"/>
        <v>Ulli</v>
      </c>
      <c r="J5" s="46" t="s">
        <v>783</v>
      </c>
      <c r="K5" s="46" t="s">
        <v>193</v>
      </c>
      <c r="L5" s="47"/>
      <c r="M5" s="47"/>
      <c r="N5" s="46" t="s">
        <v>846</v>
      </c>
      <c r="O5" s="46" t="str">
        <f t="shared" si="2"/>
        <v>im Frisörsalon.</v>
      </c>
      <c r="P5" s="46" t="str">
        <f t="shared" si="3"/>
        <v>im Frisörsalon</v>
      </c>
      <c r="Q5" s="46" t="str">
        <f t="shared" ref="Q5:Q27" si="23">AZ5</f>
        <v>Sie</v>
      </c>
      <c r="R5" s="46" t="s">
        <v>396</v>
      </c>
      <c r="S5" s="46" t="s">
        <v>71</v>
      </c>
      <c r="T5" s="46" t="s">
        <v>232</v>
      </c>
      <c r="U5" s="46" t="s">
        <v>847</v>
      </c>
      <c r="V5" s="47"/>
      <c r="W5" s="46" t="str">
        <f t="shared" si="4"/>
        <v>Gespräche</v>
      </c>
      <c r="X5" s="46" t="str">
        <f t="shared" si="5"/>
        <v>leid.</v>
      </c>
      <c r="Y5" s="46" t="s">
        <v>848</v>
      </c>
      <c r="Z5" s="46">
        <v>57</v>
      </c>
      <c r="AA5" s="46" t="s">
        <v>965</v>
      </c>
      <c r="AB5" s="46" t="s">
        <v>76</v>
      </c>
      <c r="AC5" s="46">
        <v>2.4285714289999998</v>
      </c>
      <c r="AD5" s="46">
        <v>1.266902529</v>
      </c>
      <c r="AE5" s="46">
        <v>2</v>
      </c>
      <c r="AF5" s="44" t="s">
        <v>109</v>
      </c>
      <c r="AG5" s="44" t="s">
        <v>959</v>
      </c>
      <c r="AH5" s="51" t="s">
        <v>78</v>
      </c>
      <c r="AI5" s="52" t="s">
        <v>78</v>
      </c>
      <c r="AJ5" s="48" t="s">
        <v>78</v>
      </c>
      <c r="AK5" s="48" t="s">
        <v>78</v>
      </c>
      <c r="AL5" s="46">
        <v>60</v>
      </c>
      <c r="AM5" s="46" t="s">
        <v>968</v>
      </c>
      <c r="AN5" s="46" t="s">
        <v>109</v>
      </c>
      <c r="AO5" s="46">
        <v>2.914285714</v>
      </c>
      <c r="AP5" s="46">
        <v>1.291862053</v>
      </c>
      <c r="AQ5" s="46">
        <v>3</v>
      </c>
      <c r="AR5" s="44" t="s">
        <v>109</v>
      </c>
      <c r="AS5" s="44" t="s">
        <v>80</v>
      </c>
      <c r="AT5" s="51" t="s">
        <v>78</v>
      </c>
      <c r="AU5" s="52" t="s">
        <v>78</v>
      </c>
      <c r="AV5" s="48" t="s">
        <v>78</v>
      </c>
      <c r="AW5" s="47" t="s">
        <v>78</v>
      </c>
      <c r="AX5" s="48" t="s">
        <v>81</v>
      </c>
      <c r="AY5" s="48" t="s">
        <v>82</v>
      </c>
      <c r="AZ5" s="49" t="str">
        <f>AY5</f>
        <v>Sie</v>
      </c>
      <c r="BA5" s="46" t="str">
        <f t="shared" si="6"/>
        <v>Wer simst im Frisörsalon?</v>
      </c>
      <c r="BB5" s="46" t="str">
        <f t="shared" si="7"/>
        <v>Was tat Milan?</v>
      </c>
      <c r="BC5" s="46" t="str">
        <f t="shared" si="8"/>
        <v>Wo simst Milan?</v>
      </c>
      <c r="BD5" s="46" t="str">
        <f t="shared" si="9"/>
        <v>Was ist Milan leid?</v>
      </c>
      <c r="BE5" s="44" t="s">
        <v>49</v>
      </c>
      <c r="BF5" s="46" t="str">
        <f>BD5</f>
        <v>Was ist Milan leid?</v>
      </c>
      <c r="BG5" s="44">
        <v>2</v>
      </c>
      <c r="BH5" s="46">
        <f t="shared" si="10"/>
        <v>0</v>
      </c>
      <c r="BI5" s="46" t="str">
        <f t="shared" si="11"/>
        <v>NA</v>
      </c>
      <c r="BJ5" s="46" t="str">
        <f>IF(BI5="NA","NA",CONCATENATE(S5," ",T5," ",W5))</f>
        <v>NA</v>
      </c>
      <c r="BK5" s="46" t="str">
        <f>BJ5</f>
        <v>NA</v>
      </c>
      <c r="BL5" s="46" t="s">
        <v>78</v>
      </c>
      <c r="BM5" s="44">
        <v>0</v>
      </c>
      <c r="BN5" s="46" t="str">
        <f t="shared" si="12"/>
        <v>NA</v>
      </c>
      <c r="BO5" s="46" t="str">
        <f t="shared" si="21"/>
        <v>NA</v>
      </c>
      <c r="BP5" s="46" t="str">
        <f t="shared" si="13"/>
        <v>Wo simst Milan?</v>
      </c>
      <c r="BQ5" s="46" t="str">
        <f t="shared" si="14"/>
        <v/>
      </c>
      <c r="BR5" s="46" t="str">
        <f t="shared" si="15"/>
        <v/>
      </c>
      <c r="BS5" s="46" t="str">
        <f t="shared" si="16"/>
        <v>Wo simst Milan?</v>
      </c>
      <c r="BT5" s="46" t="str">
        <f t="shared" si="17"/>
        <v>Was ist Milan leid?</v>
      </c>
      <c r="BU5" s="46" t="str">
        <f t="shared" si="18"/>
        <v/>
      </c>
      <c r="BV5" s="46" t="str">
        <f t="shared" si="19"/>
        <v>Was ist Milan leid?</v>
      </c>
    </row>
    <row r="6" spans="1:90" ht="14.25" customHeight="1" x14ac:dyDescent="0.35">
      <c r="A6" s="46" t="str">
        <f t="shared" si="20"/>
        <v>L1_S128_I115_PSie</v>
      </c>
      <c r="B6" s="47">
        <v>1</v>
      </c>
      <c r="C6" s="44">
        <v>0.5</v>
      </c>
      <c r="D6" s="44">
        <v>5</v>
      </c>
      <c r="E6" s="47">
        <v>1</v>
      </c>
      <c r="F6" s="46">
        <v>128</v>
      </c>
      <c r="G6" s="46" t="str">
        <f t="shared" si="22"/>
        <v>Der Bauarbeiter weint in der Therapie. Sie hat die verdrängten Erlebnisse verarbeitet.</v>
      </c>
      <c r="H6" s="46" t="str">
        <f t="shared" si="0"/>
        <v>Der Bauarbeiter</v>
      </c>
      <c r="I6" s="46" t="str">
        <f t="shared" si="1"/>
        <v>Die Bauarbeiterin</v>
      </c>
      <c r="J6" s="46" t="s">
        <v>860</v>
      </c>
      <c r="K6" s="46" t="s">
        <v>84</v>
      </c>
      <c r="L6" s="47"/>
      <c r="M6" s="47"/>
      <c r="N6" s="46" t="s">
        <v>861</v>
      </c>
      <c r="O6" s="46" t="str">
        <f t="shared" si="2"/>
        <v>in der Therapie.</v>
      </c>
      <c r="P6" s="46" t="str">
        <f t="shared" si="3"/>
        <v>in der Therapie</v>
      </c>
      <c r="Q6" s="46" t="str">
        <f t="shared" si="23"/>
        <v>Sie</v>
      </c>
      <c r="R6" s="46" t="s">
        <v>104</v>
      </c>
      <c r="S6" s="46" t="s">
        <v>71</v>
      </c>
      <c r="T6" s="46" t="s">
        <v>862</v>
      </c>
      <c r="U6" s="46" t="s">
        <v>863</v>
      </c>
      <c r="V6" s="47"/>
      <c r="W6" s="46" t="str">
        <f t="shared" si="4"/>
        <v>Erlebnisse</v>
      </c>
      <c r="X6" s="46" t="str">
        <f t="shared" si="5"/>
        <v>verarbeitet.</v>
      </c>
      <c r="Y6" s="46" t="s">
        <v>864</v>
      </c>
      <c r="Z6" s="46">
        <v>115</v>
      </c>
      <c r="AA6" s="46" t="s">
        <v>994</v>
      </c>
      <c r="AB6" s="46" t="s">
        <v>78</v>
      </c>
      <c r="AC6" s="46" t="s">
        <v>78</v>
      </c>
      <c r="AD6" s="46" t="s">
        <v>78</v>
      </c>
      <c r="AE6" s="46" t="s">
        <v>78</v>
      </c>
      <c r="AF6" s="46" t="s">
        <v>78</v>
      </c>
      <c r="AG6" s="46" t="s">
        <v>959</v>
      </c>
      <c r="AH6" s="46" t="s">
        <v>78</v>
      </c>
      <c r="AI6" s="46" t="s">
        <v>78</v>
      </c>
      <c r="AJ6" s="47" t="s">
        <v>506</v>
      </c>
      <c r="AK6" s="44" t="s">
        <v>507</v>
      </c>
      <c r="AL6" s="46">
        <v>115</v>
      </c>
      <c r="AM6" s="46" t="s">
        <v>1066</v>
      </c>
      <c r="AN6" s="46" t="s">
        <v>78</v>
      </c>
      <c r="AO6" s="46" t="s">
        <v>78</v>
      </c>
      <c r="AP6" s="46" t="s">
        <v>78</v>
      </c>
      <c r="AQ6" s="46" t="s">
        <v>78</v>
      </c>
      <c r="AR6" s="46" t="s">
        <v>78</v>
      </c>
      <c r="AS6" s="20" t="s">
        <v>80</v>
      </c>
      <c r="AT6" s="46" t="s">
        <v>78</v>
      </c>
      <c r="AU6" s="46" t="s">
        <v>78</v>
      </c>
      <c r="AV6" s="47" t="s">
        <v>504</v>
      </c>
      <c r="AW6" s="44" t="s">
        <v>71</v>
      </c>
      <c r="AX6" s="48" t="s">
        <v>81</v>
      </c>
      <c r="AY6" s="48" t="s">
        <v>82</v>
      </c>
      <c r="AZ6" s="49" t="str">
        <f>AY6</f>
        <v>Sie</v>
      </c>
      <c r="BA6" s="46" t="str">
        <f t="shared" si="6"/>
        <v>Wer weint in der Therapie?</v>
      </c>
      <c r="BB6" s="46" t="str">
        <f t="shared" si="7"/>
        <v>Was tat der Bauarbeiter?</v>
      </c>
      <c r="BC6" s="46" t="str">
        <f t="shared" si="8"/>
        <v>Wo weint der Bauarbeiter?</v>
      </c>
      <c r="BD6" s="46" t="str">
        <f t="shared" si="9"/>
        <v>Was hat der Bauarbeiter verarbeitet?</v>
      </c>
      <c r="BE6" s="44" t="s">
        <v>49</v>
      </c>
      <c r="BF6" s="46" t="str">
        <f>BD6</f>
        <v>Was hat der Bauarbeiter verarbeitet?</v>
      </c>
      <c r="BG6" s="44">
        <v>1</v>
      </c>
      <c r="BH6" s="46">
        <f t="shared" si="10"/>
        <v>1</v>
      </c>
      <c r="BI6" s="46" t="str">
        <f t="shared" si="11"/>
        <v>Was hat der Bauarbeiter verarbeitet?</v>
      </c>
      <c r="BJ6" s="46" t="str">
        <f>IF(BI6="NA","NA",CONCATENATE(S6," ",T6," ",W6))</f>
        <v>die verdrängten Erlebnisse</v>
      </c>
      <c r="BK6" s="46" t="str">
        <f>BJ6</f>
        <v>die verdrängten Erlebnisse</v>
      </c>
      <c r="BL6" s="46" t="s">
        <v>1087</v>
      </c>
      <c r="BM6" s="44">
        <v>0</v>
      </c>
      <c r="BN6" s="46" t="str">
        <f t="shared" si="12"/>
        <v>den zähen Teig</v>
      </c>
      <c r="BO6" s="46" t="str">
        <f t="shared" si="21"/>
        <v>die verdrängten Erlebnisse</v>
      </c>
      <c r="BP6" s="46" t="str">
        <f t="shared" si="13"/>
        <v>Wo weint der Bauarbeiter?</v>
      </c>
      <c r="BQ6" s="46" t="str">
        <f t="shared" si="14"/>
        <v/>
      </c>
      <c r="BR6" s="46" t="str">
        <f t="shared" si="15"/>
        <v/>
      </c>
      <c r="BS6" s="46" t="str">
        <f t="shared" si="16"/>
        <v>Wo weint der Bauarbeiter?</v>
      </c>
      <c r="BT6" s="46" t="str">
        <f t="shared" si="17"/>
        <v>Was hat der Bauarbeiter verarbeitet?</v>
      </c>
      <c r="BU6" s="46" t="str">
        <f t="shared" si="18"/>
        <v/>
      </c>
      <c r="BV6" s="46" t="str">
        <f t="shared" si="19"/>
        <v>Was hat der Bauarbeiter verarbeitet?</v>
      </c>
    </row>
    <row r="7" spans="1:90" ht="14.25" hidden="1" customHeight="1" x14ac:dyDescent="0.35">
      <c r="A7" s="46" t="str">
        <f t="shared" si="20"/>
        <v>L1_S130_I123_PSie</v>
      </c>
      <c r="B7" s="47">
        <v>1</v>
      </c>
      <c r="C7" s="44">
        <v>0.6</v>
      </c>
      <c r="D7" s="44">
        <v>6</v>
      </c>
      <c r="E7" s="47">
        <v>1</v>
      </c>
      <c r="F7" s="46">
        <v>130</v>
      </c>
      <c r="G7" s="46" t="str">
        <f t="shared" si="22"/>
        <v>Charlotte weint in der Klinik. Sie hat die falsche Operation bekommen.</v>
      </c>
      <c r="H7" s="46" t="str">
        <f t="shared" si="0"/>
        <v>Charlotte</v>
      </c>
      <c r="I7" s="46" t="str">
        <f t="shared" si="1"/>
        <v>Chris</v>
      </c>
      <c r="J7" s="46" t="s">
        <v>860</v>
      </c>
      <c r="K7" s="46" t="s">
        <v>84</v>
      </c>
      <c r="L7" s="47"/>
      <c r="M7" s="47"/>
      <c r="N7" s="46" t="s">
        <v>868</v>
      </c>
      <c r="O7" s="46" t="str">
        <f t="shared" si="2"/>
        <v>in der Klinik.</v>
      </c>
      <c r="P7" s="46" t="str">
        <f t="shared" si="3"/>
        <v>in der Klinik</v>
      </c>
      <c r="Q7" s="46" t="str">
        <f t="shared" si="23"/>
        <v>Sie</v>
      </c>
      <c r="R7" s="46" t="s">
        <v>104</v>
      </c>
      <c r="S7" s="46" t="s">
        <v>71</v>
      </c>
      <c r="T7" s="46" t="s">
        <v>533</v>
      </c>
      <c r="U7" s="46" t="s">
        <v>869</v>
      </c>
      <c r="V7" s="47"/>
      <c r="W7" s="46" t="str">
        <f t="shared" si="4"/>
        <v>Operation</v>
      </c>
      <c r="X7" s="46" t="str">
        <f t="shared" si="5"/>
        <v>bekommen.</v>
      </c>
      <c r="Y7" s="46" t="s">
        <v>150</v>
      </c>
      <c r="Z7" s="46">
        <v>123</v>
      </c>
      <c r="AA7" s="46" t="s">
        <v>981</v>
      </c>
      <c r="AB7" s="46" t="s">
        <v>176</v>
      </c>
      <c r="AC7" s="46">
        <v>6.8</v>
      </c>
      <c r="AD7" s="46">
        <v>0.58410313400000002</v>
      </c>
      <c r="AE7" s="46">
        <v>7</v>
      </c>
      <c r="AF7" s="44" t="s">
        <v>176</v>
      </c>
      <c r="AG7" s="3" t="s">
        <v>959</v>
      </c>
      <c r="AH7" s="51" t="s">
        <v>78</v>
      </c>
      <c r="AI7" s="52" t="s">
        <v>78</v>
      </c>
      <c r="AJ7" s="48" t="s">
        <v>78</v>
      </c>
      <c r="AK7" s="48" t="s">
        <v>78</v>
      </c>
      <c r="AL7" s="46">
        <v>53</v>
      </c>
      <c r="AM7" s="46" t="s">
        <v>961</v>
      </c>
      <c r="AN7" s="46" t="s">
        <v>109</v>
      </c>
      <c r="AO7" s="46">
        <v>2.1714285709999999</v>
      </c>
      <c r="AP7" s="46">
        <v>1.294461375</v>
      </c>
      <c r="AQ7" s="46">
        <v>2</v>
      </c>
      <c r="AR7" s="44" t="s">
        <v>109</v>
      </c>
      <c r="AS7" s="20" t="s">
        <v>80</v>
      </c>
      <c r="AT7" s="51" t="s">
        <v>78</v>
      </c>
      <c r="AU7" s="52" t="s">
        <v>78</v>
      </c>
      <c r="AV7" s="48" t="s">
        <v>78</v>
      </c>
      <c r="AW7" s="47" t="s">
        <v>78</v>
      </c>
      <c r="AX7" s="48" t="s">
        <v>81</v>
      </c>
      <c r="AY7" s="48" t="s">
        <v>82</v>
      </c>
      <c r="AZ7" s="49" t="str">
        <f>AY7</f>
        <v>Sie</v>
      </c>
      <c r="BA7" s="46" t="str">
        <f t="shared" si="6"/>
        <v>Wer weint in der Klinik?</v>
      </c>
      <c r="BB7" s="46" t="str">
        <f t="shared" si="7"/>
        <v>Was tat Charlotte?</v>
      </c>
      <c r="BC7" s="46" t="str">
        <f t="shared" si="8"/>
        <v>Wo weint Charlotte?</v>
      </c>
      <c r="BD7" s="46" t="str">
        <f t="shared" si="9"/>
        <v>Was hat Charlotte bekommen?</v>
      </c>
      <c r="BE7" s="46" t="s">
        <v>16</v>
      </c>
      <c r="BF7" s="46" t="str">
        <f>BB7</f>
        <v>Was tat Charlotte?</v>
      </c>
      <c r="BG7" s="44">
        <v>2</v>
      </c>
      <c r="BH7" s="46">
        <f t="shared" si="10"/>
        <v>0</v>
      </c>
      <c r="BI7" s="46" t="str">
        <f t="shared" si="11"/>
        <v>NA</v>
      </c>
      <c r="BJ7" s="46" t="str">
        <f>IF(BI7="NA","NA",J7)</f>
        <v>NA</v>
      </c>
      <c r="BK7" s="46" t="s">
        <v>870</v>
      </c>
      <c r="BL7" s="46" t="s">
        <v>871</v>
      </c>
      <c r="BM7" s="44">
        <v>0</v>
      </c>
      <c r="BN7" s="46" t="str">
        <f t="shared" si="12"/>
        <v>heulen</v>
      </c>
      <c r="BO7" s="46" t="str">
        <f t="shared" si="21"/>
        <v>weinen</v>
      </c>
      <c r="BP7" s="46" t="str">
        <f t="shared" si="13"/>
        <v>Wo weint Charlotte?</v>
      </c>
      <c r="BQ7" s="46" t="str">
        <f t="shared" si="14"/>
        <v/>
      </c>
      <c r="BR7" s="46" t="str">
        <f t="shared" si="15"/>
        <v/>
      </c>
      <c r="BS7" s="46" t="str">
        <f t="shared" si="16"/>
        <v>Wo weint Charlotte?</v>
      </c>
      <c r="BT7" s="46" t="str">
        <f t="shared" si="17"/>
        <v>Was hat Charlotte bekommen?</v>
      </c>
      <c r="BU7" s="46" t="str">
        <f t="shared" si="18"/>
        <v/>
      </c>
      <c r="BV7" s="46" t="str">
        <f t="shared" si="19"/>
        <v>Was hat Charlotte bekommen?</v>
      </c>
    </row>
    <row r="8" spans="1:90" ht="14.25" hidden="1" customHeight="1" x14ac:dyDescent="0.35">
      <c r="A8" s="7" t="str">
        <f t="shared" si="20"/>
        <v>L1_S16_I16_PSie</v>
      </c>
      <c r="B8" s="7">
        <v>1</v>
      </c>
      <c r="C8" s="7">
        <v>16</v>
      </c>
      <c r="D8" s="44">
        <v>7</v>
      </c>
      <c r="E8">
        <v>1</v>
      </c>
      <c r="F8" s="7">
        <v>16</v>
      </c>
      <c r="G8" s="7" t="str">
        <f t="shared" si="22"/>
        <v>Patrick jongliert im Freizeitpark. Sie hat einen neuen Job gefunden.</v>
      </c>
      <c r="H8" s="7" t="str">
        <f t="shared" si="0"/>
        <v>Patrick</v>
      </c>
      <c r="I8" s="7" t="str">
        <f t="shared" si="1"/>
        <v>Fenja</v>
      </c>
      <c r="J8" s="7" t="s">
        <v>201</v>
      </c>
      <c r="K8" s="7" t="s">
        <v>193</v>
      </c>
      <c r="N8" s="7" t="s">
        <v>202</v>
      </c>
      <c r="O8" s="7" t="str">
        <f t="shared" si="2"/>
        <v>im Freizeitpark.</v>
      </c>
      <c r="P8" s="7" t="str">
        <f t="shared" si="3"/>
        <v>im Freizeitpark</v>
      </c>
      <c r="Q8" s="7" t="str">
        <f t="shared" si="23"/>
        <v>Sie</v>
      </c>
      <c r="R8" s="7" t="s">
        <v>104</v>
      </c>
      <c r="S8" s="7" t="s">
        <v>87</v>
      </c>
      <c r="T8" s="7" t="s">
        <v>203</v>
      </c>
      <c r="U8" s="7" t="s">
        <v>204</v>
      </c>
      <c r="W8" s="7" t="str">
        <f t="shared" si="4"/>
        <v>Job</v>
      </c>
      <c r="X8" s="7" t="str">
        <f t="shared" si="5"/>
        <v>gefunden.</v>
      </c>
      <c r="Y8" s="7" t="s">
        <v>205</v>
      </c>
      <c r="Z8" s="7">
        <f>main!Z17</f>
        <v>16</v>
      </c>
      <c r="AA8" s="7" t="str">
        <f>main!AA17</f>
        <v>Patrick</v>
      </c>
      <c r="AB8" s="7" t="str">
        <f>main!AB17</f>
        <v>m</v>
      </c>
      <c r="AC8" s="7">
        <f>main!AC17</f>
        <v>1.2</v>
      </c>
      <c r="AD8" s="7">
        <f>main!AD17</f>
        <v>0.53136893100000004</v>
      </c>
      <c r="AE8" s="7">
        <f>main!AE17</f>
        <v>1</v>
      </c>
      <c r="AF8" s="33" t="str">
        <f>main!AF17</f>
        <v>m</v>
      </c>
      <c r="AG8" s="7" t="str">
        <f>main!AG17</f>
        <v>Target</v>
      </c>
      <c r="AH8" s="7" t="str">
        <f>main!AH17</f>
        <v>NA</v>
      </c>
      <c r="AI8" s="7">
        <f>main!AI17</f>
        <v>4710000000</v>
      </c>
      <c r="AJ8" s="7" t="str">
        <f>main!AJ17</f>
        <v>NA</v>
      </c>
      <c r="AK8" s="7" t="str">
        <f>main!AK17</f>
        <v>NA</v>
      </c>
      <c r="AL8" s="7">
        <f>main!AL17</f>
        <v>97</v>
      </c>
      <c r="AM8" s="7" t="str">
        <f>main!AM17</f>
        <v>Fenja</v>
      </c>
      <c r="AN8" s="7" t="str">
        <f>main!AN17</f>
        <v>f</v>
      </c>
      <c r="AO8" s="7">
        <f>main!AO17</f>
        <v>6.2857142860000002</v>
      </c>
      <c r="AP8" s="7">
        <f>main!AP17</f>
        <v>1.0166678149999999</v>
      </c>
      <c r="AQ8" s="7">
        <f>main!AQ17</f>
        <v>7</v>
      </c>
      <c r="AR8" s="7" t="str">
        <f>main!AR17</f>
        <v>f</v>
      </c>
      <c r="AS8" s="7" t="str">
        <f>main!AS17</f>
        <v>Alternative</v>
      </c>
      <c r="AT8" s="7" t="str">
        <f>main!AT17</f>
        <v>NA</v>
      </c>
      <c r="AU8" s="7" t="str">
        <f>main!AU17</f>
        <v>NA</v>
      </c>
      <c r="AV8" s="7" t="str">
        <f>main!AV17</f>
        <v>NA</v>
      </c>
      <c r="AW8" s="7" t="str">
        <f>main!AW17</f>
        <v>NA</v>
      </c>
      <c r="AX8" s="7" t="str">
        <f>main!AX17</f>
        <v>Er</v>
      </c>
      <c r="AY8" s="7" t="str">
        <f>main!AY17</f>
        <v>Sie</v>
      </c>
      <c r="AZ8" s="33" t="str">
        <f>main!AZ17</f>
        <v>Sie</v>
      </c>
      <c r="BA8" s="7" t="str">
        <f t="shared" si="6"/>
        <v>Wer jongliert im Freizeitpark?</v>
      </c>
      <c r="BB8" s="46" t="str">
        <f t="shared" si="7"/>
        <v>Was tat Patrick?</v>
      </c>
      <c r="BC8" s="7" t="str">
        <f t="shared" si="8"/>
        <v>Wo jongliert Patrick?</v>
      </c>
      <c r="BD8" s="7" t="str">
        <f t="shared" si="9"/>
        <v>Was hat Patrick gefunden?</v>
      </c>
      <c r="BE8" s="1" t="s">
        <v>49</v>
      </c>
      <c r="BF8" s="7" t="str">
        <f>BD8</f>
        <v>Was hat Patrick gefunden?</v>
      </c>
      <c r="BG8" s="7">
        <v>2</v>
      </c>
      <c r="BH8" s="7">
        <f t="shared" si="10"/>
        <v>0</v>
      </c>
      <c r="BI8" s="7" t="str">
        <f t="shared" si="11"/>
        <v>NA</v>
      </c>
      <c r="BJ8" s="7" t="str">
        <f>IF(BI8="NA","NA",CONCATENATE(S8," ",T8," ",W8))</f>
        <v>NA</v>
      </c>
      <c r="BK8" s="7" t="str">
        <f>IF(BJ8="","",BJ8)</f>
        <v>NA</v>
      </c>
      <c r="BL8" s="7" t="s">
        <v>78</v>
      </c>
      <c r="BM8" s="1">
        <v>0</v>
      </c>
      <c r="BN8" s="7" t="str">
        <f t="shared" si="12"/>
        <v>NA</v>
      </c>
      <c r="BO8" s="7" t="str">
        <f t="shared" si="21"/>
        <v>NA</v>
      </c>
      <c r="BP8" s="7" t="str">
        <f t="shared" si="13"/>
        <v>Wo jongliert Patrick?</v>
      </c>
      <c r="BQ8" s="7" t="str">
        <f t="shared" si="14"/>
        <v/>
      </c>
      <c r="BR8" s="7" t="str">
        <f t="shared" si="15"/>
        <v/>
      </c>
      <c r="BS8" s="7" t="str">
        <f t="shared" si="16"/>
        <v>Wo jongliert Patrick?</v>
      </c>
      <c r="BT8" s="7" t="str">
        <f t="shared" si="17"/>
        <v>Was hat Patrick gefunden?</v>
      </c>
      <c r="BU8" s="7" t="str">
        <f t="shared" si="18"/>
        <v/>
      </c>
      <c r="BV8" s="7" t="str">
        <f t="shared" si="19"/>
        <v>Was hat Patrick gefunden?</v>
      </c>
    </row>
    <row r="9" spans="1:90" ht="14.25" hidden="1" customHeight="1" x14ac:dyDescent="0.35">
      <c r="A9" s="7" t="str">
        <f t="shared" si="20"/>
        <v>L1_S20_I20_PSie</v>
      </c>
      <c r="B9" s="7">
        <v>1</v>
      </c>
      <c r="C9" s="7">
        <v>20</v>
      </c>
      <c r="D9" s="44">
        <v>8</v>
      </c>
      <c r="E9">
        <v>1</v>
      </c>
      <c r="F9" s="7">
        <v>20</v>
      </c>
      <c r="G9" s="7" t="str">
        <f t="shared" si="22"/>
        <v>Erik reitet aus dem Stall. Sie hat die langweiligen Probestunden absolviert.</v>
      </c>
      <c r="H9" s="7" t="str">
        <f t="shared" si="0"/>
        <v>Erik</v>
      </c>
      <c r="I9" s="7" t="str">
        <f t="shared" si="1"/>
        <v>Maria</v>
      </c>
      <c r="J9" s="7" t="s">
        <v>230</v>
      </c>
      <c r="M9" s="7" t="s">
        <v>102</v>
      </c>
      <c r="N9" s="7" t="s">
        <v>231</v>
      </c>
      <c r="O9" s="7" t="str">
        <f t="shared" si="2"/>
        <v>aus dem Stall.</v>
      </c>
      <c r="P9" s="7" t="str">
        <f t="shared" si="3"/>
        <v>aus dem Stall</v>
      </c>
      <c r="Q9" s="7" t="str">
        <f t="shared" si="23"/>
        <v>Sie</v>
      </c>
      <c r="R9" s="7" t="s">
        <v>104</v>
      </c>
      <c r="S9" s="7" t="s">
        <v>71</v>
      </c>
      <c r="T9" s="7" t="s">
        <v>232</v>
      </c>
      <c r="U9" s="7" t="s">
        <v>233</v>
      </c>
      <c r="W9" s="7" t="str">
        <f t="shared" si="4"/>
        <v>Probestunden</v>
      </c>
      <c r="X9" s="7" t="str">
        <f t="shared" si="5"/>
        <v>absolviert.</v>
      </c>
      <c r="Y9" s="7" t="s">
        <v>234</v>
      </c>
      <c r="Z9" s="7">
        <f>main!Z21</f>
        <v>20</v>
      </c>
      <c r="AA9" s="7" t="str">
        <f>main!AA21</f>
        <v>Erik</v>
      </c>
      <c r="AB9" s="7" t="str">
        <f>main!AB21</f>
        <v>m</v>
      </c>
      <c r="AC9" s="7">
        <f>main!AC21</f>
        <v>1.2571428570000001</v>
      </c>
      <c r="AD9" s="7">
        <f>main!AD21</f>
        <v>0.56061191099999996</v>
      </c>
      <c r="AE9" s="7">
        <f>main!AE21</f>
        <v>1</v>
      </c>
      <c r="AF9" s="33" t="str">
        <f>main!AF21</f>
        <v>m</v>
      </c>
      <c r="AG9" s="7" t="str">
        <f>main!AG21</f>
        <v>Target</v>
      </c>
      <c r="AH9" s="7" t="str">
        <f>main!AH21</f>
        <v>NA</v>
      </c>
      <c r="AI9" s="7">
        <f>main!AI21</f>
        <v>2550000000</v>
      </c>
      <c r="AJ9" s="7" t="str">
        <f>main!AJ21</f>
        <v>NA</v>
      </c>
      <c r="AK9" s="7" t="str">
        <f>main!AK21</f>
        <v>NA</v>
      </c>
      <c r="AL9" s="7">
        <f>main!AL21</f>
        <v>101</v>
      </c>
      <c r="AM9" s="7" t="str">
        <f>main!AM21</f>
        <v>Maria</v>
      </c>
      <c r="AN9" s="7" t="str">
        <f>main!AN21</f>
        <v>n</v>
      </c>
      <c r="AO9" s="7">
        <f>main!AO21</f>
        <v>6.542857143</v>
      </c>
      <c r="AP9" s="7">
        <f>main!AP21</f>
        <v>0.78000215500000003</v>
      </c>
      <c r="AQ9" s="7">
        <f>main!AQ21</f>
        <v>7</v>
      </c>
      <c r="AR9" s="7" t="str">
        <f>main!AR21</f>
        <v>f</v>
      </c>
      <c r="AS9" s="7" t="str">
        <f>main!AS21</f>
        <v>Alternative</v>
      </c>
      <c r="AT9" s="7" t="str">
        <f>main!AT21</f>
        <v>NA</v>
      </c>
      <c r="AU9" s="7" t="str">
        <f>main!AU21</f>
        <v>NA</v>
      </c>
      <c r="AV9" s="7" t="str">
        <f>main!AV21</f>
        <v>NA</v>
      </c>
      <c r="AW9" s="7" t="str">
        <f>main!AW21</f>
        <v>NA</v>
      </c>
      <c r="AX9" s="7" t="str">
        <f>main!AX21</f>
        <v>Er</v>
      </c>
      <c r="AY9" s="7" t="str">
        <f>main!AY21</f>
        <v>Sie</v>
      </c>
      <c r="AZ9" s="33" t="str">
        <f>main!AZ21</f>
        <v>Sie</v>
      </c>
      <c r="BA9" s="7" t="str">
        <f t="shared" si="6"/>
        <v>Wer reitet aus dem Stall?</v>
      </c>
      <c r="BB9" s="46" t="str">
        <f t="shared" si="7"/>
        <v>Was tat Erik?</v>
      </c>
      <c r="BC9" s="7" t="str">
        <f t="shared" si="8"/>
        <v>Woher reitet Erik?</v>
      </c>
      <c r="BD9" s="7" t="str">
        <f t="shared" si="9"/>
        <v>Was hat Erik absolviert?</v>
      </c>
      <c r="BE9" s="1" t="s">
        <v>49</v>
      </c>
      <c r="BF9" s="7" t="str">
        <f>BD9</f>
        <v>Was hat Erik absolviert?</v>
      </c>
      <c r="BG9" s="7">
        <v>3</v>
      </c>
      <c r="BH9" s="7">
        <f t="shared" si="10"/>
        <v>0</v>
      </c>
      <c r="BI9" s="7" t="str">
        <f t="shared" si="11"/>
        <v>NA</v>
      </c>
      <c r="BJ9" s="7" t="str">
        <f>IF(BI9="NA","NA",CONCATENATE(S9," ",T9," ",W9))</f>
        <v>NA</v>
      </c>
      <c r="BK9" s="7" t="str">
        <f t="shared" ref="BK9:BK27" si="24">BJ9</f>
        <v>NA</v>
      </c>
      <c r="BL9" s="7" t="s">
        <v>78</v>
      </c>
      <c r="BM9" s="1">
        <v>1</v>
      </c>
      <c r="BN9" s="7" t="str">
        <f t="shared" si="12"/>
        <v>NA</v>
      </c>
      <c r="BO9" s="7" t="str">
        <f t="shared" si="21"/>
        <v>NA</v>
      </c>
      <c r="BP9" s="7" t="str">
        <f t="shared" si="13"/>
        <v/>
      </c>
      <c r="BQ9" s="7" t="str">
        <f t="shared" si="14"/>
        <v/>
      </c>
      <c r="BR9" s="7" t="str">
        <f t="shared" si="15"/>
        <v>Woher reitet Erik?</v>
      </c>
      <c r="BS9" s="7" t="str">
        <f t="shared" si="16"/>
        <v>Woher reitet Erik?</v>
      </c>
      <c r="BT9" s="7" t="str">
        <f t="shared" si="17"/>
        <v>Was hat Erik absolviert?</v>
      </c>
      <c r="BU9" s="7" t="str">
        <f t="shared" si="18"/>
        <v/>
      </c>
      <c r="BV9" s="7" t="str">
        <f t="shared" si="19"/>
        <v>Was hat Erik absolviert?</v>
      </c>
    </row>
    <row r="10" spans="1:90" ht="14.25" customHeight="1" x14ac:dyDescent="0.35">
      <c r="A10" s="7" t="str">
        <f t="shared" si="20"/>
        <v>L1_S108_I191_PEr</v>
      </c>
      <c r="B10" s="7">
        <v>1</v>
      </c>
      <c r="C10" s="7">
        <v>108</v>
      </c>
      <c r="D10" s="44">
        <v>9</v>
      </c>
      <c r="E10">
        <v>1</v>
      </c>
      <c r="F10" s="7">
        <v>108</v>
      </c>
      <c r="G10" s="7" t="str">
        <f t="shared" si="22"/>
        <v>Der Astronaut landet in der Anstalt. Er hat einen schweren Burnout erlitten.</v>
      </c>
      <c r="H10" s="7" t="str">
        <f t="shared" si="0"/>
        <v>Der Astronaut</v>
      </c>
      <c r="I10" s="7" t="str">
        <f t="shared" si="1"/>
        <v>Die Astronautin</v>
      </c>
      <c r="J10" s="7" t="s">
        <v>277</v>
      </c>
      <c r="K10" s="7" t="s">
        <v>84</v>
      </c>
      <c r="N10" s="7" t="s">
        <v>762</v>
      </c>
      <c r="O10" s="7" t="str">
        <f t="shared" si="2"/>
        <v>in der Anstalt.</v>
      </c>
      <c r="P10" s="7" t="str">
        <f t="shared" si="3"/>
        <v>in der Anstalt</v>
      </c>
      <c r="Q10" s="7" t="str">
        <f t="shared" si="23"/>
        <v>Er</v>
      </c>
      <c r="R10" s="7" t="s">
        <v>104</v>
      </c>
      <c r="S10" s="7" t="s">
        <v>87</v>
      </c>
      <c r="T10" s="7" t="s">
        <v>279</v>
      </c>
      <c r="U10" s="7" t="s">
        <v>763</v>
      </c>
      <c r="W10" s="7" t="str">
        <f t="shared" si="4"/>
        <v>Burnout</v>
      </c>
      <c r="X10" s="7" t="str">
        <f t="shared" si="5"/>
        <v>erlitten.</v>
      </c>
      <c r="Y10" s="7" t="s">
        <v>212</v>
      </c>
      <c r="Z10" s="7">
        <f>main!Z109</f>
        <v>191</v>
      </c>
      <c r="AA10" s="7" t="str">
        <f>main!AA109</f>
        <v>Astronaut</v>
      </c>
      <c r="AB10" s="7" t="str">
        <f>main!AB109</f>
        <v>NA</v>
      </c>
      <c r="AC10" s="7">
        <f>main!AC109</f>
        <v>5.75</v>
      </c>
      <c r="AD10" s="7" t="str">
        <f>main!AD109</f>
        <v>NA</v>
      </c>
      <c r="AE10" s="7" t="str">
        <f>main!AE109</f>
        <v>NA</v>
      </c>
      <c r="AF10" s="33" t="str">
        <f>main!AF109</f>
        <v>m</v>
      </c>
      <c r="AG10" s="7" t="str">
        <f>main!AG109</f>
        <v>Filler</v>
      </c>
      <c r="AH10" s="7" t="str">
        <f>main!AH109</f>
        <v>NA</v>
      </c>
      <c r="AI10" s="7" t="str">
        <f>main!AI109</f>
        <v>NA</v>
      </c>
      <c r="AJ10" s="7" t="str">
        <f>main!AJ109</f>
        <v>Der</v>
      </c>
      <c r="AK10" s="7" t="str">
        <f>main!AK109</f>
        <v>der</v>
      </c>
      <c r="AL10" s="7">
        <f>main!AL109</f>
        <v>48</v>
      </c>
      <c r="AM10" s="7" t="str">
        <f>main!AM109</f>
        <v>Astronautin</v>
      </c>
      <c r="AN10" s="7" t="str">
        <f>main!AN109</f>
        <v>NA</v>
      </c>
      <c r="AO10" s="7" t="str">
        <f>main!AO109</f>
        <v>NA</v>
      </c>
      <c r="AP10" s="7" t="str">
        <f>main!AP109</f>
        <v>NA</v>
      </c>
      <c r="AQ10" s="7" t="str">
        <f>main!AQ109</f>
        <v>NA</v>
      </c>
      <c r="AR10" s="7" t="str">
        <f>main!AR109</f>
        <v>NA</v>
      </c>
      <c r="AS10" s="7" t="str">
        <f>main!AS109</f>
        <v>Alternative</v>
      </c>
      <c r="AT10" s="7" t="str">
        <f>main!AT109</f>
        <v>NA</v>
      </c>
      <c r="AU10" s="7" t="str">
        <f>main!AU109</f>
        <v>NA</v>
      </c>
      <c r="AV10" s="7" t="str">
        <f>main!AV109</f>
        <v>Die</v>
      </c>
      <c r="AW10" s="7" t="str">
        <f>main!AW109</f>
        <v>die</v>
      </c>
      <c r="AX10" s="7" t="str">
        <f>main!AX109</f>
        <v>Er</v>
      </c>
      <c r="AY10" s="7" t="str">
        <f>main!AY109</f>
        <v>Sie</v>
      </c>
      <c r="AZ10" s="33" t="str">
        <f>main!AZ109</f>
        <v>Er</v>
      </c>
      <c r="BA10" s="7" t="str">
        <f t="shared" si="6"/>
        <v>Wer landet in der Anstalt?</v>
      </c>
      <c r="BB10" s="46" t="str">
        <f t="shared" si="7"/>
        <v>Was tat der Astronaut?</v>
      </c>
      <c r="BC10" s="7" t="str">
        <f t="shared" si="8"/>
        <v>Wo landet der Astronaut?</v>
      </c>
      <c r="BD10" s="7" t="str">
        <f t="shared" si="9"/>
        <v>Was hat der Astronaut erlitten?</v>
      </c>
      <c r="BE10" s="1" t="s">
        <v>49</v>
      </c>
      <c r="BF10" s="7" t="str">
        <f>BD10</f>
        <v>Was hat der Astronaut erlitten?</v>
      </c>
      <c r="BG10" s="7">
        <v>4</v>
      </c>
      <c r="BH10" s="7">
        <f t="shared" si="10"/>
        <v>0</v>
      </c>
      <c r="BI10" s="7" t="str">
        <f t="shared" si="11"/>
        <v>NA</v>
      </c>
      <c r="BJ10" s="7" t="str">
        <f>IF(BI10="NA","NA",CONCATENATE(S10," ",T10," ",W10))</f>
        <v>NA</v>
      </c>
      <c r="BK10" s="7" t="str">
        <f t="shared" si="24"/>
        <v>NA</v>
      </c>
      <c r="BL10" s="7" t="s">
        <v>78</v>
      </c>
      <c r="BM10" s="1">
        <v>1</v>
      </c>
      <c r="BN10" s="7" t="str">
        <f t="shared" si="12"/>
        <v>NA</v>
      </c>
      <c r="BO10" s="7" t="str">
        <f t="shared" si="21"/>
        <v>NA</v>
      </c>
      <c r="BP10" s="7" t="str">
        <f t="shared" si="13"/>
        <v>Wo landet der Astronaut?</v>
      </c>
      <c r="BQ10" s="7" t="str">
        <f t="shared" si="14"/>
        <v/>
      </c>
      <c r="BR10" s="7" t="str">
        <f t="shared" si="15"/>
        <v/>
      </c>
      <c r="BS10" s="7" t="str">
        <f t="shared" si="16"/>
        <v>Wo landet der Astronaut?</v>
      </c>
      <c r="BT10" s="7" t="str">
        <f t="shared" si="17"/>
        <v>Was hat der Astronaut erlitten?</v>
      </c>
      <c r="BU10" s="7" t="str">
        <f t="shared" si="18"/>
        <v/>
      </c>
      <c r="BV10" s="7" t="str">
        <f t="shared" si="19"/>
        <v>Was hat der Astronaut erlitten?</v>
      </c>
    </row>
    <row r="11" spans="1:90" ht="14.25" hidden="1" customHeight="1" x14ac:dyDescent="0.35">
      <c r="A11" s="7" t="str">
        <f t="shared" si="20"/>
        <v>L1_S42_I125_PEr</v>
      </c>
      <c r="B11" s="7">
        <v>1</v>
      </c>
      <c r="C11" s="7">
        <v>42</v>
      </c>
      <c r="D11" s="44">
        <v>10</v>
      </c>
      <c r="E11">
        <v>1</v>
      </c>
      <c r="F11" s="7">
        <v>42</v>
      </c>
      <c r="G11" s="7" t="str">
        <f t="shared" si="22"/>
        <v>Marie springt in den Pool. Er hat ein ertrinkendes Kind gesichtet.</v>
      </c>
      <c r="H11" s="7" t="str">
        <f t="shared" si="0"/>
        <v>Marie</v>
      </c>
      <c r="I11" s="7" t="str">
        <f t="shared" si="1"/>
        <v>Emil</v>
      </c>
      <c r="J11" s="7" t="s">
        <v>290</v>
      </c>
      <c r="L11" s="7" t="s">
        <v>375</v>
      </c>
      <c r="N11" s="7" t="s">
        <v>376</v>
      </c>
      <c r="O11" s="7" t="str">
        <f t="shared" si="2"/>
        <v>in den Pool.</v>
      </c>
      <c r="P11" s="7" t="str">
        <f t="shared" si="3"/>
        <v>in den Pool</v>
      </c>
      <c r="Q11" s="7" t="str">
        <f t="shared" si="23"/>
        <v>Er</v>
      </c>
      <c r="R11" s="7" t="s">
        <v>104</v>
      </c>
      <c r="S11" s="7" t="s">
        <v>137</v>
      </c>
      <c r="T11" s="7" t="s">
        <v>377</v>
      </c>
      <c r="V11" s="7" t="s">
        <v>378</v>
      </c>
      <c r="W11" s="7" t="str">
        <f t="shared" si="4"/>
        <v>Kind</v>
      </c>
      <c r="X11" s="7" t="str">
        <f t="shared" si="5"/>
        <v>gesichtet.</v>
      </c>
      <c r="Y11" s="7" t="s">
        <v>379</v>
      </c>
      <c r="Z11" s="7">
        <f>main!Z43</f>
        <v>125</v>
      </c>
      <c r="AA11" s="7" t="str">
        <f>main!AA43</f>
        <v>Marie</v>
      </c>
      <c r="AB11" s="7" t="str">
        <f>main!AB43</f>
        <v>f</v>
      </c>
      <c r="AC11" s="7">
        <f>main!AC43</f>
        <v>6.8285714290000001</v>
      </c>
      <c r="AD11" s="7">
        <f>main!AD43</f>
        <v>0.38238526</v>
      </c>
      <c r="AE11" s="7">
        <f>main!AE43</f>
        <v>7</v>
      </c>
      <c r="AF11" s="33" t="str">
        <f>main!AF43</f>
        <v>f</v>
      </c>
      <c r="AG11" s="7" t="str">
        <f>main!AG43</f>
        <v>Target</v>
      </c>
      <c r="AH11" s="7" t="str">
        <f>main!AH43</f>
        <v>NA</v>
      </c>
      <c r="AI11" s="7">
        <f>main!AI43</f>
        <v>4810000000</v>
      </c>
      <c r="AJ11" s="7" t="str">
        <f>main!AJ43</f>
        <v>NA</v>
      </c>
      <c r="AK11" s="7" t="str">
        <f>main!AK43</f>
        <v>NA</v>
      </c>
      <c r="AL11" s="7">
        <f>main!AL43</f>
        <v>44</v>
      </c>
      <c r="AM11" s="7" t="str">
        <f>main!AM43</f>
        <v>Emil</v>
      </c>
      <c r="AN11" s="7" t="str">
        <f>main!AN43</f>
        <v>m</v>
      </c>
      <c r="AO11" s="7">
        <f>main!AO43</f>
        <v>1.628571429</v>
      </c>
      <c r="AP11" s="7">
        <f>main!AP43</f>
        <v>1.2387307139999999</v>
      </c>
      <c r="AQ11" s="7">
        <f>main!AQ43</f>
        <v>1</v>
      </c>
      <c r="AR11" s="7" t="str">
        <f>main!AR43</f>
        <v>m</v>
      </c>
      <c r="AS11" s="7" t="str">
        <f>main!AS43</f>
        <v>Alternative</v>
      </c>
      <c r="AT11" s="7" t="str">
        <f>main!AT43</f>
        <v>NA</v>
      </c>
      <c r="AU11" s="7" t="str">
        <f>main!AU43</f>
        <v>NA</v>
      </c>
      <c r="AV11" s="7" t="str">
        <f>main!AV43</f>
        <v>NA</v>
      </c>
      <c r="AW11" s="7" t="str">
        <f>main!AW43</f>
        <v>NA</v>
      </c>
      <c r="AX11" s="7" t="str">
        <f>main!AX43</f>
        <v>Er</v>
      </c>
      <c r="AY11" s="7" t="str">
        <f>main!AY43</f>
        <v>Sie</v>
      </c>
      <c r="AZ11" s="33" t="str">
        <f>main!AZ43</f>
        <v>Er</v>
      </c>
      <c r="BA11" s="7" t="str">
        <f t="shared" si="6"/>
        <v>Wer springt in den Pool?</v>
      </c>
      <c r="BB11" s="46" t="str">
        <f t="shared" si="7"/>
        <v>Was tat Marie?</v>
      </c>
      <c r="BC11" s="7" t="str">
        <f t="shared" si="8"/>
        <v>Wohin springt Marie?</v>
      </c>
      <c r="BD11" s="7" t="str">
        <f t="shared" si="9"/>
        <v>Wen hat Marie gesichtet?</v>
      </c>
      <c r="BE11" s="7" t="s">
        <v>16</v>
      </c>
      <c r="BF11" s="7" t="str">
        <f>BB11</f>
        <v>Was tat Marie?</v>
      </c>
      <c r="BG11" s="7">
        <v>3</v>
      </c>
      <c r="BH11" s="7">
        <f t="shared" si="10"/>
        <v>0</v>
      </c>
      <c r="BI11" s="7" t="str">
        <f t="shared" si="11"/>
        <v>NA</v>
      </c>
      <c r="BJ11" s="7" t="str">
        <f>IF(BI11="NA","NA",J11)</f>
        <v>NA</v>
      </c>
      <c r="BK11" s="7" t="str">
        <f t="shared" si="24"/>
        <v>NA</v>
      </c>
      <c r="BL11" s="7" t="s">
        <v>78</v>
      </c>
      <c r="BM11" s="1">
        <v>1</v>
      </c>
      <c r="BN11" s="7" t="str">
        <f t="shared" si="12"/>
        <v>NA</v>
      </c>
      <c r="BO11" s="7" t="str">
        <f t="shared" si="21"/>
        <v>NA</v>
      </c>
      <c r="BP11" s="7" t="str">
        <f t="shared" si="13"/>
        <v/>
      </c>
      <c r="BQ11" s="7" t="str">
        <f t="shared" si="14"/>
        <v>Wohin springt Marie?</v>
      </c>
      <c r="BR11" s="7" t="str">
        <f t="shared" si="15"/>
        <v/>
      </c>
      <c r="BS11" s="7" t="str">
        <f t="shared" si="16"/>
        <v>Wohin springt Marie?</v>
      </c>
      <c r="BT11" s="7" t="str">
        <f t="shared" si="17"/>
        <v/>
      </c>
      <c r="BU11" s="7" t="str">
        <f t="shared" si="18"/>
        <v>Wen hat Marie gesichtet?</v>
      </c>
      <c r="BV11" s="7" t="str">
        <f t="shared" si="19"/>
        <v>Wen hat Marie gesichtet?</v>
      </c>
    </row>
    <row r="12" spans="1:90" ht="14.25" customHeight="1" x14ac:dyDescent="0.35">
      <c r="A12" s="7" t="str">
        <f t="shared" si="20"/>
        <v>L1_S120_I203_PSie</v>
      </c>
      <c r="B12" s="7">
        <v>1</v>
      </c>
      <c r="C12" s="7">
        <v>120</v>
      </c>
      <c r="D12" s="44">
        <v>11</v>
      </c>
      <c r="E12">
        <v>1</v>
      </c>
      <c r="F12" s="7">
        <v>120</v>
      </c>
      <c r="G12" s="7" t="str">
        <f t="shared" si="22"/>
        <v>Der Kollege schleicht in den Palast. Sie möchte das teure Porzellan stehlen.</v>
      </c>
      <c r="H12" s="7" t="str">
        <f t="shared" si="0"/>
        <v>Der Kollege</v>
      </c>
      <c r="I12" s="7" t="str">
        <f t="shared" si="1"/>
        <v>Die Kollegin</v>
      </c>
      <c r="J12" s="7" t="s">
        <v>429</v>
      </c>
      <c r="L12" s="7" t="s">
        <v>375</v>
      </c>
      <c r="N12" s="7" t="s">
        <v>830</v>
      </c>
      <c r="O12" s="7" t="str">
        <f t="shared" si="2"/>
        <v>in den Palast.</v>
      </c>
      <c r="P12" s="7" t="str">
        <f t="shared" si="3"/>
        <v>in den Palast</v>
      </c>
      <c r="Q12" s="7" t="str">
        <f t="shared" si="23"/>
        <v>Sie</v>
      </c>
      <c r="R12" s="7" t="s">
        <v>70</v>
      </c>
      <c r="S12" s="7" t="s">
        <v>155</v>
      </c>
      <c r="T12" s="7" t="s">
        <v>411</v>
      </c>
      <c r="U12" s="7" t="s">
        <v>831</v>
      </c>
      <c r="W12" s="7" t="str">
        <f t="shared" si="4"/>
        <v>Porzellan</v>
      </c>
      <c r="X12" s="7" t="str">
        <f t="shared" si="5"/>
        <v>stehlen.</v>
      </c>
      <c r="Y12" s="7" t="s">
        <v>832</v>
      </c>
      <c r="Z12" s="7">
        <f>main!Z121</f>
        <v>203</v>
      </c>
      <c r="AA12" s="7" t="str">
        <f>main!AA121</f>
        <v>Kollege</v>
      </c>
      <c r="AB12" s="7" t="str">
        <f>main!AB121</f>
        <v>NA</v>
      </c>
      <c r="AC12" s="7">
        <f>main!AC121</f>
        <v>6.7</v>
      </c>
      <c r="AD12" s="7" t="str">
        <f>main!AD121</f>
        <v>NA</v>
      </c>
      <c r="AE12" s="7" t="str">
        <f>main!AE121</f>
        <v>NA</v>
      </c>
      <c r="AF12" s="33" t="str">
        <f>main!AF121</f>
        <v>m</v>
      </c>
      <c r="AG12" s="7" t="str">
        <f>main!AG121</f>
        <v>Filler</v>
      </c>
      <c r="AH12" s="7" t="str">
        <f>main!AH121</f>
        <v>NA</v>
      </c>
      <c r="AI12" s="7" t="str">
        <f>main!AI121</f>
        <v>NA</v>
      </c>
      <c r="AJ12" s="7" t="str">
        <f>main!AJ121</f>
        <v>Der</v>
      </c>
      <c r="AK12" s="7" t="str">
        <f>main!AK121</f>
        <v>der</v>
      </c>
      <c r="AL12" s="7">
        <f>main!AL121</f>
        <v>60</v>
      </c>
      <c r="AM12" s="7" t="str">
        <f>main!AM121</f>
        <v>Kollegin</v>
      </c>
      <c r="AN12" s="7" t="str">
        <f>main!AN121</f>
        <v>NA</v>
      </c>
      <c r="AO12" s="7" t="str">
        <f>main!AO121</f>
        <v>NA</v>
      </c>
      <c r="AP12" s="7" t="str">
        <f>main!AP121</f>
        <v>NA</v>
      </c>
      <c r="AQ12" s="7" t="str">
        <f>main!AQ121</f>
        <v>NA</v>
      </c>
      <c r="AR12" s="7" t="str">
        <f>main!AR121</f>
        <v>NA</v>
      </c>
      <c r="AS12" s="7" t="str">
        <f>main!AS121</f>
        <v>Alternative</v>
      </c>
      <c r="AT12" s="7" t="str">
        <f>main!AT121</f>
        <v>NA</v>
      </c>
      <c r="AU12" s="7" t="str">
        <f>main!AU121</f>
        <v>NA</v>
      </c>
      <c r="AV12" s="7" t="str">
        <f>main!AV121</f>
        <v>Die</v>
      </c>
      <c r="AW12" s="7" t="str">
        <f>main!AW121</f>
        <v>die</v>
      </c>
      <c r="AX12" s="7" t="str">
        <f>main!AX121</f>
        <v>Er</v>
      </c>
      <c r="AY12" s="7" t="str">
        <f>main!AY121</f>
        <v>Sie</v>
      </c>
      <c r="AZ12" s="33" t="str">
        <f>main!AZ121</f>
        <v>Sie</v>
      </c>
      <c r="BA12" s="7" t="str">
        <f t="shared" si="6"/>
        <v>Wer schleicht in den Palast?</v>
      </c>
      <c r="BB12" s="46" t="str">
        <f t="shared" si="7"/>
        <v>Was tat der Kollege?</v>
      </c>
      <c r="BC12" s="7" t="str">
        <f t="shared" si="8"/>
        <v>Wohin schleicht der Kollege?</v>
      </c>
      <c r="BD12" s="7" t="str">
        <f t="shared" si="9"/>
        <v>Was möchte der Kollege stehlen?</v>
      </c>
      <c r="BE12" s="1" t="s">
        <v>49</v>
      </c>
      <c r="BF12" s="7" t="str">
        <f>BD12</f>
        <v>Was möchte der Kollege stehlen?</v>
      </c>
      <c r="BG12" s="7">
        <v>2</v>
      </c>
      <c r="BH12" s="7">
        <f t="shared" si="10"/>
        <v>0</v>
      </c>
      <c r="BI12" s="7" t="str">
        <f t="shared" si="11"/>
        <v>NA</v>
      </c>
      <c r="BJ12" s="7" t="str">
        <f>IF(BI12="NA","NA",CONCATENATE(S12," ",T12," ",W12))</f>
        <v>NA</v>
      </c>
      <c r="BK12" s="7" t="str">
        <f t="shared" si="24"/>
        <v>NA</v>
      </c>
      <c r="BL12" s="7" t="s">
        <v>78</v>
      </c>
      <c r="BM12" s="1">
        <v>0</v>
      </c>
      <c r="BN12" s="7" t="str">
        <f t="shared" si="12"/>
        <v>NA</v>
      </c>
      <c r="BO12" s="7" t="str">
        <f t="shared" si="21"/>
        <v>NA</v>
      </c>
      <c r="BP12" s="7" t="str">
        <f t="shared" si="13"/>
        <v/>
      </c>
      <c r="BQ12" s="7" t="str">
        <f t="shared" si="14"/>
        <v>Wohin schleicht der Kollege?</v>
      </c>
      <c r="BR12" s="7" t="str">
        <f t="shared" si="15"/>
        <v/>
      </c>
      <c r="BS12" s="7" t="str">
        <f t="shared" si="16"/>
        <v>Wohin schleicht der Kollege?</v>
      </c>
      <c r="BT12" s="7" t="str">
        <f t="shared" si="17"/>
        <v>Was möchte der Kollege stehlen?</v>
      </c>
      <c r="BU12" s="7" t="str">
        <f t="shared" si="18"/>
        <v/>
      </c>
      <c r="BV12" s="7" t="str">
        <f t="shared" si="19"/>
        <v>Was möchte der Kollege stehlen?</v>
      </c>
    </row>
    <row r="13" spans="1:90" ht="14.25" customHeight="1" x14ac:dyDescent="0.35">
      <c r="A13" s="7" t="str">
        <f t="shared" si="20"/>
        <v>L1_S114_I197_PSie</v>
      </c>
      <c r="B13" s="7">
        <v>1</v>
      </c>
      <c r="C13" s="7">
        <v>114</v>
      </c>
      <c r="D13" s="44">
        <v>12</v>
      </c>
      <c r="E13">
        <v>1</v>
      </c>
      <c r="F13" s="7">
        <v>114</v>
      </c>
      <c r="G13" s="7" t="str">
        <f t="shared" si="22"/>
        <v>Der Schweißer raucht im U-Bahnhof. Sie möchte die harten Gesetze missachten.</v>
      </c>
      <c r="H13" s="7" t="str">
        <f t="shared" si="0"/>
        <v>Der Schweißer</v>
      </c>
      <c r="I13" s="7" t="str">
        <f t="shared" si="1"/>
        <v>Die Schweißerin</v>
      </c>
      <c r="J13" s="7" t="s">
        <v>566</v>
      </c>
      <c r="K13" s="7" t="s">
        <v>193</v>
      </c>
      <c r="N13" s="7" t="s">
        <v>795</v>
      </c>
      <c r="O13" s="7" t="str">
        <f t="shared" si="2"/>
        <v>im U-Bahnhof.</v>
      </c>
      <c r="P13" s="7" t="str">
        <f t="shared" si="3"/>
        <v>im U-Bahnhof</v>
      </c>
      <c r="Q13" s="7" t="str">
        <f t="shared" si="23"/>
        <v>Sie</v>
      </c>
      <c r="R13" s="7" t="s">
        <v>70</v>
      </c>
      <c r="S13" s="7" t="s">
        <v>71</v>
      </c>
      <c r="T13" s="7" t="s">
        <v>391</v>
      </c>
      <c r="U13" s="7" t="s">
        <v>796</v>
      </c>
      <c r="W13" s="7" t="str">
        <f t="shared" si="4"/>
        <v>Gesetze</v>
      </c>
      <c r="X13" s="7" t="str">
        <f t="shared" si="5"/>
        <v>missachten.</v>
      </c>
      <c r="Y13" s="7" t="s">
        <v>797</v>
      </c>
      <c r="Z13" s="7">
        <f>main!Z115</f>
        <v>197</v>
      </c>
      <c r="AA13" s="7" t="str">
        <f>main!AA115</f>
        <v>Schweißer</v>
      </c>
      <c r="AB13" s="7" t="str">
        <f>main!AB115</f>
        <v>NA</v>
      </c>
      <c r="AC13" s="7">
        <f>main!AC115</f>
        <v>6.2249999999999996</v>
      </c>
      <c r="AD13" s="7" t="str">
        <f>main!AD115</f>
        <v>NA</v>
      </c>
      <c r="AE13" s="7" t="str">
        <f>main!AE115</f>
        <v>NA</v>
      </c>
      <c r="AF13" s="33" t="str">
        <f>main!AF115</f>
        <v>m</v>
      </c>
      <c r="AG13" s="7" t="str">
        <f>main!AG115</f>
        <v>Filler</v>
      </c>
      <c r="AH13" s="7" t="str">
        <f>main!AH115</f>
        <v>NA</v>
      </c>
      <c r="AI13" s="7" t="str">
        <f>main!AI115</f>
        <v>NA</v>
      </c>
      <c r="AJ13" s="7" t="str">
        <f>main!AJ115</f>
        <v>Der</v>
      </c>
      <c r="AK13" s="7" t="str">
        <f>main!AK115</f>
        <v>der</v>
      </c>
      <c r="AL13" s="7">
        <f>main!AL115</f>
        <v>54</v>
      </c>
      <c r="AM13" s="7" t="str">
        <f>main!AM115</f>
        <v>Schweißerin</v>
      </c>
      <c r="AN13" s="7" t="str">
        <f>main!AN115</f>
        <v>NA</v>
      </c>
      <c r="AO13" s="7" t="str">
        <f>main!AO115</f>
        <v>NA</v>
      </c>
      <c r="AP13" s="7" t="str">
        <f>main!AP115</f>
        <v>NA</v>
      </c>
      <c r="AQ13" s="7" t="str">
        <f>main!AQ115</f>
        <v>NA</v>
      </c>
      <c r="AR13" s="7" t="str">
        <f>main!AR115</f>
        <v>NA</v>
      </c>
      <c r="AS13" s="7" t="str">
        <f>main!AS115</f>
        <v>Alternative</v>
      </c>
      <c r="AT13" s="7" t="str">
        <f>main!AT115</f>
        <v>NA</v>
      </c>
      <c r="AU13" s="7" t="str">
        <f>main!AU115</f>
        <v>NA</v>
      </c>
      <c r="AV13" s="7" t="str">
        <f>main!AV115</f>
        <v>Die</v>
      </c>
      <c r="AW13" s="7" t="str">
        <f>main!AW115</f>
        <v>die</v>
      </c>
      <c r="AX13" s="7" t="str">
        <f>main!AX115</f>
        <v>Er</v>
      </c>
      <c r="AY13" s="7" t="str">
        <f>main!AY115</f>
        <v>Sie</v>
      </c>
      <c r="AZ13" s="33" t="str">
        <f>main!AZ115</f>
        <v>Sie</v>
      </c>
      <c r="BA13" s="7" t="str">
        <f t="shared" si="6"/>
        <v>Wer raucht im U-Bahnhof?</v>
      </c>
      <c r="BB13" s="46" t="str">
        <f t="shared" si="7"/>
        <v>Was tat der Schweißer?</v>
      </c>
      <c r="BC13" s="7" t="str">
        <f t="shared" si="8"/>
        <v>Wo raucht der Schweißer?</v>
      </c>
      <c r="BD13" s="7" t="str">
        <f t="shared" si="9"/>
        <v>Was möchte der Schweißer missachten?</v>
      </c>
      <c r="BE13" s="7" t="s">
        <v>16</v>
      </c>
      <c r="BF13" s="7" t="str">
        <f>BB13</f>
        <v>Was tat der Schweißer?</v>
      </c>
      <c r="BG13" s="7">
        <v>2</v>
      </c>
      <c r="BH13" s="7">
        <f t="shared" si="10"/>
        <v>0</v>
      </c>
      <c r="BI13" s="7" t="str">
        <f t="shared" si="11"/>
        <v>NA</v>
      </c>
      <c r="BJ13" s="7" t="str">
        <f>IF(BI13="NA","NA",J13)</f>
        <v>NA</v>
      </c>
      <c r="BK13" s="7" t="str">
        <f t="shared" si="24"/>
        <v>NA</v>
      </c>
      <c r="BL13" s="7" t="s">
        <v>78</v>
      </c>
      <c r="BM13" s="1">
        <v>0</v>
      </c>
      <c r="BN13" s="7" t="str">
        <f t="shared" si="12"/>
        <v>NA</v>
      </c>
      <c r="BO13" s="7" t="str">
        <f t="shared" si="21"/>
        <v>NA</v>
      </c>
      <c r="BP13" s="7" t="str">
        <f t="shared" si="13"/>
        <v>Wo raucht der Schweißer?</v>
      </c>
      <c r="BQ13" s="7" t="str">
        <f t="shared" si="14"/>
        <v/>
      </c>
      <c r="BR13" s="7" t="str">
        <f t="shared" si="15"/>
        <v/>
      </c>
      <c r="BS13" s="7" t="str">
        <f t="shared" si="16"/>
        <v>Wo raucht der Schweißer?</v>
      </c>
      <c r="BT13" s="7" t="str">
        <f t="shared" si="17"/>
        <v>Was möchte der Schweißer missachten?</v>
      </c>
      <c r="BU13" s="7" t="str">
        <f t="shared" si="18"/>
        <v/>
      </c>
      <c r="BV13" s="7" t="str">
        <f t="shared" si="19"/>
        <v>Was möchte der Schweißer missachten?</v>
      </c>
    </row>
    <row r="14" spans="1:90" ht="14.25" customHeight="1" x14ac:dyDescent="0.35">
      <c r="A14" s="7" t="str">
        <f t="shared" si="20"/>
        <v>L1_S62_I145_PEr</v>
      </c>
      <c r="B14" s="7">
        <v>1</v>
      </c>
      <c r="C14" s="7">
        <v>62</v>
      </c>
      <c r="D14" s="44">
        <v>13</v>
      </c>
      <c r="E14">
        <v>1</v>
      </c>
      <c r="F14" s="7">
        <v>62</v>
      </c>
      <c r="G14" s="7" t="str">
        <f t="shared" si="22"/>
        <v>Die Stabturnerin kniet in der Moschee. Er wird das übliche Gebet halten.</v>
      </c>
      <c r="H14" s="7" t="str">
        <f t="shared" si="0"/>
        <v>Die Stabturnerin</v>
      </c>
      <c r="I14" s="7" t="str">
        <f t="shared" si="1"/>
        <v>Der Stabturner</v>
      </c>
      <c r="J14" s="7" t="s">
        <v>508</v>
      </c>
      <c r="K14" s="7" t="s">
        <v>84</v>
      </c>
      <c r="N14" s="7" t="s">
        <v>509</v>
      </c>
      <c r="O14" s="7" t="str">
        <f t="shared" si="2"/>
        <v>in der Moschee.</v>
      </c>
      <c r="P14" s="7" t="str">
        <f t="shared" si="3"/>
        <v>in der Moschee</v>
      </c>
      <c r="Q14" s="7" t="str">
        <f t="shared" si="23"/>
        <v>Er</v>
      </c>
      <c r="R14" s="7" t="s">
        <v>510</v>
      </c>
      <c r="S14" s="7" t="s">
        <v>155</v>
      </c>
      <c r="T14" s="7" t="s">
        <v>511</v>
      </c>
      <c r="U14" s="7" t="s">
        <v>512</v>
      </c>
      <c r="W14" s="7" t="str">
        <f t="shared" si="4"/>
        <v>Gebet</v>
      </c>
      <c r="X14" s="7" t="str">
        <f t="shared" si="5"/>
        <v>halten.</v>
      </c>
      <c r="Y14" s="7" t="s">
        <v>513</v>
      </c>
      <c r="Z14" s="7">
        <f>main!Z63</f>
        <v>145</v>
      </c>
      <c r="AA14" s="7" t="str">
        <f>main!AA63</f>
        <v>Stabturnerin</v>
      </c>
      <c r="AB14" s="7" t="str">
        <f>main!AB63</f>
        <v>NA</v>
      </c>
      <c r="AC14" s="7">
        <f>main!AC63</f>
        <v>1.4</v>
      </c>
      <c r="AD14" s="7" t="str">
        <f>main!AD63</f>
        <v>NA</v>
      </c>
      <c r="AE14" s="7" t="str">
        <f>main!AE63</f>
        <v>NA</v>
      </c>
      <c r="AF14" s="33" t="str">
        <f>main!AF63</f>
        <v>f</v>
      </c>
      <c r="AG14" s="7" t="str">
        <f>main!AG63</f>
        <v>Filler</v>
      </c>
      <c r="AH14" s="7" t="str">
        <f>main!AH63</f>
        <v>NA</v>
      </c>
      <c r="AI14" s="7" t="str">
        <f>main!AI63</f>
        <v>NA</v>
      </c>
      <c r="AJ14" s="7" t="str">
        <f>main!AJ63</f>
        <v>Die</v>
      </c>
      <c r="AK14" s="7" t="str">
        <f>main!AK63</f>
        <v>die</v>
      </c>
      <c r="AL14" s="7">
        <f>main!AL63</f>
        <v>2</v>
      </c>
      <c r="AM14" s="7" t="str">
        <f>main!AM63</f>
        <v>Stabturner</v>
      </c>
      <c r="AN14" s="7" t="str">
        <f>main!AN63</f>
        <v>NA</v>
      </c>
      <c r="AO14" s="7" t="str">
        <f>main!AO63</f>
        <v>NA</v>
      </c>
      <c r="AP14" s="7" t="str">
        <f>main!AP63</f>
        <v>NA</v>
      </c>
      <c r="AQ14" s="7" t="str">
        <f>main!AQ63</f>
        <v>NA</v>
      </c>
      <c r="AR14" s="7" t="str">
        <f>main!AR63</f>
        <v>NA</v>
      </c>
      <c r="AS14" s="7" t="str">
        <f>main!AS63</f>
        <v>Alternative</v>
      </c>
      <c r="AT14" s="7" t="str">
        <f>main!AT63</f>
        <v>NA</v>
      </c>
      <c r="AU14" s="7" t="str">
        <f>main!AU63</f>
        <v>NA</v>
      </c>
      <c r="AV14" s="7" t="str">
        <f>main!AV63</f>
        <v>Der</v>
      </c>
      <c r="AW14" s="7" t="str">
        <f>main!AW63</f>
        <v>der</v>
      </c>
      <c r="AX14" s="7" t="str">
        <f>main!AX63</f>
        <v>Er</v>
      </c>
      <c r="AY14" s="7" t="str">
        <f>main!AY63</f>
        <v>Sie</v>
      </c>
      <c r="AZ14" s="33" t="str">
        <f>main!AZ63</f>
        <v>Er</v>
      </c>
      <c r="BA14" s="7" t="str">
        <f t="shared" si="6"/>
        <v>Wer kniet in der Moschee?</v>
      </c>
      <c r="BB14" s="46" t="str">
        <f t="shared" si="7"/>
        <v>Was tat die Stabturnerin?</v>
      </c>
      <c r="BC14" s="7" t="str">
        <f t="shared" si="8"/>
        <v>Wo kniet die Stabturnerin?</v>
      </c>
      <c r="BD14" s="7" t="str">
        <f t="shared" si="9"/>
        <v>Was wird die Stabturnerin halten?</v>
      </c>
      <c r="BE14" s="7" t="s">
        <v>16</v>
      </c>
      <c r="BF14" s="7" t="str">
        <f>BB14</f>
        <v>Was tat die Stabturnerin?</v>
      </c>
      <c r="BG14" s="7">
        <v>3</v>
      </c>
      <c r="BH14" s="7">
        <f t="shared" si="10"/>
        <v>0</v>
      </c>
      <c r="BI14" s="7" t="str">
        <f t="shared" si="11"/>
        <v>NA</v>
      </c>
      <c r="BJ14" s="7" t="str">
        <f>IF(BI14="NA","NA",J14)</f>
        <v>NA</v>
      </c>
      <c r="BK14" s="7" t="str">
        <f t="shared" si="24"/>
        <v>NA</v>
      </c>
      <c r="BL14" s="7" t="s">
        <v>78</v>
      </c>
      <c r="BM14" s="1">
        <v>0</v>
      </c>
      <c r="BN14" s="7" t="str">
        <f t="shared" si="12"/>
        <v>NA</v>
      </c>
      <c r="BO14" s="7" t="str">
        <f t="shared" si="21"/>
        <v>NA</v>
      </c>
      <c r="BP14" s="7" t="str">
        <f t="shared" si="13"/>
        <v>Wo kniet die Stabturnerin?</v>
      </c>
      <c r="BQ14" s="7" t="str">
        <f t="shared" si="14"/>
        <v/>
      </c>
      <c r="BR14" s="7" t="str">
        <f t="shared" si="15"/>
        <v/>
      </c>
      <c r="BS14" s="7" t="str">
        <f t="shared" si="16"/>
        <v>Wo kniet die Stabturnerin?</v>
      </c>
      <c r="BT14" s="7" t="str">
        <f t="shared" si="17"/>
        <v>Was wird die Stabturnerin halten?</v>
      </c>
      <c r="BU14" s="7" t="str">
        <f t="shared" si="18"/>
        <v/>
      </c>
      <c r="BV14" s="1" t="str">
        <f t="shared" si="19"/>
        <v>Was wird die Stabturnerin halten?</v>
      </c>
    </row>
    <row r="15" spans="1:90" ht="14.25" hidden="1" customHeight="1" x14ac:dyDescent="0.35">
      <c r="A15" s="7" t="str">
        <f t="shared" si="20"/>
        <v>L1_S11_I11_PSie</v>
      </c>
      <c r="B15" s="7">
        <v>1</v>
      </c>
      <c r="C15" s="7">
        <v>11</v>
      </c>
      <c r="D15" s="44">
        <v>14</v>
      </c>
      <c r="E15">
        <v>1</v>
      </c>
      <c r="F15" s="7">
        <v>11</v>
      </c>
      <c r="G15" s="7" t="str">
        <f t="shared" si="22"/>
        <v>Lukas flüchtet aus dem Restaurant. Sie hat die hohe Preise unterschätzt.</v>
      </c>
      <c r="H15" s="7" t="str">
        <f t="shared" si="0"/>
        <v>Lukas</v>
      </c>
      <c r="I15" s="7" t="str">
        <f t="shared" si="1"/>
        <v>Sanja</v>
      </c>
      <c r="J15" s="12" t="s">
        <v>161</v>
      </c>
      <c r="M15" s="7" t="s">
        <v>102</v>
      </c>
      <c r="N15" s="7" t="s">
        <v>162</v>
      </c>
      <c r="O15" s="7" t="str">
        <f t="shared" si="2"/>
        <v>aus dem Restaurant.</v>
      </c>
      <c r="P15" s="7" t="str">
        <f t="shared" si="3"/>
        <v>aus dem Restaurant</v>
      </c>
      <c r="Q15" s="7" t="str">
        <f t="shared" si="23"/>
        <v>Sie</v>
      </c>
      <c r="R15" s="7" t="s">
        <v>104</v>
      </c>
      <c r="S15" s="7" t="s">
        <v>71</v>
      </c>
      <c r="T15" s="7" t="s">
        <v>163</v>
      </c>
      <c r="U15" s="7" t="s">
        <v>164</v>
      </c>
      <c r="W15" s="7" t="str">
        <f t="shared" si="4"/>
        <v>Preise</v>
      </c>
      <c r="X15" s="7" t="str">
        <f t="shared" si="5"/>
        <v>unterschätzt.</v>
      </c>
      <c r="Y15" s="7" t="s">
        <v>165</v>
      </c>
      <c r="Z15" s="7">
        <f>main!Z12</f>
        <v>11</v>
      </c>
      <c r="AA15" s="7" t="str">
        <f>main!AA12</f>
        <v>Lukas</v>
      </c>
      <c r="AB15" s="7" t="str">
        <f>main!AB12</f>
        <v>m</v>
      </c>
      <c r="AC15" s="7">
        <f>main!AC12</f>
        <v>1.1428571430000001</v>
      </c>
      <c r="AD15" s="7">
        <f>main!AD12</f>
        <v>0.42996970800000001</v>
      </c>
      <c r="AE15" s="7">
        <f>main!AE12</f>
        <v>1</v>
      </c>
      <c r="AF15" s="33" t="str">
        <f>main!AF12</f>
        <v>m</v>
      </c>
      <c r="AG15" s="7" t="str">
        <f>main!AG12</f>
        <v>Target</v>
      </c>
      <c r="AH15" s="7" t="str">
        <f>main!AH12</f>
        <v>NA</v>
      </c>
      <c r="AI15" s="7">
        <f>main!AI12</f>
        <v>1460000000</v>
      </c>
      <c r="AJ15" s="7" t="str">
        <f>main!AJ12</f>
        <v>NA</v>
      </c>
      <c r="AK15" s="7" t="str">
        <f>main!AK12</f>
        <v>NA</v>
      </c>
      <c r="AL15" s="7">
        <f>main!AL12</f>
        <v>92</v>
      </c>
      <c r="AM15" s="7" t="str">
        <f>main!AM12</f>
        <v>Sanja</v>
      </c>
      <c r="AN15" s="7" t="str">
        <f>main!AN12</f>
        <v>n</v>
      </c>
      <c r="AO15" s="7">
        <f>main!AO12</f>
        <v>5.9428571430000003</v>
      </c>
      <c r="AP15" s="7">
        <f>main!AP12</f>
        <v>1.3491360450000001</v>
      </c>
      <c r="AQ15" s="7">
        <f>main!AQ12</f>
        <v>6</v>
      </c>
      <c r="AR15" s="7" t="str">
        <f>main!AR12</f>
        <v>n</v>
      </c>
      <c r="AS15" s="7" t="str">
        <f>main!AS12</f>
        <v>Alternative</v>
      </c>
      <c r="AT15" s="7" t="str">
        <f>main!AT12</f>
        <v>NA</v>
      </c>
      <c r="AU15" s="7" t="str">
        <f>main!AU12</f>
        <v>NA</v>
      </c>
      <c r="AV15" s="7" t="str">
        <f>main!AV12</f>
        <v>NA</v>
      </c>
      <c r="AW15" s="7" t="str">
        <f>main!AW12</f>
        <v>NA</v>
      </c>
      <c r="AX15" s="7" t="str">
        <f>main!AX12</f>
        <v>Er</v>
      </c>
      <c r="AY15" s="7" t="str">
        <f>main!AY12</f>
        <v>Sie</v>
      </c>
      <c r="AZ15" s="33" t="str">
        <f>main!AZ12</f>
        <v>Sie</v>
      </c>
      <c r="BA15" s="7" t="str">
        <f t="shared" si="6"/>
        <v>Wer flüchtet aus dem Restaurant?</v>
      </c>
      <c r="BB15" s="46" t="str">
        <f t="shared" si="7"/>
        <v>Was tat Lukas?</v>
      </c>
      <c r="BC15" s="7" t="str">
        <f t="shared" si="8"/>
        <v>Woher flüchtet Lukas?</v>
      </c>
      <c r="BD15" s="7" t="str">
        <f t="shared" si="9"/>
        <v>Was hat Lukas unterschätzt?</v>
      </c>
      <c r="BE15" s="7" t="s">
        <v>48</v>
      </c>
      <c r="BF15" s="7" t="str">
        <f>BC15</f>
        <v>Woher flüchtet Lukas?</v>
      </c>
      <c r="BG15" s="7">
        <v>3</v>
      </c>
      <c r="BH15" s="7">
        <f t="shared" si="10"/>
        <v>0</v>
      </c>
      <c r="BI15" s="7" t="str">
        <f t="shared" si="11"/>
        <v>NA</v>
      </c>
      <c r="BJ15" s="7" t="str">
        <f>IF(BI15="NA","NA",P15)</f>
        <v>NA</v>
      </c>
      <c r="BK15" s="7" t="str">
        <f t="shared" si="24"/>
        <v>NA</v>
      </c>
      <c r="BL15" s="7" t="s">
        <v>78</v>
      </c>
      <c r="BM15" s="1">
        <v>0</v>
      </c>
      <c r="BN15" s="7" t="str">
        <f t="shared" si="12"/>
        <v>NA</v>
      </c>
      <c r="BO15" s="7" t="str">
        <f t="shared" si="21"/>
        <v>NA</v>
      </c>
      <c r="BP15" s="7" t="str">
        <f t="shared" si="13"/>
        <v/>
      </c>
      <c r="BQ15" s="7" t="str">
        <f t="shared" si="14"/>
        <v/>
      </c>
      <c r="BR15" s="7" t="str">
        <f t="shared" si="15"/>
        <v>Woher flüchtet Lukas?</v>
      </c>
      <c r="BS15" s="7" t="str">
        <f t="shared" si="16"/>
        <v>Woher flüchtet Lukas?</v>
      </c>
      <c r="BT15" s="7" t="str">
        <f t="shared" si="17"/>
        <v>Was hat Lukas unterschätzt?</v>
      </c>
      <c r="BU15" s="7" t="str">
        <f t="shared" si="18"/>
        <v/>
      </c>
      <c r="BV15" s="7" t="str">
        <f t="shared" si="19"/>
        <v>Was hat Lukas unterschätzt?</v>
      </c>
    </row>
    <row r="16" spans="1:90" ht="14.25" customHeight="1" x14ac:dyDescent="0.35">
      <c r="A16" s="7" t="str">
        <f t="shared" si="20"/>
        <v>L1_S112_I195_PSie</v>
      </c>
      <c r="B16" s="7">
        <v>1</v>
      </c>
      <c r="C16" s="7">
        <v>112</v>
      </c>
      <c r="D16" s="44">
        <v>15</v>
      </c>
      <c r="E16">
        <v>1</v>
      </c>
      <c r="F16" s="7">
        <v>112</v>
      </c>
      <c r="G16" s="7" t="str">
        <f t="shared" si="22"/>
        <v>Der Fischer simst im Hörsaal. Sie findet die andauernde Vorlesung langweilig.</v>
      </c>
      <c r="H16" s="7" t="str">
        <f t="shared" si="0"/>
        <v>Der Fischer</v>
      </c>
      <c r="I16" s="7" t="str">
        <f t="shared" si="1"/>
        <v>Die Fischerin</v>
      </c>
      <c r="J16" s="7" t="s">
        <v>783</v>
      </c>
      <c r="K16" s="7" t="s">
        <v>193</v>
      </c>
      <c r="N16" s="7" t="s">
        <v>784</v>
      </c>
      <c r="O16" s="7" t="str">
        <f t="shared" si="2"/>
        <v>im Hörsaal.</v>
      </c>
      <c r="P16" s="7" t="str">
        <f t="shared" si="3"/>
        <v>im Hörsaal</v>
      </c>
      <c r="Q16" s="7" t="str">
        <f t="shared" si="23"/>
        <v>Sie</v>
      </c>
      <c r="R16" s="7" t="s">
        <v>785</v>
      </c>
      <c r="S16" s="7" t="s">
        <v>71</v>
      </c>
      <c r="T16" s="7" t="s">
        <v>589</v>
      </c>
      <c r="U16" s="7" t="s">
        <v>786</v>
      </c>
      <c r="W16" s="7" t="str">
        <f t="shared" si="4"/>
        <v>Vorlesung</v>
      </c>
      <c r="X16" s="7" t="str">
        <f t="shared" si="5"/>
        <v>langweilig.</v>
      </c>
      <c r="Y16" s="7" t="s">
        <v>787</v>
      </c>
      <c r="Z16" s="7">
        <f>main!Z113</f>
        <v>195</v>
      </c>
      <c r="AA16" s="7" t="str">
        <f>main!AA113</f>
        <v>Fischer</v>
      </c>
      <c r="AB16" s="7" t="str">
        <f>main!AB113</f>
        <v>NA</v>
      </c>
      <c r="AC16" s="7">
        <f>main!AC113</f>
        <v>6.15</v>
      </c>
      <c r="AD16" s="7" t="str">
        <f>main!AD113</f>
        <v>NA</v>
      </c>
      <c r="AE16" s="7" t="str">
        <f>main!AE113</f>
        <v>NA</v>
      </c>
      <c r="AF16" s="33" t="str">
        <f>main!AF113</f>
        <v>m</v>
      </c>
      <c r="AG16" s="7" t="str">
        <f>main!AG113</f>
        <v>Filler</v>
      </c>
      <c r="AH16" s="7" t="str">
        <f>main!AH113</f>
        <v>NA</v>
      </c>
      <c r="AI16" s="7" t="str">
        <f>main!AI113</f>
        <v>NA</v>
      </c>
      <c r="AJ16" s="7" t="str">
        <f>main!AJ113</f>
        <v>Der</v>
      </c>
      <c r="AK16" s="7" t="str">
        <f>main!AK113</f>
        <v>der</v>
      </c>
      <c r="AL16" s="7">
        <f>main!AL113</f>
        <v>52</v>
      </c>
      <c r="AM16" s="7" t="str">
        <f>main!AM113</f>
        <v>Fischerin</v>
      </c>
      <c r="AN16" s="7" t="str">
        <f>main!AN113</f>
        <v>NA</v>
      </c>
      <c r="AO16" s="7" t="str">
        <f>main!AO113</f>
        <v>NA</v>
      </c>
      <c r="AP16" s="7" t="str">
        <f>main!AP113</f>
        <v>NA</v>
      </c>
      <c r="AQ16" s="7" t="str">
        <f>main!AQ113</f>
        <v>NA</v>
      </c>
      <c r="AR16" s="7" t="str">
        <f>main!AR113</f>
        <v>NA</v>
      </c>
      <c r="AS16" s="7" t="str">
        <f>main!AS113</f>
        <v>Alternative</v>
      </c>
      <c r="AT16" s="7" t="str">
        <f>main!AT113</f>
        <v>NA</v>
      </c>
      <c r="AU16" s="7" t="str">
        <f>main!AU113</f>
        <v>NA</v>
      </c>
      <c r="AV16" s="7" t="str">
        <f>main!AV113</f>
        <v>Die</v>
      </c>
      <c r="AW16" s="7" t="str">
        <f>main!AW113</f>
        <v>die</v>
      </c>
      <c r="AX16" s="7" t="str">
        <f>main!AX113</f>
        <v>Er</v>
      </c>
      <c r="AY16" s="7" t="str">
        <f>main!AY113</f>
        <v>Sie</v>
      </c>
      <c r="AZ16" s="33" t="str">
        <f>main!AZ113</f>
        <v>Sie</v>
      </c>
      <c r="BA16" s="7" t="str">
        <f t="shared" si="6"/>
        <v>Wer simst im Hörsaal?</v>
      </c>
      <c r="BB16" s="46" t="str">
        <f t="shared" si="7"/>
        <v>Was tat der Fischer?</v>
      </c>
      <c r="BC16" s="7" t="str">
        <f t="shared" si="8"/>
        <v>Wo simst der Fischer?</v>
      </c>
      <c r="BD16" s="7" t="str">
        <f t="shared" si="9"/>
        <v>Was findet der Fischer langweilig?</v>
      </c>
      <c r="BE16" s="1" t="s">
        <v>49</v>
      </c>
      <c r="BF16" s="7" t="str">
        <f>BD16</f>
        <v>Was findet der Fischer langweilig?</v>
      </c>
      <c r="BG16" s="7">
        <v>3</v>
      </c>
      <c r="BH16" s="7">
        <f t="shared" si="10"/>
        <v>0</v>
      </c>
      <c r="BI16" s="7" t="str">
        <f t="shared" si="11"/>
        <v>NA</v>
      </c>
      <c r="BJ16" s="7" t="str">
        <f>IF(BI16="NA","NA",CONCATENATE(S16," ",T16," ",W16))</f>
        <v>NA</v>
      </c>
      <c r="BK16" s="7" t="str">
        <f t="shared" si="24"/>
        <v>NA</v>
      </c>
      <c r="BL16" s="7" t="s">
        <v>78</v>
      </c>
      <c r="BM16" s="1">
        <v>1</v>
      </c>
      <c r="BN16" s="7" t="str">
        <f t="shared" si="12"/>
        <v>NA</v>
      </c>
      <c r="BO16" s="7" t="str">
        <f t="shared" si="21"/>
        <v>NA</v>
      </c>
      <c r="BP16" s="7" t="str">
        <f t="shared" si="13"/>
        <v>Wo simst der Fischer?</v>
      </c>
      <c r="BQ16" s="7" t="str">
        <f t="shared" si="14"/>
        <v/>
      </c>
      <c r="BR16" s="7" t="str">
        <f t="shared" si="15"/>
        <v/>
      </c>
      <c r="BS16" s="7" t="str">
        <f t="shared" si="16"/>
        <v>Wo simst der Fischer?</v>
      </c>
      <c r="BT16" s="7" t="str">
        <f t="shared" si="17"/>
        <v>Was findet der Fischer langweilig?</v>
      </c>
      <c r="BU16" s="7" t="str">
        <f t="shared" si="18"/>
        <v/>
      </c>
      <c r="BV16" s="7" t="str">
        <f t="shared" si="19"/>
        <v>Was findet der Fischer langweilig?</v>
      </c>
    </row>
    <row r="17" spans="1:74" ht="14.25" hidden="1" customHeight="1" x14ac:dyDescent="0.35">
      <c r="A17" s="7" t="str">
        <f t="shared" si="20"/>
        <v>L1_S30_I72_PEr</v>
      </c>
      <c r="B17" s="7">
        <v>1</v>
      </c>
      <c r="C17" s="7">
        <v>30</v>
      </c>
      <c r="D17" s="44">
        <v>16</v>
      </c>
      <c r="E17">
        <v>1</v>
      </c>
      <c r="F17" s="7">
        <v>30</v>
      </c>
      <c r="G17" s="7" t="str">
        <f t="shared" si="22"/>
        <v>Marlin kehrt im Stall. Er muss die aufgetragenen Sozialstunden abarbeiten.</v>
      </c>
      <c r="H17" s="7" t="str">
        <f t="shared" si="0"/>
        <v>Marlin</v>
      </c>
      <c r="I17" s="7" t="str">
        <f t="shared" si="1"/>
        <v>Lea</v>
      </c>
      <c r="J17" s="7" t="s">
        <v>298</v>
      </c>
      <c r="K17" s="7" t="s">
        <v>193</v>
      </c>
      <c r="N17" s="7" t="s">
        <v>231</v>
      </c>
      <c r="O17" s="7" t="str">
        <f t="shared" si="2"/>
        <v>im Stall.</v>
      </c>
      <c r="P17" s="7" t="str">
        <f t="shared" si="3"/>
        <v>im Stall</v>
      </c>
      <c r="Q17" s="7" t="str">
        <f t="shared" si="23"/>
        <v>Er</v>
      </c>
      <c r="R17" s="7" t="s">
        <v>146</v>
      </c>
      <c r="S17" s="7" t="s">
        <v>71</v>
      </c>
      <c r="T17" s="7" t="s">
        <v>299</v>
      </c>
      <c r="U17" s="7" t="s">
        <v>300</v>
      </c>
      <c r="W17" s="7" t="str">
        <f t="shared" si="4"/>
        <v>Sozialstunden</v>
      </c>
      <c r="X17" s="7" t="str">
        <f t="shared" si="5"/>
        <v>abarbeiten.</v>
      </c>
      <c r="Y17" s="7" t="s">
        <v>301</v>
      </c>
      <c r="Z17" s="7">
        <f>main!Z31</f>
        <v>72</v>
      </c>
      <c r="AA17" s="7" t="str">
        <f>main!AA31</f>
        <v>Marlin</v>
      </c>
      <c r="AB17" s="7" t="str">
        <f>main!AB31</f>
        <v>n</v>
      </c>
      <c r="AC17" s="7">
        <f>main!AC31</f>
        <v>3.6571428570000002</v>
      </c>
      <c r="AD17" s="7">
        <f>main!AD31</f>
        <v>1.2820676580000001</v>
      </c>
      <c r="AE17" s="7">
        <f>main!AE31</f>
        <v>4</v>
      </c>
      <c r="AF17" s="33" t="str">
        <f>main!AF31</f>
        <v>n</v>
      </c>
      <c r="AG17" s="7" t="str">
        <f>main!AG31</f>
        <v>Target</v>
      </c>
      <c r="AH17" s="7" t="str">
        <f>main!AH31</f>
        <v>NA</v>
      </c>
      <c r="AI17" s="7">
        <f>main!AI31</f>
        <v>109000000</v>
      </c>
      <c r="AJ17" s="7" t="str">
        <f>main!AJ31</f>
        <v>NA</v>
      </c>
      <c r="AK17" s="7" t="str">
        <f>main!AK31</f>
        <v>NA</v>
      </c>
      <c r="AL17" s="7">
        <f>main!AL31</f>
        <v>121</v>
      </c>
      <c r="AM17" s="7" t="str">
        <f>main!AM31</f>
        <v>Lea</v>
      </c>
      <c r="AN17" s="7" t="str">
        <f>main!AN31</f>
        <v>f</v>
      </c>
      <c r="AO17" s="7">
        <f>main!AO31</f>
        <v>6.7714285710000004</v>
      </c>
      <c r="AP17" s="7">
        <f>main!AP31</f>
        <v>1.031438581</v>
      </c>
      <c r="AQ17" s="7">
        <f>main!AQ31</f>
        <v>7</v>
      </c>
      <c r="AR17" s="7" t="str">
        <f>main!AR31</f>
        <v>f</v>
      </c>
      <c r="AS17" s="7" t="str">
        <f>main!AS31</f>
        <v>Alternative</v>
      </c>
      <c r="AT17" s="7" t="str">
        <f>main!AT31</f>
        <v>NA</v>
      </c>
      <c r="AU17" s="7" t="str">
        <f>main!AU31</f>
        <v>NA</v>
      </c>
      <c r="AV17" s="7" t="str">
        <f>main!AV31</f>
        <v>NA</v>
      </c>
      <c r="AW17" s="7" t="str">
        <f>main!AW31</f>
        <v>NA</v>
      </c>
      <c r="AX17" s="7" t="str">
        <f>main!AX31</f>
        <v>Er</v>
      </c>
      <c r="AY17" s="7" t="str">
        <f>main!AY31</f>
        <v>Sie</v>
      </c>
      <c r="AZ17" s="33" t="str">
        <f>main!AZ31</f>
        <v>Er</v>
      </c>
      <c r="BA17" s="7" t="str">
        <f t="shared" si="6"/>
        <v>Wer kehrt im Stall?</v>
      </c>
      <c r="BB17" s="46" t="str">
        <f t="shared" si="7"/>
        <v>Was tat Marlin?</v>
      </c>
      <c r="BC17" s="7" t="str">
        <f t="shared" si="8"/>
        <v>Wo kehrt Marlin?</v>
      </c>
      <c r="BD17" s="7" t="str">
        <f t="shared" si="9"/>
        <v>Was muss Marlin abarbeiten?</v>
      </c>
      <c r="BE17" s="7" t="s">
        <v>16</v>
      </c>
      <c r="BF17" s="7" t="str">
        <f>BB17</f>
        <v>Was tat Marlin?</v>
      </c>
      <c r="BG17" s="7">
        <v>4</v>
      </c>
      <c r="BH17" s="7">
        <f t="shared" si="10"/>
        <v>0</v>
      </c>
      <c r="BI17" s="7" t="str">
        <f t="shared" si="11"/>
        <v>NA</v>
      </c>
      <c r="BJ17" s="7" t="str">
        <f>IF(BI17="NA","NA",J17)</f>
        <v>NA</v>
      </c>
      <c r="BK17" s="7" t="str">
        <f t="shared" si="24"/>
        <v>NA</v>
      </c>
      <c r="BL17" s="7" t="s">
        <v>78</v>
      </c>
      <c r="BM17" s="1">
        <v>1</v>
      </c>
      <c r="BN17" s="7" t="str">
        <f t="shared" si="12"/>
        <v>NA</v>
      </c>
      <c r="BO17" s="7" t="str">
        <f t="shared" si="21"/>
        <v>NA</v>
      </c>
      <c r="BP17" s="7" t="str">
        <f t="shared" si="13"/>
        <v>Wo kehrt Marlin?</v>
      </c>
      <c r="BQ17" s="7" t="str">
        <f t="shared" si="14"/>
        <v/>
      </c>
      <c r="BR17" s="7" t="str">
        <f t="shared" si="15"/>
        <v/>
      </c>
      <c r="BS17" s="7" t="str">
        <f t="shared" si="16"/>
        <v>Wo kehrt Marlin?</v>
      </c>
      <c r="BT17" s="7" t="str">
        <f t="shared" si="17"/>
        <v>Was muss Marlin abarbeiten?</v>
      </c>
      <c r="BU17" s="7" t="str">
        <f t="shared" si="18"/>
        <v/>
      </c>
      <c r="BV17" s="7" t="str">
        <f t="shared" si="19"/>
        <v>Was muss Marlin abarbeiten?</v>
      </c>
    </row>
    <row r="18" spans="1:74" ht="14.25" hidden="1" customHeight="1" x14ac:dyDescent="0.35">
      <c r="A18" s="7" t="str">
        <f t="shared" si="20"/>
        <v>L1_S48_I131_PEr</v>
      </c>
      <c r="B18" s="7">
        <v>1</v>
      </c>
      <c r="C18" s="7">
        <v>48</v>
      </c>
      <c r="D18" s="44">
        <v>17</v>
      </c>
      <c r="E18">
        <v>1</v>
      </c>
      <c r="F18" s="7">
        <v>48</v>
      </c>
      <c r="G18" s="7" t="str">
        <f t="shared" si="22"/>
        <v>Lina schläft im Betrieb. Er möchte das große Projekt beenden.</v>
      </c>
      <c r="H18" s="7" t="str">
        <f t="shared" si="0"/>
        <v>Lina</v>
      </c>
      <c r="I18" s="7" t="str">
        <f t="shared" si="1"/>
        <v>Gabriel</v>
      </c>
      <c r="J18" s="7" t="s">
        <v>416</v>
      </c>
      <c r="K18" s="7" t="s">
        <v>193</v>
      </c>
      <c r="N18" s="7" t="s">
        <v>417</v>
      </c>
      <c r="O18" s="7" t="str">
        <f t="shared" si="2"/>
        <v>im Betrieb.</v>
      </c>
      <c r="P18" s="7" t="str">
        <f t="shared" si="3"/>
        <v>im Betrieb</v>
      </c>
      <c r="Q18" s="7" t="str">
        <f t="shared" si="23"/>
        <v>Er</v>
      </c>
      <c r="R18" s="7" t="s">
        <v>70</v>
      </c>
      <c r="S18" s="7" t="s">
        <v>155</v>
      </c>
      <c r="T18" s="7" t="s">
        <v>306</v>
      </c>
      <c r="U18" s="7" t="s">
        <v>418</v>
      </c>
      <c r="W18" s="7" t="str">
        <f t="shared" si="4"/>
        <v>Projekt</v>
      </c>
      <c r="X18" s="7" t="str">
        <f t="shared" si="5"/>
        <v>beenden.</v>
      </c>
      <c r="Y18" s="7" t="s">
        <v>419</v>
      </c>
      <c r="Z18" s="7">
        <f>main!Z49</f>
        <v>131</v>
      </c>
      <c r="AA18" s="7" t="str">
        <f>main!AA49</f>
        <v>Lina</v>
      </c>
      <c r="AB18" s="7" t="str">
        <f>main!AB49</f>
        <v>f</v>
      </c>
      <c r="AC18" s="7">
        <f>main!AC49</f>
        <v>6.8571428570000004</v>
      </c>
      <c r="AD18" s="7">
        <f>main!AD49</f>
        <v>0.35503580099999998</v>
      </c>
      <c r="AE18" s="7">
        <f>main!AE49</f>
        <v>7</v>
      </c>
      <c r="AF18" s="33" t="str">
        <f>main!AF49</f>
        <v>f</v>
      </c>
      <c r="AG18" s="7" t="str">
        <f>main!AG49</f>
        <v>Target</v>
      </c>
      <c r="AH18" s="7" t="str">
        <f>main!AH49</f>
        <v>NA</v>
      </c>
      <c r="AI18" s="7">
        <f>main!AI49</f>
        <v>2320000000</v>
      </c>
      <c r="AJ18" s="7" t="str">
        <f>main!AJ49</f>
        <v>NA</v>
      </c>
      <c r="AK18" s="7" t="str">
        <f>main!AK49</f>
        <v>NA</v>
      </c>
      <c r="AL18" s="7">
        <f>main!AL49</f>
        <v>50</v>
      </c>
      <c r="AM18" s="7" t="str">
        <f>main!AM49</f>
        <v>Gabriel</v>
      </c>
      <c r="AN18" s="7" t="str">
        <f>main!AN49</f>
        <v>m</v>
      </c>
      <c r="AO18" s="7">
        <f>main!AO49</f>
        <v>1.8571428569999999</v>
      </c>
      <c r="AP18" s="7">
        <f>main!AP49</f>
        <v>1.3750477459999999</v>
      </c>
      <c r="AQ18" s="7">
        <f>main!AQ49</f>
        <v>1</v>
      </c>
      <c r="AR18" s="7" t="str">
        <f>main!AR49</f>
        <v>m</v>
      </c>
      <c r="AS18" s="7" t="str">
        <f>main!AS49</f>
        <v>Alternative</v>
      </c>
      <c r="AT18" s="7" t="str">
        <f>main!AT49</f>
        <v>NA</v>
      </c>
      <c r="AU18" s="7" t="str">
        <f>main!AU49</f>
        <v>NA</v>
      </c>
      <c r="AV18" s="7" t="str">
        <f>main!AV49</f>
        <v>NA</v>
      </c>
      <c r="AW18" s="7" t="str">
        <f>main!AW49</f>
        <v>NA</v>
      </c>
      <c r="AX18" s="7" t="str">
        <f>main!AX49</f>
        <v>Er</v>
      </c>
      <c r="AY18" s="7" t="str">
        <f>main!AY49</f>
        <v>Sie</v>
      </c>
      <c r="AZ18" s="33" t="str">
        <f>main!AZ49</f>
        <v>Er</v>
      </c>
      <c r="BA18" s="7" t="str">
        <f t="shared" si="6"/>
        <v>Wer schläft im Betrieb?</v>
      </c>
      <c r="BB18" s="46" t="str">
        <f t="shared" si="7"/>
        <v>Was tat Lina?</v>
      </c>
      <c r="BC18" s="7" t="str">
        <f t="shared" si="8"/>
        <v>Wo schläft Lina?</v>
      </c>
      <c r="BD18" s="7" t="str">
        <f t="shared" si="9"/>
        <v>Was möchte Lina beenden?</v>
      </c>
      <c r="BE18" s="1" t="s">
        <v>49</v>
      </c>
      <c r="BF18" s="7" t="str">
        <f>BD18</f>
        <v>Was möchte Lina beenden?</v>
      </c>
      <c r="BG18" s="7">
        <v>2</v>
      </c>
      <c r="BH18" s="7">
        <f t="shared" si="10"/>
        <v>0</v>
      </c>
      <c r="BI18" s="7" t="str">
        <f t="shared" si="11"/>
        <v>NA</v>
      </c>
      <c r="BJ18" s="7" t="str">
        <f>IF(BI18="NA","NA",CONCATENATE(S18," ",T18," ",W18))</f>
        <v>NA</v>
      </c>
      <c r="BK18" s="7" t="str">
        <f t="shared" si="24"/>
        <v>NA</v>
      </c>
      <c r="BL18" s="7" t="s">
        <v>78</v>
      </c>
      <c r="BM18" s="1">
        <v>0</v>
      </c>
      <c r="BN18" s="7" t="str">
        <f t="shared" si="12"/>
        <v>NA</v>
      </c>
      <c r="BO18" s="7" t="str">
        <f t="shared" si="21"/>
        <v>NA</v>
      </c>
      <c r="BP18" s="7" t="str">
        <f t="shared" si="13"/>
        <v>Wo schläft Lina?</v>
      </c>
      <c r="BQ18" s="7" t="str">
        <f t="shared" si="14"/>
        <v/>
      </c>
      <c r="BR18" s="7" t="str">
        <f t="shared" si="15"/>
        <v/>
      </c>
      <c r="BS18" s="7" t="str">
        <f t="shared" si="16"/>
        <v>Wo schläft Lina?</v>
      </c>
      <c r="BT18" s="7" t="str">
        <f t="shared" si="17"/>
        <v>Was möchte Lina beenden?</v>
      </c>
      <c r="BU18" s="7" t="str">
        <f t="shared" si="18"/>
        <v/>
      </c>
      <c r="BV18" s="7" t="str">
        <f t="shared" si="19"/>
        <v>Was möchte Lina beenden?</v>
      </c>
    </row>
    <row r="19" spans="1:74" ht="14.25" hidden="1" customHeight="1" x14ac:dyDescent="0.35">
      <c r="A19" s="7" t="str">
        <f t="shared" si="20"/>
        <v>L1_S5_I5_PEr</v>
      </c>
      <c r="B19" s="7">
        <v>1</v>
      </c>
      <c r="C19" s="7">
        <v>5</v>
      </c>
      <c r="D19" s="44">
        <v>18</v>
      </c>
      <c r="E19">
        <v>1</v>
      </c>
      <c r="F19" s="7">
        <v>5</v>
      </c>
      <c r="G19" s="7" t="str">
        <f t="shared" si="22"/>
        <v>Paul reist in die Metropole. Er möchte die weltbekannte Clubkultur erleben.</v>
      </c>
      <c r="H19" s="7" t="str">
        <f t="shared" si="0"/>
        <v>Paul</v>
      </c>
      <c r="I19" s="7" t="str">
        <f t="shared" si="1"/>
        <v>Hannes</v>
      </c>
      <c r="J19" s="12" t="s">
        <v>110</v>
      </c>
      <c r="L19" s="7" t="s">
        <v>111</v>
      </c>
      <c r="N19" s="7" t="s">
        <v>112</v>
      </c>
      <c r="O19" s="7" t="str">
        <f t="shared" si="2"/>
        <v>in die Metropole.</v>
      </c>
      <c r="P19" s="7" t="str">
        <f t="shared" si="3"/>
        <v>in die Metropole</v>
      </c>
      <c r="Q19" s="7" t="str">
        <f t="shared" si="23"/>
        <v>Er</v>
      </c>
      <c r="R19" s="7" t="s">
        <v>70</v>
      </c>
      <c r="S19" s="7" t="s">
        <v>71</v>
      </c>
      <c r="T19" s="7" t="s">
        <v>113</v>
      </c>
      <c r="U19" s="7" t="s">
        <v>114</v>
      </c>
      <c r="W19" s="7" t="str">
        <f t="shared" si="4"/>
        <v>Clubkultur</v>
      </c>
      <c r="X19" s="7" t="str">
        <f t="shared" si="5"/>
        <v>erleben.</v>
      </c>
      <c r="Y19" s="7" t="s">
        <v>115</v>
      </c>
      <c r="Z19" s="7">
        <f>main!Z6</f>
        <v>5</v>
      </c>
      <c r="AA19" s="7" t="str">
        <f>main!AA6</f>
        <v>Paul</v>
      </c>
      <c r="AB19" s="7" t="str">
        <f>main!AB6</f>
        <v>m</v>
      </c>
      <c r="AC19" s="7">
        <f>main!AC6</f>
        <v>1.114285714</v>
      </c>
      <c r="AD19" s="7">
        <f>main!AD6</f>
        <v>0.322802851</v>
      </c>
      <c r="AE19" s="7">
        <f>main!AE6</f>
        <v>1</v>
      </c>
      <c r="AF19" s="33" t="str">
        <f>main!AF6</f>
        <v>m</v>
      </c>
      <c r="AG19" s="7" t="str">
        <f>main!AG6</f>
        <v>Target</v>
      </c>
      <c r="AH19" s="7" t="str">
        <f>main!AH6</f>
        <v>NA</v>
      </c>
      <c r="AI19" s="7">
        <f>main!AI6</f>
        <v>4230000000</v>
      </c>
      <c r="AJ19" s="7" t="str">
        <f>main!AJ6</f>
        <v>NA</v>
      </c>
      <c r="AK19" s="7" t="str">
        <f>main!AK6</f>
        <v>NA</v>
      </c>
      <c r="AL19" s="7">
        <f>main!AL6</f>
        <v>37</v>
      </c>
      <c r="AM19" s="7" t="str">
        <f>main!AM6</f>
        <v>Hannes</v>
      </c>
      <c r="AN19" s="7" t="str">
        <f>main!AN6</f>
        <v>m</v>
      </c>
      <c r="AO19" s="7">
        <f>main!AO6</f>
        <v>1.5142857139999999</v>
      </c>
      <c r="AP19" s="7">
        <f>main!AP6</f>
        <v>0.95089520000000005</v>
      </c>
      <c r="AQ19" s="7">
        <f>main!AQ6</f>
        <v>1</v>
      </c>
      <c r="AR19" s="7" t="str">
        <f>main!AR6</f>
        <v>m</v>
      </c>
      <c r="AS19" s="7" t="str">
        <f>main!AS6</f>
        <v>Alternative</v>
      </c>
      <c r="AT19" s="7" t="str">
        <f>main!AT6</f>
        <v>NA</v>
      </c>
      <c r="AU19" s="7" t="str">
        <f>main!AU6</f>
        <v>NA</v>
      </c>
      <c r="AV19" s="7" t="str">
        <f>main!AV6</f>
        <v>NA</v>
      </c>
      <c r="AW19" s="7" t="str">
        <f>main!AW6</f>
        <v>NA</v>
      </c>
      <c r="AX19" s="7" t="str">
        <f>main!AX6</f>
        <v>Er</v>
      </c>
      <c r="AY19" s="7" t="str">
        <f>main!AY6</f>
        <v>Sie</v>
      </c>
      <c r="AZ19" s="33" t="str">
        <f>main!AZ6</f>
        <v>Er</v>
      </c>
      <c r="BA19" s="7" t="str">
        <f t="shared" si="6"/>
        <v>Wer reist in die Metropole?</v>
      </c>
      <c r="BB19" s="46" t="str">
        <f t="shared" si="7"/>
        <v>Was tat Paul?</v>
      </c>
      <c r="BC19" s="7" t="str">
        <f t="shared" si="8"/>
        <v>Wohin reist Paul?</v>
      </c>
      <c r="BD19" s="7" t="str">
        <f t="shared" si="9"/>
        <v>Was möchte Paul erleben?</v>
      </c>
      <c r="BE19" s="7" t="s">
        <v>47</v>
      </c>
      <c r="BF19" s="7" t="str">
        <f>BA19</f>
        <v>Wer reist in die Metropole?</v>
      </c>
      <c r="BG19" s="7">
        <v>2</v>
      </c>
      <c r="BH19" s="7">
        <f t="shared" si="10"/>
        <v>0</v>
      </c>
      <c r="BI19" s="7" t="str">
        <f t="shared" si="11"/>
        <v>NA</v>
      </c>
      <c r="BJ19" s="7" t="str">
        <f>IF(BI19="NA","NA",H19)</f>
        <v>NA</v>
      </c>
      <c r="BK19" s="7" t="str">
        <f t="shared" si="24"/>
        <v>NA</v>
      </c>
      <c r="BL19" s="7" t="s">
        <v>78</v>
      </c>
      <c r="BM19" s="1">
        <v>1</v>
      </c>
      <c r="BN19" s="7" t="str">
        <f t="shared" si="12"/>
        <v>NA</v>
      </c>
      <c r="BO19" s="7" t="str">
        <f t="shared" si="21"/>
        <v>NA</v>
      </c>
      <c r="BP19" s="7" t="str">
        <f t="shared" si="13"/>
        <v/>
      </c>
      <c r="BQ19" s="7" t="str">
        <f t="shared" si="14"/>
        <v>Wohin reist Paul?</v>
      </c>
      <c r="BR19" s="7" t="str">
        <f t="shared" si="15"/>
        <v/>
      </c>
      <c r="BS19" s="7" t="str">
        <f t="shared" si="16"/>
        <v>Wohin reist Paul?</v>
      </c>
      <c r="BT19" s="7" t="str">
        <f t="shared" si="17"/>
        <v>Was möchte Paul erleben?</v>
      </c>
      <c r="BU19" s="7" t="str">
        <f t="shared" si="18"/>
        <v/>
      </c>
      <c r="BV19" s="13" t="str">
        <f t="shared" si="19"/>
        <v>Was möchte Paul erleben?</v>
      </c>
    </row>
    <row r="20" spans="1:74" ht="14.25" customHeight="1" x14ac:dyDescent="0.35">
      <c r="A20" s="7" t="str">
        <f t="shared" si="20"/>
        <v>L1_S111_I194_PSie</v>
      </c>
      <c r="B20" s="7">
        <v>1</v>
      </c>
      <c r="C20" s="7">
        <v>111</v>
      </c>
      <c r="D20" s="44">
        <v>19</v>
      </c>
      <c r="E20">
        <v>1</v>
      </c>
      <c r="F20" s="7">
        <v>111</v>
      </c>
      <c r="G20" s="7" t="str">
        <f t="shared" si="22"/>
        <v>Der Stellvertreter rennt zum Unfallort. Sie hat die notwendigen Verbände dabei.</v>
      </c>
      <c r="H20" s="7" t="str">
        <f t="shared" si="0"/>
        <v>Der Stellvertreter</v>
      </c>
      <c r="I20" s="7" t="str">
        <f t="shared" si="1"/>
        <v>Die Stellvertreterin</v>
      </c>
      <c r="J20" s="7" t="s">
        <v>369</v>
      </c>
      <c r="L20" s="7" t="s">
        <v>185</v>
      </c>
      <c r="N20" s="7" t="s">
        <v>779</v>
      </c>
      <c r="O20" s="7" t="str">
        <f t="shared" si="2"/>
        <v>zum Unfallort.</v>
      </c>
      <c r="P20" s="7" t="str">
        <f t="shared" si="3"/>
        <v>zum Unfallort</v>
      </c>
      <c r="Q20" s="7" t="str">
        <f t="shared" si="23"/>
        <v>Sie</v>
      </c>
      <c r="R20" s="7" t="s">
        <v>104</v>
      </c>
      <c r="S20" s="7" t="s">
        <v>71</v>
      </c>
      <c r="T20" s="7" t="s">
        <v>675</v>
      </c>
      <c r="U20" s="7" t="s">
        <v>780</v>
      </c>
      <c r="W20" s="7" t="str">
        <f t="shared" si="4"/>
        <v>Verbände</v>
      </c>
      <c r="X20" s="7" t="str">
        <f t="shared" si="5"/>
        <v>dabei.</v>
      </c>
      <c r="Y20" s="7" t="s">
        <v>385</v>
      </c>
      <c r="Z20" s="7">
        <f>main!Z112</f>
        <v>194</v>
      </c>
      <c r="AA20" s="7" t="str">
        <f>main!AA112</f>
        <v>Stellvertreter</v>
      </c>
      <c r="AB20" s="7" t="str">
        <f>main!AB112</f>
        <v>NA</v>
      </c>
      <c r="AC20" s="7">
        <f>main!AC112</f>
        <v>6.05</v>
      </c>
      <c r="AD20" s="7" t="str">
        <f>main!AD112</f>
        <v>NA</v>
      </c>
      <c r="AE20" s="7" t="str">
        <f>main!AE112</f>
        <v>NA</v>
      </c>
      <c r="AF20" s="33" t="str">
        <f>main!AF112</f>
        <v>m</v>
      </c>
      <c r="AG20" s="7" t="str">
        <f>main!AG112</f>
        <v>Filler</v>
      </c>
      <c r="AH20" s="7" t="str">
        <f>main!AH112</f>
        <v>NA</v>
      </c>
      <c r="AI20" s="7" t="str">
        <f>main!AI112</f>
        <v>NA</v>
      </c>
      <c r="AJ20" s="7" t="str">
        <f>main!AJ112</f>
        <v>Der</v>
      </c>
      <c r="AK20" s="7" t="str">
        <f>main!AK112</f>
        <v>der</v>
      </c>
      <c r="AL20" s="7">
        <f>main!AL112</f>
        <v>51</v>
      </c>
      <c r="AM20" s="7" t="str">
        <f>main!AM112</f>
        <v>Stellvertreterin</v>
      </c>
      <c r="AN20" s="7" t="str">
        <f>main!AN112</f>
        <v>NA</v>
      </c>
      <c r="AO20" s="7" t="str">
        <f>main!AO112</f>
        <v>NA</v>
      </c>
      <c r="AP20" s="7" t="str">
        <f>main!AP112</f>
        <v>NA</v>
      </c>
      <c r="AQ20" s="7" t="str">
        <f>main!AQ112</f>
        <v>NA</v>
      </c>
      <c r="AR20" s="7" t="str">
        <f>main!AR112</f>
        <v>NA</v>
      </c>
      <c r="AS20" s="7" t="str">
        <f>main!AS112</f>
        <v>Alternative</v>
      </c>
      <c r="AT20" s="7" t="str">
        <f>main!AT112</f>
        <v>NA</v>
      </c>
      <c r="AU20" s="7" t="str">
        <f>main!AU112</f>
        <v>NA</v>
      </c>
      <c r="AV20" s="7" t="str">
        <f>main!AV112</f>
        <v>Die</v>
      </c>
      <c r="AW20" s="7" t="str">
        <f>main!AW112</f>
        <v>die</v>
      </c>
      <c r="AX20" s="7" t="str">
        <f>main!AX112</f>
        <v>Er</v>
      </c>
      <c r="AY20" s="7" t="str">
        <f>main!AY112</f>
        <v>Sie</v>
      </c>
      <c r="AZ20" s="33" t="str">
        <f>main!AZ112</f>
        <v>Sie</v>
      </c>
      <c r="BA20" s="7" t="str">
        <f t="shared" si="6"/>
        <v>Wer rennt zum Unfallort?</v>
      </c>
      <c r="BB20" s="46" t="str">
        <f t="shared" si="7"/>
        <v>Was tat der Stellvertreter?</v>
      </c>
      <c r="BC20" s="7" t="str">
        <f t="shared" si="8"/>
        <v>Wohin rennt der Stellvertreter?</v>
      </c>
      <c r="BD20" s="7" t="str">
        <f t="shared" si="9"/>
        <v>Was hat der Stellvertreter dabei?</v>
      </c>
      <c r="BE20" s="7" t="s">
        <v>48</v>
      </c>
      <c r="BF20" s="7" t="str">
        <f>BC20</f>
        <v>Wohin rennt der Stellvertreter?</v>
      </c>
      <c r="BG20" s="7">
        <v>2</v>
      </c>
      <c r="BH20" s="7">
        <f t="shared" si="10"/>
        <v>0</v>
      </c>
      <c r="BI20" s="7" t="str">
        <f t="shared" si="11"/>
        <v>NA</v>
      </c>
      <c r="BJ20" s="7" t="str">
        <f>IF(BI20="NA","NA",P20)</f>
        <v>NA</v>
      </c>
      <c r="BK20" s="7" t="str">
        <f t="shared" si="24"/>
        <v>NA</v>
      </c>
      <c r="BL20" s="7" t="s">
        <v>78</v>
      </c>
      <c r="BM20" s="1">
        <v>0</v>
      </c>
      <c r="BN20" s="7" t="str">
        <f t="shared" si="12"/>
        <v>NA</v>
      </c>
      <c r="BO20" s="7" t="str">
        <f t="shared" si="21"/>
        <v>NA</v>
      </c>
      <c r="BP20" s="7" t="str">
        <f t="shared" si="13"/>
        <v/>
      </c>
      <c r="BQ20" s="7" t="str">
        <f t="shared" si="14"/>
        <v>Wohin rennt der Stellvertreter?</v>
      </c>
      <c r="BR20" s="7" t="str">
        <f t="shared" si="15"/>
        <v/>
      </c>
      <c r="BS20" s="7" t="str">
        <f t="shared" si="16"/>
        <v>Wohin rennt der Stellvertreter?</v>
      </c>
      <c r="BT20" s="7" t="str">
        <f t="shared" si="17"/>
        <v>Was hat der Stellvertreter dabei?</v>
      </c>
      <c r="BU20" s="7" t="str">
        <f t="shared" si="18"/>
        <v/>
      </c>
      <c r="BV20" s="7" t="str">
        <f t="shared" si="19"/>
        <v>Was hat der Stellvertreter dabei?</v>
      </c>
    </row>
    <row r="21" spans="1:74" ht="14.25" hidden="1" customHeight="1" x14ac:dyDescent="0.35">
      <c r="A21" s="7" t="str">
        <f t="shared" si="20"/>
        <v>L1_S60_I143_PSie</v>
      </c>
      <c r="B21" s="7">
        <v>1</v>
      </c>
      <c r="C21" s="7">
        <v>60</v>
      </c>
      <c r="D21" s="44">
        <v>20</v>
      </c>
      <c r="E21">
        <v>1</v>
      </c>
      <c r="F21" s="7">
        <v>60</v>
      </c>
      <c r="G21" s="7" t="str">
        <f t="shared" si="22"/>
        <v>Katharina steigt von der Tribüne. Sie hat einen ehrenvollen Orden erhalten.</v>
      </c>
      <c r="H21" s="7" t="str">
        <f t="shared" si="0"/>
        <v>Katharina</v>
      </c>
      <c r="I21" s="7" t="str">
        <f t="shared" si="1"/>
        <v>Elisabeth</v>
      </c>
      <c r="J21" s="7" t="s">
        <v>153</v>
      </c>
      <c r="M21" s="7" t="s">
        <v>222</v>
      </c>
      <c r="N21" s="7" t="s">
        <v>494</v>
      </c>
      <c r="O21" s="7" t="str">
        <f t="shared" si="2"/>
        <v>von der Tribüne.</v>
      </c>
      <c r="P21" s="7" t="str">
        <f t="shared" si="3"/>
        <v>von der Tribüne</v>
      </c>
      <c r="Q21" s="7" t="str">
        <f t="shared" si="23"/>
        <v>Sie</v>
      </c>
      <c r="R21" s="7" t="s">
        <v>104</v>
      </c>
      <c r="S21" s="7" t="s">
        <v>87</v>
      </c>
      <c r="T21" s="7" t="s">
        <v>495</v>
      </c>
      <c r="U21" s="7" t="s">
        <v>496</v>
      </c>
      <c r="W21" s="7" t="str">
        <f t="shared" si="4"/>
        <v>Orden</v>
      </c>
      <c r="X21" s="7" t="str">
        <f t="shared" si="5"/>
        <v>erhalten.</v>
      </c>
      <c r="Y21" s="7" t="s">
        <v>439</v>
      </c>
      <c r="Z21" s="7">
        <f>main!Z61</f>
        <v>143</v>
      </c>
      <c r="AA21" s="7" t="str">
        <f>main!AA61</f>
        <v>Katharina</v>
      </c>
      <c r="AB21" s="7" t="str">
        <f>main!AB61</f>
        <v>f</v>
      </c>
      <c r="AC21" s="7">
        <f>main!AC61</f>
        <v>6.9428571430000003</v>
      </c>
      <c r="AD21" s="7">
        <f>main!AD61</f>
        <v>0.23550410799999999</v>
      </c>
      <c r="AE21" s="7">
        <f>main!AE61</f>
        <v>7</v>
      </c>
      <c r="AF21" s="33" t="str">
        <f>main!AF61</f>
        <v>f</v>
      </c>
      <c r="AG21" s="7" t="str">
        <f>main!AG61</f>
        <v>Target</v>
      </c>
      <c r="AH21" s="7" t="str">
        <f>main!AH61</f>
        <v>NA</v>
      </c>
      <c r="AI21" s="7">
        <f>main!AI61</f>
        <v>124000000</v>
      </c>
      <c r="AJ21" s="7" t="str">
        <f>main!AJ61</f>
        <v>NA</v>
      </c>
      <c r="AK21" s="7" t="str">
        <f>main!AK61</f>
        <v>NA</v>
      </c>
      <c r="AL21" s="7">
        <f>main!AL61</f>
        <v>111</v>
      </c>
      <c r="AM21" s="7" t="str">
        <f>main!AM61</f>
        <v>Elisabeth</v>
      </c>
      <c r="AN21" s="7" t="str">
        <f>main!AN61</f>
        <v>f</v>
      </c>
      <c r="AO21" s="7">
        <f>main!AO61</f>
        <v>6.6571428570000002</v>
      </c>
      <c r="AP21" s="7">
        <f>main!AP61</f>
        <v>1.0831016769999999</v>
      </c>
      <c r="AQ21" s="7">
        <f>main!AQ61</f>
        <v>7</v>
      </c>
      <c r="AR21" s="7" t="str">
        <f>main!AR61</f>
        <v>f</v>
      </c>
      <c r="AS21" s="7" t="str">
        <f>main!AS61</f>
        <v>Alternative</v>
      </c>
      <c r="AT21" s="7" t="str">
        <f>main!AT61</f>
        <v>NA</v>
      </c>
      <c r="AU21" s="7" t="str">
        <f>main!AU61</f>
        <v>NA</v>
      </c>
      <c r="AV21" s="7" t="str">
        <f>main!AV61</f>
        <v>NA</v>
      </c>
      <c r="AW21" s="7" t="str">
        <f>main!AW61</f>
        <v>NA</v>
      </c>
      <c r="AX21" s="7" t="str">
        <f>main!AX61</f>
        <v>Er</v>
      </c>
      <c r="AY21" s="7" t="str">
        <f>main!AY61</f>
        <v>Sie</v>
      </c>
      <c r="AZ21" s="33" t="str">
        <f>main!AZ61</f>
        <v>Sie</v>
      </c>
      <c r="BA21" s="7" t="str">
        <f t="shared" si="6"/>
        <v>Wer steigt von der Tribüne?</v>
      </c>
      <c r="BB21" s="46" t="str">
        <f t="shared" si="7"/>
        <v>Was tat Katharina?</v>
      </c>
      <c r="BC21" s="7" t="str">
        <f t="shared" si="8"/>
        <v>Woher steigt Katharina?</v>
      </c>
      <c r="BD21" s="7" t="str">
        <f t="shared" si="9"/>
        <v>Was hat Katharina erhalten?</v>
      </c>
      <c r="BE21" s="1" t="s">
        <v>49</v>
      </c>
      <c r="BF21" s="7" t="str">
        <f>BD21</f>
        <v>Was hat Katharina erhalten?</v>
      </c>
      <c r="BG21" s="7">
        <v>2</v>
      </c>
      <c r="BH21" s="7">
        <f t="shared" si="10"/>
        <v>0</v>
      </c>
      <c r="BI21" s="7" t="str">
        <f t="shared" si="11"/>
        <v>NA</v>
      </c>
      <c r="BJ21" s="7" t="str">
        <f>IF(BI21="NA","NA",CONCATENATE(S21," ",T21," ",W21))</f>
        <v>NA</v>
      </c>
      <c r="BK21" s="7" t="str">
        <f t="shared" si="24"/>
        <v>NA</v>
      </c>
      <c r="BL21" s="7" t="s">
        <v>78</v>
      </c>
      <c r="BM21" s="1">
        <v>0</v>
      </c>
      <c r="BN21" s="7" t="str">
        <f t="shared" si="12"/>
        <v>NA</v>
      </c>
      <c r="BO21" s="7" t="str">
        <f t="shared" si="21"/>
        <v>NA</v>
      </c>
      <c r="BP21" s="7" t="str">
        <f t="shared" si="13"/>
        <v/>
      </c>
      <c r="BQ21" s="7" t="str">
        <f t="shared" si="14"/>
        <v/>
      </c>
      <c r="BR21" s="7" t="str">
        <f t="shared" si="15"/>
        <v>Woher steigt Katharina?</v>
      </c>
      <c r="BS21" s="7" t="str">
        <f t="shared" si="16"/>
        <v>Woher steigt Katharina?</v>
      </c>
      <c r="BT21" s="7" t="str">
        <f t="shared" si="17"/>
        <v>Was hat Katharina erhalten?</v>
      </c>
      <c r="BU21" s="7" t="str">
        <f t="shared" si="18"/>
        <v/>
      </c>
      <c r="BV21" s="1" t="str">
        <f t="shared" si="19"/>
        <v>Was hat Katharina erhalten?</v>
      </c>
    </row>
    <row r="22" spans="1:74" ht="14.25" hidden="1" customHeight="1" x14ac:dyDescent="0.35">
      <c r="A22" s="7" t="str">
        <f t="shared" si="20"/>
        <v>L1_S33_I75_PSie</v>
      </c>
      <c r="B22" s="7">
        <v>1</v>
      </c>
      <c r="C22" s="7">
        <v>33</v>
      </c>
      <c r="D22" s="44">
        <v>21</v>
      </c>
      <c r="E22">
        <v>1</v>
      </c>
      <c r="F22" s="7">
        <v>33</v>
      </c>
      <c r="G22" s="7" t="str">
        <f t="shared" si="22"/>
        <v>Charlie tanzt auf der Veranstaltung. Sie hat eine freundliche Tanzgruppe gefunden.</v>
      </c>
      <c r="H22" s="7" t="str">
        <f t="shared" si="0"/>
        <v>Charlie</v>
      </c>
      <c r="I22" s="7" t="str">
        <f t="shared" si="1"/>
        <v>Hans</v>
      </c>
      <c r="J22" s="7" t="s">
        <v>317</v>
      </c>
      <c r="K22" s="7" t="s">
        <v>244</v>
      </c>
      <c r="N22" s="7" t="s">
        <v>318</v>
      </c>
      <c r="O22" s="7" t="str">
        <f t="shared" si="2"/>
        <v>auf der Veranstaltung.</v>
      </c>
      <c r="P22" s="7" t="str">
        <f t="shared" si="3"/>
        <v>auf der Veranstaltung</v>
      </c>
      <c r="Q22" s="7" t="str">
        <f t="shared" si="23"/>
        <v>Sie</v>
      </c>
      <c r="R22" s="7" t="s">
        <v>104</v>
      </c>
      <c r="S22" s="7" t="s">
        <v>179</v>
      </c>
      <c r="T22" s="7" t="s">
        <v>319</v>
      </c>
      <c r="V22" s="7" t="s">
        <v>320</v>
      </c>
      <c r="W22" s="7" t="str">
        <f t="shared" si="4"/>
        <v>Tanzgruppe</v>
      </c>
      <c r="X22" s="7" t="str">
        <f t="shared" si="5"/>
        <v>gefunden.</v>
      </c>
      <c r="Y22" s="7" t="s">
        <v>205</v>
      </c>
      <c r="Z22" s="7">
        <f>main!Z34</f>
        <v>75</v>
      </c>
      <c r="AA22" s="7" t="str">
        <f>main!AA34</f>
        <v>Charlie</v>
      </c>
      <c r="AB22" s="7" t="str">
        <f>main!AB34</f>
        <v>n</v>
      </c>
      <c r="AC22" s="7">
        <f>main!AC34</f>
        <v>3.9714285710000001</v>
      </c>
      <c r="AD22" s="7">
        <f>main!AD34</f>
        <v>1.3169866290000001</v>
      </c>
      <c r="AE22" s="7">
        <f>main!AE34</f>
        <v>4</v>
      </c>
      <c r="AF22" s="33" t="str">
        <f>main!AF34</f>
        <v>n</v>
      </c>
      <c r="AG22" s="7" t="str">
        <f>main!AG34</f>
        <v>Target</v>
      </c>
      <c r="AH22" s="7">
        <f>main!AH34</f>
        <v>163</v>
      </c>
      <c r="AI22" s="7">
        <f>main!AI34</f>
        <v>2680000000</v>
      </c>
      <c r="AJ22" s="7" t="str">
        <f>main!AJ34</f>
        <v>NA</v>
      </c>
      <c r="AK22" s="7" t="str">
        <f>main!AK34</f>
        <v>NA</v>
      </c>
      <c r="AL22" s="7">
        <f>main!AL34</f>
        <v>25</v>
      </c>
      <c r="AM22" s="7" t="str">
        <f>main!AM34</f>
        <v>Hans</v>
      </c>
      <c r="AN22" s="7" t="str">
        <f>main!AN34</f>
        <v>m</v>
      </c>
      <c r="AO22" s="7">
        <f>main!AO34</f>
        <v>1.2571428570000001</v>
      </c>
      <c r="AP22" s="7">
        <f>main!AP34</f>
        <v>1.038745203</v>
      </c>
      <c r="AQ22" s="7">
        <f>main!AQ34</f>
        <v>1</v>
      </c>
      <c r="AR22" s="7" t="str">
        <f>main!AR34</f>
        <v>m</v>
      </c>
      <c r="AS22" s="7" t="str">
        <f>main!AS34</f>
        <v>Alternative</v>
      </c>
      <c r="AT22" s="7" t="str">
        <f>main!AT34</f>
        <v>NA</v>
      </c>
      <c r="AU22" s="7" t="str">
        <f>main!AU34</f>
        <v>NA</v>
      </c>
      <c r="AV22" s="7" t="str">
        <f>main!AV34</f>
        <v>NA</v>
      </c>
      <c r="AW22" s="7" t="str">
        <f>main!AW34</f>
        <v>NA</v>
      </c>
      <c r="AX22" s="7" t="str">
        <f>main!AX34</f>
        <v>Er</v>
      </c>
      <c r="AY22" s="7" t="str">
        <f>main!AY34</f>
        <v>Sie</v>
      </c>
      <c r="AZ22" s="33" t="str">
        <f>main!AZ34</f>
        <v>Sie</v>
      </c>
      <c r="BA22" s="7" t="str">
        <f t="shared" si="6"/>
        <v>Wer tanzt auf der Veranstaltung?</v>
      </c>
      <c r="BB22" s="46" t="str">
        <f t="shared" si="7"/>
        <v>Was tat Charlie?</v>
      </c>
      <c r="BC22" s="7" t="str">
        <f t="shared" si="8"/>
        <v>Wo tanzt Charlie?</v>
      </c>
      <c r="BD22" s="7" t="str">
        <f t="shared" si="9"/>
        <v>Wen hat Charlie gefunden?</v>
      </c>
      <c r="BE22" s="7" t="s">
        <v>47</v>
      </c>
      <c r="BF22" s="7" t="str">
        <f>BA22</f>
        <v>Wer tanzt auf der Veranstaltung?</v>
      </c>
      <c r="BG22" s="7">
        <v>2</v>
      </c>
      <c r="BH22" s="7">
        <f t="shared" si="10"/>
        <v>0</v>
      </c>
      <c r="BI22" s="7" t="str">
        <f t="shared" si="11"/>
        <v>NA</v>
      </c>
      <c r="BJ22" s="7" t="str">
        <f>IF(BI22="NA","NA",H22)</f>
        <v>NA</v>
      </c>
      <c r="BK22" s="7" t="str">
        <f t="shared" si="24"/>
        <v>NA</v>
      </c>
      <c r="BL22" s="7" t="s">
        <v>78</v>
      </c>
      <c r="BM22" s="1">
        <v>0</v>
      </c>
      <c r="BN22" s="7" t="str">
        <f t="shared" si="12"/>
        <v>NA</v>
      </c>
      <c r="BO22" s="7" t="str">
        <f t="shared" si="21"/>
        <v>NA</v>
      </c>
      <c r="BP22" s="7" t="str">
        <f t="shared" si="13"/>
        <v>Wo tanzt Charlie?</v>
      </c>
      <c r="BQ22" s="7" t="str">
        <f t="shared" si="14"/>
        <v/>
      </c>
      <c r="BR22" s="7" t="str">
        <f t="shared" si="15"/>
        <v/>
      </c>
      <c r="BS22" s="7" t="str">
        <f t="shared" si="16"/>
        <v>Wo tanzt Charlie?</v>
      </c>
      <c r="BT22" s="7" t="str">
        <f t="shared" si="17"/>
        <v/>
      </c>
      <c r="BU22" s="7" t="str">
        <f t="shared" si="18"/>
        <v>Wen hat Charlie gefunden?</v>
      </c>
      <c r="BV22" s="7" t="str">
        <f t="shared" si="19"/>
        <v>Wen hat Charlie gefunden?</v>
      </c>
    </row>
    <row r="23" spans="1:74" ht="14.25" customHeight="1" x14ac:dyDescent="0.35">
      <c r="A23" s="7" t="str">
        <f t="shared" si="20"/>
        <v>L1_S115_I198_PSie</v>
      </c>
      <c r="B23" s="7">
        <v>1</v>
      </c>
      <c r="C23" s="7">
        <v>115</v>
      </c>
      <c r="D23" s="44">
        <v>22</v>
      </c>
      <c r="E23">
        <v>1</v>
      </c>
      <c r="F23" s="7">
        <v>115</v>
      </c>
      <c r="G23" s="7" t="str">
        <f t="shared" si="22"/>
        <v>Der Autoverkäufer spaziert zum Trödelmarkt. Sie möchte das alte Geschirr ersetzen.</v>
      </c>
      <c r="H23" s="7" t="str">
        <f t="shared" si="0"/>
        <v>Der Autoverkäufer</v>
      </c>
      <c r="I23" s="7" t="str">
        <f t="shared" si="1"/>
        <v>Die Autoverkäuferin</v>
      </c>
      <c r="J23" s="7" t="s">
        <v>67</v>
      </c>
      <c r="L23" s="7" t="s">
        <v>185</v>
      </c>
      <c r="N23" s="7" t="s">
        <v>800</v>
      </c>
      <c r="O23" s="7" t="str">
        <f t="shared" si="2"/>
        <v>zum Trödelmarkt.</v>
      </c>
      <c r="P23" s="7" t="str">
        <f t="shared" si="3"/>
        <v>zum Trödelmarkt</v>
      </c>
      <c r="Q23" s="7" t="str">
        <f t="shared" si="23"/>
        <v>Sie</v>
      </c>
      <c r="R23" s="7" t="s">
        <v>70</v>
      </c>
      <c r="S23" s="7" t="s">
        <v>155</v>
      </c>
      <c r="T23" s="7" t="s">
        <v>801</v>
      </c>
      <c r="U23" s="7" t="s">
        <v>802</v>
      </c>
      <c r="W23" s="7" t="str">
        <f t="shared" si="4"/>
        <v>Geschirr</v>
      </c>
      <c r="X23" s="7" t="str">
        <f t="shared" si="5"/>
        <v>ersetzen.</v>
      </c>
      <c r="Y23" s="7" t="s">
        <v>803</v>
      </c>
      <c r="Z23" s="7">
        <f>main!Z116</f>
        <v>198</v>
      </c>
      <c r="AA23" s="7" t="str">
        <f>main!AA116</f>
        <v>Autoverkäufer</v>
      </c>
      <c r="AB23" s="7" t="str">
        <f>main!AB116</f>
        <v>NA</v>
      </c>
      <c r="AC23" s="7">
        <f>main!AC116</f>
        <v>6.25</v>
      </c>
      <c r="AD23" s="7" t="str">
        <f>main!AD116</f>
        <v>NA</v>
      </c>
      <c r="AE23" s="7" t="str">
        <f>main!AE116</f>
        <v>NA</v>
      </c>
      <c r="AF23" s="33" t="str">
        <f>main!AF116</f>
        <v>m</v>
      </c>
      <c r="AG23" s="7" t="str">
        <f>main!AG116</f>
        <v>Filler</v>
      </c>
      <c r="AH23" s="7" t="str">
        <f>main!AH116</f>
        <v>NA</v>
      </c>
      <c r="AI23" s="7" t="str">
        <f>main!AI116</f>
        <v>NA</v>
      </c>
      <c r="AJ23" s="7" t="str">
        <f>main!AJ116</f>
        <v>Der</v>
      </c>
      <c r="AK23" s="7" t="str">
        <f>main!AK116</f>
        <v>der</v>
      </c>
      <c r="AL23" s="7">
        <f>main!AL116</f>
        <v>55</v>
      </c>
      <c r="AM23" s="7" t="str">
        <f>main!AM116</f>
        <v>Autoverkäuferin</v>
      </c>
      <c r="AN23" s="7" t="str">
        <f>main!AN116</f>
        <v>NA</v>
      </c>
      <c r="AO23" s="7" t="str">
        <f>main!AO116</f>
        <v>NA</v>
      </c>
      <c r="AP23" s="7" t="str">
        <f>main!AP116</f>
        <v>NA</v>
      </c>
      <c r="AQ23" s="7" t="str">
        <f>main!AQ116</f>
        <v>NA</v>
      </c>
      <c r="AR23" s="7" t="str">
        <f>main!AR116</f>
        <v>NA</v>
      </c>
      <c r="AS23" s="7" t="str">
        <f>main!AS116</f>
        <v>Alternative</v>
      </c>
      <c r="AT23" s="7" t="str">
        <f>main!AT116</f>
        <v>NA</v>
      </c>
      <c r="AU23" s="7" t="str">
        <f>main!AU116</f>
        <v>NA</v>
      </c>
      <c r="AV23" s="7" t="str">
        <f>main!AV116</f>
        <v>Die</v>
      </c>
      <c r="AW23" s="7" t="str">
        <f>main!AW116</f>
        <v>die</v>
      </c>
      <c r="AX23" s="7" t="str">
        <f>main!AX116</f>
        <v>Er</v>
      </c>
      <c r="AY23" s="7" t="str">
        <f>main!AY116</f>
        <v>Sie</v>
      </c>
      <c r="AZ23" s="33" t="str">
        <f>main!AZ116</f>
        <v>Sie</v>
      </c>
      <c r="BA23" s="7" t="str">
        <f t="shared" si="6"/>
        <v>Wer spaziert zum Trödelmarkt?</v>
      </c>
      <c r="BB23" s="46" t="str">
        <f t="shared" si="7"/>
        <v>Was tat der Autoverkäufer?</v>
      </c>
      <c r="BC23" s="7" t="str">
        <f t="shared" si="8"/>
        <v>Wohin spaziert der Autoverkäufer?</v>
      </c>
      <c r="BD23" s="7" t="str">
        <f t="shared" si="9"/>
        <v>Was möchte der Autoverkäufer ersetzen?</v>
      </c>
      <c r="BE23" s="7" t="s">
        <v>48</v>
      </c>
      <c r="BF23" s="7" t="str">
        <f>BC23</f>
        <v>Wohin spaziert der Autoverkäufer?</v>
      </c>
      <c r="BG23" s="7">
        <v>3</v>
      </c>
      <c r="BH23" s="7">
        <f t="shared" si="10"/>
        <v>0</v>
      </c>
      <c r="BI23" s="7" t="str">
        <f t="shared" si="11"/>
        <v>NA</v>
      </c>
      <c r="BJ23" s="7" t="str">
        <f>IF(BI23="NA","NA",P23)</f>
        <v>NA</v>
      </c>
      <c r="BK23" s="7" t="str">
        <f t="shared" si="24"/>
        <v>NA</v>
      </c>
      <c r="BL23" s="7" t="s">
        <v>78</v>
      </c>
      <c r="BM23" s="1">
        <v>0</v>
      </c>
      <c r="BN23" s="7" t="str">
        <f t="shared" si="12"/>
        <v>NA</v>
      </c>
      <c r="BO23" s="7" t="str">
        <f t="shared" si="21"/>
        <v>NA</v>
      </c>
      <c r="BP23" s="7" t="str">
        <f t="shared" si="13"/>
        <v/>
      </c>
      <c r="BQ23" s="7" t="str">
        <f t="shared" si="14"/>
        <v>Wohin spaziert der Autoverkäufer?</v>
      </c>
      <c r="BR23" s="7" t="str">
        <f t="shared" si="15"/>
        <v/>
      </c>
      <c r="BS23" s="7" t="str">
        <f t="shared" si="16"/>
        <v>Wohin spaziert der Autoverkäufer?</v>
      </c>
      <c r="BT23" s="7" t="str">
        <f t="shared" si="17"/>
        <v>Was möchte der Autoverkäufer ersetzen?</v>
      </c>
      <c r="BU23" s="7" t="str">
        <f t="shared" si="18"/>
        <v/>
      </c>
      <c r="BV23" s="7" t="str">
        <f t="shared" si="19"/>
        <v>Was möchte der Autoverkäufer ersetzen?</v>
      </c>
    </row>
    <row r="24" spans="1:74" ht="14.25" hidden="1" customHeight="1" x14ac:dyDescent="0.35">
      <c r="A24" s="7" t="str">
        <f t="shared" si="20"/>
        <v>L1_S2_I2_PEr</v>
      </c>
      <c r="B24" s="7">
        <v>1</v>
      </c>
      <c r="C24" s="7">
        <v>2</v>
      </c>
      <c r="D24" s="44">
        <v>23</v>
      </c>
      <c r="E24">
        <v>1</v>
      </c>
      <c r="F24" s="7">
        <v>2</v>
      </c>
      <c r="G24" s="7" t="str">
        <f t="shared" si="22"/>
        <v>Georg schreit in der Sauna. Er hat  einen heißen Aufgussstein berührt.</v>
      </c>
      <c r="H24" s="7" t="str">
        <f t="shared" si="0"/>
        <v>Georg</v>
      </c>
      <c r="I24" s="7" t="str">
        <f t="shared" si="1"/>
        <v>Raphael</v>
      </c>
      <c r="J24" s="7" t="s">
        <v>83</v>
      </c>
      <c r="K24" s="7" t="s">
        <v>84</v>
      </c>
      <c r="N24" s="7" t="s">
        <v>85</v>
      </c>
      <c r="O24" s="7" t="str">
        <f t="shared" si="2"/>
        <v>in der Sauna.</v>
      </c>
      <c r="P24" s="7" t="str">
        <f t="shared" si="3"/>
        <v>in der Sauna</v>
      </c>
      <c r="Q24" s="7" t="str">
        <f t="shared" si="23"/>
        <v>Er</v>
      </c>
      <c r="R24" s="7" t="s">
        <v>86</v>
      </c>
      <c r="S24" s="7" t="s">
        <v>87</v>
      </c>
      <c r="T24" s="7" t="s">
        <v>88</v>
      </c>
      <c r="U24" s="7" t="s">
        <v>89</v>
      </c>
      <c r="W24" s="7" t="str">
        <f t="shared" si="4"/>
        <v>Aufgussstein</v>
      </c>
      <c r="X24" s="7" t="str">
        <f t="shared" si="5"/>
        <v>berührt.</v>
      </c>
      <c r="Y24" s="7" t="s">
        <v>90</v>
      </c>
      <c r="Z24" s="7">
        <f>main!Z3</f>
        <v>2</v>
      </c>
      <c r="AA24" s="7" t="str">
        <f>main!AA3</f>
        <v>Georg</v>
      </c>
      <c r="AB24" s="7" t="str">
        <f>main!AB3</f>
        <v>m</v>
      </c>
      <c r="AC24" s="7">
        <f>main!AC3</f>
        <v>1.085714286</v>
      </c>
      <c r="AD24" s="7">
        <f>main!AD3</f>
        <v>0.37349136300000002</v>
      </c>
      <c r="AE24" s="7">
        <f>main!AE3</f>
        <v>1</v>
      </c>
      <c r="AF24" s="33" t="str">
        <f>main!AF3</f>
        <v>m</v>
      </c>
      <c r="AG24" s="7" t="str">
        <f>main!AG3</f>
        <v>Target</v>
      </c>
      <c r="AH24" s="7" t="str">
        <f>main!AH3</f>
        <v>NA</v>
      </c>
      <c r="AI24" s="7">
        <f>main!AI3</f>
        <v>1970000000</v>
      </c>
      <c r="AJ24" s="7" t="str">
        <f>main!AJ3</f>
        <v>NA</v>
      </c>
      <c r="AK24" s="7" t="str">
        <f>main!AK3</f>
        <v>NA</v>
      </c>
      <c r="AL24" s="7">
        <f>main!AL3</f>
        <v>34</v>
      </c>
      <c r="AM24" s="7" t="str">
        <f>main!AM3</f>
        <v>Raphael</v>
      </c>
      <c r="AN24" s="7" t="str">
        <f>main!AN3</f>
        <v>m</v>
      </c>
      <c r="AO24" s="7">
        <f>main!AO3</f>
        <v>1.457142857</v>
      </c>
      <c r="AP24" s="7">
        <f>main!AP3</f>
        <v>0.88593111999999996</v>
      </c>
      <c r="AQ24" s="7">
        <f>main!AQ3</f>
        <v>1</v>
      </c>
      <c r="AR24" s="7" t="str">
        <f>main!AR3</f>
        <v>m</v>
      </c>
      <c r="AS24" s="7" t="str">
        <f>main!AS3</f>
        <v>Alternative</v>
      </c>
      <c r="AT24" s="7" t="str">
        <f>main!AT3</f>
        <v>NA</v>
      </c>
      <c r="AU24" s="7" t="str">
        <f>main!AU3</f>
        <v>NA</v>
      </c>
      <c r="AV24" s="7" t="str">
        <f>main!AV3</f>
        <v>NA</v>
      </c>
      <c r="AW24" s="7" t="str">
        <f>main!AW3</f>
        <v>NA</v>
      </c>
      <c r="AX24" s="7" t="str">
        <f>main!AX3</f>
        <v>Er</v>
      </c>
      <c r="AY24" s="7" t="str">
        <f>main!AY3</f>
        <v>Sie</v>
      </c>
      <c r="AZ24" s="33" t="str">
        <f>main!AZ3</f>
        <v>Er</v>
      </c>
      <c r="BA24" s="7" t="str">
        <f t="shared" si="6"/>
        <v>Wer schreit in der Sauna?</v>
      </c>
      <c r="BB24" s="46" t="str">
        <f t="shared" si="7"/>
        <v>Was tat Georg?</v>
      </c>
      <c r="BC24" s="7" t="str">
        <f t="shared" si="8"/>
        <v>Wo schreit Georg?</v>
      </c>
      <c r="BD24" s="7" t="str">
        <f t="shared" si="9"/>
        <v>Was hat  Georg berührt?</v>
      </c>
      <c r="BE24" s="7" t="s">
        <v>16</v>
      </c>
      <c r="BF24" s="7" t="str">
        <f>BB24</f>
        <v>Was tat Georg?</v>
      </c>
      <c r="BG24" s="7">
        <v>3</v>
      </c>
      <c r="BH24" s="7">
        <f t="shared" si="10"/>
        <v>0</v>
      </c>
      <c r="BI24" s="7" t="str">
        <f t="shared" si="11"/>
        <v>NA</v>
      </c>
      <c r="BJ24" s="7" t="str">
        <f>IF(BI24="NA","NA",J24)</f>
        <v>NA</v>
      </c>
      <c r="BK24" s="7" t="str">
        <f t="shared" si="24"/>
        <v>NA</v>
      </c>
      <c r="BL24" s="7" t="s">
        <v>78</v>
      </c>
      <c r="BM24" s="1">
        <v>0</v>
      </c>
      <c r="BN24" s="7" t="str">
        <f t="shared" si="12"/>
        <v>NA</v>
      </c>
      <c r="BO24" s="7" t="str">
        <f t="shared" si="21"/>
        <v>NA</v>
      </c>
      <c r="BP24" s="7" t="str">
        <f t="shared" si="13"/>
        <v>Wo schreit Georg?</v>
      </c>
      <c r="BQ24" s="7" t="str">
        <f t="shared" si="14"/>
        <v/>
      </c>
      <c r="BR24" s="7" t="str">
        <f t="shared" si="15"/>
        <v/>
      </c>
      <c r="BS24" s="7" t="str">
        <f t="shared" si="16"/>
        <v>Wo schreit Georg?</v>
      </c>
      <c r="BT24" s="7" t="str">
        <f t="shared" si="17"/>
        <v>Was hat  Georg berührt?</v>
      </c>
      <c r="BU24" s="7" t="str">
        <f t="shared" si="18"/>
        <v/>
      </c>
      <c r="BV24" s="7" t="str">
        <f t="shared" si="19"/>
        <v>Was hat  Georg berührt?</v>
      </c>
    </row>
    <row r="25" spans="1:74" ht="14.25" hidden="1" customHeight="1" x14ac:dyDescent="0.35">
      <c r="A25" s="7" t="str">
        <f t="shared" si="20"/>
        <v>L1_S24_I66_PEr</v>
      </c>
      <c r="B25" s="7">
        <v>1</v>
      </c>
      <c r="C25" s="7">
        <v>24</v>
      </c>
      <c r="D25" s="44">
        <v>24</v>
      </c>
      <c r="E25">
        <v>1</v>
      </c>
      <c r="F25" s="7">
        <v>24</v>
      </c>
      <c r="G25" s="7" t="str">
        <f t="shared" si="22"/>
        <v>Sam hüpft in der Küche. Er möchte den oberen Hängeschrank erreichen.</v>
      </c>
      <c r="H25" s="7" t="str">
        <f t="shared" si="0"/>
        <v>Sam</v>
      </c>
      <c r="I25" s="7" t="str">
        <f t="shared" si="1"/>
        <v>Selina</v>
      </c>
      <c r="J25" s="7" t="s">
        <v>215</v>
      </c>
      <c r="K25" s="7" t="s">
        <v>84</v>
      </c>
      <c r="N25" s="7" t="s">
        <v>258</v>
      </c>
      <c r="O25" s="7" t="str">
        <f t="shared" si="2"/>
        <v>in der Küche.</v>
      </c>
      <c r="P25" s="7" t="str">
        <f t="shared" si="3"/>
        <v>in der Küche</v>
      </c>
      <c r="Q25" s="7" t="str">
        <f t="shared" si="23"/>
        <v>Er</v>
      </c>
      <c r="R25" s="7" t="s">
        <v>70</v>
      </c>
      <c r="S25" s="7" t="s">
        <v>147</v>
      </c>
      <c r="T25" s="7" t="s">
        <v>259</v>
      </c>
      <c r="U25" s="7" t="s">
        <v>260</v>
      </c>
      <c r="W25" s="7" t="str">
        <f t="shared" si="4"/>
        <v>Hängeschrank</v>
      </c>
      <c r="X25" s="7" t="str">
        <f t="shared" si="5"/>
        <v>erreichen.</v>
      </c>
      <c r="Y25" s="7" t="s">
        <v>261</v>
      </c>
      <c r="Z25" s="7">
        <f>main!Z25</f>
        <v>66</v>
      </c>
      <c r="AA25" s="7" t="str">
        <f>main!AA25</f>
        <v>Sam</v>
      </c>
      <c r="AB25" s="7" t="str">
        <f>main!AB25</f>
        <v>n</v>
      </c>
      <c r="AC25" s="7">
        <f>main!AC25</f>
        <v>3.3142857139999999</v>
      </c>
      <c r="AD25" s="7">
        <f>main!AD25</f>
        <v>1.18250553</v>
      </c>
      <c r="AE25" s="7">
        <f>main!AE25</f>
        <v>4</v>
      </c>
      <c r="AF25" s="33" t="str">
        <f>main!AF25</f>
        <v>n</v>
      </c>
      <c r="AG25" s="7" t="str">
        <f>main!AG25</f>
        <v>Target</v>
      </c>
      <c r="AH25" s="7" t="str">
        <f>main!AH25</f>
        <v>NA</v>
      </c>
      <c r="AI25" s="7">
        <f>main!AI25</f>
        <v>3870000000</v>
      </c>
      <c r="AJ25" s="7" t="str">
        <f>main!AJ25</f>
        <v>NA</v>
      </c>
      <c r="AK25" s="7" t="str">
        <f>main!AK25</f>
        <v>NA</v>
      </c>
      <c r="AL25" s="7">
        <f>main!AL25</f>
        <v>115</v>
      </c>
      <c r="AM25" s="7" t="str">
        <f>main!AM25</f>
        <v>Selina</v>
      </c>
      <c r="AN25" s="7" t="str">
        <f>main!AN25</f>
        <v>f</v>
      </c>
      <c r="AO25" s="7">
        <f>main!AO25</f>
        <v>6.6857142859999996</v>
      </c>
      <c r="AP25" s="7">
        <f>main!AP25</f>
        <v>1.078436465</v>
      </c>
      <c r="AQ25" s="7">
        <f>main!AQ25</f>
        <v>7</v>
      </c>
      <c r="AR25" s="7" t="str">
        <f>main!AR25</f>
        <v>f</v>
      </c>
      <c r="AS25" s="7" t="str">
        <f>main!AS25</f>
        <v>Alternative</v>
      </c>
      <c r="AT25" s="7" t="str">
        <f>main!AT25</f>
        <v>NA</v>
      </c>
      <c r="AU25" s="7" t="str">
        <f>main!AU25</f>
        <v>NA</v>
      </c>
      <c r="AV25" s="7" t="str">
        <f>main!AV25</f>
        <v>NA</v>
      </c>
      <c r="AW25" s="7" t="str">
        <f>main!AW25</f>
        <v>NA</v>
      </c>
      <c r="AX25" s="7" t="str">
        <f>main!AX25</f>
        <v>Er</v>
      </c>
      <c r="AY25" s="7" t="str">
        <f>main!AY25</f>
        <v>Sie</v>
      </c>
      <c r="AZ25" s="33" t="str">
        <f>main!AZ25</f>
        <v>Er</v>
      </c>
      <c r="BA25" s="7" t="str">
        <f t="shared" si="6"/>
        <v>Wer hüpft in der Küche?</v>
      </c>
      <c r="BB25" s="46" t="str">
        <f t="shared" si="7"/>
        <v>Was tat Sam?</v>
      </c>
      <c r="BC25" s="7" t="str">
        <f t="shared" si="8"/>
        <v>Wo hüpft Sam?</v>
      </c>
      <c r="BD25" s="7" t="str">
        <f t="shared" si="9"/>
        <v>Was möchte Sam erreichen?</v>
      </c>
      <c r="BE25" s="1" t="s">
        <v>49</v>
      </c>
      <c r="BF25" s="7" t="str">
        <f>BD25</f>
        <v>Was möchte Sam erreichen?</v>
      </c>
      <c r="BG25" s="7">
        <v>3</v>
      </c>
      <c r="BH25" s="7">
        <f t="shared" si="10"/>
        <v>0</v>
      </c>
      <c r="BI25" s="7" t="str">
        <f t="shared" si="11"/>
        <v>NA</v>
      </c>
      <c r="BJ25" s="7" t="str">
        <f>IF(BI25="NA","NA",CONCATENATE(S25," ",T25," ",W25))</f>
        <v>NA</v>
      </c>
      <c r="BK25" s="7" t="str">
        <f t="shared" si="24"/>
        <v>NA</v>
      </c>
      <c r="BL25" s="7" t="s">
        <v>78</v>
      </c>
      <c r="BM25" s="1">
        <v>1</v>
      </c>
      <c r="BN25" s="7" t="str">
        <f t="shared" si="12"/>
        <v>NA</v>
      </c>
      <c r="BO25" s="7" t="str">
        <f t="shared" si="21"/>
        <v>NA</v>
      </c>
      <c r="BP25" s="7" t="str">
        <f t="shared" si="13"/>
        <v>Wo hüpft Sam?</v>
      </c>
      <c r="BQ25" s="7" t="str">
        <f t="shared" si="14"/>
        <v/>
      </c>
      <c r="BR25" s="7" t="str">
        <f t="shared" si="15"/>
        <v/>
      </c>
      <c r="BS25" s="7" t="str">
        <f t="shared" si="16"/>
        <v>Wo hüpft Sam?</v>
      </c>
      <c r="BT25" s="7" t="str">
        <f t="shared" si="17"/>
        <v>Was möchte Sam erreichen?</v>
      </c>
      <c r="BU25" s="7" t="str">
        <f t="shared" si="18"/>
        <v/>
      </c>
      <c r="BV25" s="7" t="str">
        <f t="shared" si="19"/>
        <v>Was möchte Sam erreichen?</v>
      </c>
    </row>
    <row r="26" spans="1:74" ht="14.25" customHeight="1" x14ac:dyDescent="0.35">
      <c r="A26" s="7" t="str">
        <f t="shared" si="20"/>
        <v>L1_S76_I159_PSie</v>
      </c>
      <c r="B26" s="7">
        <v>1</v>
      </c>
      <c r="C26" s="7">
        <v>76</v>
      </c>
      <c r="D26" s="44">
        <v>25</v>
      </c>
      <c r="E26">
        <v>1</v>
      </c>
      <c r="F26" s="7">
        <v>76</v>
      </c>
      <c r="G26" s="7" t="str">
        <f t="shared" si="22"/>
        <v>Die Turnerin betet auf der Fähre. Sie hat das andauernde Schaukeln satt.</v>
      </c>
      <c r="H26" s="7" t="str">
        <f t="shared" si="0"/>
        <v>Die Turnerin</v>
      </c>
      <c r="I26" s="7" t="str">
        <f t="shared" si="1"/>
        <v>Der Turner</v>
      </c>
      <c r="J26" s="7" t="s">
        <v>587</v>
      </c>
      <c r="K26" s="7" t="s">
        <v>244</v>
      </c>
      <c r="N26" s="7" t="s">
        <v>588</v>
      </c>
      <c r="O26" s="7" t="str">
        <f t="shared" si="2"/>
        <v>auf der Fähre.</v>
      </c>
      <c r="P26" s="7" t="str">
        <f t="shared" si="3"/>
        <v>auf der Fähre</v>
      </c>
      <c r="Q26" s="7" t="str">
        <f t="shared" si="23"/>
        <v>Sie</v>
      </c>
      <c r="R26" s="7" t="s">
        <v>104</v>
      </c>
      <c r="S26" s="7" t="s">
        <v>155</v>
      </c>
      <c r="T26" s="7" t="s">
        <v>589</v>
      </c>
      <c r="U26" s="7" t="s">
        <v>590</v>
      </c>
      <c r="W26" s="7" t="str">
        <f t="shared" si="4"/>
        <v>Schaukeln</v>
      </c>
      <c r="X26" s="7" t="str">
        <f t="shared" si="5"/>
        <v>satt.</v>
      </c>
      <c r="Y26" s="7" t="s">
        <v>545</v>
      </c>
      <c r="Z26" s="7">
        <f>main!Z77</f>
        <v>159</v>
      </c>
      <c r="AA26" s="7" t="str">
        <f>main!AA77</f>
        <v>Turnerin</v>
      </c>
      <c r="AB26" s="7" t="str">
        <f>main!AB77</f>
        <v>NA</v>
      </c>
      <c r="AC26" s="7">
        <f>main!AC77</f>
        <v>2.5</v>
      </c>
      <c r="AD26" s="7" t="str">
        <f>main!AD77</f>
        <v>NA</v>
      </c>
      <c r="AE26" s="7" t="str">
        <f>main!AE77</f>
        <v>NA</v>
      </c>
      <c r="AF26" s="33" t="str">
        <f>main!AF77</f>
        <v>f</v>
      </c>
      <c r="AG26" s="7" t="str">
        <f>main!AG77</f>
        <v>Filler</v>
      </c>
      <c r="AH26" s="7" t="str">
        <f>main!AH77</f>
        <v>NA</v>
      </c>
      <c r="AI26" s="7" t="str">
        <f>main!AI77</f>
        <v>NA</v>
      </c>
      <c r="AJ26" s="7" t="str">
        <f>main!AJ77</f>
        <v>Die</v>
      </c>
      <c r="AK26" s="7" t="str">
        <f>main!AK77</f>
        <v>die</v>
      </c>
      <c r="AL26" s="7">
        <f>main!AL77</f>
        <v>16</v>
      </c>
      <c r="AM26" s="7" t="str">
        <f>main!AM77</f>
        <v>Turner</v>
      </c>
      <c r="AN26" s="7" t="str">
        <f>main!AN77</f>
        <v>NA</v>
      </c>
      <c r="AO26" s="7" t="str">
        <f>main!AO77</f>
        <v>NA</v>
      </c>
      <c r="AP26" s="7" t="str">
        <f>main!AP77</f>
        <v>NA</v>
      </c>
      <c r="AQ26" s="7" t="str">
        <f>main!AQ77</f>
        <v>NA</v>
      </c>
      <c r="AR26" s="7" t="str">
        <f>main!AR77</f>
        <v>NA</v>
      </c>
      <c r="AS26" s="7" t="str">
        <f>main!AS77</f>
        <v>Alternative</v>
      </c>
      <c r="AT26" s="7" t="str">
        <f>main!AT77</f>
        <v>NA</v>
      </c>
      <c r="AU26" s="7" t="str">
        <f>main!AU77</f>
        <v>NA</v>
      </c>
      <c r="AV26" s="7" t="str">
        <f>main!AV77</f>
        <v>Der</v>
      </c>
      <c r="AW26" s="7" t="str">
        <f>main!AW77</f>
        <v>der</v>
      </c>
      <c r="AX26" s="7" t="str">
        <f>main!AX77</f>
        <v>Er</v>
      </c>
      <c r="AY26" s="7" t="str">
        <f>main!AY77</f>
        <v>Sie</v>
      </c>
      <c r="AZ26" s="33" t="str">
        <f>main!AZ77</f>
        <v>Sie</v>
      </c>
      <c r="BA26" s="7" t="str">
        <f t="shared" si="6"/>
        <v>Wer betet auf der Fähre?</v>
      </c>
      <c r="BB26" s="46" t="str">
        <f t="shared" si="7"/>
        <v>Was tat die Turnerin?</v>
      </c>
      <c r="BC26" s="7" t="str">
        <f t="shared" si="8"/>
        <v>Wo betet die Turnerin?</v>
      </c>
      <c r="BD26" s="7" t="str">
        <f t="shared" si="9"/>
        <v>Was hat die Turnerin satt?</v>
      </c>
      <c r="BE26" s="1" t="s">
        <v>49</v>
      </c>
      <c r="BF26" s="7" t="str">
        <f>BD26</f>
        <v>Was hat die Turnerin satt?</v>
      </c>
      <c r="BG26" s="7">
        <v>1</v>
      </c>
      <c r="BH26" s="7">
        <f t="shared" si="10"/>
        <v>1</v>
      </c>
      <c r="BI26" s="7" t="str">
        <f t="shared" si="11"/>
        <v>Was hat die Turnerin satt?</v>
      </c>
      <c r="BJ26" s="7" t="str">
        <f>IF(BI26="NA","NA",CONCATENATE(S26," ",T26," ",W26))</f>
        <v>das andauernde Schaukeln</v>
      </c>
      <c r="BK26" s="7" t="str">
        <f t="shared" si="24"/>
        <v>das andauernde Schaukeln</v>
      </c>
      <c r="BL26" s="7" t="s">
        <v>593</v>
      </c>
      <c r="BM26" s="1">
        <v>0</v>
      </c>
      <c r="BN26" s="7" t="str">
        <f t="shared" si="12"/>
        <v>das kontinuierliche Schaukeln</v>
      </c>
      <c r="BO26" s="7" t="str">
        <f t="shared" si="21"/>
        <v>das andauernde Schaukeln</v>
      </c>
      <c r="BP26" s="7" t="str">
        <f t="shared" si="13"/>
        <v>Wo betet die Turnerin?</v>
      </c>
      <c r="BQ26" s="7" t="str">
        <f t="shared" si="14"/>
        <v/>
      </c>
      <c r="BR26" s="7" t="str">
        <f t="shared" si="15"/>
        <v/>
      </c>
      <c r="BS26" s="7" t="str">
        <f t="shared" si="16"/>
        <v>Wo betet die Turnerin?</v>
      </c>
      <c r="BT26" s="7" t="str">
        <f t="shared" si="17"/>
        <v>Was hat die Turnerin satt?</v>
      </c>
      <c r="BU26" s="7" t="str">
        <f t="shared" si="18"/>
        <v/>
      </c>
      <c r="BV26" s="7" t="str">
        <f t="shared" si="19"/>
        <v>Was hat die Turnerin satt?</v>
      </c>
    </row>
    <row r="27" spans="1:74" ht="14" hidden="1" customHeight="1" x14ac:dyDescent="0.35">
      <c r="A27" s="7" t="str">
        <f t="shared" si="20"/>
        <v>L1_S31_I73_PSie</v>
      </c>
      <c r="B27" s="7">
        <v>1</v>
      </c>
      <c r="C27" s="7">
        <v>31</v>
      </c>
      <c r="D27" s="44">
        <v>26</v>
      </c>
      <c r="E27">
        <v>1</v>
      </c>
      <c r="F27" s="7">
        <v>31</v>
      </c>
      <c r="G27" s="7" t="str">
        <f t="shared" si="22"/>
        <v>Jona posiert am Klavier. Sie möchte das große Publikum beeindrucken.</v>
      </c>
      <c r="H27" s="7" t="str">
        <f t="shared" si="0"/>
        <v>Jona</v>
      </c>
      <c r="I27" s="7" t="str">
        <f t="shared" si="1"/>
        <v>Fabian</v>
      </c>
      <c r="J27" s="7" t="s">
        <v>283</v>
      </c>
      <c r="K27" s="7" t="s">
        <v>304</v>
      </c>
      <c r="N27" s="7" t="s">
        <v>305</v>
      </c>
      <c r="O27" s="7" t="str">
        <f t="shared" si="2"/>
        <v>am Klavier.</v>
      </c>
      <c r="P27" s="7" t="str">
        <f t="shared" si="3"/>
        <v>am Klavier</v>
      </c>
      <c r="Q27" s="7" t="str">
        <f t="shared" si="23"/>
        <v>Sie</v>
      </c>
      <c r="R27" s="7" t="s">
        <v>70</v>
      </c>
      <c r="S27" s="7" t="s">
        <v>155</v>
      </c>
      <c r="T27" s="7" t="s">
        <v>306</v>
      </c>
      <c r="V27" s="7" t="s">
        <v>307</v>
      </c>
      <c r="W27" s="7" t="str">
        <f t="shared" si="4"/>
        <v>Publikum</v>
      </c>
      <c r="X27" s="7" t="str">
        <f t="shared" si="5"/>
        <v>beeindrucken.</v>
      </c>
      <c r="Y27" s="7" t="s">
        <v>295</v>
      </c>
      <c r="Z27" s="7">
        <f>main!Z32</f>
        <v>73</v>
      </c>
      <c r="AA27" s="7" t="str">
        <f>main!AA32</f>
        <v>Jona</v>
      </c>
      <c r="AB27" s="7" t="str">
        <f>main!AB32</f>
        <v>n</v>
      </c>
      <c r="AC27" s="7">
        <f>main!AC32</f>
        <v>3.8</v>
      </c>
      <c r="AD27" s="7">
        <f>main!AD32</f>
        <v>1.9372509330000001</v>
      </c>
      <c r="AE27" s="7">
        <f>main!AE32</f>
        <v>4</v>
      </c>
      <c r="AF27" s="33" t="str">
        <f>main!AF32</f>
        <v>n</v>
      </c>
      <c r="AG27" s="7" t="str">
        <f>main!AG32</f>
        <v>Target</v>
      </c>
      <c r="AH27" s="7" t="str">
        <f>main!AH32</f>
        <v>NA</v>
      </c>
      <c r="AI27" s="7">
        <f>main!AI32</f>
        <v>49600000</v>
      </c>
      <c r="AJ27" s="7" t="str">
        <f>main!AJ32</f>
        <v>NA</v>
      </c>
      <c r="AK27" s="7" t="str">
        <f>main!AK32</f>
        <v>NA</v>
      </c>
      <c r="AL27" s="7">
        <f>main!AL32</f>
        <v>23</v>
      </c>
      <c r="AM27" s="7" t="str">
        <f>main!AM32</f>
        <v>Fabian</v>
      </c>
      <c r="AN27" s="7" t="str">
        <f>main!AN32</f>
        <v>m</v>
      </c>
      <c r="AO27" s="7">
        <f>main!AO32</f>
        <v>1.2571428570000001</v>
      </c>
      <c r="AP27" s="7">
        <f>main!AP32</f>
        <v>0.70054000800000005</v>
      </c>
      <c r="AQ27" s="7">
        <f>main!AQ32</f>
        <v>1</v>
      </c>
      <c r="AR27" s="7" t="str">
        <f>main!AR32</f>
        <v>m</v>
      </c>
      <c r="AS27" s="7" t="str">
        <f>main!AS32</f>
        <v>Alternative</v>
      </c>
      <c r="AT27" s="7" t="str">
        <f>main!AT32</f>
        <v>NA</v>
      </c>
      <c r="AU27" s="7" t="str">
        <f>main!AU32</f>
        <v>NA</v>
      </c>
      <c r="AV27" s="7" t="str">
        <f>main!AV32</f>
        <v>NA</v>
      </c>
      <c r="AW27" s="7" t="str">
        <f>main!AW32</f>
        <v>NA</v>
      </c>
      <c r="AX27" s="7" t="str">
        <f>main!AX32</f>
        <v>Er</v>
      </c>
      <c r="AY27" s="7" t="str">
        <f>main!AY32</f>
        <v>Sie</v>
      </c>
      <c r="AZ27" s="33" t="str">
        <f>main!AZ32</f>
        <v>Sie</v>
      </c>
      <c r="BA27" s="7" t="str">
        <f t="shared" si="6"/>
        <v>Wer posiert am Klavier?</v>
      </c>
      <c r="BB27" s="46" t="str">
        <f t="shared" si="7"/>
        <v>Was tat Jona?</v>
      </c>
      <c r="BC27" s="7" t="str">
        <f t="shared" si="8"/>
        <v>Wo posiert Jona?</v>
      </c>
      <c r="BD27" s="7" t="str">
        <f t="shared" si="9"/>
        <v>Wen möchte Jona beeindrucken?</v>
      </c>
      <c r="BE27" s="7" t="s">
        <v>48</v>
      </c>
      <c r="BF27" s="7" t="str">
        <f>BC27</f>
        <v>Wo posiert Jona?</v>
      </c>
      <c r="BG27" s="7">
        <v>1</v>
      </c>
      <c r="BH27" s="7">
        <f t="shared" si="10"/>
        <v>1</v>
      </c>
      <c r="BI27" s="7" t="str">
        <f t="shared" si="11"/>
        <v>Wo posiert Jona?</v>
      </c>
      <c r="BJ27" s="7" t="str">
        <f>IF(BI27="NA","NA",P27)</f>
        <v>am Klavier</v>
      </c>
      <c r="BK27" s="7" t="str">
        <f t="shared" si="24"/>
        <v>am Klavier</v>
      </c>
      <c r="BL27" s="7" t="s">
        <v>310</v>
      </c>
      <c r="BM27" s="1">
        <v>1</v>
      </c>
      <c r="BN27" s="7" t="str">
        <f t="shared" si="12"/>
        <v>am Klavier</v>
      </c>
      <c r="BO27" s="7" t="str">
        <f t="shared" si="21"/>
        <v>am Flügel</v>
      </c>
      <c r="BP27" s="7" t="str">
        <f t="shared" si="13"/>
        <v>Wo posiert Jona?</v>
      </c>
      <c r="BQ27" s="7" t="str">
        <f t="shared" si="14"/>
        <v/>
      </c>
      <c r="BR27" s="7" t="str">
        <f t="shared" si="15"/>
        <v/>
      </c>
      <c r="BS27" s="7" t="str">
        <f t="shared" si="16"/>
        <v>Wo posiert Jona?</v>
      </c>
      <c r="BT27" s="7" t="str">
        <f t="shared" si="17"/>
        <v/>
      </c>
      <c r="BU27" s="7" t="str">
        <f t="shared" si="18"/>
        <v>Wen möchte Jona beeindrucken?</v>
      </c>
      <c r="BV27" s="7" t="str">
        <f t="shared" si="19"/>
        <v>Wen möchte Jona beeindrucken?</v>
      </c>
    </row>
    <row r="28" spans="1:74" ht="14.25" customHeight="1" x14ac:dyDescent="0.35">
      <c r="A28" s="53" t="str">
        <f t="shared" si="20"/>
        <v>L_S134_I79_PSie</v>
      </c>
      <c r="B28" s="54"/>
      <c r="C28" s="55">
        <v>14</v>
      </c>
      <c r="D28" s="44">
        <v>27</v>
      </c>
      <c r="E28" s="56">
        <v>1.9</v>
      </c>
      <c r="F28" s="53">
        <v>134</v>
      </c>
      <c r="G28" s="53" t="str">
        <f>CONCATENATE(H28," ",J28," ",P28," ",Q28," ",R28," ",S28," ",T28," ",W28," ",Y28)</f>
        <v>Die Gymnasiallehrerin kniet im Garten Sie hat ein tolles Hochbeet angelegt</v>
      </c>
      <c r="H28" s="53" t="str">
        <f t="shared" si="0"/>
        <v>Die Gymnasiallehrerin</v>
      </c>
      <c r="I28" s="53" t="str">
        <f t="shared" si="1"/>
        <v>Der Gymnasiallehrer</v>
      </c>
      <c r="J28" s="54" t="s">
        <v>508</v>
      </c>
      <c r="K28" s="53" t="s">
        <v>193</v>
      </c>
      <c r="L28" s="53"/>
      <c r="M28" s="53"/>
      <c r="N28" s="53" t="s">
        <v>880</v>
      </c>
      <c r="O28" s="53" t="str">
        <f t="shared" si="2"/>
        <v>im Garten.</v>
      </c>
      <c r="P28" s="53" t="str">
        <f t="shared" si="3"/>
        <v>im Garten</v>
      </c>
      <c r="Q28" s="53" t="s">
        <v>82</v>
      </c>
      <c r="R28" s="53" t="s">
        <v>104</v>
      </c>
      <c r="S28" s="53" t="s">
        <v>137</v>
      </c>
      <c r="T28" s="53" t="s">
        <v>1077</v>
      </c>
      <c r="U28" s="54" t="s">
        <v>1079</v>
      </c>
      <c r="V28" s="54"/>
      <c r="W28" s="54" t="str">
        <f t="shared" si="4"/>
        <v>Hochbeet</v>
      </c>
      <c r="X28" s="54" t="str">
        <f t="shared" si="5"/>
        <v>angelegt.</v>
      </c>
      <c r="Y28" s="54" t="s">
        <v>1078</v>
      </c>
      <c r="Z28" s="53">
        <v>79</v>
      </c>
      <c r="AA28" s="53" t="s">
        <v>988</v>
      </c>
      <c r="AB28" s="53" t="s">
        <v>78</v>
      </c>
      <c r="AC28" s="53" t="s">
        <v>78</v>
      </c>
      <c r="AD28" s="53" t="s">
        <v>78</v>
      </c>
      <c r="AE28" s="53" t="s">
        <v>78</v>
      </c>
      <c r="AF28" s="53" t="s">
        <v>78</v>
      </c>
      <c r="AG28" s="53" t="s">
        <v>1093</v>
      </c>
      <c r="AH28" s="53" t="s">
        <v>78</v>
      </c>
      <c r="AI28" s="53" t="s">
        <v>78</v>
      </c>
      <c r="AJ28" s="54" t="s">
        <v>504</v>
      </c>
      <c r="AK28" s="55" t="s">
        <v>71</v>
      </c>
      <c r="AL28" s="53">
        <v>79</v>
      </c>
      <c r="AM28" s="53" t="s">
        <v>1060</v>
      </c>
      <c r="AN28" s="53" t="s">
        <v>78</v>
      </c>
      <c r="AO28" s="53" t="s">
        <v>78</v>
      </c>
      <c r="AP28" s="53" t="s">
        <v>78</v>
      </c>
      <c r="AQ28" s="53" t="s">
        <v>78</v>
      </c>
      <c r="AR28" s="53" t="s">
        <v>78</v>
      </c>
      <c r="AS28" s="57" t="s">
        <v>80</v>
      </c>
      <c r="AT28" s="53" t="s">
        <v>78</v>
      </c>
      <c r="AU28" s="53" t="s">
        <v>78</v>
      </c>
      <c r="AV28" s="54" t="s">
        <v>506</v>
      </c>
      <c r="AW28" s="55" t="s">
        <v>507</v>
      </c>
      <c r="AX28" s="58" t="s">
        <v>81</v>
      </c>
      <c r="AY28" s="58" t="s">
        <v>82</v>
      </c>
      <c r="AZ28" s="59" t="str">
        <f>AY28</f>
        <v>Sie</v>
      </c>
      <c r="BA28" s="53" t="str">
        <f t="shared" si="6"/>
        <v>Wer kniet im Garten?</v>
      </c>
      <c r="BB28" s="46" t="str">
        <f t="shared" si="7"/>
        <v>Was tat die Gymnasiallehrerin?</v>
      </c>
      <c r="BC28" s="53" t="str">
        <f t="shared" si="8"/>
        <v>Wo kniet die Gymnasiallehrerin?</v>
      </c>
      <c r="BD28" s="53" t="str">
        <f t="shared" si="9"/>
        <v>Was hat die Gymnasiallehrerin angelegt?</v>
      </c>
      <c r="BE28" s="53" t="s">
        <v>16</v>
      </c>
      <c r="BF28" s="53" t="str">
        <f>BB28</f>
        <v>Was tat die Gymnasiallehrerin?</v>
      </c>
      <c r="BG28" s="55">
        <v>1</v>
      </c>
      <c r="BH28" s="53">
        <f t="shared" si="10"/>
        <v>1</v>
      </c>
      <c r="BI28" s="53" t="str">
        <f t="shared" si="11"/>
        <v>Was tat die Gymnasiallehrerin?</v>
      </c>
      <c r="BJ28" s="53" t="str">
        <f>IF(BI28="NA","NA",J28)</f>
        <v>kniet</v>
      </c>
      <c r="BK28" s="53" t="s">
        <v>1129</v>
      </c>
      <c r="BL28" s="54" t="s">
        <v>1130</v>
      </c>
      <c r="BM28" s="55">
        <v>1</v>
      </c>
      <c r="BN28" s="53" t="str">
        <f t="shared" si="12"/>
        <v>im Garten knien</v>
      </c>
      <c r="BO28" s="53" t="str">
        <f t="shared" si="21"/>
        <v>im Garten stehen</v>
      </c>
      <c r="BP28" s="53" t="str">
        <f t="shared" si="13"/>
        <v>Wo kniet die Gymnasiallehrerin?</v>
      </c>
      <c r="BQ28" s="53" t="str">
        <f t="shared" si="14"/>
        <v/>
      </c>
      <c r="BR28" s="53" t="str">
        <f t="shared" si="15"/>
        <v/>
      </c>
      <c r="BS28" s="53" t="str">
        <f t="shared" si="16"/>
        <v>Wo kniet die Gymnasiallehrerin?</v>
      </c>
      <c r="BT28" s="53" t="str">
        <f t="shared" si="17"/>
        <v>Was hat die Gymnasiallehrerin angelegt?</v>
      </c>
      <c r="BU28" s="53" t="str">
        <f t="shared" si="18"/>
        <v/>
      </c>
      <c r="BV28" s="53" t="str">
        <f t="shared" si="19"/>
        <v>Was hat die Gymnasiallehrerin angelegt?</v>
      </c>
    </row>
    <row r="29" spans="1:74" ht="14.25" customHeight="1" x14ac:dyDescent="0.35">
      <c r="A29" s="7" t="str">
        <f t="shared" si="20"/>
        <v>L1_S79_I162_PSie</v>
      </c>
      <c r="B29" s="7">
        <v>1</v>
      </c>
      <c r="C29" s="7">
        <v>79</v>
      </c>
      <c r="D29" s="44">
        <v>28</v>
      </c>
      <c r="E29">
        <v>2</v>
      </c>
      <c r="F29" s="7">
        <v>79</v>
      </c>
      <c r="G29" s="7" t="str">
        <f t="shared" ref="G29:G69" si="25">CONCATENATE(H29," ",J29," ",O29," ",Q29," ",R29," ",S29," ",T29," ",W29," ",X29)</f>
        <v>Die Telefonistin segelt in der Bucht. Sie hat ein gebrauchtes Boot gekauft.</v>
      </c>
      <c r="H29" s="7" t="str">
        <f t="shared" si="0"/>
        <v>Die Telefonistin</v>
      </c>
      <c r="I29" s="7" t="str">
        <f t="shared" si="1"/>
        <v>Der Telefonist</v>
      </c>
      <c r="J29" s="7" t="s">
        <v>604</v>
      </c>
      <c r="K29" s="7" t="s">
        <v>84</v>
      </c>
      <c r="N29" s="7" t="s">
        <v>605</v>
      </c>
      <c r="O29" s="7" t="str">
        <f t="shared" si="2"/>
        <v>in der Bucht.</v>
      </c>
      <c r="P29" s="7" t="str">
        <f t="shared" si="3"/>
        <v>in der Bucht</v>
      </c>
      <c r="Q29" s="7" t="str">
        <f t="shared" ref="Q29:Q69" si="26">AZ29</f>
        <v>Sie</v>
      </c>
      <c r="R29" s="7" t="s">
        <v>104</v>
      </c>
      <c r="S29" s="7" t="s">
        <v>137</v>
      </c>
      <c r="T29" s="7" t="s">
        <v>606</v>
      </c>
      <c r="U29" s="7" t="s">
        <v>349</v>
      </c>
      <c r="W29" s="7" t="str">
        <f t="shared" si="4"/>
        <v>Boot</v>
      </c>
      <c r="X29" s="7" t="str">
        <f t="shared" si="5"/>
        <v>gekauft.</v>
      </c>
      <c r="Y29" s="7" t="s">
        <v>451</v>
      </c>
      <c r="Z29" s="7">
        <f>main!Z80</f>
        <v>162</v>
      </c>
      <c r="AA29" s="7" t="str">
        <f>main!AA80</f>
        <v>Telefonistin</v>
      </c>
      <c r="AB29" s="7" t="str">
        <f>main!AB80</f>
        <v>NA</v>
      </c>
      <c r="AC29" s="7">
        <f>main!AC80</f>
        <v>2.7749999999999999</v>
      </c>
      <c r="AD29" s="7" t="str">
        <f>main!AD80</f>
        <v>NA</v>
      </c>
      <c r="AE29" s="7" t="str">
        <f>main!AE80</f>
        <v>NA</v>
      </c>
      <c r="AF29" s="33" t="str">
        <f>main!AF80</f>
        <v>f</v>
      </c>
      <c r="AG29" s="7" t="str">
        <f>main!AG80</f>
        <v>Filler</v>
      </c>
      <c r="AH29" s="7" t="str">
        <f>main!AH80</f>
        <v>NA</v>
      </c>
      <c r="AI29" s="7" t="str">
        <f>main!AI80</f>
        <v>NA</v>
      </c>
      <c r="AJ29" s="7" t="str">
        <f>main!AJ80</f>
        <v>Die</v>
      </c>
      <c r="AK29" s="7" t="str">
        <f>main!AK80</f>
        <v>die</v>
      </c>
      <c r="AL29" s="7">
        <f>main!AL80</f>
        <v>19</v>
      </c>
      <c r="AM29" s="7" t="str">
        <f>main!AM80</f>
        <v>Telefonist</v>
      </c>
      <c r="AN29" s="7" t="str">
        <f>main!AN80</f>
        <v>NA</v>
      </c>
      <c r="AO29" s="7" t="str">
        <f>main!AO80</f>
        <v>NA</v>
      </c>
      <c r="AP29" s="7" t="str">
        <f>main!AP80</f>
        <v>NA</v>
      </c>
      <c r="AQ29" s="7" t="str">
        <f>main!AQ80</f>
        <v>NA</v>
      </c>
      <c r="AR29" s="7" t="str">
        <f>main!AR80</f>
        <v>NA</v>
      </c>
      <c r="AS29" s="7" t="str">
        <f>main!AS80</f>
        <v>Alternative</v>
      </c>
      <c r="AT29" s="7" t="str">
        <f>main!AT80</f>
        <v>NA</v>
      </c>
      <c r="AU29" s="7" t="str">
        <f>main!AU80</f>
        <v>NA</v>
      </c>
      <c r="AV29" s="7" t="str">
        <f>main!AV80</f>
        <v>Der</v>
      </c>
      <c r="AW29" s="7" t="str">
        <f>main!AW80</f>
        <v>der</v>
      </c>
      <c r="AX29" s="7" t="str">
        <f>main!AX80</f>
        <v>Er</v>
      </c>
      <c r="AY29" s="7" t="str">
        <f>main!AY80</f>
        <v>Sie</v>
      </c>
      <c r="AZ29" s="33" t="str">
        <f>main!AZ80</f>
        <v>Sie</v>
      </c>
      <c r="BA29" s="7" t="str">
        <f t="shared" si="6"/>
        <v>Wer segelt in der Bucht?</v>
      </c>
      <c r="BB29" s="46" t="str">
        <f t="shared" si="7"/>
        <v>Was tat die Telefonistin?</v>
      </c>
      <c r="BC29" s="7" t="str">
        <f t="shared" si="8"/>
        <v>Wo segelt die Telefonistin?</v>
      </c>
      <c r="BD29" s="7" t="str">
        <f t="shared" si="9"/>
        <v>Was hat die Telefonistin gekauft?</v>
      </c>
      <c r="BE29" s="7" t="s">
        <v>48</v>
      </c>
      <c r="BF29" s="7" t="str">
        <f>BC29</f>
        <v>Wo segelt die Telefonistin?</v>
      </c>
      <c r="BG29" s="7">
        <v>1</v>
      </c>
      <c r="BH29" s="7">
        <f t="shared" si="10"/>
        <v>1</v>
      </c>
      <c r="BI29" s="7" t="str">
        <f t="shared" si="11"/>
        <v>Wo segelt die Telefonistin?</v>
      </c>
      <c r="BJ29" s="7" t="str">
        <f>IF(BI29="NA","NA",P29)</f>
        <v>in der Bucht</v>
      </c>
      <c r="BK29" s="7" t="str">
        <f>BJ29</f>
        <v>in der Bucht</v>
      </c>
      <c r="BL29" s="7" t="s">
        <v>609</v>
      </c>
      <c r="BM29" s="1">
        <v>0</v>
      </c>
      <c r="BN29" s="7" t="str">
        <f t="shared" si="12"/>
        <v>in dem Hafen</v>
      </c>
      <c r="BO29" s="7" t="str">
        <f t="shared" si="21"/>
        <v>in der Bucht</v>
      </c>
      <c r="BP29" s="7" t="str">
        <f t="shared" si="13"/>
        <v>Wo segelt die Telefonistin?</v>
      </c>
      <c r="BQ29" s="7" t="str">
        <f t="shared" si="14"/>
        <v/>
      </c>
      <c r="BR29" s="7" t="str">
        <f t="shared" si="15"/>
        <v/>
      </c>
      <c r="BS29" s="7" t="str">
        <f t="shared" si="16"/>
        <v>Wo segelt die Telefonistin?</v>
      </c>
      <c r="BT29" s="7" t="str">
        <f t="shared" si="17"/>
        <v>Was hat die Telefonistin gekauft?</v>
      </c>
      <c r="BU29" s="7" t="str">
        <f t="shared" si="18"/>
        <v/>
      </c>
      <c r="BV29" s="7" t="str">
        <f t="shared" si="19"/>
        <v>Was hat die Telefonistin gekauft?</v>
      </c>
    </row>
    <row r="30" spans="1:74" ht="14.25" customHeight="1" x14ac:dyDescent="0.35">
      <c r="A30" s="7" t="str">
        <f t="shared" si="20"/>
        <v>L1_S98_I181_PSie</v>
      </c>
      <c r="B30" s="7">
        <v>1</v>
      </c>
      <c r="C30" s="7">
        <v>98</v>
      </c>
      <c r="D30" s="44">
        <v>29</v>
      </c>
      <c r="E30">
        <v>2</v>
      </c>
      <c r="F30" s="7">
        <v>98</v>
      </c>
      <c r="G30" s="7" t="str">
        <f t="shared" si="25"/>
        <v>Der Physiker erwacht in der Villa. Sie hat einen ausgelassenen Abend gehabt.</v>
      </c>
      <c r="H30" s="7" t="str">
        <f t="shared" si="0"/>
        <v>Der Physiker</v>
      </c>
      <c r="I30" s="7" t="str">
        <f t="shared" si="1"/>
        <v>Die Physikerin</v>
      </c>
      <c r="J30" s="7" t="s">
        <v>221</v>
      </c>
      <c r="K30" s="7" t="s">
        <v>84</v>
      </c>
      <c r="N30" s="7" t="s">
        <v>707</v>
      </c>
      <c r="O30" s="7" t="str">
        <f t="shared" si="2"/>
        <v>in der Villa.</v>
      </c>
      <c r="P30" s="7" t="str">
        <f t="shared" si="3"/>
        <v>in der Villa</v>
      </c>
      <c r="Q30" s="7" t="str">
        <f t="shared" si="26"/>
        <v>Sie</v>
      </c>
      <c r="R30" s="7" t="s">
        <v>104</v>
      </c>
      <c r="S30" s="7" t="s">
        <v>87</v>
      </c>
      <c r="T30" s="7" t="s">
        <v>708</v>
      </c>
      <c r="U30" s="7" t="s">
        <v>226</v>
      </c>
      <c r="W30" s="7" t="str">
        <f t="shared" si="4"/>
        <v>Abend</v>
      </c>
      <c r="X30" s="7" t="str">
        <f t="shared" si="5"/>
        <v>gehabt.</v>
      </c>
      <c r="Y30" s="7" t="s">
        <v>106</v>
      </c>
      <c r="Z30" s="7">
        <f>main!Z99</f>
        <v>181</v>
      </c>
      <c r="AA30" s="7" t="str">
        <f>main!AA99</f>
        <v>Physiker</v>
      </c>
      <c r="AB30" s="7" t="str">
        <f>main!AB99</f>
        <v>NA</v>
      </c>
      <c r="AC30" s="7">
        <f>main!AC99</f>
        <v>4.75</v>
      </c>
      <c r="AD30" s="7" t="str">
        <f>main!AD99</f>
        <v>NA</v>
      </c>
      <c r="AE30" s="7" t="str">
        <f>main!AE99</f>
        <v>NA</v>
      </c>
      <c r="AF30" s="33" t="str">
        <f>main!AF99</f>
        <v>m</v>
      </c>
      <c r="AG30" s="7" t="str">
        <f>main!AG99</f>
        <v>Filler</v>
      </c>
      <c r="AH30" s="7" t="str">
        <f>main!AH99</f>
        <v>NA</v>
      </c>
      <c r="AI30" s="7" t="str">
        <f>main!AI99</f>
        <v>NA</v>
      </c>
      <c r="AJ30" s="7" t="str">
        <f>main!AJ99</f>
        <v>Der</v>
      </c>
      <c r="AK30" s="7" t="str">
        <f>main!AK99</f>
        <v>der</v>
      </c>
      <c r="AL30" s="7">
        <f>main!AL99</f>
        <v>38</v>
      </c>
      <c r="AM30" s="7" t="str">
        <f>main!AM99</f>
        <v>Physikerin</v>
      </c>
      <c r="AN30" s="7" t="str">
        <f>main!AN99</f>
        <v>NA</v>
      </c>
      <c r="AO30" s="7" t="str">
        <f>main!AO99</f>
        <v>NA</v>
      </c>
      <c r="AP30" s="7" t="str">
        <f>main!AP99</f>
        <v>NA</v>
      </c>
      <c r="AQ30" s="7" t="str">
        <f>main!AQ99</f>
        <v>NA</v>
      </c>
      <c r="AR30" s="7" t="str">
        <f>main!AR99</f>
        <v>NA</v>
      </c>
      <c r="AS30" s="7" t="str">
        <f>main!AS99</f>
        <v>Alternative</v>
      </c>
      <c r="AT30" s="7" t="str">
        <f>main!AT99</f>
        <v>NA</v>
      </c>
      <c r="AU30" s="7" t="str">
        <f>main!AU99</f>
        <v>NA</v>
      </c>
      <c r="AV30" s="7" t="str">
        <f>main!AV99</f>
        <v>Die</v>
      </c>
      <c r="AW30" s="7" t="str">
        <f>main!AW99</f>
        <v>die</v>
      </c>
      <c r="AX30" s="7" t="str">
        <f>main!AX99</f>
        <v>Er</v>
      </c>
      <c r="AY30" s="7" t="str">
        <f>main!AY99</f>
        <v>Sie</v>
      </c>
      <c r="AZ30" s="33" t="str">
        <f>main!AZ99</f>
        <v>Sie</v>
      </c>
      <c r="BA30" s="7" t="str">
        <f t="shared" si="6"/>
        <v>Wer erwacht in der Villa?</v>
      </c>
      <c r="BB30" s="46" t="str">
        <f t="shared" si="7"/>
        <v>Was tat der Physiker?</v>
      </c>
      <c r="BC30" s="7" t="str">
        <f t="shared" si="8"/>
        <v>Wo erwacht der Physiker?</v>
      </c>
      <c r="BD30" s="7" t="str">
        <f t="shared" si="9"/>
        <v>Was hat der Physiker gehabt?</v>
      </c>
      <c r="BE30" s="7" t="s">
        <v>16</v>
      </c>
      <c r="BF30" s="7" t="str">
        <f>BB30</f>
        <v>Was tat der Physiker?</v>
      </c>
      <c r="BG30" s="7">
        <v>3</v>
      </c>
      <c r="BH30" s="7">
        <f t="shared" si="10"/>
        <v>0</v>
      </c>
      <c r="BI30" s="7" t="str">
        <f t="shared" si="11"/>
        <v>NA</v>
      </c>
      <c r="BJ30" s="7" t="str">
        <f>IF(BI30="NA","NA",J30)</f>
        <v>NA</v>
      </c>
      <c r="BK30" s="7" t="str">
        <f>BJ30</f>
        <v>NA</v>
      </c>
      <c r="BL30" s="7" t="s">
        <v>78</v>
      </c>
      <c r="BM30" s="1">
        <v>0</v>
      </c>
      <c r="BN30" s="7" t="str">
        <f t="shared" si="12"/>
        <v>NA</v>
      </c>
      <c r="BO30" s="7" t="str">
        <f t="shared" si="21"/>
        <v>NA</v>
      </c>
      <c r="BP30" s="7" t="str">
        <f t="shared" si="13"/>
        <v>Wo erwacht der Physiker?</v>
      </c>
      <c r="BQ30" s="7" t="str">
        <f t="shared" si="14"/>
        <v/>
      </c>
      <c r="BR30" s="7" t="str">
        <f t="shared" si="15"/>
        <v/>
      </c>
      <c r="BS30" s="7" t="str">
        <f t="shared" si="16"/>
        <v>Wo erwacht der Physiker?</v>
      </c>
      <c r="BT30" s="7" t="str">
        <f t="shared" si="17"/>
        <v>Was hat der Physiker gehabt?</v>
      </c>
      <c r="BU30" s="7" t="str">
        <f t="shared" si="18"/>
        <v/>
      </c>
      <c r="BV30" s="7" t="str">
        <f t="shared" si="19"/>
        <v>Was hat der Physiker gehabt?</v>
      </c>
    </row>
    <row r="31" spans="1:74" ht="14.25" hidden="1" customHeight="1" x14ac:dyDescent="0.35">
      <c r="A31" s="7" t="str">
        <f t="shared" si="20"/>
        <v>L1_S54_I137_PSie</v>
      </c>
      <c r="B31" s="7">
        <v>1</v>
      </c>
      <c r="C31" s="7">
        <v>54</v>
      </c>
      <c r="D31" s="44">
        <v>30</v>
      </c>
      <c r="E31">
        <v>2</v>
      </c>
      <c r="F31" s="7">
        <v>54</v>
      </c>
      <c r="G31" s="7" t="str">
        <f t="shared" si="25"/>
        <v>Rosa marschiert aus dem Rathaus. Sie hat das goldene Buch beschmutzt.</v>
      </c>
      <c r="H31" s="7" t="str">
        <f t="shared" si="0"/>
        <v>Rosa</v>
      </c>
      <c r="I31" s="7" t="str">
        <f t="shared" si="1"/>
        <v>Ida</v>
      </c>
      <c r="J31" s="7" t="s">
        <v>1104</v>
      </c>
      <c r="M31" s="7" t="s">
        <v>102</v>
      </c>
      <c r="N31" s="7" t="s">
        <v>455</v>
      </c>
      <c r="O31" s="7" t="str">
        <f t="shared" si="2"/>
        <v>aus dem Rathaus.</v>
      </c>
      <c r="P31" s="7" t="str">
        <f t="shared" si="3"/>
        <v>aus dem Rathaus</v>
      </c>
      <c r="Q31" s="7" t="str">
        <f t="shared" si="26"/>
        <v>Sie</v>
      </c>
      <c r="R31" s="7" t="s">
        <v>104</v>
      </c>
      <c r="S31" s="7" t="s">
        <v>155</v>
      </c>
      <c r="T31" s="7" t="s">
        <v>456</v>
      </c>
      <c r="U31" s="7" t="s">
        <v>457</v>
      </c>
      <c r="W31" s="7" t="str">
        <f t="shared" si="4"/>
        <v>Buch</v>
      </c>
      <c r="X31" s="7" t="str">
        <f t="shared" si="5"/>
        <v>beschmutzt.</v>
      </c>
      <c r="Y31" s="7" t="s">
        <v>458</v>
      </c>
      <c r="Z31" s="7">
        <f>main!Z55</f>
        <v>137</v>
      </c>
      <c r="AA31" s="7" t="str">
        <f>main!AA55</f>
        <v>Rosa</v>
      </c>
      <c r="AB31" s="7" t="str">
        <f>main!AB55</f>
        <v>f</v>
      </c>
      <c r="AC31" s="7">
        <f>main!AC55</f>
        <v>6.8857142859999998</v>
      </c>
      <c r="AD31" s="7">
        <f>main!AD55</f>
        <v>0.40376380499999998</v>
      </c>
      <c r="AE31" s="7">
        <f>main!AE55</f>
        <v>7</v>
      </c>
      <c r="AF31" s="33" t="str">
        <f>main!AF55</f>
        <v>f</v>
      </c>
      <c r="AG31" s="7" t="str">
        <f>main!AG55</f>
        <v>Target</v>
      </c>
      <c r="AH31" s="7" t="str">
        <f>main!AH55</f>
        <v>NA</v>
      </c>
      <c r="AI31" s="7">
        <f>main!AI55</f>
        <v>4220000000</v>
      </c>
      <c r="AJ31" s="7" t="str">
        <f>main!AJ55</f>
        <v>NA</v>
      </c>
      <c r="AK31" s="7" t="str">
        <f>main!AK55</f>
        <v>NA</v>
      </c>
      <c r="AL31" s="7">
        <f>main!AL55</f>
        <v>105</v>
      </c>
      <c r="AM31" s="7" t="str">
        <f>main!AM55</f>
        <v>Ida</v>
      </c>
      <c r="AN31" s="7" t="str">
        <f>main!AN55</f>
        <v>f</v>
      </c>
      <c r="AO31" s="7">
        <f>main!AO55</f>
        <v>6.5714285710000002</v>
      </c>
      <c r="AP31" s="7">
        <f>main!AP55</f>
        <v>0.73906595600000002</v>
      </c>
      <c r="AQ31" s="7">
        <f>main!AQ55</f>
        <v>7</v>
      </c>
      <c r="AR31" s="7" t="str">
        <f>main!AR55</f>
        <v>f</v>
      </c>
      <c r="AS31" s="7" t="str">
        <f>main!AS55</f>
        <v>Alternative</v>
      </c>
      <c r="AT31" s="7" t="str">
        <f>main!AT55</f>
        <v>NA</v>
      </c>
      <c r="AU31" s="7" t="str">
        <f>main!AU55</f>
        <v>NA</v>
      </c>
      <c r="AV31" s="7" t="str">
        <f>main!AV55</f>
        <v>NA</v>
      </c>
      <c r="AW31" s="7" t="str">
        <f>main!AW55</f>
        <v>NA</v>
      </c>
      <c r="AX31" s="7" t="str">
        <f>main!AX55</f>
        <v>Er</v>
      </c>
      <c r="AY31" s="7" t="str">
        <f>main!AY55</f>
        <v>Sie</v>
      </c>
      <c r="AZ31" s="33" t="str">
        <f>main!AZ55</f>
        <v>Sie</v>
      </c>
      <c r="BA31" s="7" t="str">
        <f t="shared" si="6"/>
        <v>Wer marschiert aus dem Rathaus?</v>
      </c>
      <c r="BB31" s="46" t="str">
        <f t="shared" si="7"/>
        <v>Was tat Rosa?</v>
      </c>
      <c r="BC31" s="7" t="str">
        <f t="shared" si="8"/>
        <v>Woher marschiert Rosa?</v>
      </c>
      <c r="BD31" s="7" t="str">
        <f t="shared" si="9"/>
        <v>Was hat Rosa beschmutzt?</v>
      </c>
      <c r="BE31" s="7" t="s">
        <v>16</v>
      </c>
      <c r="BF31" s="7" t="str">
        <f>BB31</f>
        <v>Was tat Rosa?</v>
      </c>
      <c r="BG31" s="7">
        <v>1</v>
      </c>
      <c r="BH31" s="7">
        <f t="shared" si="10"/>
        <v>1</v>
      </c>
      <c r="BI31" s="7" t="str">
        <f t="shared" si="11"/>
        <v>Was tat Rosa?</v>
      </c>
      <c r="BJ31" s="7" t="str">
        <f>IF(BI31="NA","NA",J31)</f>
        <v>marschiert</v>
      </c>
      <c r="BK31" s="67" t="s">
        <v>1111</v>
      </c>
      <c r="BL31" s="67" t="s">
        <v>1112</v>
      </c>
      <c r="BM31" s="1">
        <v>0</v>
      </c>
      <c r="BN31" s="7" t="str">
        <f t="shared" si="12"/>
        <v>aus dem Rathaus spazieren</v>
      </c>
      <c r="BO31" s="7" t="str">
        <f t="shared" si="21"/>
        <v>aus dem Rathaus marschieren</v>
      </c>
      <c r="BP31" s="7" t="str">
        <f t="shared" si="13"/>
        <v/>
      </c>
      <c r="BQ31" s="7" t="str">
        <f t="shared" si="14"/>
        <v/>
      </c>
      <c r="BR31" s="7" t="str">
        <f t="shared" si="15"/>
        <v>Woher marschiert Rosa?</v>
      </c>
      <c r="BS31" s="7" t="str">
        <f t="shared" si="16"/>
        <v>Woher marschiert Rosa?</v>
      </c>
      <c r="BT31" s="7" t="str">
        <f t="shared" si="17"/>
        <v>Was hat Rosa beschmutzt?</v>
      </c>
      <c r="BU31" s="7" t="str">
        <f t="shared" si="18"/>
        <v/>
      </c>
      <c r="BV31" s="7" t="str">
        <f t="shared" si="19"/>
        <v>Was hat Rosa beschmutzt?</v>
      </c>
    </row>
    <row r="32" spans="1:74" ht="14.25" customHeight="1" x14ac:dyDescent="0.35">
      <c r="A32" s="7" t="str">
        <f t="shared" si="20"/>
        <v>L1_S109_I192_PEr</v>
      </c>
      <c r="B32" s="7">
        <v>1</v>
      </c>
      <c r="C32" s="7">
        <v>109</v>
      </c>
      <c r="D32" s="44">
        <v>31</v>
      </c>
      <c r="E32">
        <v>2</v>
      </c>
      <c r="F32" s="7">
        <v>109</v>
      </c>
      <c r="G32" s="7" t="str">
        <f t="shared" si="25"/>
        <v>Der Pfandleiher joggt vor der Ampel. Er muss auf das Ampelmännchen warten.</v>
      </c>
      <c r="H32" s="7" t="str">
        <f t="shared" si="0"/>
        <v>Der Pfandleiher</v>
      </c>
      <c r="I32" s="7" t="str">
        <f t="shared" si="1"/>
        <v>Die Pfandleiherin</v>
      </c>
      <c r="J32" s="7" t="s">
        <v>237</v>
      </c>
      <c r="K32" s="7" t="s">
        <v>766</v>
      </c>
      <c r="N32" s="7" t="s">
        <v>767</v>
      </c>
      <c r="O32" s="7" t="str">
        <f t="shared" si="2"/>
        <v>vor der Ampel.</v>
      </c>
      <c r="P32" s="7" t="str">
        <f t="shared" si="3"/>
        <v>vor der Ampel</v>
      </c>
      <c r="Q32" s="7" t="str">
        <f t="shared" si="26"/>
        <v>Er</v>
      </c>
      <c r="R32" s="7" t="s">
        <v>146</v>
      </c>
      <c r="S32" s="7" t="s">
        <v>768</v>
      </c>
      <c r="T32" s="7" t="s">
        <v>155</v>
      </c>
      <c r="V32" s="7" t="s">
        <v>769</v>
      </c>
      <c r="W32" s="7" t="str">
        <f t="shared" si="4"/>
        <v>Ampelmännchen</v>
      </c>
      <c r="X32" s="7" t="str">
        <f t="shared" si="5"/>
        <v>warten.</v>
      </c>
      <c r="Y32" s="7" t="s">
        <v>770</v>
      </c>
      <c r="Z32" s="7">
        <f>main!Z110</f>
        <v>192</v>
      </c>
      <c r="AA32" s="7" t="str">
        <f>main!AA110</f>
        <v>Pfandleiher</v>
      </c>
      <c r="AB32" s="7" t="str">
        <f>main!AB110</f>
        <v>NA</v>
      </c>
      <c r="AC32" s="7">
        <f>main!AC110</f>
        <v>5.85</v>
      </c>
      <c r="AD32" s="7" t="str">
        <f>main!AD110</f>
        <v>NA</v>
      </c>
      <c r="AE32" s="7" t="str">
        <f>main!AE110</f>
        <v>NA</v>
      </c>
      <c r="AF32" s="33" t="str">
        <f>main!AF110</f>
        <v>m</v>
      </c>
      <c r="AG32" s="7" t="str">
        <f>main!AG110</f>
        <v>Filler</v>
      </c>
      <c r="AH32" s="7" t="str">
        <f>main!AH110</f>
        <v>NA</v>
      </c>
      <c r="AI32" s="7" t="str">
        <f>main!AI110</f>
        <v>NA</v>
      </c>
      <c r="AJ32" s="7" t="str">
        <f>main!AJ110</f>
        <v>Der</v>
      </c>
      <c r="AK32" s="7" t="str">
        <f>main!AK110</f>
        <v>der</v>
      </c>
      <c r="AL32" s="7">
        <f>main!AL110</f>
        <v>49</v>
      </c>
      <c r="AM32" s="7" t="str">
        <f>main!AM110</f>
        <v>Pfandleiherin</v>
      </c>
      <c r="AN32" s="7" t="str">
        <f>main!AN110</f>
        <v>NA</v>
      </c>
      <c r="AO32" s="7" t="str">
        <f>main!AO110</f>
        <v>NA</v>
      </c>
      <c r="AP32" s="7" t="str">
        <f>main!AP110</f>
        <v>NA</v>
      </c>
      <c r="AQ32" s="7" t="str">
        <f>main!AQ110</f>
        <v>NA</v>
      </c>
      <c r="AR32" s="7" t="str">
        <f>main!AR110</f>
        <v>NA</v>
      </c>
      <c r="AS32" s="7" t="str">
        <f>main!AS110</f>
        <v>Alternative</v>
      </c>
      <c r="AT32" s="7" t="str">
        <f>main!AT110</f>
        <v>NA</v>
      </c>
      <c r="AU32" s="7" t="str">
        <f>main!AU110</f>
        <v>NA</v>
      </c>
      <c r="AV32" s="7" t="str">
        <f>main!AV110</f>
        <v>Die</v>
      </c>
      <c r="AW32" s="7" t="str">
        <f>main!AW110</f>
        <v>die</v>
      </c>
      <c r="AX32" s="7" t="str">
        <f>main!AX110</f>
        <v>Er</v>
      </c>
      <c r="AY32" s="7" t="str">
        <f>main!AY110</f>
        <v>Sie</v>
      </c>
      <c r="AZ32" s="33" t="str">
        <f>main!AZ110</f>
        <v>Er</v>
      </c>
      <c r="BA32" s="7" t="str">
        <f t="shared" si="6"/>
        <v>Wer joggt vor der Ampel?</v>
      </c>
      <c r="BB32" s="46" t="str">
        <f t="shared" si="7"/>
        <v>Was tat der Pfandleiher?</v>
      </c>
      <c r="BC32" s="7" t="str">
        <f t="shared" si="8"/>
        <v>Wo joggt der Pfandleiher?</v>
      </c>
      <c r="BD32" s="7" t="str">
        <f t="shared" si="9"/>
        <v>Wen muss der Pfandleiher warten?</v>
      </c>
      <c r="BE32" s="7" t="s">
        <v>47</v>
      </c>
      <c r="BF32" s="7" t="str">
        <f>BA32</f>
        <v>Wer joggt vor der Ampel?</v>
      </c>
      <c r="BG32" s="7">
        <v>1</v>
      </c>
      <c r="BH32" s="7">
        <f t="shared" si="10"/>
        <v>1</v>
      </c>
      <c r="BI32" s="7" t="str">
        <f t="shared" si="11"/>
        <v>Wer joggt vor der Ampel?</v>
      </c>
      <c r="BJ32" s="7" t="str">
        <f>IF(BI32="NA","NA",H32)</f>
        <v>Der Pfandleiher</v>
      </c>
      <c r="BK32" s="7" t="str">
        <f t="shared" ref="BK32:BK54" si="27">BJ32</f>
        <v>Der Pfandleiher</v>
      </c>
      <c r="BL32" s="7" t="str">
        <f>I32</f>
        <v>Die Pfandleiherin</v>
      </c>
      <c r="BM32" s="1">
        <v>0</v>
      </c>
      <c r="BN32" s="7" t="str">
        <f t="shared" si="12"/>
        <v>Die Pfandleiherin</v>
      </c>
      <c r="BO32" s="7" t="str">
        <f t="shared" si="21"/>
        <v>Der Pfandleiher</v>
      </c>
      <c r="BP32" s="7" t="str">
        <f t="shared" si="13"/>
        <v>Wo joggt der Pfandleiher?</v>
      </c>
      <c r="BQ32" s="7" t="str">
        <f t="shared" si="14"/>
        <v/>
      </c>
      <c r="BR32" s="7" t="str">
        <f t="shared" si="15"/>
        <v/>
      </c>
      <c r="BS32" s="7" t="str">
        <f t="shared" si="16"/>
        <v>Wo joggt der Pfandleiher?</v>
      </c>
      <c r="BT32" s="7" t="str">
        <f t="shared" si="17"/>
        <v/>
      </c>
      <c r="BU32" s="7" t="str">
        <f t="shared" si="18"/>
        <v>Wen muss der Pfandleiher warten?</v>
      </c>
      <c r="BV32" s="7" t="str">
        <f t="shared" si="19"/>
        <v>Wen muss der Pfandleiher warten?</v>
      </c>
    </row>
    <row r="33" spans="1:74" ht="14.25" customHeight="1" x14ac:dyDescent="0.35">
      <c r="A33" s="7" t="str">
        <f t="shared" si="20"/>
        <v>L1_S90_I173_PEr</v>
      </c>
      <c r="B33" s="7">
        <v>1</v>
      </c>
      <c r="C33" s="7">
        <v>90</v>
      </c>
      <c r="D33" s="44">
        <v>32</v>
      </c>
      <c r="E33">
        <v>2</v>
      </c>
      <c r="F33" s="7">
        <v>90</v>
      </c>
      <c r="G33" s="7" t="str">
        <f t="shared" si="25"/>
        <v>Die Künstlerin spaziert in die Kneipe. Er hat eine saftige Gehaltserhöhung erhalten.</v>
      </c>
      <c r="H33" s="7" t="str">
        <f t="shared" si="0"/>
        <v>Die Künstlerin</v>
      </c>
      <c r="I33" s="7" t="str">
        <f t="shared" si="1"/>
        <v>Der Künstler</v>
      </c>
      <c r="J33" s="7" t="s">
        <v>67</v>
      </c>
      <c r="L33" s="7" t="s">
        <v>111</v>
      </c>
      <c r="N33" s="7" t="s">
        <v>356</v>
      </c>
      <c r="O33" s="7" t="str">
        <f t="shared" si="2"/>
        <v>in die Kneipe.</v>
      </c>
      <c r="P33" s="7" t="str">
        <f t="shared" si="3"/>
        <v>in die Kneipe</v>
      </c>
      <c r="Q33" s="7" t="str">
        <f t="shared" si="26"/>
        <v>Er</v>
      </c>
      <c r="R33" s="7" t="s">
        <v>104</v>
      </c>
      <c r="S33" s="7" t="s">
        <v>179</v>
      </c>
      <c r="T33" s="7" t="s">
        <v>664</v>
      </c>
      <c r="U33" s="7" t="s">
        <v>665</v>
      </c>
      <c r="W33" s="7" t="str">
        <f t="shared" si="4"/>
        <v>Gehaltserhöhung</v>
      </c>
      <c r="X33" s="7" t="str">
        <f t="shared" si="5"/>
        <v>erhalten.</v>
      </c>
      <c r="Y33" s="7" t="s">
        <v>439</v>
      </c>
      <c r="Z33" s="7">
        <f>main!Z91</f>
        <v>173</v>
      </c>
      <c r="AA33" s="7" t="str">
        <f>main!AA91</f>
        <v>Künstlerin</v>
      </c>
      <c r="AB33" s="7" t="str">
        <f>main!AB91</f>
        <v>NA</v>
      </c>
      <c r="AC33" s="7">
        <f>main!AC91</f>
        <v>3.9249999999999998</v>
      </c>
      <c r="AD33" s="7" t="str">
        <f>main!AD91</f>
        <v>NA</v>
      </c>
      <c r="AE33" s="7" t="str">
        <f>main!AE91</f>
        <v>NA</v>
      </c>
      <c r="AF33" s="33" t="str">
        <f>main!AF91</f>
        <v>f</v>
      </c>
      <c r="AG33" s="7" t="str">
        <f>main!AG91</f>
        <v>Filler</v>
      </c>
      <c r="AH33" s="7" t="str">
        <f>main!AH91</f>
        <v>NA</v>
      </c>
      <c r="AI33" s="7" t="str">
        <f>main!AI91</f>
        <v>NA</v>
      </c>
      <c r="AJ33" s="7" t="str">
        <f>main!AJ91</f>
        <v>Die</v>
      </c>
      <c r="AK33" s="7" t="str">
        <f>main!AK91</f>
        <v>die</v>
      </c>
      <c r="AL33" s="7">
        <f>main!AL91</f>
        <v>30</v>
      </c>
      <c r="AM33" s="7" t="str">
        <f>main!AM91</f>
        <v>Künstler</v>
      </c>
      <c r="AN33" s="7" t="str">
        <f>main!AN91</f>
        <v>NA</v>
      </c>
      <c r="AO33" s="7" t="str">
        <f>main!AO91</f>
        <v>NA</v>
      </c>
      <c r="AP33" s="7" t="str">
        <f>main!AP91</f>
        <v>NA</v>
      </c>
      <c r="AQ33" s="7" t="str">
        <f>main!AQ91</f>
        <v>NA</v>
      </c>
      <c r="AR33" s="7" t="str">
        <f>main!AR91</f>
        <v>NA</v>
      </c>
      <c r="AS33" s="7" t="str">
        <f>main!AS91</f>
        <v>Alternative</v>
      </c>
      <c r="AT33" s="7" t="str">
        <f>main!AT91</f>
        <v>NA</v>
      </c>
      <c r="AU33" s="7" t="str">
        <f>main!AU91</f>
        <v>NA</v>
      </c>
      <c r="AV33" s="7" t="str">
        <f>main!AV91</f>
        <v>Der</v>
      </c>
      <c r="AW33" s="7" t="str">
        <f>main!AW91</f>
        <v>der</v>
      </c>
      <c r="AX33" s="7" t="str">
        <f>main!AX91</f>
        <v>Er</v>
      </c>
      <c r="AY33" s="7" t="str">
        <f>main!AY91</f>
        <v>Sie</v>
      </c>
      <c r="AZ33" s="33" t="str">
        <f>main!AZ91</f>
        <v>Er</v>
      </c>
      <c r="BA33" s="7" t="str">
        <f t="shared" si="6"/>
        <v>Wer spaziert in die Kneipe?</v>
      </c>
      <c r="BB33" s="46" t="str">
        <f t="shared" si="7"/>
        <v>Was tat die Künstlerin?</v>
      </c>
      <c r="BC33" s="7" t="str">
        <f t="shared" si="8"/>
        <v>Wohin spaziert die Künstlerin?</v>
      </c>
      <c r="BD33" s="7" t="str">
        <f t="shared" si="9"/>
        <v>Was hat die Künstlerin erhalten?</v>
      </c>
      <c r="BE33" s="7" t="s">
        <v>16</v>
      </c>
      <c r="BF33" s="7" t="str">
        <f>BB33</f>
        <v>Was tat die Künstlerin?</v>
      </c>
      <c r="BG33" s="7">
        <v>2</v>
      </c>
      <c r="BH33" s="7">
        <f t="shared" si="10"/>
        <v>0</v>
      </c>
      <c r="BI33" s="7" t="str">
        <f t="shared" si="11"/>
        <v>NA</v>
      </c>
      <c r="BJ33" s="7" t="str">
        <f>IF(BI33="NA","NA",J33)</f>
        <v>NA</v>
      </c>
      <c r="BK33" s="7" t="str">
        <f t="shared" si="27"/>
        <v>NA</v>
      </c>
      <c r="BL33" s="7" t="s">
        <v>78</v>
      </c>
      <c r="BM33" s="1">
        <v>1</v>
      </c>
      <c r="BN33" s="7" t="str">
        <f t="shared" si="12"/>
        <v>NA</v>
      </c>
      <c r="BO33" s="7" t="str">
        <f t="shared" si="21"/>
        <v>NA</v>
      </c>
      <c r="BP33" s="7" t="str">
        <f t="shared" si="13"/>
        <v/>
      </c>
      <c r="BQ33" s="7" t="str">
        <f t="shared" si="14"/>
        <v>Wohin spaziert die Künstlerin?</v>
      </c>
      <c r="BR33" s="7" t="str">
        <f t="shared" si="15"/>
        <v/>
      </c>
      <c r="BS33" s="7" t="str">
        <f t="shared" si="16"/>
        <v>Wohin spaziert die Künstlerin?</v>
      </c>
      <c r="BT33" s="7" t="str">
        <f t="shared" si="17"/>
        <v>Was hat die Künstlerin erhalten?</v>
      </c>
      <c r="BU33" s="7" t="str">
        <f t="shared" si="18"/>
        <v/>
      </c>
      <c r="BV33" s="7" t="str">
        <f t="shared" si="19"/>
        <v>Was hat die Künstlerin erhalten?</v>
      </c>
    </row>
    <row r="34" spans="1:74" ht="14.25" customHeight="1" x14ac:dyDescent="0.35">
      <c r="A34" s="7" t="str">
        <f t="shared" si="20"/>
        <v>L1_S65_I148_PEr</v>
      </c>
      <c r="B34" s="7">
        <v>1</v>
      </c>
      <c r="C34" s="7">
        <v>65</v>
      </c>
      <c r="D34" s="44">
        <v>33</v>
      </c>
      <c r="E34">
        <v>2</v>
      </c>
      <c r="F34" s="7">
        <v>65</v>
      </c>
      <c r="G34" s="7" t="str">
        <f t="shared" si="25"/>
        <v>Die Stepptänzerin faulenzt im Café. Er hat einen stätischen Netzausfall erlitten.</v>
      </c>
      <c r="H34" s="7" t="str">
        <f t="shared" ref="H34:H65" si="28">IF(AJ34="NA",AA34,CONCATENATE(AJ34," ",AA34))</f>
        <v>Die Stepptänzerin</v>
      </c>
      <c r="I34" s="7" t="str">
        <f t="shared" ref="I34:I65" si="29">IF(AV34="NA",AM34,CONCATENATE(AV34," ",AM34))</f>
        <v>Der Stepptänzer</v>
      </c>
      <c r="J34" s="7" t="s">
        <v>389</v>
      </c>
      <c r="K34" s="7" t="s">
        <v>193</v>
      </c>
      <c r="N34" s="7" t="s">
        <v>527</v>
      </c>
      <c r="O34" s="7" t="str">
        <f t="shared" ref="O34:O65" si="30">CONCATENATE(K34,L34,M34," ",N34,".")</f>
        <v>im Café.</v>
      </c>
      <c r="P34" s="7" t="str">
        <f t="shared" ref="P34:P65" si="31">CONCATENATE(K34,L34,M34," ",N34)</f>
        <v>im Café</v>
      </c>
      <c r="Q34" s="7" t="str">
        <f t="shared" si="26"/>
        <v>Er</v>
      </c>
      <c r="R34" s="7" t="s">
        <v>104</v>
      </c>
      <c r="S34" s="7" t="s">
        <v>87</v>
      </c>
      <c r="T34" s="7" t="s">
        <v>528</v>
      </c>
      <c r="U34" s="7" t="s">
        <v>529</v>
      </c>
      <c r="W34" s="7" t="str">
        <f t="shared" ref="W34:W65" si="32">CONCATENATE(U34,V34)</f>
        <v>Netzausfall</v>
      </c>
      <c r="X34" s="7" t="str">
        <f t="shared" ref="X34:X65" si="33">CONCATENATE(Y34,".")</f>
        <v>erlitten.</v>
      </c>
      <c r="Y34" s="7" t="s">
        <v>212</v>
      </c>
      <c r="Z34" s="7">
        <f>main!Z66</f>
        <v>148</v>
      </c>
      <c r="AA34" s="7" t="str">
        <f>main!AA66</f>
        <v>Stepptänzerin</v>
      </c>
      <c r="AB34" s="7" t="str">
        <f>main!AB66</f>
        <v>NA</v>
      </c>
      <c r="AC34" s="7">
        <f>main!AC66</f>
        <v>1.7</v>
      </c>
      <c r="AD34" s="7" t="str">
        <f>main!AD66</f>
        <v>NA</v>
      </c>
      <c r="AE34" s="7" t="str">
        <f>main!AE66</f>
        <v>NA</v>
      </c>
      <c r="AF34" s="33" t="str">
        <f>main!AF66</f>
        <v>f</v>
      </c>
      <c r="AG34" s="7" t="str">
        <f>main!AG66</f>
        <v>Filler</v>
      </c>
      <c r="AH34" s="7" t="str">
        <f>main!AH66</f>
        <v>NA</v>
      </c>
      <c r="AI34" s="7" t="str">
        <f>main!AI66</f>
        <v>NA</v>
      </c>
      <c r="AJ34" s="7" t="str">
        <f>main!AJ66</f>
        <v>Die</v>
      </c>
      <c r="AK34" s="7" t="str">
        <f>main!AK66</f>
        <v>die</v>
      </c>
      <c r="AL34" s="7">
        <f>main!AL66</f>
        <v>5</v>
      </c>
      <c r="AM34" s="7" t="str">
        <f>main!AM66</f>
        <v>Stepptänzer</v>
      </c>
      <c r="AN34" s="7" t="str">
        <f>main!AN66</f>
        <v>NA</v>
      </c>
      <c r="AO34" s="7" t="str">
        <f>main!AO66</f>
        <v>NA</v>
      </c>
      <c r="AP34" s="7" t="str">
        <f>main!AP66</f>
        <v>NA</v>
      </c>
      <c r="AQ34" s="7" t="str">
        <f>main!AQ66</f>
        <v>NA</v>
      </c>
      <c r="AR34" s="7" t="str">
        <f>main!AR66</f>
        <v>NA</v>
      </c>
      <c r="AS34" s="7" t="str">
        <f>main!AS66</f>
        <v>Alternative</v>
      </c>
      <c r="AT34" s="7" t="str">
        <f>main!AT66</f>
        <v>NA</v>
      </c>
      <c r="AU34" s="7" t="str">
        <f>main!AU66</f>
        <v>NA</v>
      </c>
      <c r="AV34" s="7" t="str">
        <f>main!AV66</f>
        <v>Der</v>
      </c>
      <c r="AW34" s="7" t="str">
        <f>main!AW66</f>
        <v>der</v>
      </c>
      <c r="AX34" s="7" t="str">
        <f>main!AX66</f>
        <v>Er</v>
      </c>
      <c r="AY34" s="7" t="str">
        <f>main!AY66</f>
        <v>Sie</v>
      </c>
      <c r="AZ34" s="33" t="str">
        <f>main!AZ66</f>
        <v>Er</v>
      </c>
      <c r="BA34" s="7" t="str">
        <f t="shared" ref="BA34:BA65" si="34">CONCATENATE("Wer"," ",J34," ",P34,"?")</f>
        <v>Wer faulenzt im Café?</v>
      </c>
      <c r="BB34" s="46" t="str">
        <f t="shared" ref="BB34:BB65" si="35">IF(AK34="NA",CONCATENATE($BB$1," ","tat", " ",AA34,"?"),CONCATENATE($BB$1," ","tat", " ",AK34," ",AA34,"?"))</f>
        <v>Was tat die Stepptänzerin?</v>
      </c>
      <c r="BC34" s="7" t="str">
        <f t="shared" ref="BC34:BC65" si="36">BS34</f>
        <v>Wo faulenzt die Stepptänzerin?</v>
      </c>
      <c r="BD34" s="7" t="str">
        <f t="shared" ref="BD34:BD65" si="37">BV34</f>
        <v>Was hat die Stepptänzerin erlitten?</v>
      </c>
      <c r="BE34" s="7" t="s">
        <v>47</v>
      </c>
      <c r="BF34" s="7" t="str">
        <f>BA34</f>
        <v>Wer faulenzt im Café?</v>
      </c>
      <c r="BG34" s="7">
        <v>1</v>
      </c>
      <c r="BH34" s="7">
        <f t="shared" ref="BH34:BH65" si="38">IF(BI34="NA",0,1)</f>
        <v>1</v>
      </c>
      <c r="BI34" s="7" t="str">
        <f t="shared" ref="BI34:BI65" si="39">IF(BG34=1,BF34,"NA")</f>
        <v>Wer faulenzt im Café?</v>
      </c>
      <c r="BJ34" s="7" t="str">
        <f>IF(BI34="NA","NA",H34)</f>
        <v>Die Stepptänzerin</v>
      </c>
      <c r="BK34" s="7" t="str">
        <f t="shared" si="27"/>
        <v>Die Stepptänzerin</v>
      </c>
      <c r="BL34" s="7" t="str">
        <f>I34</f>
        <v>Der Stepptänzer</v>
      </c>
      <c r="BM34" s="1">
        <v>1</v>
      </c>
      <c r="BN34" s="7" t="str">
        <f t="shared" ref="BN34:BN65" si="40">IF(BM34=1,BK34,BL34)</f>
        <v>Die Stepptänzerin</v>
      </c>
      <c r="BO34" s="7" t="str">
        <f t="shared" si="21"/>
        <v>Der Stepptänzer</v>
      </c>
      <c r="BP34" s="7" t="str">
        <f t="shared" ref="BP34:BP65" si="41">IF(AK34="NA",IF(K34="","",CONCATENATE(K$1," ",J34," ",H34,"?")),IF(K34="","",CONCATENATE(K$1," ",J34," ",AK34," ",AA34,"?")))</f>
        <v>Wo faulenzt die Stepptänzerin?</v>
      </c>
      <c r="BQ34" s="7" t="str">
        <f t="shared" ref="BQ34:BQ65" si="42">IF(AK34="NA",IF(L34="","",CONCATENATE(L$1," ",J34," ",H34,"?")),IF(L34="","",CONCATENATE(L$1," ",J34," ",AK34," ",AA34,"?")))</f>
        <v/>
      </c>
      <c r="BR34" s="7" t="str">
        <f t="shared" ref="BR34:BR65" si="43">IF(AK34="NA",IF(M34="","",CONCATENATE(M$1," ",J34," ",H34,"?")),IF(M34="","",CONCATENATE(M$1," ",J34," ",AK34," ",AA34,"?")))</f>
        <v/>
      </c>
      <c r="BS34" s="7" t="str">
        <f t="shared" ref="BS34:BS65" si="44">CONCATENATE(BP34,BQ34,BR34)</f>
        <v>Wo faulenzt die Stepptänzerin?</v>
      </c>
      <c r="BT34" s="7" t="str">
        <f t="shared" ref="BT34:BT65" si="45">IF(AK34="NA",IF(U34="","",CONCATENATE(U$1," ",R34," ",H34," ",Y34,"?")),IF(U34="","",CONCATENATE(U$1," ",R34," ",AK34," ",AA34," ",Y34,"?")))</f>
        <v>Was hat die Stepptänzerin erlitten?</v>
      </c>
      <c r="BU34" s="7" t="str">
        <f t="shared" ref="BU34:BU65" si="46">IF(AK34="NA",IF(V34="","",CONCATENATE(V$1," ",R34," ",H34," ",Y34,"?")),IF(V34="","",CONCATENATE(V$1," ",R34," ",AK34," ",AA34," ",Y34,"?")))</f>
        <v/>
      </c>
      <c r="BV34" s="1" t="str">
        <f t="shared" ref="BV34:BV65" si="47">CONCATENATE(BT34,BU34)</f>
        <v>Was hat die Stepptänzerin erlitten?</v>
      </c>
    </row>
    <row r="35" spans="1:74" ht="14.25" hidden="1" customHeight="1" x14ac:dyDescent="0.35">
      <c r="A35" s="7" t="str">
        <f t="shared" ref="A35:A66" si="48">CONCATENATE("L",B35,"_S",F35,"_I",Z35,"_P",AZ35)</f>
        <v>L1_S39_I81_PSie</v>
      </c>
      <c r="B35" s="7">
        <v>1</v>
      </c>
      <c r="C35" s="7">
        <v>39</v>
      </c>
      <c r="D35" s="44">
        <v>34</v>
      </c>
      <c r="E35">
        <v>2</v>
      </c>
      <c r="F35" s="7">
        <v>39</v>
      </c>
      <c r="G35" s="7" t="str">
        <f t="shared" si="25"/>
        <v>Sidney stolpert aus der Kneipe. Sie hat das neue Craftbier genossen.</v>
      </c>
      <c r="H35" s="7" t="str">
        <f t="shared" si="28"/>
        <v>Sidney</v>
      </c>
      <c r="I35" s="7" t="str">
        <f t="shared" si="29"/>
        <v>Adrian</v>
      </c>
      <c r="J35" s="7" t="s">
        <v>355</v>
      </c>
      <c r="M35" s="7" t="s">
        <v>144</v>
      </c>
      <c r="N35" s="1" t="s">
        <v>356</v>
      </c>
      <c r="O35" s="7" t="str">
        <f t="shared" si="30"/>
        <v>aus der Kneipe.</v>
      </c>
      <c r="P35" s="7" t="str">
        <f t="shared" si="31"/>
        <v>aus der Kneipe</v>
      </c>
      <c r="Q35" s="7" t="str">
        <f t="shared" si="26"/>
        <v>Sie</v>
      </c>
      <c r="R35" s="7" t="s">
        <v>104</v>
      </c>
      <c r="S35" s="7" t="s">
        <v>155</v>
      </c>
      <c r="T35" s="7" t="s">
        <v>357</v>
      </c>
      <c r="U35" s="7" t="s">
        <v>358</v>
      </c>
      <c r="W35" s="7" t="str">
        <f t="shared" si="32"/>
        <v>Craftbier</v>
      </c>
      <c r="X35" s="7" t="str">
        <f t="shared" si="33"/>
        <v>genossen.</v>
      </c>
      <c r="Y35" s="7" t="s">
        <v>227</v>
      </c>
      <c r="Z35" s="7">
        <f>main!Z40</f>
        <v>81</v>
      </c>
      <c r="AA35" s="7" t="str">
        <f>main!AA40</f>
        <v>Sidney</v>
      </c>
      <c r="AB35" s="7" t="str">
        <f>main!AB40</f>
        <v>n</v>
      </c>
      <c r="AC35" s="7">
        <f>main!AC40</f>
        <v>4.7428571430000002</v>
      </c>
      <c r="AD35" s="7">
        <f>main!AD40</f>
        <v>1.421326165</v>
      </c>
      <c r="AE35" s="7">
        <f>main!AE40</f>
        <v>4</v>
      </c>
      <c r="AF35" s="33" t="str">
        <f>main!AF40</f>
        <v>n</v>
      </c>
      <c r="AG35" s="7" t="str">
        <f>main!AG40</f>
        <v>Target</v>
      </c>
      <c r="AH35" s="7" t="str">
        <f>main!AH40</f>
        <v>NA</v>
      </c>
      <c r="AI35" s="7">
        <f>main!AI40</f>
        <v>1940000000</v>
      </c>
      <c r="AJ35" s="7" t="str">
        <f>main!AJ40</f>
        <v>NA</v>
      </c>
      <c r="AK35" s="7" t="str">
        <f>main!AK40</f>
        <v>NA</v>
      </c>
      <c r="AL35" s="7">
        <f>main!AL40</f>
        <v>31</v>
      </c>
      <c r="AM35" s="7" t="str">
        <f>main!AM40</f>
        <v>Adrian</v>
      </c>
      <c r="AN35" s="7" t="str">
        <f>main!AN40</f>
        <v>m</v>
      </c>
      <c r="AO35" s="7">
        <f>main!AO40</f>
        <v>1.371428571</v>
      </c>
      <c r="AP35" s="7">
        <f>main!AP40</f>
        <v>0.73106345900000003</v>
      </c>
      <c r="AQ35" s="7">
        <f>main!AQ40</f>
        <v>1</v>
      </c>
      <c r="AR35" s="7" t="str">
        <f>main!AR40</f>
        <v>m</v>
      </c>
      <c r="AS35" s="7" t="str">
        <f>main!AS40</f>
        <v>Alternative</v>
      </c>
      <c r="AT35" s="7" t="str">
        <f>main!AT40</f>
        <v>NA</v>
      </c>
      <c r="AU35" s="7" t="str">
        <f>main!AU40</f>
        <v>NA</v>
      </c>
      <c r="AV35" s="7" t="str">
        <f>main!AV40</f>
        <v>NA</v>
      </c>
      <c r="AW35" s="7" t="str">
        <f>main!AW40</f>
        <v>NA</v>
      </c>
      <c r="AX35" s="7" t="str">
        <f>main!AX40</f>
        <v>Er</v>
      </c>
      <c r="AY35" s="7" t="str">
        <f>main!AY40</f>
        <v>Sie</v>
      </c>
      <c r="AZ35" s="33" t="str">
        <f>main!AZ40</f>
        <v>Sie</v>
      </c>
      <c r="BA35" s="7" t="str">
        <f t="shared" si="34"/>
        <v>Wer stolpert aus der Kneipe?</v>
      </c>
      <c r="BB35" s="46" t="str">
        <f t="shared" si="35"/>
        <v>Was tat Sidney?</v>
      </c>
      <c r="BC35" s="7" t="str">
        <f t="shared" si="36"/>
        <v>Woher stolpert Sidney?</v>
      </c>
      <c r="BD35" s="7" t="str">
        <f t="shared" si="37"/>
        <v>Was hat Sidney genossen?</v>
      </c>
      <c r="BE35" s="7" t="s">
        <v>48</v>
      </c>
      <c r="BF35" s="7" t="str">
        <f>BC35</f>
        <v>Woher stolpert Sidney?</v>
      </c>
      <c r="BG35" s="7">
        <v>1</v>
      </c>
      <c r="BH35" s="7">
        <f t="shared" si="38"/>
        <v>1</v>
      </c>
      <c r="BI35" s="7" t="str">
        <f t="shared" si="39"/>
        <v>Woher stolpert Sidney?</v>
      </c>
      <c r="BJ35" s="7" t="str">
        <f>IF(BI35="NA","NA",P35)</f>
        <v>aus der Kneipe</v>
      </c>
      <c r="BK35" s="7" t="str">
        <f t="shared" si="27"/>
        <v>aus der Kneipe</v>
      </c>
      <c r="BL35" s="7" t="s">
        <v>361</v>
      </c>
      <c r="BM35" s="1">
        <v>1</v>
      </c>
      <c r="BN35" s="7" t="str">
        <f t="shared" si="40"/>
        <v>aus der Kneipe</v>
      </c>
      <c r="BO35" s="7" t="str">
        <f t="shared" si="21"/>
        <v>aus der Bar</v>
      </c>
      <c r="BP35" s="7" t="str">
        <f t="shared" si="41"/>
        <v/>
      </c>
      <c r="BQ35" s="7" t="str">
        <f t="shared" si="42"/>
        <v/>
      </c>
      <c r="BR35" s="7" t="str">
        <f t="shared" si="43"/>
        <v>Woher stolpert Sidney?</v>
      </c>
      <c r="BS35" s="7" t="str">
        <f t="shared" si="44"/>
        <v>Woher stolpert Sidney?</v>
      </c>
      <c r="BT35" s="7" t="str">
        <f t="shared" si="45"/>
        <v>Was hat Sidney genossen?</v>
      </c>
      <c r="BU35" s="7" t="str">
        <f t="shared" si="46"/>
        <v/>
      </c>
      <c r="BV35" s="7" t="str">
        <f t="shared" si="47"/>
        <v>Was hat Sidney genossen?</v>
      </c>
    </row>
    <row r="36" spans="1:74" ht="14.25" customHeight="1" x14ac:dyDescent="0.35">
      <c r="A36" s="7" t="str">
        <f t="shared" si="48"/>
        <v>L1_S113_I196_PSie</v>
      </c>
      <c r="B36" s="7">
        <v>1</v>
      </c>
      <c r="C36" s="7">
        <v>113</v>
      </c>
      <c r="D36" s="44">
        <v>35</v>
      </c>
      <c r="E36">
        <v>2</v>
      </c>
      <c r="F36" s="7">
        <v>113</v>
      </c>
      <c r="G36" s="7" t="str">
        <f t="shared" si="25"/>
        <v>Der Wärter kommt aus dem Verhör. Sie hat eine leckere Schokotafel geklaut.</v>
      </c>
      <c r="H36" s="7" t="str">
        <f t="shared" si="28"/>
        <v>Der Wärter</v>
      </c>
      <c r="I36" s="7" t="str">
        <f t="shared" si="29"/>
        <v>Die Wärterin</v>
      </c>
      <c r="J36" s="7" t="s">
        <v>311</v>
      </c>
      <c r="M36" s="7" t="s">
        <v>102</v>
      </c>
      <c r="N36" s="1" t="s">
        <v>790</v>
      </c>
      <c r="O36" s="7" t="str">
        <f t="shared" si="30"/>
        <v>aus dem Verhör.</v>
      </c>
      <c r="P36" s="7" t="str">
        <f t="shared" si="31"/>
        <v>aus dem Verhör</v>
      </c>
      <c r="Q36" s="7" t="str">
        <f t="shared" si="26"/>
        <v>Sie</v>
      </c>
      <c r="R36" s="7" t="s">
        <v>104</v>
      </c>
      <c r="S36" s="7" t="s">
        <v>179</v>
      </c>
      <c r="T36" s="7" t="s">
        <v>568</v>
      </c>
      <c r="U36" s="7" t="s">
        <v>791</v>
      </c>
      <c r="W36" s="7" t="str">
        <f t="shared" si="32"/>
        <v>Schokotafel</v>
      </c>
      <c r="X36" s="7" t="str">
        <f t="shared" si="33"/>
        <v>geklaut.</v>
      </c>
      <c r="Y36" s="7" t="s">
        <v>792</v>
      </c>
      <c r="Z36" s="7">
        <f>main!Z114</f>
        <v>196</v>
      </c>
      <c r="AA36" s="7" t="str">
        <f>main!AA114</f>
        <v>Wärter</v>
      </c>
      <c r="AB36" s="7" t="str">
        <f>main!AB114</f>
        <v>NA</v>
      </c>
      <c r="AC36" s="7">
        <f>main!AC114</f>
        <v>6.2</v>
      </c>
      <c r="AD36" s="7" t="str">
        <f>main!AD114</f>
        <v>NA</v>
      </c>
      <c r="AE36" s="7" t="str">
        <f>main!AE114</f>
        <v>NA</v>
      </c>
      <c r="AF36" s="33" t="str">
        <f>main!AF114</f>
        <v>m</v>
      </c>
      <c r="AG36" s="7" t="str">
        <f>main!AG114</f>
        <v>Filler</v>
      </c>
      <c r="AH36" s="7" t="str">
        <f>main!AH114</f>
        <v>NA</v>
      </c>
      <c r="AI36" s="7" t="str">
        <f>main!AI114</f>
        <v>NA</v>
      </c>
      <c r="AJ36" s="7" t="str">
        <f>main!AJ114</f>
        <v>Der</v>
      </c>
      <c r="AK36" s="7" t="str">
        <f>main!AK114</f>
        <v>der</v>
      </c>
      <c r="AL36" s="7">
        <f>main!AL114</f>
        <v>53</v>
      </c>
      <c r="AM36" s="7" t="str">
        <f>main!AM114</f>
        <v>Wärterin</v>
      </c>
      <c r="AN36" s="7" t="str">
        <f>main!AN114</f>
        <v>NA</v>
      </c>
      <c r="AO36" s="7" t="str">
        <f>main!AO114</f>
        <v>NA</v>
      </c>
      <c r="AP36" s="7" t="str">
        <f>main!AP114</f>
        <v>NA</v>
      </c>
      <c r="AQ36" s="7" t="str">
        <f>main!AQ114</f>
        <v>NA</v>
      </c>
      <c r="AR36" s="7" t="str">
        <f>main!AR114</f>
        <v>NA</v>
      </c>
      <c r="AS36" s="7" t="str">
        <f>main!AS114</f>
        <v>Alternative</v>
      </c>
      <c r="AT36" s="7" t="str">
        <f>main!AT114</f>
        <v>NA</v>
      </c>
      <c r="AU36" s="7" t="str">
        <f>main!AU114</f>
        <v>NA</v>
      </c>
      <c r="AV36" s="7" t="str">
        <f>main!AV114</f>
        <v>Die</v>
      </c>
      <c r="AW36" s="7" t="str">
        <f>main!AW114</f>
        <v>die</v>
      </c>
      <c r="AX36" s="7" t="str">
        <f>main!AX114</f>
        <v>Er</v>
      </c>
      <c r="AY36" s="7" t="str">
        <f>main!AY114</f>
        <v>Sie</v>
      </c>
      <c r="AZ36" s="33" t="str">
        <f>main!AZ114</f>
        <v>Sie</v>
      </c>
      <c r="BA36" s="7" t="str">
        <f t="shared" si="34"/>
        <v>Wer kommt aus dem Verhör?</v>
      </c>
      <c r="BB36" s="46" t="str">
        <f t="shared" si="35"/>
        <v>Was tat der Wärter?</v>
      </c>
      <c r="BC36" s="7" t="str">
        <f t="shared" si="36"/>
        <v>Woher kommt der Wärter?</v>
      </c>
      <c r="BD36" s="7" t="str">
        <f t="shared" si="37"/>
        <v>Was hat der Wärter geklaut?</v>
      </c>
      <c r="BE36" s="7" t="s">
        <v>47</v>
      </c>
      <c r="BF36" s="7" t="str">
        <f>BA36</f>
        <v>Wer kommt aus dem Verhör?</v>
      </c>
      <c r="BG36" s="7">
        <v>2</v>
      </c>
      <c r="BH36" s="7">
        <f t="shared" si="38"/>
        <v>0</v>
      </c>
      <c r="BI36" s="7" t="str">
        <f t="shared" si="39"/>
        <v>NA</v>
      </c>
      <c r="BJ36" s="7" t="str">
        <f>IF(BI36="NA","NA",H36)</f>
        <v>NA</v>
      </c>
      <c r="BK36" s="7" t="str">
        <f t="shared" si="27"/>
        <v>NA</v>
      </c>
      <c r="BL36" s="7" t="s">
        <v>78</v>
      </c>
      <c r="BM36" s="1">
        <v>0</v>
      </c>
      <c r="BN36" s="7" t="str">
        <f t="shared" si="40"/>
        <v>NA</v>
      </c>
      <c r="BO36" s="7" t="str">
        <f t="shared" ref="BO36:BO67" si="49">IF(BM36=0,BK36,BL36)</f>
        <v>NA</v>
      </c>
      <c r="BP36" s="7" t="str">
        <f t="shared" si="41"/>
        <v/>
      </c>
      <c r="BQ36" s="7" t="str">
        <f t="shared" si="42"/>
        <v/>
      </c>
      <c r="BR36" s="7" t="str">
        <f t="shared" si="43"/>
        <v>Woher kommt der Wärter?</v>
      </c>
      <c r="BS36" s="7" t="str">
        <f t="shared" si="44"/>
        <v>Woher kommt der Wärter?</v>
      </c>
      <c r="BT36" s="7" t="str">
        <f t="shared" si="45"/>
        <v>Was hat der Wärter geklaut?</v>
      </c>
      <c r="BU36" s="7" t="str">
        <f t="shared" si="46"/>
        <v/>
      </c>
      <c r="BV36" s="7" t="str">
        <f t="shared" si="47"/>
        <v>Was hat der Wärter geklaut?</v>
      </c>
    </row>
    <row r="37" spans="1:74" ht="14.25" customHeight="1" x14ac:dyDescent="0.35">
      <c r="A37" s="7" t="str">
        <f t="shared" si="48"/>
        <v>L1_S95_I178_PSie</v>
      </c>
      <c r="B37" s="7">
        <v>1</v>
      </c>
      <c r="C37" s="7">
        <v>95</v>
      </c>
      <c r="D37" s="44">
        <v>36</v>
      </c>
      <c r="E37">
        <v>2</v>
      </c>
      <c r="F37" s="7">
        <v>95</v>
      </c>
      <c r="G37" s="7" t="str">
        <f t="shared" si="25"/>
        <v>Der Versicherungsvertreter kommt in den Altbau. Sie hat eine wichtige Wohnungsbesichtigung vereinbart.</v>
      </c>
      <c r="H37" s="7" t="str">
        <f t="shared" si="28"/>
        <v>Der Versicherungsvertreter</v>
      </c>
      <c r="I37" s="7" t="str">
        <f t="shared" si="29"/>
        <v>Die Versicherungsvertreterin</v>
      </c>
      <c r="J37" s="7" t="s">
        <v>311</v>
      </c>
      <c r="L37" s="7" t="s">
        <v>375</v>
      </c>
      <c r="N37" s="7" t="s">
        <v>689</v>
      </c>
      <c r="O37" s="7" t="str">
        <f t="shared" si="30"/>
        <v>in den Altbau.</v>
      </c>
      <c r="P37" s="7" t="str">
        <f t="shared" si="31"/>
        <v>in den Altbau</v>
      </c>
      <c r="Q37" s="7" t="str">
        <f t="shared" si="26"/>
        <v>Sie</v>
      </c>
      <c r="R37" s="7" t="s">
        <v>104</v>
      </c>
      <c r="S37" s="7" t="s">
        <v>179</v>
      </c>
      <c r="T37" s="7" t="s">
        <v>340</v>
      </c>
      <c r="U37" s="7" t="s">
        <v>690</v>
      </c>
      <c r="W37" s="7" t="str">
        <f t="shared" si="32"/>
        <v>Wohnungsbesichtigung</v>
      </c>
      <c r="X37" s="7" t="str">
        <f t="shared" si="33"/>
        <v>vereinbart.</v>
      </c>
      <c r="Y37" s="7" t="s">
        <v>691</v>
      </c>
      <c r="Z37" s="7">
        <f>main!Z96</f>
        <v>178</v>
      </c>
      <c r="AA37" s="7" t="str">
        <f>main!AA96</f>
        <v>Versicherungsvertreter</v>
      </c>
      <c r="AB37" s="7" t="str">
        <f>main!AB96</f>
        <v>NA</v>
      </c>
      <c r="AC37" s="7">
        <f>main!AC96</f>
        <v>4.45</v>
      </c>
      <c r="AD37" s="7" t="str">
        <f>main!AD96</f>
        <v>NA</v>
      </c>
      <c r="AE37" s="7" t="str">
        <f>main!AE96</f>
        <v>NA</v>
      </c>
      <c r="AF37" s="33" t="str">
        <f>main!AF96</f>
        <v>m</v>
      </c>
      <c r="AG37" s="7" t="str">
        <f>main!AG96</f>
        <v>Filler</v>
      </c>
      <c r="AH37" s="7" t="str">
        <f>main!AH96</f>
        <v>NA</v>
      </c>
      <c r="AI37" s="7" t="str">
        <f>main!AI96</f>
        <v>NA</v>
      </c>
      <c r="AJ37" s="7" t="str">
        <f>main!AJ96</f>
        <v>Der</v>
      </c>
      <c r="AK37" s="7" t="str">
        <f>main!AK96</f>
        <v>der</v>
      </c>
      <c r="AL37" s="7">
        <f>main!AL96</f>
        <v>35</v>
      </c>
      <c r="AM37" s="7" t="str">
        <f>main!AM96</f>
        <v>Versicherungsvertreterin</v>
      </c>
      <c r="AN37" s="7" t="str">
        <f>main!AN96</f>
        <v>NA</v>
      </c>
      <c r="AO37" s="7" t="str">
        <f>main!AO96</f>
        <v>NA</v>
      </c>
      <c r="AP37" s="7" t="str">
        <f>main!AP96</f>
        <v>NA</v>
      </c>
      <c r="AQ37" s="7" t="str">
        <f>main!AQ96</f>
        <v>NA</v>
      </c>
      <c r="AR37" s="7" t="str">
        <f>main!AR96</f>
        <v>NA</v>
      </c>
      <c r="AS37" s="7" t="str">
        <f>main!AS96</f>
        <v>Alternative</v>
      </c>
      <c r="AT37" s="7" t="str">
        <f>main!AT96</f>
        <v>NA</v>
      </c>
      <c r="AU37" s="7" t="str">
        <f>main!AU96</f>
        <v>NA</v>
      </c>
      <c r="AV37" s="7" t="str">
        <f>main!AV96</f>
        <v>Die</v>
      </c>
      <c r="AW37" s="7" t="str">
        <f>main!AW96</f>
        <v>die</v>
      </c>
      <c r="AX37" s="7" t="str">
        <f>main!AX96</f>
        <v>Er</v>
      </c>
      <c r="AY37" s="7" t="str">
        <f>main!AY96</f>
        <v>Sie</v>
      </c>
      <c r="AZ37" s="33" t="str">
        <f>main!AZ96</f>
        <v>Sie</v>
      </c>
      <c r="BA37" s="7" t="str">
        <f t="shared" si="34"/>
        <v>Wer kommt in den Altbau?</v>
      </c>
      <c r="BB37" s="46" t="str">
        <f t="shared" si="35"/>
        <v>Was tat der Versicherungsvertreter?</v>
      </c>
      <c r="BC37" s="7" t="str">
        <f t="shared" si="36"/>
        <v>Wohin kommt der Versicherungsvertreter?</v>
      </c>
      <c r="BD37" s="7" t="str">
        <f t="shared" si="37"/>
        <v>Was hat der Versicherungsvertreter vereinbart?</v>
      </c>
      <c r="BE37" s="7" t="s">
        <v>48</v>
      </c>
      <c r="BF37" s="7" t="str">
        <f>BC37</f>
        <v>Wohin kommt der Versicherungsvertreter?</v>
      </c>
      <c r="BG37" s="7">
        <v>1</v>
      </c>
      <c r="BH37" s="7">
        <f t="shared" si="38"/>
        <v>1</v>
      </c>
      <c r="BI37" s="7" t="str">
        <f t="shared" si="39"/>
        <v>Wohin kommt der Versicherungsvertreter?</v>
      </c>
      <c r="BJ37" s="7" t="str">
        <f>IF(BI37="NA","NA",P37)</f>
        <v>in den Altbau</v>
      </c>
      <c r="BK37" s="7" t="str">
        <f t="shared" si="27"/>
        <v>in den Altbau</v>
      </c>
      <c r="BL37" s="7" t="s">
        <v>694</v>
      </c>
      <c r="BM37" s="1">
        <v>0</v>
      </c>
      <c r="BN37" s="7" t="str">
        <f t="shared" si="40"/>
        <v>in den Neubau</v>
      </c>
      <c r="BO37" s="7" t="str">
        <f t="shared" si="49"/>
        <v>in den Altbau</v>
      </c>
      <c r="BP37" s="7" t="str">
        <f t="shared" si="41"/>
        <v/>
      </c>
      <c r="BQ37" s="7" t="str">
        <f t="shared" si="42"/>
        <v>Wohin kommt der Versicherungsvertreter?</v>
      </c>
      <c r="BR37" s="7" t="str">
        <f t="shared" si="43"/>
        <v/>
      </c>
      <c r="BS37" s="7" t="str">
        <f t="shared" si="44"/>
        <v>Wohin kommt der Versicherungsvertreter?</v>
      </c>
      <c r="BT37" s="7" t="str">
        <f t="shared" si="45"/>
        <v>Was hat der Versicherungsvertreter vereinbart?</v>
      </c>
      <c r="BU37" s="7" t="str">
        <f t="shared" si="46"/>
        <v/>
      </c>
      <c r="BV37" s="7" t="str">
        <f t="shared" si="47"/>
        <v>Was hat der Versicherungsvertreter vereinbart?</v>
      </c>
    </row>
    <row r="38" spans="1:74" ht="14.25" hidden="1" customHeight="1" x14ac:dyDescent="0.35">
      <c r="A38" s="7" t="str">
        <f t="shared" si="48"/>
        <v>L1_S23_I65_PEr</v>
      </c>
      <c r="B38" s="7">
        <v>1</v>
      </c>
      <c r="C38" s="7">
        <v>23</v>
      </c>
      <c r="D38" s="44">
        <v>37</v>
      </c>
      <c r="E38">
        <v>2</v>
      </c>
      <c r="F38" s="7">
        <v>23</v>
      </c>
      <c r="G38" s="7" t="str">
        <f t="shared" si="25"/>
        <v>Renée starrt auf den Schulhof. Er hat einen potenziellen Profispieler gefunden.</v>
      </c>
      <c r="H38" s="7" t="str">
        <f t="shared" si="28"/>
        <v>Renée</v>
      </c>
      <c r="I38" s="7" t="str">
        <f t="shared" si="29"/>
        <v>Luisa</v>
      </c>
      <c r="J38" s="7" t="s">
        <v>93</v>
      </c>
      <c r="L38" s="7" t="s">
        <v>119</v>
      </c>
      <c r="N38" s="7" t="s">
        <v>252</v>
      </c>
      <c r="O38" s="7" t="str">
        <f t="shared" si="30"/>
        <v>auf den Schulhof.</v>
      </c>
      <c r="P38" s="7" t="str">
        <f t="shared" si="31"/>
        <v>auf den Schulhof</v>
      </c>
      <c r="Q38" s="7" t="str">
        <f t="shared" si="26"/>
        <v>Er</v>
      </c>
      <c r="R38" s="7" t="s">
        <v>104</v>
      </c>
      <c r="S38" s="7" t="s">
        <v>87</v>
      </c>
      <c r="T38" s="7" t="s">
        <v>253</v>
      </c>
      <c r="U38" s="7" t="s">
        <v>254</v>
      </c>
      <c r="W38" s="7" t="str">
        <f t="shared" si="32"/>
        <v>Profispieler</v>
      </c>
      <c r="X38" s="7" t="str">
        <f t="shared" si="33"/>
        <v>gefunden.</v>
      </c>
      <c r="Y38" s="7" t="s">
        <v>205</v>
      </c>
      <c r="Z38" s="7">
        <f>main!Z24</f>
        <v>65</v>
      </c>
      <c r="AA38" s="7" t="str">
        <f>main!AA24</f>
        <v>Renée</v>
      </c>
      <c r="AB38" s="7" t="str">
        <f>main!AB24</f>
        <v>n</v>
      </c>
      <c r="AC38" s="7">
        <f>main!AC24</f>
        <v>3.228571429</v>
      </c>
      <c r="AD38" s="7">
        <f>main!AD24</f>
        <v>1.2853407489999999</v>
      </c>
      <c r="AE38" s="7">
        <f>main!AE24</f>
        <v>4</v>
      </c>
      <c r="AF38" s="33" t="str">
        <f>main!AF24</f>
        <v>n</v>
      </c>
      <c r="AG38" s="7" t="str">
        <f>main!AG24</f>
        <v>Target</v>
      </c>
      <c r="AH38" s="7" t="str">
        <f>main!AH24</f>
        <v>NA</v>
      </c>
      <c r="AI38" s="7">
        <f>main!AI24</f>
        <v>253000000</v>
      </c>
      <c r="AJ38" s="7" t="str">
        <f>main!AJ24</f>
        <v>NA</v>
      </c>
      <c r="AK38" s="7" t="str">
        <f>main!AK24</f>
        <v>NA</v>
      </c>
      <c r="AL38" s="7">
        <f>main!AL24</f>
        <v>114</v>
      </c>
      <c r="AM38" s="7" t="str">
        <f>main!AM24</f>
        <v>Luisa</v>
      </c>
      <c r="AN38" s="7" t="str">
        <f>main!AN24</f>
        <v>f</v>
      </c>
      <c r="AO38" s="7">
        <f>main!AO24</f>
        <v>6.6857142859999996</v>
      </c>
      <c r="AP38" s="7">
        <f>main!AP24</f>
        <v>1.078436465</v>
      </c>
      <c r="AQ38" s="7">
        <f>main!AQ24</f>
        <v>7</v>
      </c>
      <c r="AR38" s="7" t="str">
        <f>main!AR24</f>
        <v>f</v>
      </c>
      <c r="AS38" s="7" t="str">
        <f>main!AS24</f>
        <v>Alternative</v>
      </c>
      <c r="AT38" s="7" t="str">
        <f>main!AT24</f>
        <v>NA</v>
      </c>
      <c r="AU38" s="7" t="str">
        <f>main!AU24</f>
        <v>NA</v>
      </c>
      <c r="AV38" s="7" t="str">
        <f>main!AV24</f>
        <v>NA</v>
      </c>
      <c r="AW38" s="7" t="str">
        <f>main!AW24</f>
        <v>NA</v>
      </c>
      <c r="AX38" s="7" t="str">
        <f>main!AX24</f>
        <v>Er</v>
      </c>
      <c r="AY38" s="7" t="str">
        <f>main!AY24</f>
        <v>Sie</v>
      </c>
      <c r="AZ38" s="33" t="str">
        <f>main!AZ24</f>
        <v>Er</v>
      </c>
      <c r="BA38" s="7" t="str">
        <f t="shared" si="34"/>
        <v>Wer starrt auf den Schulhof?</v>
      </c>
      <c r="BB38" s="46" t="str">
        <f t="shared" si="35"/>
        <v>Was tat Renée?</v>
      </c>
      <c r="BC38" s="7" t="str">
        <f t="shared" si="36"/>
        <v>Wohin starrt Renée?</v>
      </c>
      <c r="BD38" s="7" t="str">
        <f t="shared" si="37"/>
        <v>Was hat Renée gefunden?</v>
      </c>
      <c r="BE38" s="7" t="s">
        <v>48</v>
      </c>
      <c r="BF38" s="7" t="str">
        <f>BC38</f>
        <v>Wohin starrt Renée?</v>
      </c>
      <c r="BG38" s="7">
        <v>1</v>
      </c>
      <c r="BH38" s="7">
        <f t="shared" si="38"/>
        <v>1</v>
      </c>
      <c r="BI38" s="7" t="str">
        <f t="shared" si="39"/>
        <v>Wohin starrt Renée?</v>
      </c>
      <c r="BJ38" s="7" t="str">
        <f>IF(BI38="NA","NA",P38)</f>
        <v>auf den Schulhof</v>
      </c>
      <c r="BK38" s="7" t="str">
        <f t="shared" si="27"/>
        <v>auf den Schulhof</v>
      </c>
      <c r="BL38" s="7" t="s">
        <v>257</v>
      </c>
      <c r="BM38" s="1">
        <v>0</v>
      </c>
      <c r="BN38" s="7" t="str">
        <f t="shared" si="40"/>
        <v>in den Kindergarten</v>
      </c>
      <c r="BO38" s="7" t="str">
        <f t="shared" si="49"/>
        <v>auf den Schulhof</v>
      </c>
      <c r="BP38" s="7" t="str">
        <f t="shared" si="41"/>
        <v/>
      </c>
      <c r="BQ38" s="7" t="str">
        <f t="shared" si="42"/>
        <v>Wohin starrt Renée?</v>
      </c>
      <c r="BR38" s="7" t="str">
        <f t="shared" si="43"/>
        <v/>
      </c>
      <c r="BS38" s="7" t="str">
        <f t="shared" si="44"/>
        <v>Wohin starrt Renée?</v>
      </c>
      <c r="BT38" s="7" t="str">
        <f t="shared" si="45"/>
        <v>Was hat Renée gefunden?</v>
      </c>
      <c r="BU38" s="7" t="str">
        <f t="shared" si="46"/>
        <v/>
      </c>
      <c r="BV38" s="7" t="str">
        <f t="shared" si="47"/>
        <v>Was hat Renée gefunden?</v>
      </c>
    </row>
    <row r="39" spans="1:74" ht="14.25" hidden="1" customHeight="1" x14ac:dyDescent="0.35">
      <c r="A39" s="7" t="str">
        <f t="shared" si="48"/>
        <v>L1_S40_I82_PSie</v>
      </c>
      <c r="B39" s="7">
        <v>1</v>
      </c>
      <c r="C39" s="7">
        <v>40</v>
      </c>
      <c r="D39" s="44">
        <v>38</v>
      </c>
      <c r="E39">
        <v>2</v>
      </c>
      <c r="F39" s="7">
        <v>40</v>
      </c>
      <c r="G39" s="7" t="str">
        <f t="shared" si="25"/>
        <v>Elia klettert in der Kletterhalle. Sie möchte einen sexy Sommerbody bekommen.</v>
      </c>
      <c r="H39" s="7" t="str">
        <f t="shared" si="28"/>
        <v>Elia</v>
      </c>
      <c r="I39" s="7" t="str">
        <f t="shared" si="29"/>
        <v>Benno</v>
      </c>
      <c r="J39" s="7" t="s">
        <v>362</v>
      </c>
      <c r="K39" s="7" t="s">
        <v>84</v>
      </c>
      <c r="N39" s="7" t="s">
        <v>363</v>
      </c>
      <c r="O39" s="7" t="str">
        <f t="shared" si="30"/>
        <v>in der Kletterhalle.</v>
      </c>
      <c r="P39" s="7" t="str">
        <f t="shared" si="31"/>
        <v>in der Kletterhalle</v>
      </c>
      <c r="Q39" s="7" t="str">
        <f t="shared" si="26"/>
        <v>Sie</v>
      </c>
      <c r="R39" s="7" t="s">
        <v>70</v>
      </c>
      <c r="S39" s="7" t="s">
        <v>87</v>
      </c>
      <c r="T39" s="7" t="s">
        <v>364</v>
      </c>
      <c r="U39" s="7" t="s">
        <v>365</v>
      </c>
      <c r="W39" s="7" t="str">
        <f t="shared" si="32"/>
        <v>Sommerbody</v>
      </c>
      <c r="X39" s="7" t="str">
        <f t="shared" si="33"/>
        <v>bekommen.</v>
      </c>
      <c r="Y39" s="7" t="s">
        <v>150</v>
      </c>
      <c r="Z39" s="7">
        <f>main!Z41</f>
        <v>82</v>
      </c>
      <c r="AA39" s="7" t="str">
        <f>main!AA41</f>
        <v>Elia</v>
      </c>
      <c r="AB39" s="7" t="str">
        <f>main!AB41</f>
        <v>n</v>
      </c>
      <c r="AC39" s="7">
        <f>main!AC41</f>
        <v>4.7428571430000002</v>
      </c>
      <c r="AD39" s="7">
        <f>main!AD41</f>
        <v>1.66879416</v>
      </c>
      <c r="AE39" s="7">
        <f>main!AE41</f>
        <v>4</v>
      </c>
      <c r="AF39" s="33" t="str">
        <f>main!AF41</f>
        <v>n</v>
      </c>
      <c r="AG39" s="7" t="str">
        <f>main!AG41</f>
        <v>Target</v>
      </c>
      <c r="AH39" s="7">
        <f>main!AH41</f>
        <v>51</v>
      </c>
      <c r="AI39" s="7">
        <f>main!AI41</f>
        <v>118000000</v>
      </c>
      <c r="AJ39" s="7" t="str">
        <f>main!AJ41</f>
        <v>NA</v>
      </c>
      <c r="AK39" s="7" t="str">
        <f>main!AK41</f>
        <v>NA</v>
      </c>
      <c r="AL39" s="7">
        <f>main!AL41</f>
        <v>32</v>
      </c>
      <c r="AM39" s="7" t="str">
        <f>main!AM41</f>
        <v>Benno</v>
      </c>
      <c r="AN39" s="7" t="str">
        <f>main!AN41</f>
        <v>m</v>
      </c>
      <c r="AO39" s="7">
        <f>main!AO41</f>
        <v>1.4</v>
      </c>
      <c r="AP39" s="7">
        <f>main!AP41</f>
        <v>0.69451633599999996</v>
      </c>
      <c r="AQ39" s="7">
        <f>main!AQ41</f>
        <v>1</v>
      </c>
      <c r="AR39" s="7" t="str">
        <f>main!AR41</f>
        <v>m</v>
      </c>
      <c r="AS39" s="7" t="str">
        <f>main!AS41</f>
        <v>Alternative</v>
      </c>
      <c r="AT39" s="7" t="str">
        <f>main!AT41</f>
        <v>NA</v>
      </c>
      <c r="AU39" s="7" t="str">
        <f>main!AU41</f>
        <v>NA</v>
      </c>
      <c r="AV39" s="7" t="str">
        <f>main!AV41</f>
        <v>NA</v>
      </c>
      <c r="AW39" s="7" t="str">
        <f>main!AW41</f>
        <v>NA</v>
      </c>
      <c r="AX39" s="7" t="str">
        <f>main!AX41</f>
        <v>Er</v>
      </c>
      <c r="AY39" s="7" t="str">
        <f>main!AY41</f>
        <v>Sie</v>
      </c>
      <c r="AZ39" s="33" t="str">
        <f>main!AZ41</f>
        <v>Sie</v>
      </c>
      <c r="BA39" s="7" t="str">
        <f t="shared" si="34"/>
        <v>Wer klettert in der Kletterhalle?</v>
      </c>
      <c r="BB39" s="46" t="str">
        <f t="shared" si="35"/>
        <v>Was tat Elia?</v>
      </c>
      <c r="BC39" s="7" t="str">
        <f t="shared" si="36"/>
        <v>Wo klettert Elia?</v>
      </c>
      <c r="BD39" s="7" t="str">
        <f t="shared" si="37"/>
        <v>Was möchte Elia bekommen?</v>
      </c>
      <c r="BE39" s="1" t="s">
        <v>49</v>
      </c>
      <c r="BF39" s="7" t="str">
        <f>BD39</f>
        <v>Was möchte Elia bekommen?</v>
      </c>
      <c r="BG39" s="7">
        <v>1</v>
      </c>
      <c r="BH39" s="7">
        <f t="shared" si="38"/>
        <v>1</v>
      </c>
      <c r="BI39" s="7" t="str">
        <f t="shared" si="39"/>
        <v>Was möchte Elia bekommen?</v>
      </c>
      <c r="BJ39" s="7" t="str">
        <f>IF(BI39="NA","NA",CONCATENATE(S39," ",T39," ",W39))</f>
        <v>einen sexy Sommerbody</v>
      </c>
      <c r="BK39" s="7" t="str">
        <f t="shared" si="27"/>
        <v>einen sexy Sommerbody</v>
      </c>
      <c r="BL39" s="7" t="s">
        <v>368</v>
      </c>
      <c r="BM39" s="1">
        <v>1</v>
      </c>
      <c r="BN39" s="7" t="str">
        <f t="shared" si="40"/>
        <v>einen sexy Sommerbody</v>
      </c>
      <c r="BO39" s="7" t="str">
        <f t="shared" si="49"/>
        <v>den sexy Sommerbody</v>
      </c>
      <c r="BP39" s="7" t="str">
        <f t="shared" si="41"/>
        <v>Wo klettert Elia?</v>
      </c>
      <c r="BQ39" s="7" t="str">
        <f t="shared" si="42"/>
        <v/>
      </c>
      <c r="BR39" s="7" t="str">
        <f t="shared" si="43"/>
        <v/>
      </c>
      <c r="BS39" s="7" t="str">
        <f t="shared" si="44"/>
        <v>Wo klettert Elia?</v>
      </c>
      <c r="BT39" s="7" t="str">
        <f t="shared" si="45"/>
        <v>Was möchte Elia bekommen?</v>
      </c>
      <c r="BU39" s="7" t="str">
        <f t="shared" si="46"/>
        <v/>
      </c>
      <c r="BV39" s="7" t="str">
        <f t="shared" si="47"/>
        <v>Was möchte Elia bekommen?</v>
      </c>
    </row>
    <row r="40" spans="1:74" ht="14.25" hidden="1" customHeight="1" x14ac:dyDescent="0.35">
      <c r="A40" s="7" t="str">
        <f t="shared" si="48"/>
        <v>L1_S59_I142_PSie</v>
      </c>
      <c r="B40" s="7">
        <v>1</v>
      </c>
      <c r="C40" s="7">
        <v>59</v>
      </c>
      <c r="D40" s="44">
        <v>39</v>
      </c>
      <c r="E40">
        <v>2</v>
      </c>
      <c r="F40" s="7">
        <v>59</v>
      </c>
      <c r="G40" s="7" t="str">
        <f t="shared" si="25"/>
        <v>Johanna zeichnet in der Vorstadt. Sie hat ein schönes Model gefunden.</v>
      </c>
      <c r="H40" s="7" t="str">
        <f t="shared" si="28"/>
        <v>Johanna</v>
      </c>
      <c r="I40" s="7" t="str">
        <f t="shared" si="29"/>
        <v>Ella</v>
      </c>
      <c r="J40" s="7" t="s">
        <v>487</v>
      </c>
      <c r="K40" s="7" t="s">
        <v>84</v>
      </c>
      <c r="N40" s="7" t="s">
        <v>488</v>
      </c>
      <c r="O40" s="7" t="str">
        <f t="shared" si="30"/>
        <v>in der Vorstadt.</v>
      </c>
      <c r="P40" s="7" t="str">
        <f t="shared" si="31"/>
        <v>in der Vorstadt</v>
      </c>
      <c r="Q40" s="7" t="str">
        <f t="shared" si="26"/>
        <v>Sie</v>
      </c>
      <c r="R40" s="7" t="s">
        <v>104</v>
      </c>
      <c r="S40" s="7" t="s">
        <v>137</v>
      </c>
      <c r="T40" s="7" t="s">
        <v>489</v>
      </c>
      <c r="V40" s="7" t="s">
        <v>490</v>
      </c>
      <c r="W40" s="7" t="str">
        <f t="shared" si="32"/>
        <v>Model</v>
      </c>
      <c r="X40" s="7" t="str">
        <f t="shared" si="33"/>
        <v>gefunden.</v>
      </c>
      <c r="Y40" s="7" t="s">
        <v>205</v>
      </c>
      <c r="Z40" s="7">
        <f>main!Z60</f>
        <v>142</v>
      </c>
      <c r="AA40" s="7" t="str">
        <f>main!AA60</f>
        <v>Johanna</v>
      </c>
      <c r="AB40" s="7" t="str">
        <f>main!AB60</f>
        <v>f</v>
      </c>
      <c r="AC40" s="7">
        <f>main!AC60</f>
        <v>6.9428571430000003</v>
      </c>
      <c r="AD40" s="7">
        <f>main!AD60</f>
        <v>0.23550410799999999</v>
      </c>
      <c r="AE40" s="7">
        <f>main!AE60</f>
        <v>7</v>
      </c>
      <c r="AF40" s="33" t="str">
        <f>main!AF60</f>
        <v>f</v>
      </c>
      <c r="AG40" s="7" t="str">
        <f>main!AG60</f>
        <v>Target</v>
      </c>
      <c r="AH40" s="7" t="str">
        <f>main!AH60</f>
        <v>NA</v>
      </c>
      <c r="AI40" s="7">
        <f>main!AI60</f>
        <v>1470000000</v>
      </c>
      <c r="AJ40" s="7" t="str">
        <f>main!AJ60</f>
        <v>NA</v>
      </c>
      <c r="AK40" s="7" t="str">
        <f>main!AK60</f>
        <v>NA</v>
      </c>
      <c r="AL40" s="7">
        <f>main!AL60</f>
        <v>110</v>
      </c>
      <c r="AM40" s="7" t="str">
        <f>main!AM60</f>
        <v>Ella</v>
      </c>
      <c r="AN40" s="7" t="str">
        <f>main!AN60</f>
        <v>f</v>
      </c>
      <c r="AO40" s="7">
        <f>main!AO60</f>
        <v>6.6571428570000002</v>
      </c>
      <c r="AP40" s="7">
        <f>main!AP60</f>
        <v>0.96840855299999995</v>
      </c>
      <c r="AQ40" s="7">
        <f>main!AQ60</f>
        <v>7</v>
      </c>
      <c r="AR40" s="7" t="str">
        <f>main!AR60</f>
        <v>f</v>
      </c>
      <c r="AS40" s="7" t="str">
        <f>main!AS60</f>
        <v>Alternative</v>
      </c>
      <c r="AT40" s="7" t="str">
        <f>main!AT60</f>
        <v>NA</v>
      </c>
      <c r="AU40" s="7" t="str">
        <f>main!AU60</f>
        <v>NA</v>
      </c>
      <c r="AV40" s="7" t="str">
        <f>main!AV60</f>
        <v>NA</v>
      </c>
      <c r="AW40" s="7" t="str">
        <f>main!AW60</f>
        <v>NA</v>
      </c>
      <c r="AX40" s="7" t="str">
        <f>main!AX60</f>
        <v>Er</v>
      </c>
      <c r="AY40" s="7" t="str">
        <f>main!AY60</f>
        <v>Sie</v>
      </c>
      <c r="AZ40" s="33" t="str">
        <f>main!AZ60</f>
        <v>Sie</v>
      </c>
      <c r="BA40" s="7" t="str">
        <f t="shared" si="34"/>
        <v>Wer zeichnet in der Vorstadt?</v>
      </c>
      <c r="BB40" s="46" t="str">
        <f t="shared" si="35"/>
        <v>Was tat Johanna?</v>
      </c>
      <c r="BC40" s="7" t="str">
        <f t="shared" si="36"/>
        <v>Wo zeichnet Johanna?</v>
      </c>
      <c r="BD40" s="7" t="str">
        <f t="shared" si="37"/>
        <v>Wen hat Johanna gefunden?</v>
      </c>
      <c r="BE40" s="7" t="s">
        <v>48</v>
      </c>
      <c r="BF40" s="7" t="str">
        <f>BC40</f>
        <v>Wo zeichnet Johanna?</v>
      </c>
      <c r="BG40" s="7">
        <v>1</v>
      </c>
      <c r="BH40" s="7">
        <f t="shared" si="38"/>
        <v>1</v>
      </c>
      <c r="BI40" s="7" t="str">
        <f t="shared" si="39"/>
        <v>Wo zeichnet Johanna?</v>
      </c>
      <c r="BJ40" s="7" t="str">
        <f>IF(BI40="NA","NA",P40)</f>
        <v>in der Vorstadt</v>
      </c>
      <c r="BK40" s="7" t="str">
        <f t="shared" si="27"/>
        <v>in der Vorstadt</v>
      </c>
      <c r="BL40" s="7" t="s">
        <v>493</v>
      </c>
      <c r="BM40" s="1">
        <v>1</v>
      </c>
      <c r="BN40" s="7" t="str">
        <f t="shared" si="40"/>
        <v>in der Vorstadt</v>
      </c>
      <c r="BO40" s="7" t="str">
        <f t="shared" si="49"/>
        <v>in der Innenstadt</v>
      </c>
      <c r="BP40" s="7" t="str">
        <f t="shared" si="41"/>
        <v>Wo zeichnet Johanna?</v>
      </c>
      <c r="BQ40" s="7" t="str">
        <f t="shared" si="42"/>
        <v/>
      </c>
      <c r="BR40" s="7" t="str">
        <f t="shared" si="43"/>
        <v/>
      </c>
      <c r="BS40" s="7" t="str">
        <f t="shared" si="44"/>
        <v>Wo zeichnet Johanna?</v>
      </c>
      <c r="BT40" s="7" t="str">
        <f t="shared" si="45"/>
        <v/>
      </c>
      <c r="BU40" s="7" t="str">
        <f t="shared" si="46"/>
        <v>Wen hat Johanna gefunden?</v>
      </c>
      <c r="BV40" s="1" t="str">
        <f t="shared" si="47"/>
        <v>Wen hat Johanna gefunden?</v>
      </c>
    </row>
    <row r="41" spans="1:74" ht="14.25" customHeight="1" x14ac:dyDescent="0.35">
      <c r="A41" s="7" t="str">
        <f t="shared" si="48"/>
        <v>L1_S97_I180_PSie</v>
      </c>
      <c r="B41" s="7">
        <v>1</v>
      </c>
      <c r="C41" s="7">
        <v>97</v>
      </c>
      <c r="D41" s="44">
        <v>40</v>
      </c>
      <c r="E41">
        <v>2</v>
      </c>
      <c r="F41" s="7">
        <v>97</v>
      </c>
      <c r="G41" s="7" t="str">
        <f t="shared" si="25"/>
        <v>Der Statistiker rodelt vom Hügel. Sie hat diesen weißen Winter Spaß.</v>
      </c>
      <c r="H41" s="7" t="str">
        <f t="shared" si="28"/>
        <v>Der Statistiker</v>
      </c>
      <c r="I41" s="7" t="str">
        <f t="shared" si="29"/>
        <v>Die Statistikerin</v>
      </c>
      <c r="J41" s="7" t="s">
        <v>700</v>
      </c>
      <c r="M41" s="7" t="s">
        <v>291</v>
      </c>
      <c r="N41" s="7" t="s">
        <v>701</v>
      </c>
      <c r="O41" s="7" t="str">
        <f t="shared" si="30"/>
        <v>vom Hügel.</v>
      </c>
      <c r="P41" s="7" t="str">
        <f t="shared" si="31"/>
        <v>vom Hügel</v>
      </c>
      <c r="Q41" s="7" t="str">
        <f t="shared" si="26"/>
        <v>Sie</v>
      </c>
      <c r="R41" s="7" t="s">
        <v>104</v>
      </c>
      <c r="S41" s="7" t="s">
        <v>702</v>
      </c>
      <c r="T41" s="7" t="s">
        <v>703</v>
      </c>
      <c r="U41" s="7" t="s">
        <v>704</v>
      </c>
      <c r="W41" s="7" t="str">
        <f t="shared" si="32"/>
        <v>Winter</v>
      </c>
      <c r="X41" s="7" t="str">
        <f t="shared" si="33"/>
        <v>Spaß.</v>
      </c>
      <c r="Y41" s="7" t="s">
        <v>549</v>
      </c>
      <c r="Z41" s="7">
        <f>main!Z98</f>
        <v>180</v>
      </c>
      <c r="AA41" s="7" t="str">
        <f>main!AA98</f>
        <v>Statistiker</v>
      </c>
      <c r="AB41" s="7" t="str">
        <f>main!AB98</f>
        <v>NA</v>
      </c>
      <c r="AC41" s="7">
        <f>main!AC98</f>
        <v>4.625</v>
      </c>
      <c r="AD41" s="7" t="str">
        <f>main!AD98</f>
        <v>NA</v>
      </c>
      <c r="AE41" s="7" t="str">
        <f>main!AE98</f>
        <v>NA</v>
      </c>
      <c r="AF41" s="33" t="str">
        <f>main!AF98</f>
        <v>m</v>
      </c>
      <c r="AG41" s="7" t="str">
        <f>main!AG98</f>
        <v>Filler</v>
      </c>
      <c r="AH41" s="7" t="str">
        <f>main!AH98</f>
        <v>NA</v>
      </c>
      <c r="AI41" s="7" t="str">
        <f>main!AI98</f>
        <v>NA</v>
      </c>
      <c r="AJ41" s="7" t="str">
        <f>main!AJ98</f>
        <v>Der</v>
      </c>
      <c r="AK41" s="7" t="str">
        <f>main!AK98</f>
        <v>der</v>
      </c>
      <c r="AL41" s="7">
        <f>main!AL98</f>
        <v>37</v>
      </c>
      <c r="AM41" s="7" t="str">
        <f>main!AM98</f>
        <v>Statistikerin</v>
      </c>
      <c r="AN41" s="7" t="str">
        <f>main!AN98</f>
        <v>NA</v>
      </c>
      <c r="AO41" s="7" t="str">
        <f>main!AO98</f>
        <v>NA</v>
      </c>
      <c r="AP41" s="7" t="str">
        <f>main!AP98</f>
        <v>NA</v>
      </c>
      <c r="AQ41" s="7" t="str">
        <f>main!AQ98</f>
        <v>NA</v>
      </c>
      <c r="AR41" s="7" t="str">
        <f>main!AR98</f>
        <v>NA</v>
      </c>
      <c r="AS41" s="7" t="str">
        <f>main!AS98</f>
        <v>Alternative</v>
      </c>
      <c r="AT41" s="7" t="str">
        <f>main!AT98</f>
        <v>NA</v>
      </c>
      <c r="AU41" s="7" t="str">
        <f>main!AU98</f>
        <v>NA</v>
      </c>
      <c r="AV41" s="7" t="str">
        <f>main!AV98</f>
        <v>Die</v>
      </c>
      <c r="AW41" s="7" t="str">
        <f>main!AW98</f>
        <v>die</v>
      </c>
      <c r="AX41" s="7" t="str">
        <f>main!AX98</f>
        <v>Er</v>
      </c>
      <c r="AY41" s="7" t="str">
        <f>main!AY98</f>
        <v>Sie</v>
      </c>
      <c r="AZ41" s="33" t="str">
        <f>main!AZ98</f>
        <v>Sie</v>
      </c>
      <c r="BA41" s="7" t="str">
        <f t="shared" si="34"/>
        <v>Wer rodelt vom Hügel?</v>
      </c>
      <c r="BB41" s="46" t="str">
        <f t="shared" si="35"/>
        <v>Was tat der Statistiker?</v>
      </c>
      <c r="BC41" s="7" t="str">
        <f t="shared" si="36"/>
        <v>Woher rodelt der Statistiker?</v>
      </c>
      <c r="BD41" s="7" t="str">
        <f t="shared" si="37"/>
        <v>Was hat der Statistiker Spaß?</v>
      </c>
      <c r="BE41" s="7" t="s">
        <v>47</v>
      </c>
      <c r="BF41" s="7" t="str">
        <f>BA41</f>
        <v>Wer rodelt vom Hügel?</v>
      </c>
      <c r="BG41" s="7">
        <v>2</v>
      </c>
      <c r="BH41" s="7">
        <f t="shared" si="38"/>
        <v>0</v>
      </c>
      <c r="BI41" s="7" t="str">
        <f t="shared" si="39"/>
        <v>NA</v>
      </c>
      <c r="BJ41" s="7" t="str">
        <f>IF(BI41="NA","NA",H41)</f>
        <v>NA</v>
      </c>
      <c r="BK41" s="7" t="str">
        <f t="shared" si="27"/>
        <v>NA</v>
      </c>
      <c r="BL41" s="7" t="s">
        <v>78</v>
      </c>
      <c r="BM41" s="1">
        <v>0</v>
      </c>
      <c r="BN41" s="7" t="str">
        <f t="shared" si="40"/>
        <v>NA</v>
      </c>
      <c r="BO41" s="7" t="str">
        <f t="shared" si="49"/>
        <v>NA</v>
      </c>
      <c r="BP41" s="7" t="str">
        <f t="shared" si="41"/>
        <v/>
      </c>
      <c r="BQ41" s="7" t="str">
        <f t="shared" si="42"/>
        <v/>
      </c>
      <c r="BR41" s="7" t="str">
        <f t="shared" si="43"/>
        <v>Woher rodelt der Statistiker?</v>
      </c>
      <c r="BS41" s="7" t="str">
        <f t="shared" si="44"/>
        <v>Woher rodelt der Statistiker?</v>
      </c>
      <c r="BT41" s="7" t="str">
        <f t="shared" si="45"/>
        <v>Was hat der Statistiker Spaß?</v>
      </c>
      <c r="BU41" s="7" t="str">
        <f t="shared" si="46"/>
        <v/>
      </c>
      <c r="BV41" s="7" t="str">
        <f t="shared" si="47"/>
        <v>Was hat der Statistiker Spaß?</v>
      </c>
    </row>
    <row r="42" spans="1:74" ht="14.25" customHeight="1" x14ac:dyDescent="0.35">
      <c r="A42" s="7" t="str">
        <f t="shared" si="48"/>
        <v>L1_S80_I163_PSie</v>
      </c>
      <c r="B42" s="7">
        <v>1</v>
      </c>
      <c r="C42" s="7">
        <v>80</v>
      </c>
      <c r="D42" s="44">
        <v>41</v>
      </c>
      <c r="E42">
        <v>2</v>
      </c>
      <c r="F42" s="7">
        <v>80</v>
      </c>
      <c r="G42" s="7" t="str">
        <f t="shared" si="25"/>
        <v>Die Masseurin fliegt aus der Mannschaft. Sie hat den strengen Schiedsrichter angespuckt.</v>
      </c>
      <c r="H42" s="7" t="str">
        <f t="shared" si="28"/>
        <v>Die Masseurin</v>
      </c>
      <c r="I42" s="7" t="str">
        <f t="shared" si="29"/>
        <v>Der Masseur</v>
      </c>
      <c r="J42" s="7" t="s">
        <v>454</v>
      </c>
      <c r="M42" s="7" t="s">
        <v>144</v>
      </c>
      <c r="N42" s="7" t="s">
        <v>610</v>
      </c>
      <c r="O42" s="7" t="str">
        <f t="shared" si="30"/>
        <v>aus der Mannschaft.</v>
      </c>
      <c r="P42" s="7" t="str">
        <f t="shared" si="31"/>
        <v>aus der Mannschaft</v>
      </c>
      <c r="Q42" s="7" t="str">
        <f t="shared" si="26"/>
        <v>Sie</v>
      </c>
      <c r="R42" s="7" t="s">
        <v>104</v>
      </c>
      <c r="S42" s="7" t="s">
        <v>147</v>
      </c>
      <c r="T42" s="7" t="s">
        <v>611</v>
      </c>
      <c r="V42" s="7" t="s">
        <v>612</v>
      </c>
      <c r="W42" s="7" t="str">
        <f t="shared" si="32"/>
        <v>Schiedsrichter</v>
      </c>
      <c r="X42" s="7" t="str">
        <f t="shared" si="33"/>
        <v>angespuckt.</v>
      </c>
      <c r="Y42" s="7" t="s">
        <v>613</v>
      </c>
      <c r="Z42" s="7">
        <f>main!Z81</f>
        <v>163</v>
      </c>
      <c r="AA42" s="7" t="str">
        <f>main!AA81</f>
        <v>Masseurin</v>
      </c>
      <c r="AB42" s="7" t="str">
        <f>main!AB81</f>
        <v>NA</v>
      </c>
      <c r="AC42" s="7">
        <f>main!AC81</f>
        <v>2.9249999999999998</v>
      </c>
      <c r="AD42" s="7" t="str">
        <f>main!AD81</f>
        <v>NA</v>
      </c>
      <c r="AE42" s="7" t="str">
        <f>main!AE81</f>
        <v>NA</v>
      </c>
      <c r="AF42" s="33" t="str">
        <f>main!AF81</f>
        <v>f</v>
      </c>
      <c r="AG42" s="7" t="str">
        <f>main!AG81</f>
        <v>Filler</v>
      </c>
      <c r="AH42" s="7" t="str">
        <f>main!AH81</f>
        <v>NA</v>
      </c>
      <c r="AI42" s="7" t="str">
        <f>main!AI81</f>
        <v>NA</v>
      </c>
      <c r="AJ42" s="7" t="str">
        <f>main!AJ81</f>
        <v>Die</v>
      </c>
      <c r="AK42" s="7" t="str">
        <f>main!AK81</f>
        <v>die</v>
      </c>
      <c r="AL42" s="7">
        <f>main!AL81</f>
        <v>20</v>
      </c>
      <c r="AM42" s="7" t="str">
        <f>main!AM81</f>
        <v>Masseur</v>
      </c>
      <c r="AN42" s="7" t="str">
        <f>main!AN81</f>
        <v>NA</v>
      </c>
      <c r="AO42" s="7" t="str">
        <f>main!AO81</f>
        <v>NA</v>
      </c>
      <c r="AP42" s="7" t="str">
        <f>main!AP81</f>
        <v>NA</v>
      </c>
      <c r="AQ42" s="7" t="str">
        <f>main!AQ81</f>
        <v>NA</v>
      </c>
      <c r="AR42" s="7" t="str">
        <f>main!AR81</f>
        <v>NA</v>
      </c>
      <c r="AS42" s="7" t="str">
        <f>main!AS81</f>
        <v>Alternative</v>
      </c>
      <c r="AT42" s="7" t="str">
        <f>main!AT81</f>
        <v>NA</v>
      </c>
      <c r="AU42" s="7" t="str">
        <f>main!AU81</f>
        <v>NA</v>
      </c>
      <c r="AV42" s="7" t="str">
        <f>main!AV81</f>
        <v>Der</v>
      </c>
      <c r="AW42" s="7" t="str">
        <f>main!AW81</f>
        <v>der</v>
      </c>
      <c r="AX42" s="7" t="str">
        <f>main!AX81</f>
        <v>Er</v>
      </c>
      <c r="AY42" s="7" t="str">
        <f>main!AY81</f>
        <v>Sie</v>
      </c>
      <c r="AZ42" s="33" t="str">
        <f>main!AZ81</f>
        <v>Sie</v>
      </c>
      <c r="BA42" s="7" t="str">
        <f t="shared" si="34"/>
        <v>Wer fliegt aus der Mannschaft?</v>
      </c>
      <c r="BB42" s="46" t="str">
        <f t="shared" si="35"/>
        <v>Was tat die Masseurin?</v>
      </c>
      <c r="BC42" s="7" t="str">
        <f t="shared" si="36"/>
        <v>Woher fliegt die Masseurin?</v>
      </c>
      <c r="BD42" s="7" t="str">
        <f t="shared" si="37"/>
        <v>Wen hat die Masseurin angespuckt?</v>
      </c>
      <c r="BE42" s="1" t="s">
        <v>49</v>
      </c>
      <c r="BF42" s="7" t="str">
        <f>BD42</f>
        <v>Wen hat die Masseurin angespuckt?</v>
      </c>
      <c r="BG42" s="7">
        <v>2</v>
      </c>
      <c r="BH42" s="7">
        <f t="shared" si="38"/>
        <v>0</v>
      </c>
      <c r="BI42" s="7" t="str">
        <f t="shared" si="39"/>
        <v>NA</v>
      </c>
      <c r="BJ42" s="7" t="str">
        <f>IF(BI42="NA","NA",CONCATENATE(S42," ",T42," ",W42))</f>
        <v>NA</v>
      </c>
      <c r="BK42" s="7" t="str">
        <f t="shared" si="27"/>
        <v>NA</v>
      </c>
      <c r="BL42" s="7" t="s">
        <v>78</v>
      </c>
      <c r="BM42" s="1">
        <v>1</v>
      </c>
      <c r="BN42" s="7" t="str">
        <f t="shared" si="40"/>
        <v>NA</v>
      </c>
      <c r="BO42" s="7" t="str">
        <f t="shared" si="49"/>
        <v>NA</v>
      </c>
      <c r="BP42" s="7" t="str">
        <f t="shared" si="41"/>
        <v/>
      </c>
      <c r="BQ42" s="7" t="str">
        <f t="shared" si="42"/>
        <v/>
      </c>
      <c r="BR42" s="7" t="str">
        <f t="shared" si="43"/>
        <v>Woher fliegt die Masseurin?</v>
      </c>
      <c r="BS42" s="7" t="str">
        <f t="shared" si="44"/>
        <v>Woher fliegt die Masseurin?</v>
      </c>
      <c r="BT42" s="7" t="str">
        <f t="shared" si="45"/>
        <v/>
      </c>
      <c r="BU42" s="7" t="str">
        <f t="shared" si="46"/>
        <v>Wen hat die Masseurin angespuckt?</v>
      </c>
      <c r="BV42" s="7" t="str">
        <f t="shared" si="47"/>
        <v>Wen hat die Masseurin angespuckt?</v>
      </c>
    </row>
    <row r="43" spans="1:74" ht="14.25" customHeight="1" x14ac:dyDescent="0.35">
      <c r="A43" s="7" t="str">
        <f t="shared" si="48"/>
        <v>L1_S72_I155_PSie</v>
      </c>
      <c r="B43" s="7">
        <v>1</v>
      </c>
      <c r="C43" s="7">
        <v>72</v>
      </c>
      <c r="D43" s="44">
        <v>42</v>
      </c>
      <c r="E43">
        <v>2</v>
      </c>
      <c r="F43" s="7">
        <v>72</v>
      </c>
      <c r="G43" s="7" t="str">
        <f t="shared" si="25"/>
        <v>Die Stripperin raucht vor dem Zeitungsstand. Sie hat die leckere Zigarette verdient.</v>
      </c>
      <c r="H43" s="7" t="str">
        <f t="shared" si="28"/>
        <v>Die Stripperin</v>
      </c>
      <c r="I43" s="7" t="str">
        <f t="shared" si="29"/>
        <v>Der Stripper</v>
      </c>
      <c r="J43" s="7" t="s">
        <v>566</v>
      </c>
      <c r="K43" s="7" t="s">
        <v>330</v>
      </c>
      <c r="N43" s="7" t="s">
        <v>567</v>
      </c>
      <c r="O43" s="7" t="str">
        <f t="shared" si="30"/>
        <v>vor dem Zeitungsstand.</v>
      </c>
      <c r="P43" s="7" t="str">
        <f t="shared" si="31"/>
        <v>vor dem Zeitungsstand</v>
      </c>
      <c r="Q43" s="7" t="str">
        <f t="shared" si="26"/>
        <v>Sie</v>
      </c>
      <c r="R43" s="7" t="s">
        <v>104</v>
      </c>
      <c r="S43" s="7" t="s">
        <v>71</v>
      </c>
      <c r="T43" s="7" t="s">
        <v>568</v>
      </c>
      <c r="U43" s="7" t="s">
        <v>569</v>
      </c>
      <c r="W43" s="7" t="str">
        <f t="shared" si="32"/>
        <v>Zigarette</v>
      </c>
      <c r="X43" s="7" t="str">
        <f t="shared" si="33"/>
        <v>verdient.</v>
      </c>
      <c r="Y43" s="7" t="s">
        <v>570</v>
      </c>
      <c r="Z43" s="7">
        <f>main!Z73</f>
        <v>155</v>
      </c>
      <c r="AA43" s="7" t="str">
        <f>main!AA73</f>
        <v>Stripperin</v>
      </c>
      <c r="AB43" s="7" t="str">
        <f>main!AB73</f>
        <v>NA</v>
      </c>
      <c r="AC43" s="7">
        <f>main!AC73</f>
        <v>2.2000000000000002</v>
      </c>
      <c r="AD43" s="7" t="str">
        <f>main!AD73</f>
        <v>NA</v>
      </c>
      <c r="AE43" s="7" t="str">
        <f>main!AE73</f>
        <v>NA</v>
      </c>
      <c r="AF43" s="33" t="str">
        <f>main!AF73</f>
        <v>f</v>
      </c>
      <c r="AG43" s="7" t="str">
        <f>main!AG73</f>
        <v>Filler</v>
      </c>
      <c r="AH43" s="7" t="str">
        <f>main!AH73</f>
        <v>NA</v>
      </c>
      <c r="AI43" s="7" t="str">
        <f>main!AI73</f>
        <v>NA</v>
      </c>
      <c r="AJ43" s="7" t="str">
        <f>main!AJ73</f>
        <v>Die</v>
      </c>
      <c r="AK43" s="7" t="str">
        <f>main!AK73</f>
        <v>die</v>
      </c>
      <c r="AL43" s="7">
        <f>main!AL73</f>
        <v>12</v>
      </c>
      <c r="AM43" s="7" t="str">
        <f>main!AM73</f>
        <v>Stripper</v>
      </c>
      <c r="AN43" s="7" t="str">
        <f>main!AN73</f>
        <v>NA</v>
      </c>
      <c r="AO43" s="7" t="str">
        <f>main!AO73</f>
        <v>NA</v>
      </c>
      <c r="AP43" s="7" t="str">
        <f>main!AP73</f>
        <v>NA</v>
      </c>
      <c r="AQ43" s="7" t="str">
        <f>main!AQ73</f>
        <v>NA</v>
      </c>
      <c r="AR43" s="7" t="str">
        <f>main!AR73</f>
        <v>NA</v>
      </c>
      <c r="AS43" s="7" t="str">
        <f>main!AS73</f>
        <v>Alternative</v>
      </c>
      <c r="AT43" s="7" t="str">
        <f>main!AT73</f>
        <v>NA</v>
      </c>
      <c r="AU43" s="7" t="str">
        <f>main!AU73</f>
        <v>NA</v>
      </c>
      <c r="AV43" s="7" t="str">
        <f>main!AV73</f>
        <v>Der</v>
      </c>
      <c r="AW43" s="7" t="str">
        <f>main!AW73</f>
        <v>der</v>
      </c>
      <c r="AX43" s="7" t="str">
        <f>main!AX73</f>
        <v>Er</v>
      </c>
      <c r="AY43" s="7" t="str">
        <f>main!AY73</f>
        <v>Sie</v>
      </c>
      <c r="AZ43" s="33" t="str">
        <f>main!AZ73</f>
        <v>Sie</v>
      </c>
      <c r="BA43" s="7" t="str">
        <f t="shared" si="34"/>
        <v>Wer raucht vor dem Zeitungsstand?</v>
      </c>
      <c r="BB43" s="46" t="str">
        <f t="shared" si="35"/>
        <v>Was tat die Stripperin?</v>
      </c>
      <c r="BC43" s="7" t="str">
        <f t="shared" si="36"/>
        <v>Wo raucht die Stripperin?</v>
      </c>
      <c r="BD43" s="7" t="str">
        <f t="shared" si="37"/>
        <v>Was hat die Stripperin verdient?</v>
      </c>
      <c r="BE43" s="1" t="s">
        <v>49</v>
      </c>
      <c r="BF43" s="7" t="str">
        <f>BD43</f>
        <v>Was hat die Stripperin verdient?</v>
      </c>
      <c r="BG43" s="7">
        <v>1</v>
      </c>
      <c r="BH43" s="7">
        <f t="shared" si="38"/>
        <v>1</v>
      </c>
      <c r="BI43" s="7" t="str">
        <f t="shared" si="39"/>
        <v>Was hat die Stripperin verdient?</v>
      </c>
      <c r="BJ43" s="7" t="str">
        <f>IF(BI43="NA","NA",CONCATENATE(S43," ",T43," ",W43))</f>
        <v>die leckere Zigarette</v>
      </c>
      <c r="BK43" s="7" t="str">
        <f t="shared" si="27"/>
        <v>die leckere Zigarette</v>
      </c>
      <c r="BL43" s="7" t="s">
        <v>573</v>
      </c>
      <c r="BM43" s="1">
        <v>1</v>
      </c>
      <c r="BN43" s="7" t="str">
        <f t="shared" si="40"/>
        <v>die leckere Zigarette</v>
      </c>
      <c r="BO43" s="7" t="str">
        <f t="shared" si="49"/>
        <v>die leckere Kippe</v>
      </c>
      <c r="BP43" s="7" t="str">
        <f t="shared" si="41"/>
        <v>Wo raucht die Stripperin?</v>
      </c>
      <c r="BQ43" s="7" t="str">
        <f t="shared" si="42"/>
        <v/>
      </c>
      <c r="BR43" s="7" t="str">
        <f t="shared" si="43"/>
        <v/>
      </c>
      <c r="BS43" s="7" t="str">
        <f t="shared" si="44"/>
        <v>Wo raucht die Stripperin?</v>
      </c>
      <c r="BT43" s="7" t="str">
        <f t="shared" si="45"/>
        <v>Was hat die Stripperin verdient?</v>
      </c>
      <c r="BU43" s="7" t="str">
        <f t="shared" si="46"/>
        <v/>
      </c>
      <c r="BV43" s="7" t="str">
        <f t="shared" si="47"/>
        <v>Was hat die Stripperin verdient?</v>
      </c>
    </row>
    <row r="44" spans="1:74" ht="14.25" hidden="1" customHeight="1" x14ac:dyDescent="0.35">
      <c r="A44" s="7" t="str">
        <f t="shared" si="48"/>
        <v>L1_S4_I4_PEr</v>
      </c>
      <c r="B44" s="7">
        <v>1</v>
      </c>
      <c r="C44" s="7">
        <v>4</v>
      </c>
      <c r="D44" s="44">
        <v>43</v>
      </c>
      <c r="E44">
        <v>2</v>
      </c>
      <c r="F44" s="7">
        <v>4</v>
      </c>
      <c r="G44" s="7" t="str">
        <f t="shared" si="25"/>
        <v>Moritz fällt aus dem Bett. Er hat einen schlimmen Albtraum gehabt.</v>
      </c>
      <c r="H44" s="7" t="str">
        <f t="shared" si="28"/>
        <v>Moritz</v>
      </c>
      <c r="I44" s="7" t="str">
        <f t="shared" si="29"/>
        <v>Finn</v>
      </c>
      <c r="J44" s="7" t="s">
        <v>101</v>
      </c>
      <c r="M44" s="7" t="s">
        <v>102</v>
      </c>
      <c r="N44" s="7" t="s">
        <v>103</v>
      </c>
      <c r="O44" s="7" t="str">
        <f t="shared" si="30"/>
        <v>aus dem Bett.</v>
      </c>
      <c r="P44" s="7" t="str">
        <f t="shared" si="31"/>
        <v>aus dem Bett</v>
      </c>
      <c r="Q44" s="7" t="str">
        <f t="shared" si="26"/>
        <v>Er</v>
      </c>
      <c r="R44" s="7" t="s">
        <v>104</v>
      </c>
      <c r="S44" s="7" t="s">
        <v>87</v>
      </c>
      <c r="T44" s="7" t="s">
        <v>105</v>
      </c>
      <c r="U44" s="7" t="s">
        <v>1097</v>
      </c>
      <c r="W44" s="7" t="str">
        <f t="shared" si="32"/>
        <v>Albtraum</v>
      </c>
      <c r="X44" s="7" t="str">
        <f t="shared" si="33"/>
        <v>gehabt.</v>
      </c>
      <c r="Y44" s="7" t="s">
        <v>106</v>
      </c>
      <c r="Z44" s="7">
        <f>main!Z5</f>
        <v>4</v>
      </c>
      <c r="AA44" s="7" t="str">
        <f>main!AA5</f>
        <v>Moritz</v>
      </c>
      <c r="AB44" s="7" t="str">
        <f>main!AB5</f>
        <v>m</v>
      </c>
      <c r="AC44" s="7">
        <f>main!AC5</f>
        <v>1.114285714</v>
      </c>
      <c r="AD44" s="7">
        <f>main!AD5</f>
        <v>0.322802851</v>
      </c>
      <c r="AE44" s="7">
        <f>main!AE5</f>
        <v>1</v>
      </c>
      <c r="AF44" s="33" t="str">
        <f>main!AF5</f>
        <v>m</v>
      </c>
      <c r="AG44" s="7" t="str">
        <f>main!AG5</f>
        <v>Target</v>
      </c>
      <c r="AH44" s="7" t="str">
        <f>main!AH5</f>
        <v>NA</v>
      </c>
      <c r="AI44" s="7">
        <f>main!AI5</f>
        <v>317000000</v>
      </c>
      <c r="AJ44" s="7" t="str">
        <f>main!AJ5</f>
        <v>NA</v>
      </c>
      <c r="AK44" s="7" t="str">
        <f>main!AK5</f>
        <v>NA</v>
      </c>
      <c r="AL44" s="7">
        <f>main!AL5</f>
        <v>36</v>
      </c>
      <c r="AM44" s="7" t="str">
        <f>main!AM5</f>
        <v>Finn</v>
      </c>
      <c r="AN44" s="7" t="str">
        <f>main!AN5</f>
        <v>n</v>
      </c>
      <c r="AO44" s="7">
        <f>main!AO5</f>
        <v>1.4857142860000001</v>
      </c>
      <c r="AP44" s="7">
        <f>main!AP5</f>
        <v>0.81786769299999995</v>
      </c>
      <c r="AQ44" s="7">
        <f>main!AQ5</f>
        <v>1</v>
      </c>
      <c r="AR44" s="7" t="str">
        <f>main!AR5</f>
        <v>m</v>
      </c>
      <c r="AS44" s="7" t="str">
        <f>main!AS5</f>
        <v>Alternative</v>
      </c>
      <c r="AT44" s="7" t="str">
        <f>main!AT5</f>
        <v>NA</v>
      </c>
      <c r="AU44" s="7" t="str">
        <f>main!AU5</f>
        <v>NA</v>
      </c>
      <c r="AV44" s="7" t="str">
        <f>main!AV5</f>
        <v>NA</v>
      </c>
      <c r="AW44" s="7" t="str">
        <f>main!AW5</f>
        <v>NA</v>
      </c>
      <c r="AX44" s="7" t="str">
        <f>main!AX5</f>
        <v>Er</v>
      </c>
      <c r="AY44" s="7" t="str">
        <f>main!AY5</f>
        <v>Sie</v>
      </c>
      <c r="AZ44" s="33" t="str">
        <f>main!AZ5</f>
        <v>Er</v>
      </c>
      <c r="BA44" s="7" t="str">
        <f t="shared" si="34"/>
        <v>Wer fällt aus dem Bett?</v>
      </c>
      <c r="BB44" s="46" t="str">
        <f t="shared" si="35"/>
        <v>Was tat Moritz?</v>
      </c>
      <c r="BC44" s="7" t="str">
        <f t="shared" si="36"/>
        <v>Woher fällt Moritz?</v>
      </c>
      <c r="BD44" s="7" t="str">
        <f t="shared" si="37"/>
        <v>Was hat Moritz gehabt?</v>
      </c>
      <c r="BE44" s="1" t="s">
        <v>49</v>
      </c>
      <c r="BF44" s="7" t="str">
        <f>BD44</f>
        <v>Was hat Moritz gehabt?</v>
      </c>
      <c r="BG44" s="7">
        <v>1</v>
      </c>
      <c r="BH44" s="7">
        <f t="shared" si="38"/>
        <v>1</v>
      </c>
      <c r="BI44" s="7" t="str">
        <f t="shared" si="39"/>
        <v>Was hat Moritz gehabt?</v>
      </c>
      <c r="BJ44" s="7" t="str">
        <f>IF(BI44="NA","NA",CONCATENATE(S44," ",T44," ",W44))</f>
        <v>einen schlimmen Albtraum</v>
      </c>
      <c r="BK44" s="7" t="str">
        <f t="shared" si="27"/>
        <v>einen schlimmen Albtraum</v>
      </c>
      <c r="BL44" s="7" t="s">
        <v>1098</v>
      </c>
      <c r="BM44" s="1">
        <v>0</v>
      </c>
      <c r="BN44" s="7" t="str">
        <f t="shared" si="40"/>
        <v>einen schecklichen Albtraum</v>
      </c>
      <c r="BO44" s="7" t="str">
        <f t="shared" si="49"/>
        <v>einen schlimmen Albtraum</v>
      </c>
      <c r="BP44" s="7" t="str">
        <f t="shared" si="41"/>
        <v/>
      </c>
      <c r="BQ44" s="7" t="str">
        <f t="shared" si="42"/>
        <v/>
      </c>
      <c r="BR44" s="7" t="str">
        <f t="shared" si="43"/>
        <v>Woher fällt Moritz?</v>
      </c>
      <c r="BS44" s="7" t="str">
        <f t="shared" si="44"/>
        <v>Woher fällt Moritz?</v>
      </c>
      <c r="BT44" s="7" t="str">
        <f t="shared" si="45"/>
        <v>Was hat Moritz gehabt?</v>
      </c>
      <c r="BU44" s="7" t="str">
        <f t="shared" si="46"/>
        <v/>
      </c>
      <c r="BV44" s="7" t="str">
        <f t="shared" si="47"/>
        <v>Was hat Moritz gehabt?</v>
      </c>
    </row>
    <row r="45" spans="1:74" ht="14.25" customHeight="1" x14ac:dyDescent="0.35">
      <c r="A45" s="7" t="str">
        <f t="shared" si="48"/>
        <v>L1_S101_I184_PEr</v>
      </c>
      <c r="B45" s="7">
        <v>1</v>
      </c>
      <c r="C45" s="7">
        <v>101</v>
      </c>
      <c r="D45" s="44">
        <v>44</v>
      </c>
      <c r="E45">
        <v>2</v>
      </c>
      <c r="F45" s="7">
        <v>101</v>
      </c>
      <c r="G45" s="7" t="str">
        <f t="shared" si="25"/>
        <v>Der Diplomat flüchtet in die Besprechung. Er hat die endlosen Streitigkeiten satt.</v>
      </c>
      <c r="H45" s="7" t="str">
        <f t="shared" si="28"/>
        <v>Der Diplomat</v>
      </c>
      <c r="I45" s="7" t="str">
        <f t="shared" si="29"/>
        <v>Die Diplomatin</v>
      </c>
      <c r="J45" s="7" t="s">
        <v>161</v>
      </c>
      <c r="L45" s="7" t="s">
        <v>111</v>
      </c>
      <c r="N45" s="7" t="s">
        <v>723</v>
      </c>
      <c r="O45" s="7" t="str">
        <f t="shared" si="30"/>
        <v>in die Besprechung.</v>
      </c>
      <c r="P45" s="7" t="str">
        <f t="shared" si="31"/>
        <v>in die Besprechung</v>
      </c>
      <c r="Q45" s="7" t="str">
        <f t="shared" si="26"/>
        <v>Er</v>
      </c>
      <c r="R45" s="7" t="s">
        <v>104</v>
      </c>
      <c r="S45" s="7" t="s">
        <v>71</v>
      </c>
      <c r="T45" s="7" t="s">
        <v>724</v>
      </c>
      <c r="U45" s="7" t="s">
        <v>725</v>
      </c>
      <c r="W45" s="7" t="str">
        <f t="shared" si="32"/>
        <v>Streitigkeiten</v>
      </c>
      <c r="X45" s="7" t="str">
        <f t="shared" si="33"/>
        <v>satt.</v>
      </c>
      <c r="Y45" s="7" t="s">
        <v>545</v>
      </c>
      <c r="Z45" s="7">
        <f>main!Z102</f>
        <v>184</v>
      </c>
      <c r="AA45" s="7" t="str">
        <f>main!AA102</f>
        <v>Diplomat</v>
      </c>
      <c r="AB45" s="7" t="str">
        <f>main!AB102</f>
        <v>NA</v>
      </c>
      <c r="AC45" s="7">
        <f>main!AC102</f>
        <v>5.05</v>
      </c>
      <c r="AD45" s="7" t="str">
        <f>main!AD102</f>
        <v>NA</v>
      </c>
      <c r="AE45" s="7" t="str">
        <f>main!AE102</f>
        <v>NA</v>
      </c>
      <c r="AF45" s="33" t="str">
        <f>main!AF102</f>
        <v>m</v>
      </c>
      <c r="AG45" s="7" t="str">
        <f>main!AG102</f>
        <v>Filler</v>
      </c>
      <c r="AH45" s="7" t="str">
        <f>main!AH102</f>
        <v>NA</v>
      </c>
      <c r="AI45" s="7" t="str">
        <f>main!AI102</f>
        <v>NA</v>
      </c>
      <c r="AJ45" s="7" t="str">
        <f>main!AJ102</f>
        <v>Der</v>
      </c>
      <c r="AK45" s="7" t="str">
        <f>main!AK102</f>
        <v>der</v>
      </c>
      <c r="AL45" s="7">
        <f>main!AL102</f>
        <v>41</v>
      </c>
      <c r="AM45" s="7" t="str">
        <f>main!AM102</f>
        <v>Diplomatin</v>
      </c>
      <c r="AN45" s="7" t="str">
        <f>main!AN102</f>
        <v>NA</v>
      </c>
      <c r="AO45" s="7" t="str">
        <f>main!AO102</f>
        <v>NA</v>
      </c>
      <c r="AP45" s="7" t="str">
        <f>main!AP102</f>
        <v>NA</v>
      </c>
      <c r="AQ45" s="7" t="str">
        <f>main!AQ102</f>
        <v>NA</v>
      </c>
      <c r="AR45" s="7" t="str">
        <f>main!AR102</f>
        <v>NA</v>
      </c>
      <c r="AS45" s="7" t="str">
        <f>main!AS102</f>
        <v>Alternative</v>
      </c>
      <c r="AT45" s="7" t="str">
        <f>main!AT102</f>
        <v>NA</v>
      </c>
      <c r="AU45" s="7" t="str">
        <f>main!AU102</f>
        <v>NA</v>
      </c>
      <c r="AV45" s="7" t="str">
        <f>main!AV102</f>
        <v>Die</v>
      </c>
      <c r="AW45" s="7" t="str">
        <f>main!AW102</f>
        <v>die</v>
      </c>
      <c r="AX45" s="7" t="str">
        <f>main!AX102</f>
        <v>Er</v>
      </c>
      <c r="AY45" s="7" t="str">
        <f>main!AY102</f>
        <v>Sie</v>
      </c>
      <c r="AZ45" s="33" t="str">
        <f>main!AZ102</f>
        <v>Er</v>
      </c>
      <c r="BA45" s="7" t="str">
        <f t="shared" si="34"/>
        <v>Wer flüchtet in die Besprechung?</v>
      </c>
      <c r="BB45" s="46" t="str">
        <f t="shared" si="35"/>
        <v>Was tat der Diplomat?</v>
      </c>
      <c r="BC45" s="7" t="str">
        <f t="shared" si="36"/>
        <v>Wohin flüchtet der Diplomat?</v>
      </c>
      <c r="BD45" s="7" t="str">
        <f t="shared" si="37"/>
        <v>Was hat der Diplomat satt?</v>
      </c>
      <c r="BE45" s="7" t="s">
        <v>47</v>
      </c>
      <c r="BF45" s="7" t="str">
        <f>BA45</f>
        <v>Wer flüchtet in die Besprechung?</v>
      </c>
      <c r="BG45" s="7">
        <v>1</v>
      </c>
      <c r="BH45" s="7">
        <f t="shared" si="38"/>
        <v>1</v>
      </c>
      <c r="BI45" s="7" t="str">
        <f t="shared" si="39"/>
        <v>Wer flüchtet in die Besprechung?</v>
      </c>
      <c r="BJ45" s="7" t="str">
        <f>IF(BI45="NA","NA",H45)</f>
        <v>Der Diplomat</v>
      </c>
      <c r="BK45" s="7" t="str">
        <f t="shared" si="27"/>
        <v>Der Diplomat</v>
      </c>
      <c r="BL45" s="7" t="str">
        <f>I45</f>
        <v>Die Diplomatin</v>
      </c>
      <c r="BM45" s="1">
        <v>1</v>
      </c>
      <c r="BN45" s="7" t="str">
        <f t="shared" si="40"/>
        <v>Der Diplomat</v>
      </c>
      <c r="BO45" s="7" t="str">
        <f t="shared" si="49"/>
        <v>Die Diplomatin</v>
      </c>
      <c r="BP45" s="7" t="str">
        <f t="shared" si="41"/>
        <v/>
      </c>
      <c r="BQ45" s="7" t="str">
        <f t="shared" si="42"/>
        <v>Wohin flüchtet der Diplomat?</v>
      </c>
      <c r="BR45" s="7" t="str">
        <f t="shared" si="43"/>
        <v/>
      </c>
      <c r="BS45" s="7" t="str">
        <f t="shared" si="44"/>
        <v>Wohin flüchtet der Diplomat?</v>
      </c>
      <c r="BT45" s="7" t="str">
        <f t="shared" si="45"/>
        <v>Was hat der Diplomat satt?</v>
      </c>
      <c r="BU45" s="7" t="str">
        <f t="shared" si="46"/>
        <v/>
      </c>
      <c r="BV45" s="7" t="str">
        <f t="shared" si="47"/>
        <v>Was hat der Diplomat satt?</v>
      </c>
    </row>
    <row r="46" spans="1:74" ht="14.25" hidden="1" customHeight="1" x14ac:dyDescent="0.35">
      <c r="A46" s="7" t="str">
        <f t="shared" si="48"/>
        <v>L1_S8_I8_PEr</v>
      </c>
      <c r="B46" s="7">
        <v>1</v>
      </c>
      <c r="C46" s="7">
        <v>8</v>
      </c>
      <c r="D46" s="44">
        <v>45</v>
      </c>
      <c r="E46">
        <v>2</v>
      </c>
      <c r="F46" s="7">
        <v>8</v>
      </c>
      <c r="G46" s="7" t="str">
        <f t="shared" si="25"/>
        <v>Thomas parkt auf dem Radweg. Er möchte ein starkes Zeichen setzen.</v>
      </c>
      <c r="H46" s="7" t="str">
        <f t="shared" si="28"/>
        <v>Thomas</v>
      </c>
      <c r="I46" s="7" t="str">
        <f t="shared" si="29"/>
        <v>Tim</v>
      </c>
      <c r="J46" s="7" t="s">
        <v>134</v>
      </c>
      <c r="K46" s="7" t="s">
        <v>135</v>
      </c>
      <c r="N46" s="7" t="s">
        <v>136</v>
      </c>
      <c r="O46" s="7" t="str">
        <f t="shared" si="30"/>
        <v>auf dem Radweg.</v>
      </c>
      <c r="P46" s="7" t="str">
        <f t="shared" si="31"/>
        <v>auf dem Radweg</v>
      </c>
      <c r="Q46" s="7" t="str">
        <f t="shared" si="26"/>
        <v>Er</v>
      </c>
      <c r="R46" s="7" t="s">
        <v>70</v>
      </c>
      <c r="S46" s="7" t="s">
        <v>137</v>
      </c>
      <c r="T46" s="7" t="s">
        <v>138</v>
      </c>
      <c r="U46" s="7" t="s">
        <v>139</v>
      </c>
      <c r="W46" s="7" t="str">
        <f t="shared" si="32"/>
        <v>Zeichen</v>
      </c>
      <c r="X46" s="7" t="str">
        <f t="shared" si="33"/>
        <v>setzen.</v>
      </c>
      <c r="Y46" s="7" t="s">
        <v>140</v>
      </c>
      <c r="Z46" s="7">
        <f>main!Z9</f>
        <v>8</v>
      </c>
      <c r="AA46" s="7" t="str">
        <f>main!AA9</f>
        <v>Thomas</v>
      </c>
      <c r="AB46" s="7" t="str">
        <f>main!AB9</f>
        <v>m</v>
      </c>
      <c r="AC46" s="7">
        <f>main!AC9</f>
        <v>1.114285714</v>
      </c>
      <c r="AD46" s="7">
        <f>main!AD9</f>
        <v>0.40376380499999998</v>
      </c>
      <c r="AE46" s="7">
        <f>main!AE9</f>
        <v>1</v>
      </c>
      <c r="AF46" s="33" t="str">
        <f>main!AF9</f>
        <v>m</v>
      </c>
      <c r="AG46" s="7" t="str">
        <f>main!AG9</f>
        <v>Target</v>
      </c>
      <c r="AH46" s="7" t="str">
        <f>main!AH9</f>
        <v>NA</v>
      </c>
      <c r="AI46" s="7">
        <f>main!AI9</f>
        <v>1700000000</v>
      </c>
      <c r="AJ46" s="7" t="str">
        <f>main!AJ9</f>
        <v>NA</v>
      </c>
      <c r="AK46" s="7" t="str">
        <f>main!AK9</f>
        <v>NA</v>
      </c>
      <c r="AL46" s="7">
        <f>main!AL9</f>
        <v>40</v>
      </c>
      <c r="AM46" s="7" t="str">
        <f>main!AM9</f>
        <v>Tim</v>
      </c>
      <c r="AN46" s="7" t="str">
        <f>main!AN9</f>
        <v>m</v>
      </c>
      <c r="AO46" s="7">
        <f>main!AO9</f>
        <v>1.5142857139999999</v>
      </c>
      <c r="AP46" s="7">
        <f>main!AP9</f>
        <v>1.4627015409999999</v>
      </c>
      <c r="AQ46" s="7">
        <f>main!AQ9</f>
        <v>1</v>
      </c>
      <c r="AR46" s="7" t="str">
        <f>main!AR9</f>
        <v>m</v>
      </c>
      <c r="AS46" s="7" t="str">
        <f>main!AS9</f>
        <v>Alternative</v>
      </c>
      <c r="AT46" s="7" t="str">
        <f>main!AT9</f>
        <v>NA</v>
      </c>
      <c r="AU46" s="7" t="str">
        <f>main!AU9</f>
        <v>NA</v>
      </c>
      <c r="AV46" s="7" t="str">
        <f>main!AV9</f>
        <v>NA</v>
      </c>
      <c r="AW46" s="7" t="str">
        <f>main!AW9</f>
        <v>NA</v>
      </c>
      <c r="AX46" s="7" t="str">
        <f>main!AX9</f>
        <v>Er</v>
      </c>
      <c r="AY46" s="7" t="str">
        <f>main!AY9</f>
        <v>Sie</v>
      </c>
      <c r="AZ46" s="33" t="str">
        <f>main!AZ9</f>
        <v>Er</v>
      </c>
      <c r="BA46" s="7" t="str">
        <f t="shared" si="34"/>
        <v>Wer parkt auf dem Radweg?</v>
      </c>
      <c r="BB46" s="46" t="str">
        <f t="shared" si="35"/>
        <v>Was tat Thomas?</v>
      </c>
      <c r="BC46" s="7" t="str">
        <f t="shared" si="36"/>
        <v>Wo parkt Thomas?</v>
      </c>
      <c r="BD46" s="7" t="str">
        <f t="shared" si="37"/>
        <v>Was möchte Thomas setzen?</v>
      </c>
      <c r="BE46" s="1" t="s">
        <v>49</v>
      </c>
      <c r="BF46" s="7" t="str">
        <f>BD46</f>
        <v>Was möchte Thomas setzen?</v>
      </c>
      <c r="BG46" s="7">
        <v>4</v>
      </c>
      <c r="BH46" s="7">
        <f t="shared" si="38"/>
        <v>0</v>
      </c>
      <c r="BI46" s="7" t="str">
        <f t="shared" si="39"/>
        <v>NA</v>
      </c>
      <c r="BJ46" s="7" t="str">
        <f>IF(BI46="NA","NA",CONCATENATE(S46," ",T46," ",W46))</f>
        <v>NA</v>
      </c>
      <c r="BK46" s="7" t="str">
        <f t="shared" si="27"/>
        <v>NA</v>
      </c>
      <c r="BL46" s="7" t="s">
        <v>78</v>
      </c>
      <c r="BM46" s="1">
        <v>1</v>
      </c>
      <c r="BN46" s="7" t="str">
        <f t="shared" si="40"/>
        <v>NA</v>
      </c>
      <c r="BO46" s="7" t="str">
        <f t="shared" si="49"/>
        <v>NA</v>
      </c>
      <c r="BP46" s="7" t="str">
        <f t="shared" si="41"/>
        <v>Wo parkt Thomas?</v>
      </c>
      <c r="BQ46" s="7" t="str">
        <f t="shared" si="42"/>
        <v/>
      </c>
      <c r="BR46" s="7" t="str">
        <f t="shared" si="43"/>
        <v/>
      </c>
      <c r="BS46" s="7" t="str">
        <f t="shared" si="44"/>
        <v>Wo parkt Thomas?</v>
      </c>
      <c r="BT46" s="7" t="str">
        <f t="shared" si="45"/>
        <v>Was möchte Thomas setzen?</v>
      </c>
      <c r="BU46" s="7" t="str">
        <f t="shared" si="46"/>
        <v/>
      </c>
      <c r="BV46" s="7" t="str">
        <f t="shared" si="47"/>
        <v>Was möchte Thomas setzen?</v>
      </c>
    </row>
    <row r="47" spans="1:74" ht="14.25" customHeight="1" x14ac:dyDescent="0.35">
      <c r="A47" s="7" t="str">
        <f t="shared" si="48"/>
        <v>L1_S89_I172_PEr</v>
      </c>
      <c r="B47" s="7">
        <v>1</v>
      </c>
      <c r="C47" s="7">
        <v>89</v>
      </c>
      <c r="D47" s="44">
        <v>46</v>
      </c>
      <c r="E47">
        <v>2</v>
      </c>
      <c r="F47" s="7">
        <v>89</v>
      </c>
      <c r="G47" s="7" t="str">
        <f t="shared" si="25"/>
        <v>Die Physiotherapeutin jubelt auf dem Flohmarkt. Er hat eine wertvolle Rarität ersteigert.</v>
      </c>
      <c r="H47" s="7" t="str">
        <f t="shared" si="28"/>
        <v>Die Physiotherapeutin</v>
      </c>
      <c r="I47" s="7" t="str">
        <f t="shared" si="29"/>
        <v>Der Physiotherapeut</v>
      </c>
      <c r="J47" s="7" t="s">
        <v>658</v>
      </c>
      <c r="K47" s="7" t="s">
        <v>135</v>
      </c>
      <c r="N47" s="7" t="s">
        <v>659</v>
      </c>
      <c r="O47" s="7" t="str">
        <f t="shared" si="30"/>
        <v>auf dem Flohmarkt.</v>
      </c>
      <c r="P47" s="7" t="str">
        <f t="shared" si="31"/>
        <v>auf dem Flohmarkt</v>
      </c>
      <c r="Q47" s="7" t="str">
        <f t="shared" si="26"/>
        <v>Er</v>
      </c>
      <c r="R47" s="7" t="s">
        <v>104</v>
      </c>
      <c r="S47" s="7" t="s">
        <v>179</v>
      </c>
      <c r="T47" s="7" t="s">
        <v>482</v>
      </c>
      <c r="U47" s="7" t="s">
        <v>660</v>
      </c>
      <c r="W47" s="7" t="str">
        <f t="shared" si="32"/>
        <v>Rarität</v>
      </c>
      <c r="X47" s="7" t="str">
        <f t="shared" si="33"/>
        <v>ersteigert.</v>
      </c>
      <c r="Y47" s="7" t="s">
        <v>661</v>
      </c>
      <c r="Z47" s="7">
        <f>main!Z90</f>
        <v>172</v>
      </c>
      <c r="AA47" s="7" t="str">
        <f>main!AA90</f>
        <v>Physiotherapeutin</v>
      </c>
      <c r="AB47" s="7" t="str">
        <f>main!AB90</f>
        <v>NA</v>
      </c>
      <c r="AC47" s="7">
        <f>main!AC90</f>
        <v>3.875</v>
      </c>
      <c r="AD47" s="7" t="str">
        <f>main!AD90</f>
        <v>NA</v>
      </c>
      <c r="AE47" s="7" t="str">
        <f>main!AE90</f>
        <v>NA</v>
      </c>
      <c r="AF47" s="33" t="str">
        <f>main!AF90</f>
        <v>f</v>
      </c>
      <c r="AG47" s="7" t="str">
        <f>main!AG90</f>
        <v>Filler</v>
      </c>
      <c r="AH47" s="7" t="str">
        <f>main!AH90</f>
        <v>NA</v>
      </c>
      <c r="AI47" s="7" t="str">
        <f>main!AI90</f>
        <v>NA</v>
      </c>
      <c r="AJ47" s="7" t="str">
        <f>main!AJ90</f>
        <v>Die</v>
      </c>
      <c r="AK47" s="7" t="str">
        <f>main!AK90</f>
        <v>die</v>
      </c>
      <c r="AL47" s="7">
        <f>main!AL90</f>
        <v>29</v>
      </c>
      <c r="AM47" s="7" t="str">
        <f>main!AM90</f>
        <v>Physiotherapeut</v>
      </c>
      <c r="AN47" s="7" t="str">
        <f>main!AN90</f>
        <v>NA</v>
      </c>
      <c r="AO47" s="7" t="str">
        <f>main!AO90</f>
        <v>NA</v>
      </c>
      <c r="AP47" s="7" t="str">
        <f>main!AP90</f>
        <v>NA</v>
      </c>
      <c r="AQ47" s="7" t="str">
        <f>main!AQ90</f>
        <v>NA</v>
      </c>
      <c r="AR47" s="7" t="str">
        <f>main!AR90</f>
        <v>NA</v>
      </c>
      <c r="AS47" s="7" t="str">
        <f>main!AS90</f>
        <v>Alternative</v>
      </c>
      <c r="AT47" s="7" t="str">
        <f>main!AT90</f>
        <v>NA</v>
      </c>
      <c r="AU47" s="7" t="str">
        <f>main!AU90</f>
        <v>NA</v>
      </c>
      <c r="AV47" s="7" t="str">
        <f>main!AV90</f>
        <v>Der</v>
      </c>
      <c r="AW47" s="7" t="str">
        <f>main!AW90</f>
        <v>der</v>
      </c>
      <c r="AX47" s="7" t="str">
        <f>main!AX90</f>
        <v>Er</v>
      </c>
      <c r="AY47" s="7" t="str">
        <f>main!AY90</f>
        <v>Sie</v>
      </c>
      <c r="AZ47" s="33" t="str">
        <f>main!AZ90</f>
        <v>Er</v>
      </c>
      <c r="BA47" s="7" t="str">
        <f t="shared" si="34"/>
        <v>Wer jubelt auf dem Flohmarkt?</v>
      </c>
      <c r="BB47" s="46" t="str">
        <f t="shared" si="35"/>
        <v>Was tat die Physiotherapeutin?</v>
      </c>
      <c r="BC47" s="7" t="str">
        <f t="shared" si="36"/>
        <v>Wo jubelt die Physiotherapeutin?</v>
      </c>
      <c r="BD47" s="7" t="str">
        <f t="shared" si="37"/>
        <v>Was hat die Physiotherapeutin ersteigert?</v>
      </c>
      <c r="BE47" s="7" t="s">
        <v>47</v>
      </c>
      <c r="BF47" s="7" t="str">
        <f>BA47</f>
        <v>Wer jubelt auf dem Flohmarkt?</v>
      </c>
      <c r="BG47" s="7">
        <v>3</v>
      </c>
      <c r="BH47" s="7">
        <f t="shared" si="38"/>
        <v>0</v>
      </c>
      <c r="BI47" s="7" t="str">
        <f t="shared" si="39"/>
        <v>NA</v>
      </c>
      <c r="BJ47" s="7" t="str">
        <f>IF(BI47="NA","NA",H47)</f>
        <v>NA</v>
      </c>
      <c r="BK47" s="7" t="str">
        <f t="shared" si="27"/>
        <v>NA</v>
      </c>
      <c r="BL47" s="7" t="s">
        <v>78</v>
      </c>
      <c r="BM47" s="1">
        <v>1</v>
      </c>
      <c r="BN47" s="7" t="str">
        <f t="shared" si="40"/>
        <v>NA</v>
      </c>
      <c r="BO47" s="7" t="str">
        <f t="shared" si="49"/>
        <v>NA</v>
      </c>
      <c r="BP47" s="7" t="str">
        <f t="shared" si="41"/>
        <v>Wo jubelt die Physiotherapeutin?</v>
      </c>
      <c r="BQ47" s="7" t="str">
        <f t="shared" si="42"/>
        <v/>
      </c>
      <c r="BR47" s="7" t="str">
        <f t="shared" si="43"/>
        <v/>
      </c>
      <c r="BS47" s="7" t="str">
        <f t="shared" si="44"/>
        <v>Wo jubelt die Physiotherapeutin?</v>
      </c>
      <c r="BT47" s="7" t="str">
        <f t="shared" si="45"/>
        <v>Was hat die Physiotherapeutin ersteigert?</v>
      </c>
      <c r="BU47" s="7" t="str">
        <f t="shared" si="46"/>
        <v/>
      </c>
      <c r="BV47" s="7" t="str">
        <f t="shared" si="47"/>
        <v>Was hat die Physiotherapeutin ersteigert?</v>
      </c>
    </row>
    <row r="48" spans="1:74" ht="14.25" hidden="1" customHeight="1" x14ac:dyDescent="0.35">
      <c r="A48" s="7" t="str">
        <f t="shared" si="48"/>
        <v>L1_S9_I9_PEr</v>
      </c>
      <c r="B48" s="7">
        <v>1</v>
      </c>
      <c r="C48" s="7">
        <v>9</v>
      </c>
      <c r="D48" s="44">
        <v>47</v>
      </c>
      <c r="E48">
        <v>2</v>
      </c>
      <c r="F48" s="7">
        <v>9</v>
      </c>
      <c r="G48" s="7" t="str">
        <f t="shared" si="25"/>
        <v>Johannes flitzt aus der Behörde. Er muss den letzten Bus bekommen.</v>
      </c>
      <c r="H48" s="7" t="str">
        <f t="shared" si="28"/>
        <v>Johannes</v>
      </c>
      <c r="I48" s="7" t="str">
        <f t="shared" si="29"/>
        <v>Jan</v>
      </c>
      <c r="J48" s="7" t="s">
        <v>143</v>
      </c>
      <c r="M48" s="7" t="s">
        <v>144</v>
      </c>
      <c r="N48" s="7" t="s">
        <v>145</v>
      </c>
      <c r="O48" s="7" t="str">
        <f t="shared" si="30"/>
        <v>aus der Behörde.</v>
      </c>
      <c r="P48" s="7" t="str">
        <f t="shared" si="31"/>
        <v>aus der Behörde</v>
      </c>
      <c r="Q48" s="7" t="str">
        <f t="shared" si="26"/>
        <v>Er</v>
      </c>
      <c r="R48" s="7" t="s">
        <v>146</v>
      </c>
      <c r="S48" s="7" t="s">
        <v>147</v>
      </c>
      <c r="T48" s="7" t="s">
        <v>148</v>
      </c>
      <c r="U48" s="7" t="s">
        <v>149</v>
      </c>
      <c r="W48" s="7" t="str">
        <f t="shared" si="32"/>
        <v>Bus</v>
      </c>
      <c r="X48" s="7" t="str">
        <f t="shared" si="33"/>
        <v>bekommen.</v>
      </c>
      <c r="Y48" s="7" t="s">
        <v>150</v>
      </c>
      <c r="Z48" s="7">
        <f>main!Z10</f>
        <v>9</v>
      </c>
      <c r="AA48" s="7" t="str">
        <f>main!AA10</f>
        <v>Johannes</v>
      </c>
      <c r="AB48" s="7" t="str">
        <f>main!AB10</f>
        <v>m</v>
      </c>
      <c r="AC48" s="7">
        <f>main!AC10</f>
        <v>1.1428571430000001</v>
      </c>
      <c r="AD48" s="7">
        <f>main!AD10</f>
        <v>0.35503580099999998</v>
      </c>
      <c r="AE48" s="7">
        <f>main!AE10</f>
        <v>1</v>
      </c>
      <c r="AF48" s="33" t="str">
        <f>main!AF10</f>
        <v>m</v>
      </c>
      <c r="AG48" s="7" t="str">
        <f>main!AG10</f>
        <v>Target</v>
      </c>
      <c r="AH48" s="7" t="str">
        <f>main!AH10</f>
        <v>NA</v>
      </c>
      <c r="AI48" s="7">
        <f>main!AI10</f>
        <v>2370000000</v>
      </c>
      <c r="AJ48" s="7" t="str">
        <f>main!AJ10</f>
        <v>NA</v>
      </c>
      <c r="AK48" s="7" t="str">
        <f>main!AK10</f>
        <v>NA</v>
      </c>
      <c r="AL48" s="7">
        <f>main!AL10</f>
        <v>41</v>
      </c>
      <c r="AM48" s="7" t="str">
        <f>main!AM10</f>
        <v>Jan</v>
      </c>
      <c r="AN48" s="7" t="str">
        <f>main!AN10</f>
        <v>m</v>
      </c>
      <c r="AO48" s="7">
        <f>main!AO10</f>
        <v>1.542857143</v>
      </c>
      <c r="AP48" s="7">
        <f>main!AP10</f>
        <v>0.98048178900000005</v>
      </c>
      <c r="AQ48" s="7">
        <f>main!AQ10</f>
        <v>1</v>
      </c>
      <c r="AR48" s="7" t="str">
        <f>main!AR10</f>
        <v>m</v>
      </c>
      <c r="AS48" s="7" t="str">
        <f>main!AS10</f>
        <v>Alternative</v>
      </c>
      <c r="AT48" s="7" t="str">
        <f>main!AT10</f>
        <v>NA</v>
      </c>
      <c r="AU48" s="7" t="str">
        <f>main!AU10</f>
        <v>NA</v>
      </c>
      <c r="AV48" s="7" t="str">
        <f>main!AV10</f>
        <v>NA</v>
      </c>
      <c r="AW48" s="7" t="str">
        <f>main!AW10</f>
        <v>NA</v>
      </c>
      <c r="AX48" s="7" t="str">
        <f>main!AX10</f>
        <v>Er</v>
      </c>
      <c r="AY48" s="7" t="str">
        <f>main!AY10</f>
        <v>Sie</v>
      </c>
      <c r="AZ48" s="33" t="str">
        <f>main!AZ10</f>
        <v>Er</v>
      </c>
      <c r="BA48" s="7" t="str">
        <f t="shared" si="34"/>
        <v>Wer flitzt aus der Behörde?</v>
      </c>
      <c r="BB48" s="46" t="str">
        <f t="shared" si="35"/>
        <v>Was tat Johannes?</v>
      </c>
      <c r="BC48" s="7" t="str">
        <f t="shared" si="36"/>
        <v>Woher flitzt Johannes?</v>
      </c>
      <c r="BD48" s="7" t="str">
        <f t="shared" si="37"/>
        <v>Was muss Johannes bekommen?</v>
      </c>
      <c r="BE48" s="7" t="s">
        <v>47</v>
      </c>
      <c r="BF48" s="7" t="str">
        <f>BA48</f>
        <v>Wer flitzt aus der Behörde?</v>
      </c>
      <c r="BG48" s="7">
        <v>1</v>
      </c>
      <c r="BH48" s="7">
        <f t="shared" si="38"/>
        <v>1</v>
      </c>
      <c r="BI48" s="7" t="str">
        <f t="shared" si="39"/>
        <v>Wer flitzt aus der Behörde?</v>
      </c>
      <c r="BJ48" s="7" t="str">
        <f>IF(BI48="NA","NA",H48)</f>
        <v>Johannes</v>
      </c>
      <c r="BK48" s="7" t="str">
        <f t="shared" si="27"/>
        <v>Johannes</v>
      </c>
      <c r="BL48" s="7" t="str">
        <f>I48</f>
        <v>Jan</v>
      </c>
      <c r="BM48" s="1">
        <v>0</v>
      </c>
      <c r="BN48" s="7" t="str">
        <f t="shared" si="40"/>
        <v>Jan</v>
      </c>
      <c r="BO48" s="7" t="str">
        <f t="shared" si="49"/>
        <v>Johannes</v>
      </c>
      <c r="BP48" s="7" t="str">
        <f t="shared" si="41"/>
        <v/>
      </c>
      <c r="BQ48" s="7" t="str">
        <f t="shared" si="42"/>
        <v/>
      </c>
      <c r="BR48" s="7" t="str">
        <f t="shared" si="43"/>
        <v>Woher flitzt Johannes?</v>
      </c>
      <c r="BS48" s="7" t="str">
        <f t="shared" si="44"/>
        <v>Woher flitzt Johannes?</v>
      </c>
      <c r="BT48" s="7" t="str">
        <f t="shared" si="45"/>
        <v>Was muss Johannes bekommen?</v>
      </c>
      <c r="BU48" s="7" t="str">
        <f t="shared" si="46"/>
        <v/>
      </c>
      <c r="BV48" s="7" t="str">
        <f t="shared" si="47"/>
        <v>Was muss Johannes bekommen?</v>
      </c>
    </row>
    <row r="49" spans="1:74" ht="14.25" hidden="1" customHeight="1" x14ac:dyDescent="0.35">
      <c r="A49" s="53" t="str">
        <f t="shared" si="48"/>
        <v>L_S125_I62_PEr</v>
      </c>
      <c r="B49" s="54"/>
      <c r="C49" s="55">
        <v>5</v>
      </c>
      <c r="D49" s="44">
        <v>48</v>
      </c>
      <c r="E49" s="56">
        <v>2.9</v>
      </c>
      <c r="F49" s="53">
        <v>125</v>
      </c>
      <c r="G49" s="53" t="str">
        <f t="shared" si="25"/>
        <v>Florin bangt auf der Rennbahn. Er hat die gesamten Ersparnisse verwettet.</v>
      </c>
      <c r="H49" s="53" t="str">
        <f t="shared" si="28"/>
        <v>Florin</v>
      </c>
      <c r="I49" s="53" t="str">
        <f t="shared" si="29"/>
        <v>Juna</v>
      </c>
      <c r="J49" s="53" t="s">
        <v>668</v>
      </c>
      <c r="K49" s="53" t="s">
        <v>244</v>
      </c>
      <c r="L49" s="54"/>
      <c r="M49" s="54"/>
      <c r="N49" s="53" t="s">
        <v>849</v>
      </c>
      <c r="O49" s="53" t="str">
        <f t="shared" si="30"/>
        <v>auf der Rennbahn.</v>
      </c>
      <c r="P49" s="53" t="str">
        <f t="shared" si="31"/>
        <v>auf der Rennbahn</v>
      </c>
      <c r="Q49" s="53" t="str">
        <f t="shared" si="26"/>
        <v>Er</v>
      </c>
      <c r="R49" s="53" t="s">
        <v>104</v>
      </c>
      <c r="S49" s="53" t="s">
        <v>71</v>
      </c>
      <c r="T49" s="53" t="s">
        <v>850</v>
      </c>
      <c r="U49" s="53" t="s">
        <v>851</v>
      </c>
      <c r="V49" s="54"/>
      <c r="W49" s="53" t="str">
        <f t="shared" si="32"/>
        <v>Ersparnisse</v>
      </c>
      <c r="X49" s="53" t="str">
        <f t="shared" si="33"/>
        <v>verwettet.</v>
      </c>
      <c r="Y49" s="53" t="s">
        <v>852</v>
      </c>
      <c r="Z49" s="53">
        <v>62</v>
      </c>
      <c r="AA49" s="53" t="s">
        <v>970</v>
      </c>
      <c r="AB49" s="53" t="s">
        <v>109</v>
      </c>
      <c r="AC49" s="53">
        <v>3.1142857140000002</v>
      </c>
      <c r="AD49" s="53">
        <v>1.6228411650000001</v>
      </c>
      <c r="AE49" s="53">
        <v>3</v>
      </c>
      <c r="AF49" s="55" t="s">
        <v>109</v>
      </c>
      <c r="AG49" s="61" t="s">
        <v>1093</v>
      </c>
      <c r="AH49" s="62" t="s">
        <v>78</v>
      </c>
      <c r="AI49" s="63" t="s">
        <v>78</v>
      </c>
      <c r="AJ49" s="58" t="s">
        <v>78</v>
      </c>
      <c r="AK49" s="58" t="s">
        <v>78</v>
      </c>
      <c r="AL49" s="53">
        <v>90</v>
      </c>
      <c r="AM49" s="53" t="s">
        <v>978</v>
      </c>
      <c r="AN49" s="53" t="s">
        <v>176</v>
      </c>
      <c r="AO49" s="53">
        <v>5.7428571430000002</v>
      </c>
      <c r="AP49" s="53">
        <v>1.379319038</v>
      </c>
      <c r="AQ49" s="53">
        <v>6</v>
      </c>
      <c r="AR49" s="55" t="s">
        <v>109</v>
      </c>
      <c r="AS49" s="57" t="s">
        <v>80</v>
      </c>
      <c r="AT49" s="62" t="s">
        <v>78</v>
      </c>
      <c r="AU49" s="63" t="s">
        <v>78</v>
      </c>
      <c r="AV49" s="58" t="s">
        <v>78</v>
      </c>
      <c r="AW49" s="54" t="s">
        <v>78</v>
      </c>
      <c r="AX49" s="58" t="s">
        <v>81</v>
      </c>
      <c r="AY49" s="58" t="s">
        <v>82</v>
      </c>
      <c r="AZ49" s="59" t="str">
        <f>AX49</f>
        <v>Er</v>
      </c>
      <c r="BA49" s="53" t="str">
        <f t="shared" si="34"/>
        <v>Wer bangt auf der Rennbahn?</v>
      </c>
      <c r="BB49" s="46" t="str">
        <f t="shared" si="35"/>
        <v>Was tat Florin?</v>
      </c>
      <c r="BC49" s="53" t="str">
        <f t="shared" si="36"/>
        <v>Wo bangt Florin?</v>
      </c>
      <c r="BD49" s="53" t="str">
        <f t="shared" si="37"/>
        <v>Was hat Florin verwettet?</v>
      </c>
      <c r="BE49" s="55" t="s">
        <v>47</v>
      </c>
      <c r="BF49" s="55" t="str">
        <f>BA49</f>
        <v>Wer bangt auf der Rennbahn?</v>
      </c>
      <c r="BG49" s="55">
        <v>2</v>
      </c>
      <c r="BH49" s="53">
        <f t="shared" si="38"/>
        <v>0</v>
      </c>
      <c r="BI49" s="53" t="str">
        <f t="shared" si="39"/>
        <v>NA</v>
      </c>
      <c r="BJ49" s="55" t="str">
        <f>IF(BI49="NA","NA",H49)</f>
        <v>NA</v>
      </c>
      <c r="BK49" s="53" t="str">
        <f t="shared" si="27"/>
        <v>NA</v>
      </c>
      <c r="BL49" s="53" t="s">
        <v>78</v>
      </c>
      <c r="BM49" s="55">
        <v>1</v>
      </c>
      <c r="BN49" s="53" t="str">
        <f t="shared" si="40"/>
        <v>NA</v>
      </c>
      <c r="BO49" s="53" t="str">
        <f t="shared" si="49"/>
        <v>NA</v>
      </c>
      <c r="BP49" s="53" t="str">
        <f t="shared" si="41"/>
        <v>Wo bangt Florin?</v>
      </c>
      <c r="BQ49" s="53" t="str">
        <f t="shared" si="42"/>
        <v/>
      </c>
      <c r="BR49" s="53" t="str">
        <f t="shared" si="43"/>
        <v/>
      </c>
      <c r="BS49" s="53" t="str">
        <f t="shared" si="44"/>
        <v>Wo bangt Florin?</v>
      </c>
      <c r="BT49" s="53" t="str">
        <f t="shared" si="45"/>
        <v>Was hat Florin verwettet?</v>
      </c>
      <c r="BU49" s="53" t="str">
        <f t="shared" si="46"/>
        <v/>
      </c>
      <c r="BV49" s="53" t="str">
        <f t="shared" si="47"/>
        <v>Was hat Florin verwettet?</v>
      </c>
    </row>
    <row r="50" spans="1:74" ht="14.25" customHeight="1" x14ac:dyDescent="0.35">
      <c r="A50" s="7" t="str">
        <f t="shared" si="48"/>
        <v>L1_S71_I154_PSie</v>
      </c>
      <c r="B50" s="7">
        <v>1</v>
      </c>
      <c r="C50" s="7">
        <v>71</v>
      </c>
      <c r="D50" s="44">
        <v>49</v>
      </c>
      <c r="E50">
        <v>3</v>
      </c>
      <c r="F50" s="7">
        <v>71</v>
      </c>
      <c r="G50" s="7" t="str">
        <f t="shared" si="25"/>
        <v>Die Eiskunstläuferin schläft auf der Arbeit. Sie muss die lange Nacht überstehen.</v>
      </c>
      <c r="H50" s="7" t="str">
        <f t="shared" si="28"/>
        <v>Die Eiskunstläuferin</v>
      </c>
      <c r="I50" s="7" t="str">
        <f t="shared" si="29"/>
        <v>Der Eiskunstläufer</v>
      </c>
      <c r="J50" s="7" t="s">
        <v>416</v>
      </c>
      <c r="K50" s="7" t="s">
        <v>244</v>
      </c>
      <c r="N50" s="7" t="s">
        <v>559</v>
      </c>
      <c r="O50" s="7" t="str">
        <f t="shared" si="30"/>
        <v>auf der Arbeit.</v>
      </c>
      <c r="P50" s="7" t="str">
        <f t="shared" si="31"/>
        <v>auf der Arbeit</v>
      </c>
      <c r="Q50" s="7" t="str">
        <f t="shared" si="26"/>
        <v>Sie</v>
      </c>
      <c r="R50" s="7" t="s">
        <v>146</v>
      </c>
      <c r="S50" s="7" t="s">
        <v>71</v>
      </c>
      <c r="T50" s="7" t="s">
        <v>560</v>
      </c>
      <c r="U50" s="7" t="s">
        <v>561</v>
      </c>
      <c r="W50" s="7" t="str">
        <f t="shared" si="32"/>
        <v>Nacht</v>
      </c>
      <c r="X50" s="7" t="str">
        <f t="shared" si="33"/>
        <v>überstehen.</v>
      </c>
      <c r="Y50" s="7" t="s">
        <v>562</v>
      </c>
      <c r="Z50" s="7">
        <f>main!Z72</f>
        <v>154</v>
      </c>
      <c r="AA50" s="7" t="str">
        <f>main!AA72</f>
        <v>Eiskunstläuferin</v>
      </c>
      <c r="AB50" s="7" t="str">
        <f>main!AB72</f>
        <v>NA</v>
      </c>
      <c r="AC50" s="7">
        <f>main!AC72</f>
        <v>2.2000000000000002</v>
      </c>
      <c r="AD50" s="7" t="str">
        <f>main!AD72</f>
        <v>NA</v>
      </c>
      <c r="AE50" s="7" t="str">
        <f>main!AE72</f>
        <v>NA</v>
      </c>
      <c r="AF50" s="33" t="str">
        <f>main!AF72</f>
        <v>f</v>
      </c>
      <c r="AG50" s="7" t="str">
        <f>main!AG72</f>
        <v>Filler</v>
      </c>
      <c r="AH50" s="7" t="str">
        <f>main!AH72</f>
        <v>NA</v>
      </c>
      <c r="AI50" s="7" t="str">
        <f>main!AI72</f>
        <v>NA</v>
      </c>
      <c r="AJ50" s="7" t="str">
        <f>main!AJ72</f>
        <v>Die</v>
      </c>
      <c r="AK50" s="7" t="str">
        <f>main!AK72</f>
        <v>die</v>
      </c>
      <c r="AL50" s="7">
        <f>main!AL72</f>
        <v>11</v>
      </c>
      <c r="AM50" s="7" t="str">
        <f>main!AM72</f>
        <v>Eiskunstläufer</v>
      </c>
      <c r="AN50" s="7" t="str">
        <f>main!AN72</f>
        <v>NA</v>
      </c>
      <c r="AO50" s="7" t="str">
        <f>main!AO72</f>
        <v>NA</v>
      </c>
      <c r="AP50" s="7" t="str">
        <f>main!AP72</f>
        <v>NA</v>
      </c>
      <c r="AQ50" s="7" t="str">
        <f>main!AQ72</f>
        <v>NA</v>
      </c>
      <c r="AR50" s="7" t="str">
        <f>main!AR72</f>
        <v>NA</v>
      </c>
      <c r="AS50" s="7" t="str">
        <f>main!AS72</f>
        <v>Alternative</v>
      </c>
      <c r="AT50" s="7" t="str">
        <f>main!AT72</f>
        <v>NA</v>
      </c>
      <c r="AU50" s="7" t="str">
        <f>main!AU72</f>
        <v>NA</v>
      </c>
      <c r="AV50" s="7" t="str">
        <f>main!AV72</f>
        <v>Der</v>
      </c>
      <c r="AW50" s="7" t="str">
        <f>main!AW72</f>
        <v>der</v>
      </c>
      <c r="AX50" s="7" t="str">
        <f>main!AX72</f>
        <v>Er</v>
      </c>
      <c r="AY50" s="7" t="str">
        <f>main!AY72</f>
        <v>Sie</v>
      </c>
      <c r="AZ50" s="33" t="str">
        <f>main!AZ72</f>
        <v>Sie</v>
      </c>
      <c r="BA50" s="7" t="str">
        <f t="shared" si="34"/>
        <v>Wer schläft auf der Arbeit?</v>
      </c>
      <c r="BB50" s="46" t="str">
        <f t="shared" si="35"/>
        <v>Was tat die Eiskunstläuferin?</v>
      </c>
      <c r="BC50" s="7" t="str">
        <f t="shared" si="36"/>
        <v>Wo schläft die Eiskunstläuferin?</v>
      </c>
      <c r="BD50" s="7" t="str">
        <f t="shared" si="37"/>
        <v>Was muss die Eiskunstläuferin überstehen?</v>
      </c>
      <c r="BE50" s="7" t="s">
        <v>48</v>
      </c>
      <c r="BF50" s="7" t="str">
        <f>BC50</f>
        <v>Wo schläft die Eiskunstläuferin?</v>
      </c>
      <c r="BG50" s="7">
        <v>1</v>
      </c>
      <c r="BH50" s="7">
        <f t="shared" si="38"/>
        <v>1</v>
      </c>
      <c r="BI50" s="7" t="str">
        <f t="shared" si="39"/>
        <v>Wo schläft die Eiskunstläuferin?</v>
      </c>
      <c r="BJ50" s="7" t="str">
        <f>IF(BI50="NA","NA",P50)</f>
        <v>auf der Arbeit</v>
      </c>
      <c r="BK50" s="7" t="str">
        <f t="shared" si="27"/>
        <v>auf der Arbeit</v>
      </c>
      <c r="BL50" s="7" t="s">
        <v>565</v>
      </c>
      <c r="BM50" s="1">
        <v>0</v>
      </c>
      <c r="BN50" s="7" t="str">
        <f t="shared" si="40"/>
        <v>auf dem Sofa</v>
      </c>
      <c r="BO50" s="7" t="str">
        <f t="shared" si="49"/>
        <v>auf der Arbeit</v>
      </c>
      <c r="BP50" s="7" t="str">
        <f t="shared" si="41"/>
        <v>Wo schläft die Eiskunstläuferin?</v>
      </c>
      <c r="BQ50" s="7" t="str">
        <f t="shared" si="42"/>
        <v/>
      </c>
      <c r="BR50" s="7" t="str">
        <f t="shared" si="43"/>
        <v/>
      </c>
      <c r="BS50" s="7" t="str">
        <f t="shared" si="44"/>
        <v>Wo schläft die Eiskunstläuferin?</v>
      </c>
      <c r="BT50" s="7" t="str">
        <f t="shared" si="45"/>
        <v>Was muss die Eiskunstläuferin überstehen?</v>
      </c>
      <c r="BU50" s="7" t="str">
        <f t="shared" si="46"/>
        <v/>
      </c>
      <c r="BV50" s="7" t="str">
        <f t="shared" si="47"/>
        <v>Was muss die Eiskunstläuferin überstehen?</v>
      </c>
    </row>
    <row r="51" spans="1:74" ht="14.25" hidden="1" customHeight="1" x14ac:dyDescent="0.35">
      <c r="A51" s="7" t="str">
        <f t="shared" si="48"/>
        <v>L1_S41_I124_PEr</v>
      </c>
      <c r="B51" s="7">
        <v>1</v>
      </c>
      <c r="C51" s="7">
        <v>41</v>
      </c>
      <c r="D51" s="44">
        <v>50</v>
      </c>
      <c r="E51">
        <v>3</v>
      </c>
      <c r="F51" s="7">
        <v>41</v>
      </c>
      <c r="G51" s="7" t="str">
        <f t="shared" si="25"/>
        <v>Antonia rennt zum Briefkasten. Er hat den hübschen Postboten gesehen.</v>
      </c>
      <c r="H51" s="7" t="str">
        <f t="shared" si="28"/>
        <v>Antonia</v>
      </c>
      <c r="I51" s="7" t="str">
        <f t="shared" si="29"/>
        <v>Linus</v>
      </c>
      <c r="J51" s="7" t="s">
        <v>369</v>
      </c>
      <c r="K51" s="7" t="s">
        <v>185</v>
      </c>
      <c r="N51" s="7" t="s">
        <v>370</v>
      </c>
      <c r="O51" s="7" t="str">
        <f t="shared" si="30"/>
        <v>zum Briefkasten.</v>
      </c>
      <c r="P51" s="7" t="str">
        <f t="shared" si="31"/>
        <v>zum Briefkasten</v>
      </c>
      <c r="Q51" s="7" t="str">
        <f t="shared" si="26"/>
        <v>Er</v>
      </c>
      <c r="R51" s="7" t="s">
        <v>104</v>
      </c>
      <c r="S51" s="7" t="s">
        <v>147</v>
      </c>
      <c r="T51" s="7" t="s">
        <v>371</v>
      </c>
      <c r="V51" s="7" t="s">
        <v>372</v>
      </c>
      <c r="W51" s="7" t="str">
        <f t="shared" si="32"/>
        <v>Postboten</v>
      </c>
      <c r="X51" s="7" t="str">
        <f t="shared" si="33"/>
        <v>gesehen.</v>
      </c>
      <c r="Y51" s="7" t="s">
        <v>182</v>
      </c>
      <c r="Z51" s="7">
        <f>main!Z42</f>
        <v>124</v>
      </c>
      <c r="AA51" s="7" t="str">
        <f>main!AA42</f>
        <v>Antonia</v>
      </c>
      <c r="AB51" s="7" t="str">
        <f>main!AB42</f>
        <v>f</v>
      </c>
      <c r="AC51" s="7">
        <f>main!AC42</f>
        <v>6.8285714290000001</v>
      </c>
      <c r="AD51" s="7">
        <f>main!AD42</f>
        <v>0.38238526</v>
      </c>
      <c r="AE51" s="7">
        <f>main!AE42</f>
        <v>7</v>
      </c>
      <c r="AF51" s="33" t="str">
        <f>main!AF42</f>
        <v>f</v>
      </c>
      <c r="AG51" s="7" t="str">
        <f>main!AG42</f>
        <v>Target</v>
      </c>
      <c r="AH51" s="7">
        <f>main!AH42</f>
        <v>58</v>
      </c>
      <c r="AI51" s="7">
        <f>main!AI42</f>
        <v>1310000000</v>
      </c>
      <c r="AJ51" s="7" t="str">
        <f>main!AJ42</f>
        <v>NA</v>
      </c>
      <c r="AK51" s="7" t="str">
        <f>main!AK42</f>
        <v>NA</v>
      </c>
      <c r="AL51" s="7">
        <f>main!AL42</f>
        <v>43</v>
      </c>
      <c r="AM51" s="7" t="str">
        <f>main!AM42</f>
        <v>Linus</v>
      </c>
      <c r="AN51" s="7" t="str">
        <f>main!AN42</f>
        <v>m</v>
      </c>
      <c r="AO51" s="7">
        <f>main!AO42</f>
        <v>1.571428571</v>
      </c>
      <c r="AP51" s="7">
        <f>main!AP42</f>
        <v>0.88403201600000003</v>
      </c>
      <c r="AQ51" s="7">
        <f>main!AQ42</f>
        <v>1</v>
      </c>
      <c r="AR51" s="7" t="str">
        <f>main!AR42</f>
        <v>m</v>
      </c>
      <c r="AS51" s="7" t="str">
        <f>main!AS42</f>
        <v>Alternative</v>
      </c>
      <c r="AT51" s="7" t="str">
        <f>main!AT42</f>
        <v>NA</v>
      </c>
      <c r="AU51" s="7" t="str">
        <f>main!AU42</f>
        <v>NA</v>
      </c>
      <c r="AV51" s="7" t="str">
        <f>main!AV42</f>
        <v>NA</v>
      </c>
      <c r="AW51" s="7" t="str">
        <f>main!AW42</f>
        <v>NA</v>
      </c>
      <c r="AX51" s="7" t="str">
        <f>main!AX42</f>
        <v>Er</v>
      </c>
      <c r="AY51" s="7" t="str">
        <f>main!AY42</f>
        <v>Sie</v>
      </c>
      <c r="AZ51" s="33" t="str">
        <f>main!AZ42</f>
        <v>Er</v>
      </c>
      <c r="BA51" s="7" t="str">
        <f t="shared" si="34"/>
        <v>Wer rennt zum Briefkasten?</v>
      </c>
      <c r="BB51" s="46" t="str">
        <f t="shared" si="35"/>
        <v>Was tat Antonia?</v>
      </c>
      <c r="BC51" s="7" t="str">
        <f t="shared" si="36"/>
        <v>Wo rennt Antonia?</v>
      </c>
      <c r="BD51" s="7" t="str">
        <f t="shared" si="37"/>
        <v>Wen hat Antonia gesehen?</v>
      </c>
      <c r="BE51" s="7" t="s">
        <v>47</v>
      </c>
      <c r="BF51" s="7" t="str">
        <f>BA51</f>
        <v>Wer rennt zum Briefkasten?</v>
      </c>
      <c r="BG51" s="7">
        <v>3</v>
      </c>
      <c r="BH51" s="7">
        <f t="shared" si="38"/>
        <v>0</v>
      </c>
      <c r="BI51" s="7" t="str">
        <f t="shared" si="39"/>
        <v>NA</v>
      </c>
      <c r="BJ51" s="7" t="str">
        <f>IF(BI51="NA","NA",H51)</f>
        <v>NA</v>
      </c>
      <c r="BK51" s="7" t="str">
        <f t="shared" si="27"/>
        <v>NA</v>
      </c>
      <c r="BL51" s="7" t="s">
        <v>78</v>
      </c>
      <c r="BM51" s="1">
        <v>0</v>
      </c>
      <c r="BN51" s="7" t="str">
        <f t="shared" si="40"/>
        <v>NA</v>
      </c>
      <c r="BO51" s="7" t="str">
        <f t="shared" si="49"/>
        <v>NA</v>
      </c>
      <c r="BP51" s="7" t="str">
        <f t="shared" si="41"/>
        <v>Wo rennt Antonia?</v>
      </c>
      <c r="BQ51" s="7" t="str">
        <f t="shared" si="42"/>
        <v/>
      </c>
      <c r="BR51" s="7" t="str">
        <f t="shared" si="43"/>
        <v/>
      </c>
      <c r="BS51" s="7" t="str">
        <f t="shared" si="44"/>
        <v>Wo rennt Antonia?</v>
      </c>
      <c r="BT51" s="7" t="str">
        <f t="shared" si="45"/>
        <v/>
      </c>
      <c r="BU51" s="7" t="str">
        <f t="shared" si="46"/>
        <v>Wen hat Antonia gesehen?</v>
      </c>
      <c r="BV51" s="7" t="str">
        <f t="shared" si="47"/>
        <v>Wen hat Antonia gesehen?</v>
      </c>
    </row>
    <row r="52" spans="1:74" ht="14.25" customHeight="1" x14ac:dyDescent="0.35">
      <c r="A52" s="7" t="str">
        <f t="shared" si="48"/>
        <v>L1_S83_I166_PEr</v>
      </c>
      <c r="B52" s="7">
        <v>1</v>
      </c>
      <c r="C52" s="7">
        <v>83</v>
      </c>
      <c r="D52" s="44">
        <v>51</v>
      </c>
      <c r="E52">
        <v>3</v>
      </c>
      <c r="F52" s="7">
        <v>83</v>
      </c>
      <c r="G52" s="7" t="str">
        <f t="shared" si="25"/>
        <v>Die Reiseveranstalterin läuft zur Meisterschaft. Er hat den letzten Bus verpasst.</v>
      </c>
      <c r="H52" s="7" t="str">
        <f t="shared" si="28"/>
        <v>Die Reiseveranstalterin</v>
      </c>
      <c r="I52" s="7" t="str">
        <f t="shared" si="29"/>
        <v>Der Reiseveranstalter</v>
      </c>
      <c r="J52" s="7" t="s">
        <v>627</v>
      </c>
      <c r="L52" s="7" t="s">
        <v>127</v>
      </c>
      <c r="N52" s="7" t="s">
        <v>628</v>
      </c>
      <c r="O52" s="7" t="str">
        <f t="shared" si="30"/>
        <v>zur Meisterschaft.</v>
      </c>
      <c r="P52" s="7" t="str">
        <f t="shared" si="31"/>
        <v>zur Meisterschaft</v>
      </c>
      <c r="Q52" s="7" t="str">
        <f t="shared" si="26"/>
        <v>Er</v>
      </c>
      <c r="R52" s="7" t="s">
        <v>104</v>
      </c>
      <c r="S52" s="7" t="s">
        <v>147</v>
      </c>
      <c r="T52" s="7" t="s">
        <v>148</v>
      </c>
      <c r="U52" s="7" t="s">
        <v>149</v>
      </c>
      <c r="W52" s="7" t="str">
        <f t="shared" si="32"/>
        <v>Bus</v>
      </c>
      <c r="X52" s="7" t="str">
        <f t="shared" si="33"/>
        <v>verpasst.</v>
      </c>
      <c r="Y52" s="7" t="s">
        <v>629</v>
      </c>
      <c r="Z52" s="7">
        <f>main!Z84</f>
        <v>166</v>
      </c>
      <c r="AA52" s="7" t="str">
        <f>main!AA84</f>
        <v>Reiseveranstalterin</v>
      </c>
      <c r="AB52" s="7" t="str">
        <f>main!AB84</f>
        <v>NA</v>
      </c>
      <c r="AC52" s="7">
        <f>main!AC84</f>
        <v>3.1</v>
      </c>
      <c r="AD52" s="7" t="str">
        <f>main!AD84</f>
        <v>NA</v>
      </c>
      <c r="AE52" s="7" t="str">
        <f>main!AE84</f>
        <v>NA</v>
      </c>
      <c r="AF52" s="33" t="str">
        <f>main!AF84</f>
        <v>f</v>
      </c>
      <c r="AG52" s="7" t="str">
        <f>main!AG84</f>
        <v>Filler</v>
      </c>
      <c r="AH52" s="7" t="str">
        <f>main!AH84</f>
        <v>NA</v>
      </c>
      <c r="AI52" s="7" t="str">
        <f>main!AI84</f>
        <v>NA</v>
      </c>
      <c r="AJ52" s="7" t="str">
        <f>main!AJ84</f>
        <v>Die</v>
      </c>
      <c r="AK52" s="7" t="str">
        <f>main!AK84</f>
        <v>die</v>
      </c>
      <c r="AL52" s="7">
        <f>main!AL84</f>
        <v>23</v>
      </c>
      <c r="AM52" s="7" t="str">
        <f>main!AM84</f>
        <v>Reiseveranstalter</v>
      </c>
      <c r="AN52" s="7" t="str">
        <f>main!AN84</f>
        <v>NA</v>
      </c>
      <c r="AO52" s="7" t="str">
        <f>main!AO84</f>
        <v>NA</v>
      </c>
      <c r="AP52" s="7" t="str">
        <f>main!AP84</f>
        <v>NA</v>
      </c>
      <c r="AQ52" s="7" t="str">
        <f>main!AQ84</f>
        <v>NA</v>
      </c>
      <c r="AR52" s="7" t="str">
        <f>main!AR84</f>
        <v>NA</v>
      </c>
      <c r="AS52" s="7" t="str">
        <f>main!AS84</f>
        <v>Alternative</v>
      </c>
      <c r="AT52" s="7" t="str">
        <f>main!AT84</f>
        <v>NA</v>
      </c>
      <c r="AU52" s="7" t="str">
        <f>main!AU84</f>
        <v>NA</v>
      </c>
      <c r="AV52" s="7" t="str">
        <f>main!AV84</f>
        <v>Der</v>
      </c>
      <c r="AW52" s="7" t="str">
        <f>main!AW84</f>
        <v>der</v>
      </c>
      <c r="AX52" s="7" t="str">
        <f>main!AX84</f>
        <v>Er</v>
      </c>
      <c r="AY52" s="7" t="str">
        <f>main!AY84</f>
        <v>Sie</v>
      </c>
      <c r="AZ52" s="33" t="str">
        <f>main!AZ84</f>
        <v>Er</v>
      </c>
      <c r="BA52" s="7" t="str">
        <f t="shared" si="34"/>
        <v>Wer läuft zur Meisterschaft?</v>
      </c>
      <c r="BB52" s="46" t="str">
        <f t="shared" si="35"/>
        <v>Was tat die Reiseveranstalterin?</v>
      </c>
      <c r="BC52" s="7" t="str">
        <f t="shared" si="36"/>
        <v>Wohin läuft die Reiseveranstalterin?</v>
      </c>
      <c r="BD52" s="7" t="str">
        <f t="shared" si="37"/>
        <v>Was hat die Reiseveranstalterin verpasst?</v>
      </c>
      <c r="BE52" s="7" t="s">
        <v>48</v>
      </c>
      <c r="BF52" s="7" t="str">
        <f>BC52</f>
        <v>Wohin läuft die Reiseveranstalterin?</v>
      </c>
      <c r="BG52" s="7">
        <v>4</v>
      </c>
      <c r="BH52" s="7">
        <f t="shared" si="38"/>
        <v>0</v>
      </c>
      <c r="BI52" s="7" t="str">
        <f t="shared" si="39"/>
        <v>NA</v>
      </c>
      <c r="BJ52" s="7" t="str">
        <f>IF(BI52="NA","NA",P52)</f>
        <v>NA</v>
      </c>
      <c r="BK52" s="7" t="str">
        <f t="shared" si="27"/>
        <v>NA</v>
      </c>
      <c r="BL52" s="7" t="s">
        <v>78</v>
      </c>
      <c r="BM52" s="1">
        <v>1</v>
      </c>
      <c r="BN52" s="7" t="str">
        <f t="shared" si="40"/>
        <v>NA</v>
      </c>
      <c r="BO52" s="7" t="str">
        <f t="shared" si="49"/>
        <v>NA</v>
      </c>
      <c r="BP52" s="7" t="str">
        <f t="shared" si="41"/>
        <v/>
      </c>
      <c r="BQ52" s="7" t="str">
        <f t="shared" si="42"/>
        <v>Wohin läuft die Reiseveranstalterin?</v>
      </c>
      <c r="BR52" s="7" t="str">
        <f t="shared" si="43"/>
        <v/>
      </c>
      <c r="BS52" s="7" t="str">
        <f t="shared" si="44"/>
        <v>Wohin läuft die Reiseveranstalterin?</v>
      </c>
      <c r="BT52" s="7" t="str">
        <f t="shared" si="45"/>
        <v>Was hat die Reiseveranstalterin verpasst?</v>
      </c>
      <c r="BU52" s="7" t="str">
        <f t="shared" si="46"/>
        <v/>
      </c>
      <c r="BV52" s="7" t="str">
        <f t="shared" si="47"/>
        <v>Was hat die Reiseveranstalterin verpasst?</v>
      </c>
    </row>
    <row r="53" spans="1:74" ht="14.25" customHeight="1" x14ac:dyDescent="0.35">
      <c r="A53" s="7" t="str">
        <f t="shared" si="48"/>
        <v>L1_S96_I179_PSie</v>
      </c>
      <c r="B53" s="7">
        <v>1</v>
      </c>
      <c r="C53" s="7">
        <v>96</v>
      </c>
      <c r="D53" s="44">
        <v>52</v>
      </c>
      <c r="E53">
        <v>3</v>
      </c>
      <c r="F53" s="7">
        <v>96</v>
      </c>
      <c r="G53" s="7" t="str">
        <f t="shared" si="25"/>
        <v>Der Pharmazeut geht aus dem Theaterstück. Sie hat eine neue Passion entdeckt.</v>
      </c>
      <c r="H53" s="7" t="str">
        <f t="shared" si="28"/>
        <v>Der Pharmazeut</v>
      </c>
      <c r="I53" s="7" t="str">
        <f t="shared" si="29"/>
        <v>Die Pharmazeutin</v>
      </c>
      <c r="J53" s="7" t="s">
        <v>126</v>
      </c>
      <c r="M53" s="7" t="s">
        <v>102</v>
      </c>
      <c r="N53" s="7" t="s">
        <v>695</v>
      </c>
      <c r="O53" s="7" t="str">
        <f t="shared" si="30"/>
        <v>aus dem Theaterstück.</v>
      </c>
      <c r="P53" s="7" t="str">
        <f t="shared" si="31"/>
        <v>aus dem Theaterstück</v>
      </c>
      <c r="Q53" s="7" t="str">
        <f t="shared" si="26"/>
        <v>Sie</v>
      </c>
      <c r="R53" s="7" t="s">
        <v>104</v>
      </c>
      <c r="S53" s="7" t="s">
        <v>179</v>
      </c>
      <c r="T53" s="7" t="s">
        <v>357</v>
      </c>
      <c r="U53" s="7" t="s">
        <v>696</v>
      </c>
      <c r="W53" s="7" t="str">
        <f t="shared" si="32"/>
        <v>Passion</v>
      </c>
      <c r="X53" s="7" t="str">
        <f t="shared" si="33"/>
        <v>entdeckt.</v>
      </c>
      <c r="Y53" s="7" t="s">
        <v>697</v>
      </c>
      <c r="Z53" s="7">
        <f>main!Z97</f>
        <v>179</v>
      </c>
      <c r="AA53" s="7" t="str">
        <f>main!AA97</f>
        <v>Pharmazeut</v>
      </c>
      <c r="AB53" s="7" t="str">
        <f>main!AB97</f>
        <v>NA</v>
      </c>
      <c r="AC53" s="7">
        <f>main!AC97</f>
        <v>4.55</v>
      </c>
      <c r="AD53" s="7" t="str">
        <f>main!AD97</f>
        <v>NA</v>
      </c>
      <c r="AE53" s="7" t="str">
        <f>main!AE97</f>
        <v>NA</v>
      </c>
      <c r="AF53" s="33" t="str">
        <f>main!AF97</f>
        <v>m</v>
      </c>
      <c r="AG53" s="7" t="str">
        <f>main!AG97</f>
        <v>Filler</v>
      </c>
      <c r="AH53" s="7" t="str">
        <f>main!AH97</f>
        <v>NA</v>
      </c>
      <c r="AI53" s="7" t="str">
        <f>main!AI97</f>
        <v>NA</v>
      </c>
      <c r="AJ53" s="7" t="str">
        <f>main!AJ97</f>
        <v>Der</v>
      </c>
      <c r="AK53" s="7" t="str">
        <f>main!AK97</f>
        <v>der</v>
      </c>
      <c r="AL53" s="7">
        <f>main!AL97</f>
        <v>36</v>
      </c>
      <c r="AM53" s="7" t="str">
        <f>main!AM97</f>
        <v>Pharmazeutin</v>
      </c>
      <c r="AN53" s="7" t="str">
        <f>main!AN97</f>
        <v>NA</v>
      </c>
      <c r="AO53" s="7" t="str">
        <f>main!AO97</f>
        <v>NA</v>
      </c>
      <c r="AP53" s="7" t="str">
        <f>main!AP97</f>
        <v>NA</v>
      </c>
      <c r="AQ53" s="7" t="str">
        <f>main!AQ97</f>
        <v>NA</v>
      </c>
      <c r="AR53" s="7" t="str">
        <f>main!AR97</f>
        <v>NA</v>
      </c>
      <c r="AS53" s="7" t="str">
        <f>main!AS97</f>
        <v>Alternative</v>
      </c>
      <c r="AT53" s="7" t="str">
        <f>main!AT97</f>
        <v>NA</v>
      </c>
      <c r="AU53" s="7" t="str">
        <f>main!AU97</f>
        <v>NA</v>
      </c>
      <c r="AV53" s="7" t="str">
        <f>main!AV97</f>
        <v>Die</v>
      </c>
      <c r="AW53" s="7" t="str">
        <f>main!AW97</f>
        <v>die</v>
      </c>
      <c r="AX53" s="7" t="str">
        <f>main!AX97</f>
        <v>Er</v>
      </c>
      <c r="AY53" s="7" t="str">
        <f>main!AY97</f>
        <v>Sie</v>
      </c>
      <c r="AZ53" s="33" t="str">
        <f>main!AZ97</f>
        <v>Sie</v>
      </c>
      <c r="BA53" s="7" t="str">
        <f t="shared" si="34"/>
        <v>Wer geht aus dem Theaterstück?</v>
      </c>
      <c r="BB53" s="46" t="str">
        <f t="shared" si="35"/>
        <v>Was tat der Pharmazeut?</v>
      </c>
      <c r="BC53" s="7" t="str">
        <f t="shared" si="36"/>
        <v>Woher geht der Pharmazeut?</v>
      </c>
      <c r="BD53" s="7" t="str">
        <f t="shared" si="37"/>
        <v>Was hat der Pharmazeut entdeckt?</v>
      </c>
      <c r="BE53" s="1" t="s">
        <v>49</v>
      </c>
      <c r="BF53" s="7" t="str">
        <f>BD53</f>
        <v>Was hat der Pharmazeut entdeckt?</v>
      </c>
      <c r="BG53" s="7">
        <v>2</v>
      </c>
      <c r="BH53" s="7">
        <f t="shared" si="38"/>
        <v>0</v>
      </c>
      <c r="BI53" s="7" t="str">
        <f t="shared" si="39"/>
        <v>NA</v>
      </c>
      <c r="BJ53" s="7" t="str">
        <f>IF(BI53="NA","NA",CONCATENATE(S53," ",T53," ",W53))</f>
        <v>NA</v>
      </c>
      <c r="BK53" s="7" t="str">
        <f t="shared" si="27"/>
        <v>NA</v>
      </c>
      <c r="BL53" s="7" t="s">
        <v>78</v>
      </c>
      <c r="BM53" s="1">
        <v>1</v>
      </c>
      <c r="BN53" s="7" t="str">
        <f t="shared" si="40"/>
        <v>NA</v>
      </c>
      <c r="BO53" s="7" t="str">
        <f t="shared" si="49"/>
        <v>NA</v>
      </c>
      <c r="BP53" s="7" t="str">
        <f t="shared" si="41"/>
        <v/>
      </c>
      <c r="BQ53" s="7" t="str">
        <f t="shared" si="42"/>
        <v/>
      </c>
      <c r="BR53" s="7" t="str">
        <f t="shared" si="43"/>
        <v>Woher geht der Pharmazeut?</v>
      </c>
      <c r="BS53" s="7" t="str">
        <f t="shared" si="44"/>
        <v>Woher geht der Pharmazeut?</v>
      </c>
      <c r="BT53" s="7" t="str">
        <f t="shared" si="45"/>
        <v>Was hat der Pharmazeut entdeckt?</v>
      </c>
      <c r="BU53" s="7" t="str">
        <f t="shared" si="46"/>
        <v/>
      </c>
      <c r="BV53" s="7" t="str">
        <f t="shared" si="47"/>
        <v>Was hat der Pharmazeut entdeckt?</v>
      </c>
    </row>
    <row r="54" spans="1:74" ht="14.25" customHeight="1" x14ac:dyDescent="0.35">
      <c r="A54" s="7" t="str">
        <f t="shared" si="48"/>
        <v>L1_S73_I156_PSie</v>
      </c>
      <c r="B54" s="7">
        <v>1</v>
      </c>
      <c r="C54" s="7">
        <v>73</v>
      </c>
      <c r="D54" s="44">
        <v>53</v>
      </c>
      <c r="E54">
        <v>3</v>
      </c>
      <c r="F54" s="7">
        <v>73</v>
      </c>
      <c r="G54" s="7" t="str">
        <f t="shared" si="25"/>
        <v>Die Grundschullehrerin steigt auf den Tisch. Sie hat ein großes Maß geleert.</v>
      </c>
      <c r="H54" s="7" t="str">
        <f t="shared" si="28"/>
        <v>Die Grundschullehrerin</v>
      </c>
      <c r="I54" s="7" t="str">
        <f t="shared" si="29"/>
        <v>Der Grundschullehrer</v>
      </c>
      <c r="J54" s="7" t="s">
        <v>153</v>
      </c>
      <c r="L54" s="7" t="s">
        <v>119</v>
      </c>
      <c r="N54" s="7" t="s">
        <v>574</v>
      </c>
      <c r="O54" s="7" t="str">
        <f t="shared" si="30"/>
        <v>auf den Tisch.</v>
      </c>
      <c r="P54" s="7" t="str">
        <f t="shared" si="31"/>
        <v>auf den Tisch</v>
      </c>
      <c r="Q54" s="7" t="str">
        <f t="shared" si="26"/>
        <v>Sie</v>
      </c>
      <c r="R54" s="7" t="s">
        <v>104</v>
      </c>
      <c r="S54" s="7" t="s">
        <v>137</v>
      </c>
      <c r="T54" s="7" t="s">
        <v>575</v>
      </c>
      <c r="U54" s="7" t="s">
        <v>576</v>
      </c>
      <c r="W54" s="7" t="str">
        <f t="shared" si="32"/>
        <v>Maß</v>
      </c>
      <c r="X54" s="7" t="str">
        <f t="shared" si="33"/>
        <v>geleert.</v>
      </c>
      <c r="Y54" s="7" t="s">
        <v>1102</v>
      </c>
      <c r="Z54" s="7">
        <f>main!Z74</f>
        <v>156</v>
      </c>
      <c r="AA54" s="7" t="str">
        <f>main!AA74</f>
        <v>Grundschullehrerin</v>
      </c>
      <c r="AB54" s="7" t="str">
        <f>main!AB74</f>
        <v>NA</v>
      </c>
      <c r="AC54" s="7">
        <f>main!AC74</f>
        <v>2.25</v>
      </c>
      <c r="AD54" s="7" t="str">
        <f>main!AD74</f>
        <v>NA</v>
      </c>
      <c r="AE54" s="7" t="str">
        <f>main!AE74</f>
        <v>NA</v>
      </c>
      <c r="AF54" s="33" t="str">
        <f>main!AF74</f>
        <v>f</v>
      </c>
      <c r="AG54" s="7" t="str">
        <f>main!AG74</f>
        <v>Filler</v>
      </c>
      <c r="AH54" s="7" t="str">
        <f>main!AH74</f>
        <v>NA</v>
      </c>
      <c r="AI54" s="7" t="str">
        <f>main!AI74</f>
        <v>NA</v>
      </c>
      <c r="AJ54" s="7" t="str">
        <f>main!AJ74</f>
        <v>Die</v>
      </c>
      <c r="AK54" s="7" t="str">
        <f>main!AK74</f>
        <v>die</v>
      </c>
      <c r="AL54" s="7">
        <f>main!AL74</f>
        <v>13</v>
      </c>
      <c r="AM54" s="7" t="str">
        <f>main!AM74</f>
        <v>Grundschullehrer</v>
      </c>
      <c r="AN54" s="7" t="str">
        <f>main!AN74</f>
        <v>NA</v>
      </c>
      <c r="AO54" s="7" t="str">
        <f>main!AO74</f>
        <v>NA</v>
      </c>
      <c r="AP54" s="7" t="str">
        <f>main!AP74</f>
        <v>NA</v>
      </c>
      <c r="AQ54" s="7" t="str">
        <f>main!AQ74</f>
        <v>NA</v>
      </c>
      <c r="AR54" s="7" t="str">
        <f>main!AR74</f>
        <v>NA</v>
      </c>
      <c r="AS54" s="7" t="str">
        <f>main!AS74</f>
        <v>Alternative</v>
      </c>
      <c r="AT54" s="7" t="str">
        <f>main!AT74</f>
        <v>NA</v>
      </c>
      <c r="AU54" s="7" t="str">
        <f>main!AU74</f>
        <v>NA</v>
      </c>
      <c r="AV54" s="7" t="str">
        <f>main!AV74</f>
        <v>Der</v>
      </c>
      <c r="AW54" s="7" t="str">
        <f>main!AW74</f>
        <v>der</v>
      </c>
      <c r="AX54" s="7" t="str">
        <f>main!AX74</f>
        <v>Er</v>
      </c>
      <c r="AY54" s="7" t="str">
        <f>main!AY74</f>
        <v>Sie</v>
      </c>
      <c r="AZ54" s="33" t="str">
        <f>main!AZ74</f>
        <v>Sie</v>
      </c>
      <c r="BA54" s="7" t="str">
        <f t="shared" si="34"/>
        <v>Wer steigt auf den Tisch?</v>
      </c>
      <c r="BB54" s="46" t="str">
        <f t="shared" si="35"/>
        <v>Was tat die Grundschullehrerin?</v>
      </c>
      <c r="BC54" s="7" t="str">
        <f t="shared" si="36"/>
        <v>Wohin steigt die Grundschullehrerin?</v>
      </c>
      <c r="BD54" s="7" t="str">
        <f t="shared" si="37"/>
        <v>Was hat die Grundschullehrerin geleert?</v>
      </c>
      <c r="BE54" s="7" t="s">
        <v>47</v>
      </c>
      <c r="BF54" s="7" t="str">
        <f>BA54</f>
        <v>Wer steigt auf den Tisch?</v>
      </c>
      <c r="BG54" s="7">
        <v>4</v>
      </c>
      <c r="BH54" s="7">
        <f t="shared" si="38"/>
        <v>0</v>
      </c>
      <c r="BI54" s="7" t="str">
        <f t="shared" si="39"/>
        <v>NA</v>
      </c>
      <c r="BJ54" s="7" t="str">
        <f>IF(BI54="NA","NA",H54)</f>
        <v>NA</v>
      </c>
      <c r="BK54" s="7" t="str">
        <f t="shared" si="27"/>
        <v>NA</v>
      </c>
      <c r="BL54" s="7" t="s">
        <v>78</v>
      </c>
      <c r="BM54" s="1">
        <v>0</v>
      </c>
      <c r="BN54" s="7" t="str">
        <f t="shared" si="40"/>
        <v>NA</v>
      </c>
      <c r="BO54" s="7" t="str">
        <f t="shared" si="49"/>
        <v>NA</v>
      </c>
      <c r="BP54" s="7" t="str">
        <f t="shared" si="41"/>
        <v/>
      </c>
      <c r="BQ54" s="7" t="str">
        <f t="shared" si="42"/>
        <v>Wohin steigt die Grundschullehrerin?</v>
      </c>
      <c r="BR54" s="7" t="str">
        <f t="shared" si="43"/>
        <v/>
      </c>
      <c r="BS54" s="7" t="str">
        <f t="shared" si="44"/>
        <v>Wohin steigt die Grundschullehrerin?</v>
      </c>
      <c r="BT54" s="7" t="str">
        <f t="shared" si="45"/>
        <v>Was hat die Grundschullehrerin geleert?</v>
      </c>
      <c r="BU54" s="7" t="str">
        <f t="shared" si="46"/>
        <v/>
      </c>
      <c r="BV54" s="7" t="str">
        <f t="shared" si="47"/>
        <v>Was hat die Grundschullehrerin geleert?</v>
      </c>
    </row>
    <row r="55" spans="1:74" ht="14.25" hidden="1" customHeight="1" x14ac:dyDescent="0.35">
      <c r="A55" s="7" t="str">
        <f t="shared" si="48"/>
        <v>L1_S12_I12_PSie</v>
      </c>
      <c r="B55" s="7">
        <v>1</v>
      </c>
      <c r="C55" s="7">
        <v>12</v>
      </c>
      <c r="D55" s="44">
        <v>54</v>
      </c>
      <c r="E55">
        <v>3</v>
      </c>
      <c r="F55" s="7">
        <v>12</v>
      </c>
      <c r="G55" s="7" t="str">
        <f t="shared" si="25"/>
        <v>Peter ringt zu Hause. Sie hat mit den Geschwistern Streit.</v>
      </c>
      <c r="H55" s="7" t="str">
        <f t="shared" si="28"/>
        <v>Peter</v>
      </c>
      <c r="I55" s="7" t="str">
        <f t="shared" si="29"/>
        <v>Jule</v>
      </c>
      <c r="J55" s="7" t="s">
        <v>168</v>
      </c>
      <c r="K55" s="7" t="s">
        <v>169</v>
      </c>
      <c r="N55" s="7" t="s">
        <v>170</v>
      </c>
      <c r="O55" s="7" t="str">
        <f t="shared" si="30"/>
        <v>zu Hause.</v>
      </c>
      <c r="P55" s="7" t="str">
        <f t="shared" si="31"/>
        <v>zu Hause</v>
      </c>
      <c r="Q55" s="7" t="str">
        <f t="shared" si="26"/>
        <v>Sie</v>
      </c>
      <c r="R55" s="7" t="s">
        <v>104</v>
      </c>
      <c r="S55" s="7" t="s">
        <v>171</v>
      </c>
      <c r="T55" s="7" t="s">
        <v>147</v>
      </c>
      <c r="V55" s="7" t="s">
        <v>172</v>
      </c>
      <c r="W55" s="7" t="str">
        <f t="shared" si="32"/>
        <v>Geschwistern</v>
      </c>
      <c r="X55" s="7" t="str">
        <f t="shared" si="33"/>
        <v>Streit.</v>
      </c>
      <c r="Y55" s="7" t="s">
        <v>173</v>
      </c>
      <c r="Z55" s="7">
        <f>main!Z13</f>
        <v>12</v>
      </c>
      <c r="AA55" s="7" t="str">
        <f>main!AA13</f>
        <v>Peter</v>
      </c>
      <c r="AB55" s="7" t="str">
        <f>main!AB13</f>
        <v>m</v>
      </c>
      <c r="AC55" s="7">
        <f>main!AC13</f>
        <v>1.1428571430000001</v>
      </c>
      <c r="AD55" s="7">
        <f>main!AD13</f>
        <v>0.42996970800000001</v>
      </c>
      <c r="AE55" s="7">
        <f>main!AE13</f>
        <v>1</v>
      </c>
      <c r="AF55" s="33" t="str">
        <f>main!AF13</f>
        <v>m</v>
      </c>
      <c r="AG55" s="7" t="str">
        <f>main!AG13</f>
        <v>Target</v>
      </c>
      <c r="AH55" s="7" t="str">
        <f>main!AH13</f>
        <v>NA</v>
      </c>
      <c r="AI55" s="7">
        <f>main!AI13</f>
        <v>4630000000</v>
      </c>
      <c r="AJ55" s="7" t="str">
        <f>main!AJ13</f>
        <v>NA</v>
      </c>
      <c r="AK55" s="7" t="str">
        <f>main!AK13</f>
        <v>NA</v>
      </c>
      <c r="AL55" s="7">
        <f>main!AL13</f>
        <v>93</v>
      </c>
      <c r="AM55" s="7" t="str">
        <f>main!AM13</f>
        <v>Jule</v>
      </c>
      <c r="AN55" s="7" t="str">
        <f>main!AN13</f>
        <v>n</v>
      </c>
      <c r="AO55" s="7">
        <f>main!AO13</f>
        <v>6</v>
      </c>
      <c r="AP55" s="7">
        <f>main!AP13</f>
        <v>1.3719886809999999</v>
      </c>
      <c r="AQ55" s="7">
        <f>main!AQ13</f>
        <v>7</v>
      </c>
      <c r="AR55" s="7" t="str">
        <f>main!AR13</f>
        <v>f</v>
      </c>
      <c r="AS55" s="7" t="str">
        <f>main!AS13</f>
        <v>Alternative</v>
      </c>
      <c r="AT55" s="7" t="str">
        <f>main!AT13</f>
        <v>NA</v>
      </c>
      <c r="AU55" s="7" t="str">
        <f>main!AU13</f>
        <v>NA</v>
      </c>
      <c r="AV55" s="7" t="str">
        <f>main!AV13</f>
        <v>NA</v>
      </c>
      <c r="AW55" s="7" t="str">
        <f>main!AW13</f>
        <v>NA</v>
      </c>
      <c r="AX55" s="7" t="str">
        <f>main!AX13</f>
        <v>Er</v>
      </c>
      <c r="AY55" s="7" t="str">
        <f>main!AY13</f>
        <v>Sie</v>
      </c>
      <c r="AZ55" s="33" t="str">
        <f>main!AZ13</f>
        <v>Sie</v>
      </c>
      <c r="BA55" s="7" t="str">
        <f t="shared" si="34"/>
        <v>Wer ringt zu Hause?</v>
      </c>
      <c r="BB55" s="46" t="str">
        <f t="shared" si="35"/>
        <v>Was tat Peter?</v>
      </c>
      <c r="BC55" s="7" t="str">
        <f t="shared" si="36"/>
        <v>Wo ringt Peter?</v>
      </c>
      <c r="BD55" s="7" t="str">
        <f t="shared" si="37"/>
        <v>Wen hat Peter Streit?</v>
      </c>
      <c r="BE55" s="1" t="s">
        <v>49</v>
      </c>
      <c r="BF55" s="7" t="str">
        <f>BD55</f>
        <v>Wen hat Peter Streit?</v>
      </c>
      <c r="BG55" s="7">
        <v>4</v>
      </c>
      <c r="BH55" s="7">
        <f t="shared" si="38"/>
        <v>0</v>
      </c>
      <c r="BI55" s="7" t="str">
        <f t="shared" si="39"/>
        <v>NA</v>
      </c>
      <c r="BJ55" s="7" t="str">
        <f>IF(BI55="NA","NA",CONCATENATE(S55," ",T55," ",W55))</f>
        <v>NA</v>
      </c>
      <c r="BK55" s="7" t="str">
        <f>IF(BJ55="","",BJ55)</f>
        <v>NA</v>
      </c>
      <c r="BL55" s="7" t="s">
        <v>78</v>
      </c>
      <c r="BM55" s="1">
        <v>0</v>
      </c>
      <c r="BN55" s="7" t="str">
        <f t="shared" si="40"/>
        <v>NA</v>
      </c>
      <c r="BO55" s="7" t="str">
        <f t="shared" si="49"/>
        <v>NA</v>
      </c>
      <c r="BP55" s="7" t="str">
        <f t="shared" si="41"/>
        <v>Wo ringt Peter?</v>
      </c>
      <c r="BQ55" s="7" t="str">
        <f t="shared" si="42"/>
        <v/>
      </c>
      <c r="BR55" s="7" t="str">
        <f t="shared" si="43"/>
        <v/>
      </c>
      <c r="BS55" s="7" t="str">
        <f t="shared" si="44"/>
        <v>Wo ringt Peter?</v>
      </c>
      <c r="BT55" s="7" t="str">
        <f t="shared" si="45"/>
        <v/>
      </c>
      <c r="BU55" s="7" t="str">
        <f t="shared" si="46"/>
        <v>Wen hat Peter Streit?</v>
      </c>
      <c r="BV55" s="7" t="str">
        <f t="shared" si="47"/>
        <v>Wen hat Peter Streit?</v>
      </c>
    </row>
    <row r="56" spans="1:74" ht="14.25" hidden="1" customHeight="1" x14ac:dyDescent="0.35">
      <c r="A56" s="7" t="str">
        <f t="shared" si="48"/>
        <v>L1_S26_I68_PEr</v>
      </c>
      <c r="B56" s="7">
        <v>1</v>
      </c>
      <c r="C56" s="7">
        <v>26</v>
      </c>
      <c r="D56" s="44">
        <v>55</v>
      </c>
      <c r="E56">
        <v>3</v>
      </c>
      <c r="F56" s="7">
        <v>26</v>
      </c>
      <c r="G56" s="7" t="str">
        <f t="shared" si="25"/>
        <v>Jean erwacht in der Einfahrt. Er hat den einzigen Haustürschlüssel verloren.</v>
      </c>
      <c r="H56" s="7" t="str">
        <f t="shared" si="28"/>
        <v>Jean</v>
      </c>
      <c r="I56" s="7" t="str">
        <f t="shared" si="29"/>
        <v>Greta</v>
      </c>
      <c r="J56" s="7" t="s">
        <v>221</v>
      </c>
      <c r="K56" s="7" t="s">
        <v>84</v>
      </c>
      <c r="N56" s="7" t="s">
        <v>271</v>
      </c>
      <c r="O56" s="7" t="str">
        <f t="shared" si="30"/>
        <v>in der Einfahrt.</v>
      </c>
      <c r="P56" s="7" t="str">
        <f t="shared" si="31"/>
        <v>in der Einfahrt</v>
      </c>
      <c r="Q56" s="7" t="str">
        <f t="shared" si="26"/>
        <v>Er</v>
      </c>
      <c r="R56" s="7" t="s">
        <v>104</v>
      </c>
      <c r="S56" s="7" t="s">
        <v>147</v>
      </c>
      <c r="T56" s="7" t="s">
        <v>272</v>
      </c>
      <c r="U56" s="7" t="s">
        <v>273</v>
      </c>
      <c r="W56" s="7" t="str">
        <f t="shared" si="32"/>
        <v>Haustürschlüssel</v>
      </c>
      <c r="X56" s="7" t="str">
        <f t="shared" si="33"/>
        <v>verloren.</v>
      </c>
      <c r="Y56" s="7" t="s">
        <v>274</v>
      </c>
      <c r="Z56" s="7">
        <f>main!Z27</f>
        <v>68</v>
      </c>
      <c r="AA56" s="7" t="str">
        <f>main!AA27</f>
        <v>Jean</v>
      </c>
      <c r="AB56" s="7" t="str">
        <f>main!AB27</f>
        <v>n</v>
      </c>
      <c r="AC56" s="7">
        <f>main!AC27</f>
        <v>3.4285714289999998</v>
      </c>
      <c r="AD56" s="7">
        <f>main!AD27</f>
        <v>1.420143205</v>
      </c>
      <c r="AE56" s="7">
        <f>main!AE27</f>
        <v>4</v>
      </c>
      <c r="AF56" s="33" t="str">
        <f>main!AF27</f>
        <v>n</v>
      </c>
      <c r="AG56" s="7" t="str">
        <f>main!AG27</f>
        <v>Target</v>
      </c>
      <c r="AH56" s="7" t="str">
        <f>main!AH27</f>
        <v>NA</v>
      </c>
      <c r="AI56" s="7">
        <f>main!AI27</f>
        <v>4610000000</v>
      </c>
      <c r="AJ56" s="7" t="str">
        <f>main!AJ27</f>
        <v>NA</v>
      </c>
      <c r="AK56" s="7" t="str">
        <f>main!AK27</f>
        <v>NA</v>
      </c>
      <c r="AL56" s="7">
        <f>main!AL27</f>
        <v>117</v>
      </c>
      <c r="AM56" s="7" t="str">
        <f>main!AM27</f>
        <v>Greta</v>
      </c>
      <c r="AN56" s="7" t="str">
        <f>main!AN27</f>
        <v>f</v>
      </c>
      <c r="AO56" s="7">
        <f>main!AO27</f>
        <v>6.7428571430000002</v>
      </c>
      <c r="AP56" s="7">
        <f>main!AP27</f>
        <v>0.56061191099999996</v>
      </c>
      <c r="AQ56" s="7">
        <f>main!AQ27</f>
        <v>7</v>
      </c>
      <c r="AR56" s="7" t="str">
        <f>main!AR27</f>
        <v>f</v>
      </c>
      <c r="AS56" s="7" t="str">
        <f>main!AS27</f>
        <v>Alternative</v>
      </c>
      <c r="AT56" s="7" t="str">
        <f>main!AT27</f>
        <v>NA</v>
      </c>
      <c r="AU56" s="7" t="str">
        <f>main!AU27</f>
        <v>NA</v>
      </c>
      <c r="AV56" s="7" t="str">
        <f>main!AV27</f>
        <v>NA</v>
      </c>
      <c r="AW56" s="7" t="str">
        <f>main!AW27</f>
        <v>NA</v>
      </c>
      <c r="AX56" s="7" t="str">
        <f>main!AX27</f>
        <v>Er</v>
      </c>
      <c r="AY56" s="7" t="str">
        <f>main!AY27</f>
        <v>Sie</v>
      </c>
      <c r="AZ56" s="33" t="str">
        <f>main!AZ27</f>
        <v>Er</v>
      </c>
      <c r="BA56" s="7" t="str">
        <f t="shared" si="34"/>
        <v>Wer erwacht in der Einfahrt?</v>
      </c>
      <c r="BB56" s="46" t="str">
        <f t="shared" si="35"/>
        <v>Was tat Jean?</v>
      </c>
      <c r="BC56" s="7" t="str">
        <f t="shared" si="36"/>
        <v>Wo erwacht Jean?</v>
      </c>
      <c r="BD56" s="7" t="str">
        <f t="shared" si="37"/>
        <v>Was hat Jean verloren?</v>
      </c>
      <c r="BE56" s="7" t="s">
        <v>16</v>
      </c>
      <c r="BF56" s="7" t="str">
        <f>BB56</f>
        <v>Was tat Jean?</v>
      </c>
      <c r="BG56" s="7">
        <v>1</v>
      </c>
      <c r="BH56" s="7">
        <f t="shared" si="38"/>
        <v>1</v>
      </c>
      <c r="BI56" s="7" t="str">
        <f t="shared" si="39"/>
        <v>Was tat Jean?</v>
      </c>
      <c r="BJ56" s="7" t="str">
        <f>IF(BI56="NA","NA",J56)</f>
        <v>erwacht</v>
      </c>
      <c r="BK56" s="7" t="s">
        <v>1107</v>
      </c>
      <c r="BL56" s="7" t="s">
        <v>1108</v>
      </c>
      <c r="BM56" s="1">
        <v>1</v>
      </c>
      <c r="BN56" s="7" t="str">
        <f t="shared" si="40"/>
        <v>in der Einfahrt erwachen</v>
      </c>
      <c r="BO56" s="7" t="str">
        <f t="shared" si="49"/>
        <v>in der Einfahrt aufwachen</v>
      </c>
      <c r="BP56" s="7" t="str">
        <f t="shared" si="41"/>
        <v>Wo erwacht Jean?</v>
      </c>
      <c r="BQ56" s="7" t="str">
        <f t="shared" si="42"/>
        <v/>
      </c>
      <c r="BR56" s="7" t="str">
        <f t="shared" si="43"/>
        <v/>
      </c>
      <c r="BS56" s="7" t="str">
        <f t="shared" si="44"/>
        <v>Wo erwacht Jean?</v>
      </c>
      <c r="BT56" s="7" t="str">
        <f t="shared" si="45"/>
        <v>Was hat Jean verloren?</v>
      </c>
      <c r="BU56" s="7" t="str">
        <f t="shared" si="46"/>
        <v/>
      </c>
      <c r="BV56" s="7" t="str">
        <f t="shared" si="47"/>
        <v>Was hat Jean verloren?</v>
      </c>
    </row>
    <row r="57" spans="1:74" ht="14.25" customHeight="1" x14ac:dyDescent="0.35">
      <c r="A57" s="7" t="str">
        <f t="shared" si="48"/>
        <v>L1_S68_I151_PEr</v>
      </c>
      <c r="B57" s="7">
        <v>1</v>
      </c>
      <c r="C57" s="7">
        <v>68</v>
      </c>
      <c r="D57" s="44">
        <v>56</v>
      </c>
      <c r="E57">
        <v>3</v>
      </c>
      <c r="F57" s="7">
        <v>68</v>
      </c>
      <c r="G57" s="7" t="str">
        <f t="shared" si="25"/>
        <v>Die Flugbegleiterin strickt auf der Karnevalssitzung. Er hat die immergleichen Witze satt.</v>
      </c>
      <c r="H57" s="7" t="str">
        <f t="shared" si="28"/>
        <v>Die Flugbegleiterin</v>
      </c>
      <c r="I57" s="7" t="str">
        <f t="shared" si="29"/>
        <v>Der Flugbegleiter</v>
      </c>
      <c r="J57" s="7" t="s">
        <v>192</v>
      </c>
      <c r="K57" s="7" t="s">
        <v>244</v>
      </c>
      <c r="N57" s="7" t="s">
        <v>543</v>
      </c>
      <c r="O57" s="7" t="str">
        <f t="shared" si="30"/>
        <v>auf der Karnevalssitzung.</v>
      </c>
      <c r="P57" s="7" t="str">
        <f t="shared" si="31"/>
        <v>auf der Karnevalssitzung</v>
      </c>
      <c r="Q57" s="7" t="str">
        <f t="shared" si="26"/>
        <v>Er</v>
      </c>
      <c r="R57" s="7" t="s">
        <v>104</v>
      </c>
      <c r="S57" s="7" t="s">
        <v>71</v>
      </c>
      <c r="T57" s="7" t="s">
        <v>464</v>
      </c>
      <c r="U57" s="7" t="s">
        <v>544</v>
      </c>
      <c r="W57" s="7" t="str">
        <f t="shared" si="32"/>
        <v>Witze</v>
      </c>
      <c r="X57" s="7" t="str">
        <f t="shared" si="33"/>
        <v>satt.</v>
      </c>
      <c r="Y57" s="7" t="s">
        <v>545</v>
      </c>
      <c r="Z57" s="7">
        <f>main!Z69</f>
        <v>151</v>
      </c>
      <c r="AA57" s="7" t="str">
        <f>main!AA69</f>
        <v>Flugbegleiterin</v>
      </c>
      <c r="AB57" s="7" t="str">
        <f>main!AB69</f>
        <v>NA</v>
      </c>
      <c r="AC57" s="7">
        <f>main!AC69</f>
        <v>2.0249999999999999</v>
      </c>
      <c r="AD57" s="7" t="str">
        <f>main!AD69</f>
        <v>NA</v>
      </c>
      <c r="AE57" s="7" t="str">
        <f>main!AE69</f>
        <v>NA</v>
      </c>
      <c r="AF57" s="33" t="str">
        <f>main!AF69</f>
        <v>f</v>
      </c>
      <c r="AG57" s="7" t="str">
        <f>main!AG69</f>
        <v>Filler</v>
      </c>
      <c r="AH57" s="7" t="str">
        <f>main!AH69</f>
        <v>NA</v>
      </c>
      <c r="AI57" s="7" t="str">
        <f>main!AI69</f>
        <v>NA</v>
      </c>
      <c r="AJ57" s="7" t="str">
        <f>main!AJ69</f>
        <v>Die</v>
      </c>
      <c r="AK57" s="7" t="str">
        <f>main!AK69</f>
        <v>die</v>
      </c>
      <c r="AL57" s="7">
        <f>main!AL69</f>
        <v>8</v>
      </c>
      <c r="AM57" s="7" t="str">
        <f>main!AM69</f>
        <v>Flugbegleiter</v>
      </c>
      <c r="AN57" s="7" t="str">
        <f>main!AN69</f>
        <v>NA</v>
      </c>
      <c r="AO57" s="7" t="str">
        <f>main!AO69</f>
        <v>NA</v>
      </c>
      <c r="AP57" s="7" t="str">
        <f>main!AP69</f>
        <v>NA</v>
      </c>
      <c r="AQ57" s="7" t="str">
        <f>main!AQ69</f>
        <v>NA</v>
      </c>
      <c r="AR57" s="7" t="str">
        <f>main!AR69</f>
        <v>NA</v>
      </c>
      <c r="AS57" s="7" t="str">
        <f>main!AS69</f>
        <v>Alternative</v>
      </c>
      <c r="AT57" s="7" t="str">
        <f>main!AT69</f>
        <v>NA</v>
      </c>
      <c r="AU57" s="7" t="str">
        <f>main!AU69</f>
        <v>NA</v>
      </c>
      <c r="AV57" s="7" t="str">
        <f>main!AV69</f>
        <v>Der</v>
      </c>
      <c r="AW57" s="7" t="str">
        <f>main!AW69</f>
        <v>der</v>
      </c>
      <c r="AX57" s="7" t="str">
        <f>main!AX69</f>
        <v>Er</v>
      </c>
      <c r="AY57" s="7" t="str">
        <f>main!AY69</f>
        <v>Sie</v>
      </c>
      <c r="AZ57" s="33" t="str">
        <f>main!AZ69</f>
        <v>Er</v>
      </c>
      <c r="BA57" s="7" t="str">
        <f t="shared" si="34"/>
        <v>Wer strickt auf der Karnevalssitzung?</v>
      </c>
      <c r="BB57" s="46" t="str">
        <f t="shared" si="35"/>
        <v>Was tat die Flugbegleiterin?</v>
      </c>
      <c r="BC57" s="7" t="str">
        <f t="shared" si="36"/>
        <v>Wo strickt die Flugbegleiterin?</v>
      </c>
      <c r="BD57" s="7" t="str">
        <f t="shared" si="37"/>
        <v>Was hat die Flugbegleiterin satt?</v>
      </c>
      <c r="BE57" s="1" t="s">
        <v>49</v>
      </c>
      <c r="BF57" s="7" t="str">
        <f>BD57</f>
        <v>Was hat die Flugbegleiterin satt?</v>
      </c>
      <c r="BG57" s="7">
        <v>4</v>
      </c>
      <c r="BH57" s="7">
        <f t="shared" si="38"/>
        <v>0</v>
      </c>
      <c r="BI57" s="7" t="str">
        <f t="shared" si="39"/>
        <v>NA</v>
      </c>
      <c r="BJ57" s="7" t="str">
        <f>IF(BI57="NA","NA",CONCATENATE(S57," ",T57," ",W57))</f>
        <v>NA</v>
      </c>
      <c r="BK57" s="7" t="str">
        <f t="shared" ref="BK57:BK71" si="50">BJ57</f>
        <v>NA</v>
      </c>
      <c r="BL57" s="7" t="s">
        <v>78</v>
      </c>
      <c r="BM57" s="1">
        <v>1</v>
      </c>
      <c r="BN57" s="7" t="str">
        <f t="shared" si="40"/>
        <v>NA</v>
      </c>
      <c r="BO57" s="7" t="str">
        <f t="shared" si="49"/>
        <v>NA</v>
      </c>
      <c r="BP57" s="7" t="str">
        <f t="shared" si="41"/>
        <v>Wo strickt die Flugbegleiterin?</v>
      </c>
      <c r="BQ57" s="7" t="str">
        <f t="shared" si="42"/>
        <v/>
      </c>
      <c r="BR57" s="7" t="str">
        <f t="shared" si="43"/>
        <v/>
      </c>
      <c r="BS57" s="7" t="str">
        <f t="shared" si="44"/>
        <v>Wo strickt die Flugbegleiterin?</v>
      </c>
      <c r="BT57" s="7" t="str">
        <f t="shared" si="45"/>
        <v>Was hat die Flugbegleiterin satt?</v>
      </c>
      <c r="BU57" s="7" t="str">
        <f t="shared" si="46"/>
        <v/>
      </c>
      <c r="BV57" s="1" t="str">
        <f t="shared" si="47"/>
        <v>Was hat die Flugbegleiterin satt?</v>
      </c>
    </row>
    <row r="58" spans="1:74" ht="14.25" hidden="1" customHeight="1" x14ac:dyDescent="0.35">
      <c r="A58" s="7" t="str">
        <f t="shared" si="48"/>
        <v>L1_S56_I139_PSie</v>
      </c>
      <c r="B58" s="7">
        <v>1</v>
      </c>
      <c r="C58" s="7">
        <v>56</v>
      </c>
      <c r="D58" s="44">
        <v>57</v>
      </c>
      <c r="E58">
        <v>3</v>
      </c>
      <c r="F58" s="7">
        <v>56</v>
      </c>
      <c r="G58" s="7" t="str">
        <f t="shared" si="25"/>
        <v>Clara kriecht ins Bad. Sie hat ein leckeres Bier getrunken.</v>
      </c>
      <c r="H58" s="7" t="str">
        <f t="shared" si="28"/>
        <v>Clara</v>
      </c>
      <c r="I58" s="7" t="str">
        <f t="shared" si="29"/>
        <v>Amelie</v>
      </c>
      <c r="J58" s="7" t="s">
        <v>469</v>
      </c>
      <c r="L58" s="7" t="s">
        <v>68</v>
      </c>
      <c r="N58" s="7" t="s">
        <v>470</v>
      </c>
      <c r="O58" s="7" t="str">
        <f t="shared" si="30"/>
        <v>ins Bad.</v>
      </c>
      <c r="P58" s="7" t="str">
        <f t="shared" si="31"/>
        <v>ins Bad</v>
      </c>
      <c r="Q58" s="7" t="str">
        <f t="shared" si="26"/>
        <v>Sie</v>
      </c>
      <c r="R58" s="7" t="s">
        <v>104</v>
      </c>
      <c r="S58" s="7" t="s">
        <v>137</v>
      </c>
      <c r="T58" s="7" t="s">
        <v>449</v>
      </c>
      <c r="U58" s="7" t="s">
        <v>471</v>
      </c>
      <c r="W58" s="7" t="str">
        <f t="shared" si="32"/>
        <v>Bier</v>
      </c>
      <c r="X58" s="7" t="str">
        <f t="shared" si="33"/>
        <v>getrunken.</v>
      </c>
      <c r="Y58" s="7" t="s">
        <v>472</v>
      </c>
      <c r="Z58" s="7">
        <f>main!Z57</f>
        <v>139</v>
      </c>
      <c r="AA58" s="7" t="str">
        <f>main!AA57</f>
        <v>Clara</v>
      </c>
      <c r="AB58" s="7" t="str">
        <f>main!AB57</f>
        <v>f</v>
      </c>
      <c r="AC58" s="7">
        <f>main!AC57</f>
        <v>6.914285714</v>
      </c>
      <c r="AD58" s="7">
        <f>main!AD57</f>
        <v>0.28402864100000003</v>
      </c>
      <c r="AE58" s="7">
        <f>main!AE57</f>
        <v>7</v>
      </c>
      <c r="AF58" s="33" t="str">
        <f>main!AF57</f>
        <v>f</v>
      </c>
      <c r="AG58" s="7" t="str">
        <f>main!AG57</f>
        <v>Target</v>
      </c>
      <c r="AH58" s="7">
        <f>main!AH57</f>
        <v>451</v>
      </c>
      <c r="AI58" s="7">
        <f>main!AI57</f>
        <v>3310000000</v>
      </c>
      <c r="AJ58" s="7" t="str">
        <f>main!AJ57</f>
        <v>NA</v>
      </c>
      <c r="AK58" s="7" t="str">
        <f>main!AK57</f>
        <v>NA</v>
      </c>
      <c r="AL58" s="7">
        <f>main!AL57</f>
        <v>107</v>
      </c>
      <c r="AM58" s="7" t="str">
        <f>main!AM57</f>
        <v>Amelie</v>
      </c>
      <c r="AN58" s="7" t="str">
        <f>main!AN57</f>
        <v>f</v>
      </c>
      <c r="AO58" s="7">
        <f>main!AO57</f>
        <v>6.6</v>
      </c>
      <c r="AP58" s="7">
        <f>main!AP57</f>
        <v>1.1167178799999999</v>
      </c>
      <c r="AQ58" s="7">
        <f>main!AQ57</f>
        <v>7</v>
      </c>
      <c r="AR58" s="7" t="str">
        <f>main!AR57</f>
        <v>f</v>
      </c>
      <c r="AS58" s="7" t="str">
        <f>main!AS57</f>
        <v>Alternative</v>
      </c>
      <c r="AT58" s="7" t="str">
        <f>main!AT57</f>
        <v>NA</v>
      </c>
      <c r="AU58" s="7" t="str">
        <f>main!AU57</f>
        <v>NA</v>
      </c>
      <c r="AV58" s="7" t="str">
        <f>main!AV57</f>
        <v>NA</v>
      </c>
      <c r="AW58" s="7" t="str">
        <f>main!AW57</f>
        <v>NA</v>
      </c>
      <c r="AX58" s="7" t="str">
        <f>main!AX57</f>
        <v>Er</v>
      </c>
      <c r="AY58" s="7" t="str">
        <f>main!AY57</f>
        <v>Sie</v>
      </c>
      <c r="AZ58" s="33" t="str">
        <f>main!AZ57</f>
        <v>Sie</v>
      </c>
      <c r="BA58" s="7" t="str">
        <f t="shared" si="34"/>
        <v>Wer kriecht ins Bad?</v>
      </c>
      <c r="BB58" s="46" t="str">
        <f t="shared" si="35"/>
        <v>Was tat Clara?</v>
      </c>
      <c r="BC58" s="7" t="str">
        <f t="shared" si="36"/>
        <v>Wohin kriecht Clara?</v>
      </c>
      <c r="BD58" s="7" t="str">
        <f t="shared" si="37"/>
        <v>Was hat Clara getrunken?</v>
      </c>
      <c r="BE58" s="1" t="s">
        <v>49</v>
      </c>
      <c r="BF58" s="7" t="str">
        <f>BD58</f>
        <v>Was hat Clara getrunken?</v>
      </c>
      <c r="BG58" s="7">
        <v>2</v>
      </c>
      <c r="BH58" s="7">
        <f t="shared" si="38"/>
        <v>0</v>
      </c>
      <c r="BI58" s="7" t="str">
        <f t="shared" si="39"/>
        <v>NA</v>
      </c>
      <c r="BJ58" s="7" t="str">
        <f>IF(BI58="NA","NA",CONCATENATE(S58," ",T58," ",W58))</f>
        <v>NA</v>
      </c>
      <c r="BK58" s="7" t="str">
        <f t="shared" si="50"/>
        <v>NA</v>
      </c>
      <c r="BL58" s="7" t="s">
        <v>78</v>
      </c>
      <c r="BM58" s="1">
        <v>1</v>
      </c>
      <c r="BN58" s="7" t="str">
        <f t="shared" si="40"/>
        <v>NA</v>
      </c>
      <c r="BO58" s="7" t="str">
        <f t="shared" si="49"/>
        <v>NA</v>
      </c>
      <c r="BP58" s="7" t="str">
        <f t="shared" si="41"/>
        <v/>
      </c>
      <c r="BQ58" s="7" t="str">
        <f t="shared" si="42"/>
        <v>Wohin kriecht Clara?</v>
      </c>
      <c r="BR58" s="7" t="str">
        <f t="shared" si="43"/>
        <v/>
      </c>
      <c r="BS58" s="7" t="str">
        <f t="shared" si="44"/>
        <v>Wohin kriecht Clara?</v>
      </c>
      <c r="BT58" s="7" t="str">
        <f t="shared" si="45"/>
        <v>Was hat Clara getrunken?</v>
      </c>
      <c r="BU58" s="7" t="str">
        <f t="shared" si="46"/>
        <v/>
      </c>
      <c r="BV58" s="1" t="str">
        <f t="shared" si="47"/>
        <v>Was hat Clara getrunken?</v>
      </c>
    </row>
    <row r="59" spans="1:74" ht="14.25" hidden="1" customHeight="1" x14ac:dyDescent="0.35">
      <c r="A59" s="7" t="str">
        <f t="shared" si="48"/>
        <v>L1_S36_I78_PSie</v>
      </c>
      <c r="B59" s="7">
        <v>1</v>
      </c>
      <c r="C59" s="7">
        <v>36</v>
      </c>
      <c r="D59" s="44">
        <v>58</v>
      </c>
      <c r="E59">
        <v>3</v>
      </c>
      <c r="F59" s="7">
        <v>36</v>
      </c>
      <c r="G59" s="7" t="str">
        <f t="shared" si="25"/>
        <v>Maxime tüftelt am Schließfach. Sie hat die wichtige Zahlenkombination vergessen.</v>
      </c>
      <c r="H59" s="7" t="str">
        <f t="shared" si="28"/>
        <v>Maxime</v>
      </c>
      <c r="I59" s="7" t="str">
        <f t="shared" si="29"/>
        <v>Michael</v>
      </c>
      <c r="J59" s="7" t="s">
        <v>338</v>
      </c>
      <c r="K59" s="7" t="s">
        <v>304</v>
      </c>
      <c r="N59" s="7" t="s">
        <v>339</v>
      </c>
      <c r="O59" s="7" t="str">
        <f t="shared" si="30"/>
        <v>am Schließfach.</v>
      </c>
      <c r="P59" s="7" t="str">
        <f t="shared" si="31"/>
        <v>am Schließfach</v>
      </c>
      <c r="Q59" s="7" t="str">
        <f t="shared" si="26"/>
        <v>Sie</v>
      </c>
      <c r="R59" s="7" t="s">
        <v>104</v>
      </c>
      <c r="S59" s="7" t="s">
        <v>71</v>
      </c>
      <c r="T59" s="7" t="s">
        <v>340</v>
      </c>
      <c r="U59" s="7" t="s">
        <v>341</v>
      </c>
      <c r="W59" s="7" t="str">
        <f t="shared" si="32"/>
        <v>Zahlenkombination</v>
      </c>
      <c r="X59" s="7" t="str">
        <f t="shared" si="33"/>
        <v>vergessen.</v>
      </c>
      <c r="Y59" s="7" t="s">
        <v>123</v>
      </c>
      <c r="Z59" s="7">
        <f>main!Z37</f>
        <v>78</v>
      </c>
      <c r="AA59" s="7" t="str">
        <f>main!AA37</f>
        <v>Maxime</v>
      </c>
      <c r="AB59" s="7" t="str">
        <f>main!AB37</f>
        <v>n</v>
      </c>
      <c r="AC59" s="7">
        <f>main!AC37</f>
        <v>4.2285714289999996</v>
      </c>
      <c r="AD59" s="7">
        <f>main!AD37</f>
        <v>1.6818357319999999</v>
      </c>
      <c r="AE59" s="7">
        <f>main!AE37</f>
        <v>4</v>
      </c>
      <c r="AF59" s="33" t="str">
        <f>main!AF37</f>
        <v>n</v>
      </c>
      <c r="AG59" s="7" t="str">
        <f>main!AG37</f>
        <v>Target</v>
      </c>
      <c r="AH59" s="7" t="str">
        <f>main!AH37</f>
        <v>NA</v>
      </c>
      <c r="AI59" s="7">
        <f>main!AI37</f>
        <v>753000000</v>
      </c>
      <c r="AJ59" s="7" t="str">
        <f>main!AJ37</f>
        <v>NA</v>
      </c>
      <c r="AK59" s="7" t="str">
        <f>main!AK37</f>
        <v>NA</v>
      </c>
      <c r="AL59" s="7">
        <f>main!AL37</f>
        <v>28</v>
      </c>
      <c r="AM59" s="7" t="str">
        <f>main!AM37</f>
        <v>Michael</v>
      </c>
      <c r="AN59" s="7" t="str">
        <f>main!AN37</f>
        <v>m</v>
      </c>
      <c r="AO59" s="7">
        <f>main!AO37</f>
        <v>1.3142857139999999</v>
      </c>
      <c r="AP59" s="7">
        <f>main!AP37</f>
        <v>0.67612340400000004</v>
      </c>
      <c r="AQ59" s="7">
        <f>main!AQ37</f>
        <v>1</v>
      </c>
      <c r="AR59" s="7" t="str">
        <f>main!AR37</f>
        <v>m</v>
      </c>
      <c r="AS59" s="7" t="str">
        <f>main!AS37</f>
        <v>Alternative</v>
      </c>
      <c r="AT59" s="7" t="str">
        <f>main!AT37</f>
        <v>NA</v>
      </c>
      <c r="AU59" s="7" t="str">
        <f>main!AU37</f>
        <v>NA</v>
      </c>
      <c r="AV59" s="7" t="str">
        <f>main!AV37</f>
        <v>NA</v>
      </c>
      <c r="AW59" s="7" t="str">
        <f>main!AW37</f>
        <v>NA</v>
      </c>
      <c r="AX59" s="7" t="str">
        <f>main!AX37</f>
        <v>Er</v>
      </c>
      <c r="AY59" s="7" t="str">
        <f>main!AY37</f>
        <v>Sie</v>
      </c>
      <c r="AZ59" s="33" t="str">
        <f>main!AZ37</f>
        <v>Sie</v>
      </c>
      <c r="BA59" s="7" t="str">
        <f t="shared" si="34"/>
        <v>Wer tüftelt am Schließfach?</v>
      </c>
      <c r="BB59" s="46" t="str">
        <f t="shared" si="35"/>
        <v>Was tat Maxime?</v>
      </c>
      <c r="BC59" s="7" t="str">
        <f t="shared" si="36"/>
        <v>Wo tüftelt Maxime?</v>
      </c>
      <c r="BD59" s="7" t="str">
        <f t="shared" si="37"/>
        <v>Was hat Maxime vergessen?</v>
      </c>
      <c r="BE59" s="1" t="s">
        <v>49</v>
      </c>
      <c r="BF59" s="7" t="str">
        <f>BD59</f>
        <v>Was hat Maxime vergessen?</v>
      </c>
      <c r="BG59" s="7">
        <v>2</v>
      </c>
      <c r="BH59" s="7">
        <f t="shared" si="38"/>
        <v>0</v>
      </c>
      <c r="BI59" s="7" t="str">
        <f t="shared" si="39"/>
        <v>NA</v>
      </c>
      <c r="BJ59" s="7" t="str">
        <f>IF(BI59="NA","NA",CONCATENATE(S59," ",T59," ",W59))</f>
        <v>NA</v>
      </c>
      <c r="BK59" s="7" t="str">
        <f t="shared" si="50"/>
        <v>NA</v>
      </c>
      <c r="BL59" s="7" t="s">
        <v>78</v>
      </c>
      <c r="BM59" s="1">
        <v>0</v>
      </c>
      <c r="BN59" s="7" t="str">
        <f t="shared" si="40"/>
        <v>NA</v>
      </c>
      <c r="BO59" s="7" t="str">
        <f t="shared" si="49"/>
        <v>NA</v>
      </c>
      <c r="BP59" s="7" t="str">
        <f t="shared" si="41"/>
        <v>Wo tüftelt Maxime?</v>
      </c>
      <c r="BQ59" s="7" t="str">
        <f t="shared" si="42"/>
        <v/>
      </c>
      <c r="BR59" s="7" t="str">
        <f t="shared" si="43"/>
        <v/>
      </c>
      <c r="BS59" s="7" t="str">
        <f t="shared" si="44"/>
        <v>Wo tüftelt Maxime?</v>
      </c>
      <c r="BT59" s="7" t="str">
        <f t="shared" si="45"/>
        <v>Was hat Maxime vergessen?</v>
      </c>
      <c r="BU59" s="7" t="str">
        <f t="shared" si="46"/>
        <v/>
      </c>
      <c r="BV59" s="7" t="str">
        <f t="shared" si="47"/>
        <v>Was hat Maxime vergessen?</v>
      </c>
    </row>
    <row r="60" spans="1:74" ht="14.25" customHeight="1" x14ac:dyDescent="0.35">
      <c r="A60" s="7" t="str">
        <f t="shared" si="48"/>
        <v>L1_S92_I175_PSie</v>
      </c>
      <c r="B60" s="7">
        <v>1</v>
      </c>
      <c r="C60" s="7">
        <v>92</v>
      </c>
      <c r="D60" s="44">
        <v>59</v>
      </c>
      <c r="E60">
        <v>3</v>
      </c>
      <c r="F60" s="7">
        <v>92</v>
      </c>
      <c r="G60" s="7" t="str">
        <f t="shared" si="25"/>
        <v>Der Schriftsteller läuft zur Bäckerei. Sie hat den notwendigen Kuchen vergessen.</v>
      </c>
      <c r="H60" s="7" t="str">
        <f t="shared" si="28"/>
        <v>Der Schriftsteller</v>
      </c>
      <c r="I60" s="7" t="str">
        <f t="shared" si="29"/>
        <v>Die Schriftstellerin</v>
      </c>
      <c r="J60" s="7" t="s">
        <v>627</v>
      </c>
      <c r="L60" s="7" t="s">
        <v>127</v>
      </c>
      <c r="N60" s="7" t="s">
        <v>674</v>
      </c>
      <c r="O60" s="7" t="str">
        <f t="shared" si="30"/>
        <v>zur Bäckerei.</v>
      </c>
      <c r="P60" s="7" t="str">
        <f t="shared" si="31"/>
        <v>zur Bäckerei</v>
      </c>
      <c r="Q60" s="7" t="str">
        <f t="shared" si="26"/>
        <v>Sie</v>
      </c>
      <c r="R60" s="7" t="s">
        <v>104</v>
      </c>
      <c r="S60" s="7" t="s">
        <v>147</v>
      </c>
      <c r="T60" s="7" t="s">
        <v>675</v>
      </c>
      <c r="U60" s="7" t="s">
        <v>676</v>
      </c>
      <c r="W60" s="7" t="str">
        <f t="shared" si="32"/>
        <v>Kuchen</v>
      </c>
      <c r="X60" s="7" t="str">
        <f t="shared" si="33"/>
        <v>vergessen.</v>
      </c>
      <c r="Y60" s="7" t="s">
        <v>123</v>
      </c>
      <c r="Z60" s="7">
        <f>main!Z93</f>
        <v>175</v>
      </c>
      <c r="AA60" s="7" t="str">
        <f>main!AA93</f>
        <v>Schriftsteller</v>
      </c>
      <c r="AB60" s="7" t="str">
        <f>main!AB93</f>
        <v>NA</v>
      </c>
      <c r="AC60" s="7">
        <f>main!AC93</f>
        <v>4.1500000000000004</v>
      </c>
      <c r="AD60" s="7" t="str">
        <f>main!AD93</f>
        <v>NA</v>
      </c>
      <c r="AE60" s="7" t="str">
        <f>main!AE93</f>
        <v>NA</v>
      </c>
      <c r="AF60" s="33" t="str">
        <f>main!AF93</f>
        <v>m</v>
      </c>
      <c r="AG60" s="7" t="str">
        <f>main!AG93</f>
        <v>Filler</v>
      </c>
      <c r="AH60" s="7" t="str">
        <f>main!AH93</f>
        <v>NA</v>
      </c>
      <c r="AI60" s="7" t="str">
        <f>main!AI93</f>
        <v>NA</v>
      </c>
      <c r="AJ60" s="7" t="str">
        <f>main!AJ93</f>
        <v>Der</v>
      </c>
      <c r="AK60" s="7" t="str">
        <f>main!AK93</f>
        <v>der</v>
      </c>
      <c r="AL60" s="7">
        <f>main!AL93</f>
        <v>32</v>
      </c>
      <c r="AM60" s="7" t="str">
        <f>main!AM93</f>
        <v>Schriftstellerin</v>
      </c>
      <c r="AN60" s="7" t="str">
        <f>main!AN93</f>
        <v>NA</v>
      </c>
      <c r="AO60" s="7" t="str">
        <f>main!AO93</f>
        <v>NA</v>
      </c>
      <c r="AP60" s="7" t="str">
        <f>main!AP93</f>
        <v>NA</v>
      </c>
      <c r="AQ60" s="7" t="str">
        <f>main!AQ93</f>
        <v>NA</v>
      </c>
      <c r="AR60" s="7" t="str">
        <f>main!AR93</f>
        <v>NA</v>
      </c>
      <c r="AS60" s="7" t="str">
        <f>main!AS93</f>
        <v>Alternative</v>
      </c>
      <c r="AT60" s="7" t="str">
        <f>main!AT93</f>
        <v>NA</v>
      </c>
      <c r="AU60" s="7" t="str">
        <f>main!AU93</f>
        <v>NA</v>
      </c>
      <c r="AV60" s="7" t="str">
        <f>main!AV93</f>
        <v>Die</v>
      </c>
      <c r="AW60" s="7" t="str">
        <f>main!AW93</f>
        <v>die</v>
      </c>
      <c r="AX60" s="7" t="str">
        <f>main!AX93</f>
        <v>Er</v>
      </c>
      <c r="AY60" s="7" t="str">
        <f>main!AY93</f>
        <v>Sie</v>
      </c>
      <c r="AZ60" s="33" t="str">
        <f>main!AZ93</f>
        <v>Sie</v>
      </c>
      <c r="BA60" s="7" t="str">
        <f t="shared" si="34"/>
        <v>Wer läuft zur Bäckerei?</v>
      </c>
      <c r="BB60" s="46" t="str">
        <f t="shared" si="35"/>
        <v>Was tat der Schriftsteller?</v>
      </c>
      <c r="BC60" s="7" t="str">
        <f t="shared" si="36"/>
        <v>Wohin läuft der Schriftsteller?</v>
      </c>
      <c r="BD60" s="7" t="str">
        <f t="shared" si="37"/>
        <v>Was hat der Schriftsteller vergessen?</v>
      </c>
      <c r="BE60" s="1" t="s">
        <v>49</v>
      </c>
      <c r="BF60" s="7" t="str">
        <f>BD60</f>
        <v>Was hat der Schriftsteller vergessen?</v>
      </c>
      <c r="BG60" s="7">
        <v>3</v>
      </c>
      <c r="BH60" s="7">
        <f t="shared" si="38"/>
        <v>0</v>
      </c>
      <c r="BI60" s="7" t="str">
        <f t="shared" si="39"/>
        <v>NA</v>
      </c>
      <c r="BJ60" s="7" t="str">
        <f>IF(BI60="NA","NA",CONCATENATE(S60," ",T60," ",W60))</f>
        <v>NA</v>
      </c>
      <c r="BK60" s="7" t="str">
        <f t="shared" si="50"/>
        <v>NA</v>
      </c>
      <c r="BL60" s="7" t="s">
        <v>78</v>
      </c>
      <c r="BM60" s="1">
        <v>0</v>
      </c>
      <c r="BN60" s="7" t="str">
        <f t="shared" si="40"/>
        <v>NA</v>
      </c>
      <c r="BO60" s="7" t="str">
        <f t="shared" si="49"/>
        <v>NA</v>
      </c>
      <c r="BP60" s="7" t="str">
        <f t="shared" si="41"/>
        <v/>
      </c>
      <c r="BQ60" s="7" t="str">
        <f t="shared" si="42"/>
        <v>Wohin läuft der Schriftsteller?</v>
      </c>
      <c r="BR60" s="7" t="str">
        <f t="shared" si="43"/>
        <v/>
      </c>
      <c r="BS60" s="7" t="str">
        <f t="shared" si="44"/>
        <v>Wohin läuft der Schriftsteller?</v>
      </c>
      <c r="BT60" s="7" t="str">
        <f t="shared" si="45"/>
        <v>Was hat der Schriftsteller vergessen?</v>
      </c>
      <c r="BU60" s="7" t="str">
        <f t="shared" si="46"/>
        <v/>
      </c>
      <c r="BV60" s="7" t="str">
        <f t="shared" si="47"/>
        <v>Was hat der Schriftsteller vergessen?</v>
      </c>
    </row>
    <row r="61" spans="1:74" ht="14.25" customHeight="1" x14ac:dyDescent="0.35">
      <c r="A61" s="7" t="str">
        <f t="shared" si="48"/>
        <v>L1_S82_I165_PEr</v>
      </c>
      <c r="B61" s="7">
        <v>1</v>
      </c>
      <c r="C61" s="7">
        <v>82</v>
      </c>
      <c r="D61" s="44">
        <v>60</v>
      </c>
      <c r="E61">
        <v>3</v>
      </c>
      <c r="F61" s="7">
        <v>82</v>
      </c>
      <c r="G61" s="7" t="str">
        <f t="shared" si="25"/>
        <v>Die Sozialarbeiterin verzweifelt im Konsulat. Er hat den wichtigen Reisepass verlegt.</v>
      </c>
      <c r="H61" s="7" t="str">
        <f t="shared" si="28"/>
        <v>Die Sozialarbeiterin</v>
      </c>
      <c r="I61" s="7" t="str">
        <f t="shared" si="29"/>
        <v>Der Sozialarbeiter</v>
      </c>
      <c r="J61" s="7" t="s">
        <v>621</v>
      </c>
      <c r="K61" s="7" t="s">
        <v>193</v>
      </c>
      <c r="N61" s="7" t="s">
        <v>622</v>
      </c>
      <c r="O61" s="7" t="str">
        <f t="shared" si="30"/>
        <v>im Konsulat.</v>
      </c>
      <c r="P61" s="7" t="str">
        <f t="shared" si="31"/>
        <v>im Konsulat</v>
      </c>
      <c r="Q61" s="7" t="str">
        <f t="shared" si="26"/>
        <v>Er</v>
      </c>
      <c r="R61" s="7" t="s">
        <v>104</v>
      </c>
      <c r="S61" s="7" t="s">
        <v>147</v>
      </c>
      <c r="T61" s="7" t="s">
        <v>345</v>
      </c>
      <c r="U61" s="7" t="s">
        <v>623</v>
      </c>
      <c r="W61" s="7" t="str">
        <f t="shared" si="32"/>
        <v>Reisepass</v>
      </c>
      <c r="X61" s="7" t="str">
        <f t="shared" si="33"/>
        <v>verlegt.</v>
      </c>
      <c r="Y61" s="7" t="s">
        <v>624</v>
      </c>
      <c r="Z61" s="7">
        <f>main!Z83</f>
        <v>165</v>
      </c>
      <c r="AA61" s="7" t="str">
        <f>main!AA83</f>
        <v>Sozialarbeiterin</v>
      </c>
      <c r="AB61" s="7" t="str">
        <f>main!AB83</f>
        <v>NA</v>
      </c>
      <c r="AC61" s="7">
        <f>main!AC83</f>
        <v>3.0750000000000002</v>
      </c>
      <c r="AD61" s="7" t="str">
        <f>main!AD83</f>
        <v>NA</v>
      </c>
      <c r="AE61" s="7" t="str">
        <f>main!AE83</f>
        <v>NA</v>
      </c>
      <c r="AF61" s="33" t="str">
        <f>main!AF83</f>
        <v>f</v>
      </c>
      <c r="AG61" s="7" t="str">
        <f>main!AG83</f>
        <v>Filler</v>
      </c>
      <c r="AH61" s="7" t="str">
        <f>main!AH83</f>
        <v>NA</v>
      </c>
      <c r="AI61" s="7" t="str">
        <f>main!AI83</f>
        <v>NA</v>
      </c>
      <c r="AJ61" s="7" t="str">
        <f>main!AJ83</f>
        <v>Die</v>
      </c>
      <c r="AK61" s="7" t="str">
        <f>main!AK83</f>
        <v>die</v>
      </c>
      <c r="AL61" s="7">
        <f>main!AL83</f>
        <v>22</v>
      </c>
      <c r="AM61" s="7" t="str">
        <f>main!AM83</f>
        <v>Sozialarbeiter</v>
      </c>
      <c r="AN61" s="7" t="str">
        <f>main!AN83</f>
        <v>NA</v>
      </c>
      <c r="AO61" s="7" t="str">
        <f>main!AO83</f>
        <v>NA</v>
      </c>
      <c r="AP61" s="7" t="str">
        <f>main!AP83</f>
        <v>NA</v>
      </c>
      <c r="AQ61" s="7" t="str">
        <f>main!AQ83</f>
        <v>NA</v>
      </c>
      <c r="AR61" s="7" t="str">
        <f>main!AR83</f>
        <v>NA</v>
      </c>
      <c r="AS61" s="7" t="str">
        <f>main!AS83</f>
        <v>Alternative</v>
      </c>
      <c r="AT61" s="7" t="str">
        <f>main!AT83</f>
        <v>NA</v>
      </c>
      <c r="AU61" s="7" t="str">
        <f>main!AU83</f>
        <v>NA</v>
      </c>
      <c r="AV61" s="7" t="str">
        <f>main!AV83</f>
        <v>Der</v>
      </c>
      <c r="AW61" s="7" t="str">
        <f>main!AW83</f>
        <v>der</v>
      </c>
      <c r="AX61" s="7" t="str">
        <f>main!AX83</f>
        <v>Er</v>
      </c>
      <c r="AY61" s="7" t="str">
        <f>main!AY83</f>
        <v>Sie</v>
      </c>
      <c r="AZ61" s="33" t="str">
        <f>main!AZ83</f>
        <v>Er</v>
      </c>
      <c r="BA61" s="7" t="str">
        <f t="shared" si="34"/>
        <v>Wer verzweifelt im Konsulat?</v>
      </c>
      <c r="BB61" s="46" t="str">
        <f t="shared" si="35"/>
        <v>Was tat die Sozialarbeiterin?</v>
      </c>
      <c r="BC61" s="7" t="str">
        <f t="shared" si="36"/>
        <v>Wo verzweifelt die Sozialarbeiterin?</v>
      </c>
      <c r="BD61" s="7" t="str">
        <f t="shared" si="37"/>
        <v>Was hat die Sozialarbeiterin verlegt?</v>
      </c>
      <c r="BE61" s="7" t="s">
        <v>16</v>
      </c>
      <c r="BF61" s="7" t="str">
        <f>BB61</f>
        <v>Was tat die Sozialarbeiterin?</v>
      </c>
      <c r="BG61" s="7">
        <v>2</v>
      </c>
      <c r="BH61" s="7">
        <f t="shared" si="38"/>
        <v>0</v>
      </c>
      <c r="BI61" s="7" t="str">
        <f t="shared" si="39"/>
        <v>NA</v>
      </c>
      <c r="BJ61" s="7" t="str">
        <f>IF(BI61="NA","NA",J61)</f>
        <v>NA</v>
      </c>
      <c r="BK61" s="7" t="str">
        <f t="shared" si="50"/>
        <v>NA</v>
      </c>
      <c r="BL61" s="7" t="s">
        <v>78</v>
      </c>
      <c r="BM61" s="1">
        <v>1</v>
      </c>
      <c r="BN61" s="7" t="str">
        <f t="shared" si="40"/>
        <v>NA</v>
      </c>
      <c r="BO61" s="7" t="str">
        <f t="shared" si="49"/>
        <v>NA</v>
      </c>
      <c r="BP61" s="7" t="str">
        <f t="shared" si="41"/>
        <v>Wo verzweifelt die Sozialarbeiterin?</v>
      </c>
      <c r="BQ61" s="7" t="str">
        <f t="shared" si="42"/>
        <v/>
      </c>
      <c r="BR61" s="7" t="str">
        <f t="shared" si="43"/>
        <v/>
      </c>
      <c r="BS61" s="7" t="str">
        <f t="shared" si="44"/>
        <v>Wo verzweifelt die Sozialarbeiterin?</v>
      </c>
      <c r="BT61" s="7" t="str">
        <f t="shared" si="45"/>
        <v>Was hat die Sozialarbeiterin verlegt?</v>
      </c>
      <c r="BU61" s="7" t="str">
        <f t="shared" si="46"/>
        <v/>
      </c>
      <c r="BV61" s="7" t="str">
        <f t="shared" si="47"/>
        <v>Was hat die Sozialarbeiterin verlegt?</v>
      </c>
    </row>
    <row r="62" spans="1:74" ht="14.25" customHeight="1" x14ac:dyDescent="0.35">
      <c r="A62" s="7" t="str">
        <f t="shared" si="48"/>
        <v>L1_S110_I193_PEr</v>
      </c>
      <c r="B62" s="7">
        <v>1</v>
      </c>
      <c r="C62" s="7">
        <v>110</v>
      </c>
      <c r="D62" s="44">
        <v>61</v>
      </c>
      <c r="E62">
        <v>3</v>
      </c>
      <c r="F62" s="7">
        <v>110</v>
      </c>
      <c r="G62" s="7" t="str">
        <f t="shared" si="25"/>
        <v>Der Bauunternehmer stürzt beim Marathon. Er hat die sportlichen Grenzen erreicht.</v>
      </c>
      <c r="H62" s="7" t="str">
        <f t="shared" si="28"/>
        <v>Der Bauunternehmer</v>
      </c>
      <c r="I62" s="7" t="str">
        <f t="shared" si="29"/>
        <v>Die Bauunternehmerin</v>
      </c>
      <c r="J62" s="7" t="s">
        <v>594</v>
      </c>
      <c r="K62" s="7" t="s">
        <v>462</v>
      </c>
      <c r="N62" s="7" t="s">
        <v>773</v>
      </c>
      <c r="O62" s="7" t="str">
        <f t="shared" si="30"/>
        <v>beim Marathon.</v>
      </c>
      <c r="P62" s="7" t="str">
        <f t="shared" si="31"/>
        <v>beim Marathon</v>
      </c>
      <c r="Q62" s="7" t="str">
        <f t="shared" si="26"/>
        <v>Er</v>
      </c>
      <c r="R62" s="7" t="s">
        <v>104</v>
      </c>
      <c r="S62" s="7" t="s">
        <v>71</v>
      </c>
      <c r="T62" s="7" t="s">
        <v>774</v>
      </c>
      <c r="U62" s="7" t="s">
        <v>775</v>
      </c>
      <c r="W62" s="7" t="str">
        <f t="shared" si="32"/>
        <v>Grenzen</v>
      </c>
      <c r="X62" s="7" t="str">
        <f t="shared" si="33"/>
        <v>erreicht.</v>
      </c>
      <c r="Y62" s="7" t="s">
        <v>776</v>
      </c>
      <c r="Z62" s="7">
        <f>main!Z111</f>
        <v>193</v>
      </c>
      <c r="AA62" s="7" t="str">
        <f>main!AA111</f>
        <v>Bauunternehmer</v>
      </c>
      <c r="AB62" s="7" t="str">
        <f>main!AB111</f>
        <v>NA</v>
      </c>
      <c r="AC62" s="7">
        <f>main!AC111</f>
        <v>5.9249999999999998</v>
      </c>
      <c r="AD62" s="7" t="str">
        <f>main!AD111</f>
        <v>NA</v>
      </c>
      <c r="AE62" s="7" t="str">
        <f>main!AE111</f>
        <v>NA</v>
      </c>
      <c r="AF62" s="33" t="str">
        <f>main!AF111</f>
        <v>m</v>
      </c>
      <c r="AG62" s="7" t="str">
        <f>main!AG111</f>
        <v>Filler</v>
      </c>
      <c r="AH62" s="7" t="str">
        <f>main!AH111</f>
        <v>NA</v>
      </c>
      <c r="AI62" s="7" t="str">
        <f>main!AI111</f>
        <v>NA</v>
      </c>
      <c r="AJ62" s="7" t="str">
        <f>main!AJ111</f>
        <v>Der</v>
      </c>
      <c r="AK62" s="7" t="str">
        <f>main!AK111</f>
        <v>der</v>
      </c>
      <c r="AL62" s="7">
        <f>main!AL111</f>
        <v>50</v>
      </c>
      <c r="AM62" s="7" t="str">
        <f>main!AM111</f>
        <v>Bauunternehmerin</v>
      </c>
      <c r="AN62" s="7" t="str">
        <f>main!AN111</f>
        <v>NA</v>
      </c>
      <c r="AO62" s="7" t="str">
        <f>main!AO111</f>
        <v>NA</v>
      </c>
      <c r="AP62" s="7" t="str">
        <f>main!AP111</f>
        <v>NA</v>
      </c>
      <c r="AQ62" s="7" t="str">
        <f>main!AQ111</f>
        <v>NA</v>
      </c>
      <c r="AR62" s="7" t="str">
        <f>main!AR111</f>
        <v>NA</v>
      </c>
      <c r="AS62" s="7" t="str">
        <f>main!AS111</f>
        <v>Alternative</v>
      </c>
      <c r="AT62" s="7" t="str">
        <f>main!AT111</f>
        <v>NA</v>
      </c>
      <c r="AU62" s="7" t="str">
        <f>main!AU111</f>
        <v>NA</v>
      </c>
      <c r="AV62" s="7" t="str">
        <f>main!AV111</f>
        <v>Die</v>
      </c>
      <c r="AW62" s="7" t="str">
        <f>main!AW111</f>
        <v>die</v>
      </c>
      <c r="AX62" s="7" t="str">
        <f>main!AX111</f>
        <v>Er</v>
      </c>
      <c r="AY62" s="7" t="str">
        <f>main!AY111</f>
        <v>Sie</v>
      </c>
      <c r="AZ62" s="33" t="str">
        <f>main!AZ111</f>
        <v>Er</v>
      </c>
      <c r="BA62" s="7" t="str">
        <f t="shared" si="34"/>
        <v>Wer stürzt beim Marathon?</v>
      </c>
      <c r="BB62" s="46" t="str">
        <f t="shared" si="35"/>
        <v>Was tat der Bauunternehmer?</v>
      </c>
      <c r="BC62" s="7" t="str">
        <f t="shared" si="36"/>
        <v>Wo stürzt der Bauunternehmer?</v>
      </c>
      <c r="BD62" s="7" t="str">
        <f t="shared" si="37"/>
        <v>Was hat der Bauunternehmer erreicht?</v>
      </c>
      <c r="BE62" s="7" t="s">
        <v>16</v>
      </c>
      <c r="BF62" s="7" t="str">
        <f>BB62</f>
        <v>Was tat der Bauunternehmer?</v>
      </c>
      <c r="BG62" s="7">
        <v>3</v>
      </c>
      <c r="BH62" s="7">
        <f t="shared" si="38"/>
        <v>0</v>
      </c>
      <c r="BI62" s="7" t="str">
        <f t="shared" si="39"/>
        <v>NA</v>
      </c>
      <c r="BJ62" s="7" t="str">
        <f>IF(BI62="NA","NA",J62)</f>
        <v>NA</v>
      </c>
      <c r="BK62" s="7" t="str">
        <f t="shared" si="50"/>
        <v>NA</v>
      </c>
      <c r="BL62" s="7" t="s">
        <v>78</v>
      </c>
      <c r="BM62" s="1">
        <v>0</v>
      </c>
      <c r="BN62" s="7" t="str">
        <f t="shared" si="40"/>
        <v>NA</v>
      </c>
      <c r="BO62" s="7" t="str">
        <f t="shared" si="49"/>
        <v>NA</v>
      </c>
      <c r="BP62" s="7" t="str">
        <f t="shared" si="41"/>
        <v>Wo stürzt der Bauunternehmer?</v>
      </c>
      <c r="BQ62" s="7" t="str">
        <f t="shared" si="42"/>
        <v/>
      </c>
      <c r="BR62" s="7" t="str">
        <f t="shared" si="43"/>
        <v/>
      </c>
      <c r="BS62" s="7" t="str">
        <f t="shared" si="44"/>
        <v>Wo stürzt der Bauunternehmer?</v>
      </c>
      <c r="BT62" s="7" t="str">
        <f t="shared" si="45"/>
        <v>Was hat der Bauunternehmer erreicht?</v>
      </c>
      <c r="BU62" s="7" t="str">
        <f t="shared" si="46"/>
        <v/>
      </c>
      <c r="BV62" s="7" t="str">
        <f t="shared" si="47"/>
        <v>Was hat der Bauunternehmer erreicht?</v>
      </c>
    </row>
    <row r="63" spans="1:74" ht="14.25" hidden="1" customHeight="1" x14ac:dyDescent="0.35">
      <c r="A63" s="7" t="str">
        <f t="shared" si="48"/>
        <v>L1_S3_I3_PEr</v>
      </c>
      <c r="B63" s="7">
        <v>1</v>
      </c>
      <c r="C63" s="7">
        <v>3</v>
      </c>
      <c r="D63" s="44">
        <v>62</v>
      </c>
      <c r="E63">
        <v>3</v>
      </c>
      <c r="F63" s="7">
        <v>3</v>
      </c>
      <c r="G63" s="7" t="str">
        <f t="shared" si="25"/>
        <v>Julius starrt auf die Speisekarte. Er möchte die lokalen Köstlichkeiten ausprobieren.</v>
      </c>
      <c r="H63" s="7" t="str">
        <f t="shared" si="28"/>
        <v>Julius</v>
      </c>
      <c r="I63" s="7" t="str">
        <f t="shared" si="29"/>
        <v>Florian</v>
      </c>
      <c r="J63" s="7" t="s">
        <v>93</v>
      </c>
      <c r="L63" s="7" t="s">
        <v>94</v>
      </c>
      <c r="N63" s="7" t="s">
        <v>95</v>
      </c>
      <c r="O63" s="7" t="str">
        <f t="shared" si="30"/>
        <v>auf die Speisekarte.</v>
      </c>
      <c r="P63" s="7" t="str">
        <f t="shared" si="31"/>
        <v>auf die Speisekarte</v>
      </c>
      <c r="Q63" s="7" t="str">
        <f t="shared" si="26"/>
        <v>Er</v>
      </c>
      <c r="R63" s="7" t="s">
        <v>70</v>
      </c>
      <c r="S63" s="7" t="s">
        <v>71</v>
      </c>
      <c r="T63" s="7" t="s">
        <v>96</v>
      </c>
      <c r="U63" s="7" t="s">
        <v>97</v>
      </c>
      <c r="W63" s="7" t="str">
        <f t="shared" si="32"/>
        <v>Köstlichkeiten</v>
      </c>
      <c r="X63" s="7" t="str">
        <f t="shared" si="33"/>
        <v>ausprobieren.</v>
      </c>
      <c r="Y63" s="7" t="s">
        <v>98</v>
      </c>
      <c r="Z63" s="7">
        <f>main!Z4</f>
        <v>3</v>
      </c>
      <c r="AA63" s="7" t="str">
        <f>main!AA4</f>
        <v>Julius</v>
      </c>
      <c r="AB63" s="7" t="str">
        <f>main!AB4</f>
        <v>m</v>
      </c>
      <c r="AC63" s="7">
        <f>main!AC4</f>
        <v>1.085714286</v>
      </c>
      <c r="AD63" s="7">
        <f>main!AD4</f>
        <v>0.37349136300000002</v>
      </c>
      <c r="AE63" s="7">
        <f>main!AE4</f>
        <v>1</v>
      </c>
      <c r="AF63" s="33" t="str">
        <f>main!AF4</f>
        <v>m</v>
      </c>
      <c r="AG63" s="7" t="str">
        <f>main!AG4</f>
        <v>Target</v>
      </c>
      <c r="AH63" s="7" t="str">
        <f>main!AH4</f>
        <v>NA</v>
      </c>
      <c r="AI63" s="7">
        <f>main!AI4</f>
        <v>1810000000</v>
      </c>
      <c r="AJ63" s="7" t="str">
        <f>main!AJ4</f>
        <v>NA</v>
      </c>
      <c r="AK63" s="7" t="str">
        <f>main!AK4</f>
        <v>NA</v>
      </c>
      <c r="AL63" s="7">
        <f>main!AL4</f>
        <v>35</v>
      </c>
      <c r="AM63" s="7" t="str">
        <f>main!AM4</f>
        <v>Florian</v>
      </c>
      <c r="AN63" s="7" t="str">
        <f>main!AN4</f>
        <v>m</v>
      </c>
      <c r="AO63" s="7">
        <f>main!AO4</f>
        <v>1.457142857</v>
      </c>
      <c r="AP63" s="7">
        <f>main!AP4</f>
        <v>1.441870867</v>
      </c>
      <c r="AQ63" s="7">
        <f>main!AQ4</f>
        <v>1</v>
      </c>
      <c r="AR63" s="7" t="str">
        <f>main!AR4</f>
        <v>m</v>
      </c>
      <c r="AS63" s="7" t="str">
        <f>main!AS4</f>
        <v>Alternative</v>
      </c>
      <c r="AT63" s="7" t="str">
        <f>main!AT4</f>
        <v>NA</v>
      </c>
      <c r="AU63" s="7" t="str">
        <f>main!AU4</f>
        <v>NA</v>
      </c>
      <c r="AV63" s="7" t="str">
        <f>main!AV4</f>
        <v>NA</v>
      </c>
      <c r="AW63" s="7" t="str">
        <f>main!AW4</f>
        <v>NA</v>
      </c>
      <c r="AX63" s="7" t="str">
        <f>main!AX4</f>
        <v>Er</v>
      </c>
      <c r="AY63" s="7" t="str">
        <f>main!AY4</f>
        <v>Sie</v>
      </c>
      <c r="AZ63" s="33" t="str">
        <f>main!AZ4</f>
        <v>Er</v>
      </c>
      <c r="BA63" s="7" t="str">
        <f t="shared" si="34"/>
        <v>Wer starrt auf die Speisekarte?</v>
      </c>
      <c r="BB63" s="46" t="str">
        <f t="shared" si="35"/>
        <v>Was tat Julius?</v>
      </c>
      <c r="BC63" s="7" t="str">
        <f t="shared" si="36"/>
        <v>Wohin starrt Julius?</v>
      </c>
      <c r="BD63" s="7" t="str">
        <f t="shared" si="37"/>
        <v>Was möchte Julius ausprobieren?</v>
      </c>
      <c r="BE63" s="7" t="s">
        <v>48</v>
      </c>
      <c r="BF63" s="7" t="str">
        <f>BC63</f>
        <v>Wohin starrt Julius?</v>
      </c>
      <c r="BG63" s="7">
        <v>3</v>
      </c>
      <c r="BH63" s="7">
        <f t="shared" si="38"/>
        <v>0</v>
      </c>
      <c r="BI63" s="7" t="str">
        <f t="shared" si="39"/>
        <v>NA</v>
      </c>
      <c r="BJ63" s="7" t="str">
        <f>IF(BI63="NA","NA",P63)</f>
        <v>NA</v>
      </c>
      <c r="BK63" s="7" t="str">
        <f t="shared" si="50"/>
        <v>NA</v>
      </c>
      <c r="BL63" s="7" t="s">
        <v>78</v>
      </c>
      <c r="BM63" s="1">
        <v>0</v>
      </c>
      <c r="BN63" s="7" t="str">
        <f t="shared" si="40"/>
        <v>NA</v>
      </c>
      <c r="BO63" s="7" t="str">
        <f t="shared" si="49"/>
        <v>NA</v>
      </c>
      <c r="BP63" s="7" t="str">
        <f t="shared" si="41"/>
        <v/>
      </c>
      <c r="BQ63" s="7" t="str">
        <f t="shared" si="42"/>
        <v>Wohin starrt Julius?</v>
      </c>
      <c r="BR63" s="7" t="str">
        <f t="shared" si="43"/>
        <v/>
      </c>
      <c r="BS63" s="7" t="str">
        <f t="shared" si="44"/>
        <v>Wohin starrt Julius?</v>
      </c>
      <c r="BT63" s="7" t="str">
        <f t="shared" si="45"/>
        <v>Was möchte Julius ausprobieren?</v>
      </c>
      <c r="BU63" s="7" t="str">
        <f t="shared" si="46"/>
        <v/>
      </c>
      <c r="BV63" s="7" t="str">
        <f t="shared" si="47"/>
        <v>Was möchte Julius ausprobieren?</v>
      </c>
    </row>
    <row r="64" spans="1:74" ht="14.25" customHeight="1" x14ac:dyDescent="0.35">
      <c r="A64" s="7" t="str">
        <f t="shared" si="48"/>
        <v>L1_S93_I176_PSie</v>
      </c>
      <c r="B64" s="7">
        <v>1</v>
      </c>
      <c r="C64" s="7">
        <v>93</v>
      </c>
      <c r="D64" s="44">
        <v>63</v>
      </c>
      <c r="E64">
        <v>3</v>
      </c>
      <c r="F64" s="7">
        <v>93</v>
      </c>
      <c r="G64" s="7" t="str">
        <f t="shared" si="25"/>
        <v>Der Gastwirt stürzt von der Bühne. Sie hat eine lockere Stufe übersehen.</v>
      </c>
      <c r="H64" s="7" t="str">
        <f t="shared" si="28"/>
        <v>Der Gastwirt</v>
      </c>
      <c r="I64" s="7" t="str">
        <f t="shared" si="29"/>
        <v>Die Gastwirtin</v>
      </c>
      <c r="J64" s="7" t="s">
        <v>594</v>
      </c>
      <c r="M64" s="7" t="s">
        <v>222</v>
      </c>
      <c r="N64" s="7" t="s">
        <v>679</v>
      </c>
      <c r="O64" s="7" t="str">
        <f t="shared" si="30"/>
        <v>von der Bühne.</v>
      </c>
      <c r="P64" s="7" t="str">
        <f t="shared" si="31"/>
        <v>von der Bühne</v>
      </c>
      <c r="Q64" s="7" t="str">
        <f t="shared" si="26"/>
        <v>Sie</v>
      </c>
      <c r="R64" s="7" t="s">
        <v>104</v>
      </c>
      <c r="S64" s="7" t="s">
        <v>179</v>
      </c>
      <c r="T64" s="7" t="s">
        <v>680</v>
      </c>
      <c r="U64" s="7" t="s">
        <v>555</v>
      </c>
      <c r="W64" s="7" t="str">
        <f t="shared" si="32"/>
        <v>Stufe</v>
      </c>
      <c r="X64" s="7" t="str">
        <f t="shared" si="33"/>
        <v>übersehen.</v>
      </c>
      <c r="Y64" s="7" t="s">
        <v>248</v>
      </c>
      <c r="Z64" s="7">
        <f>main!Z94</f>
        <v>176</v>
      </c>
      <c r="AA64" s="7" t="str">
        <f>main!AA94</f>
        <v>Gastwirt</v>
      </c>
      <c r="AB64" s="7" t="str">
        <f>main!AB94</f>
        <v>NA</v>
      </c>
      <c r="AC64" s="7">
        <f>main!AC94</f>
        <v>4.25</v>
      </c>
      <c r="AD64" s="7" t="str">
        <f>main!AD94</f>
        <v>NA</v>
      </c>
      <c r="AE64" s="7" t="str">
        <f>main!AE94</f>
        <v>NA</v>
      </c>
      <c r="AF64" s="33" t="str">
        <f>main!AF94</f>
        <v>m</v>
      </c>
      <c r="AG64" s="7" t="str">
        <f>main!AG94</f>
        <v>Filler</v>
      </c>
      <c r="AH64" s="7" t="str">
        <f>main!AH94</f>
        <v>NA</v>
      </c>
      <c r="AI64" s="7" t="str">
        <f>main!AI94</f>
        <v>NA</v>
      </c>
      <c r="AJ64" s="7" t="str">
        <f>main!AJ94</f>
        <v>Der</v>
      </c>
      <c r="AK64" s="7" t="str">
        <f>main!AK94</f>
        <v>der</v>
      </c>
      <c r="AL64" s="7">
        <f>main!AL94</f>
        <v>33</v>
      </c>
      <c r="AM64" s="7" t="str">
        <f>main!AM94</f>
        <v>Gastwirtin</v>
      </c>
      <c r="AN64" s="7" t="str">
        <f>main!AN94</f>
        <v>NA</v>
      </c>
      <c r="AO64" s="7" t="str">
        <f>main!AO94</f>
        <v>NA</v>
      </c>
      <c r="AP64" s="7" t="str">
        <f>main!AP94</f>
        <v>NA</v>
      </c>
      <c r="AQ64" s="7" t="str">
        <f>main!AQ94</f>
        <v>NA</v>
      </c>
      <c r="AR64" s="7" t="str">
        <f>main!AR94</f>
        <v>NA</v>
      </c>
      <c r="AS64" s="7" t="str">
        <f>main!AS94</f>
        <v>Alternative</v>
      </c>
      <c r="AT64" s="7" t="str">
        <f>main!AT94</f>
        <v>NA</v>
      </c>
      <c r="AU64" s="7" t="str">
        <f>main!AU94</f>
        <v>NA</v>
      </c>
      <c r="AV64" s="7" t="str">
        <f>main!AV94</f>
        <v>Die</v>
      </c>
      <c r="AW64" s="7" t="str">
        <f>main!AW94</f>
        <v>die</v>
      </c>
      <c r="AX64" s="7" t="str">
        <f>main!AX94</f>
        <v>Er</v>
      </c>
      <c r="AY64" s="7" t="str">
        <f>main!AY94</f>
        <v>Sie</v>
      </c>
      <c r="AZ64" s="33" t="str">
        <f>main!AZ94</f>
        <v>Sie</v>
      </c>
      <c r="BA64" s="7" t="str">
        <f t="shared" si="34"/>
        <v>Wer stürzt von der Bühne?</v>
      </c>
      <c r="BB64" s="46" t="str">
        <f t="shared" si="35"/>
        <v>Was tat der Gastwirt?</v>
      </c>
      <c r="BC64" s="7" t="str">
        <f t="shared" si="36"/>
        <v>Woher stürzt der Gastwirt?</v>
      </c>
      <c r="BD64" s="7" t="str">
        <f t="shared" si="37"/>
        <v>Was hat der Gastwirt übersehen?</v>
      </c>
      <c r="BE64" s="7" t="s">
        <v>47</v>
      </c>
      <c r="BF64" s="7" t="str">
        <f>BA64</f>
        <v>Wer stürzt von der Bühne?</v>
      </c>
      <c r="BG64" s="7">
        <v>2</v>
      </c>
      <c r="BH64" s="7">
        <f t="shared" si="38"/>
        <v>0</v>
      </c>
      <c r="BI64" s="7" t="str">
        <f t="shared" si="39"/>
        <v>NA</v>
      </c>
      <c r="BJ64" s="7" t="str">
        <f>IF(BI64="NA","NA",H64)</f>
        <v>NA</v>
      </c>
      <c r="BK64" s="7" t="str">
        <f t="shared" si="50"/>
        <v>NA</v>
      </c>
      <c r="BL64" s="7" t="s">
        <v>78</v>
      </c>
      <c r="BM64" s="1">
        <v>1</v>
      </c>
      <c r="BN64" s="7" t="str">
        <f t="shared" si="40"/>
        <v>NA</v>
      </c>
      <c r="BO64" s="7" t="str">
        <f t="shared" si="49"/>
        <v>NA</v>
      </c>
      <c r="BP64" s="7" t="str">
        <f t="shared" si="41"/>
        <v/>
      </c>
      <c r="BQ64" s="7" t="str">
        <f t="shared" si="42"/>
        <v/>
      </c>
      <c r="BR64" s="7" t="str">
        <f t="shared" si="43"/>
        <v>Woher stürzt der Gastwirt?</v>
      </c>
      <c r="BS64" s="7" t="str">
        <f t="shared" si="44"/>
        <v>Woher stürzt der Gastwirt?</v>
      </c>
      <c r="BT64" s="7" t="str">
        <f t="shared" si="45"/>
        <v>Was hat der Gastwirt übersehen?</v>
      </c>
      <c r="BU64" s="7" t="str">
        <f t="shared" si="46"/>
        <v/>
      </c>
      <c r="BV64" s="7" t="str">
        <f t="shared" si="47"/>
        <v>Was hat der Gastwirt übersehen?</v>
      </c>
    </row>
    <row r="65" spans="1:74" ht="14.25" hidden="1" customHeight="1" x14ac:dyDescent="0.35">
      <c r="A65" s="7" t="str">
        <f t="shared" si="48"/>
        <v>L1_S52_I135_PSie</v>
      </c>
      <c r="B65" s="7">
        <v>1</v>
      </c>
      <c r="C65" s="7">
        <v>52</v>
      </c>
      <c r="D65" s="44">
        <v>64</v>
      </c>
      <c r="E65">
        <v>3</v>
      </c>
      <c r="F65" s="7">
        <v>52</v>
      </c>
      <c r="G65" s="7" t="str">
        <f t="shared" si="25"/>
        <v>Leonie flüchtet von der Baustelle. Sie hat ein wichtiges Warnschild übersehen.</v>
      </c>
      <c r="H65" s="7" t="str">
        <f t="shared" si="28"/>
        <v>Leonie</v>
      </c>
      <c r="I65" s="7" t="str">
        <f t="shared" si="29"/>
        <v>Lotte</v>
      </c>
      <c r="J65" s="7" t="s">
        <v>161</v>
      </c>
      <c r="M65" s="7" t="s">
        <v>222</v>
      </c>
      <c r="N65" s="7" t="s">
        <v>443</v>
      </c>
      <c r="O65" s="7" t="str">
        <f t="shared" si="30"/>
        <v>von der Baustelle.</v>
      </c>
      <c r="P65" s="7" t="str">
        <f t="shared" si="31"/>
        <v>von der Baustelle</v>
      </c>
      <c r="Q65" s="7" t="str">
        <f t="shared" si="26"/>
        <v>Sie</v>
      </c>
      <c r="R65" s="7" t="s">
        <v>104</v>
      </c>
      <c r="S65" s="7" t="s">
        <v>137</v>
      </c>
      <c r="T65" s="7" t="s">
        <v>444</v>
      </c>
      <c r="U65" s="7" t="s">
        <v>445</v>
      </c>
      <c r="W65" s="7" t="str">
        <f t="shared" si="32"/>
        <v>Warnschild</v>
      </c>
      <c r="X65" s="7" t="str">
        <f t="shared" si="33"/>
        <v>übersehen.</v>
      </c>
      <c r="Y65" s="7" t="s">
        <v>248</v>
      </c>
      <c r="Z65" s="7">
        <f>main!Z53</f>
        <v>135</v>
      </c>
      <c r="AA65" s="7" t="str">
        <f>main!AA53</f>
        <v>Leonie</v>
      </c>
      <c r="AB65" s="7" t="str">
        <f>main!AB53</f>
        <v>f</v>
      </c>
      <c r="AC65" s="7">
        <f>main!AC53</f>
        <v>6.8857142859999998</v>
      </c>
      <c r="AD65" s="7">
        <f>main!AD53</f>
        <v>0.322802851</v>
      </c>
      <c r="AE65" s="7">
        <f>main!AE53</f>
        <v>7</v>
      </c>
      <c r="AF65" s="33" t="str">
        <f>main!AF53</f>
        <v>f</v>
      </c>
      <c r="AG65" s="7" t="str">
        <f>main!AG53</f>
        <v>Target</v>
      </c>
      <c r="AH65" s="7" t="str">
        <f>main!AH53</f>
        <v>NA</v>
      </c>
      <c r="AI65" s="7">
        <f>main!AI53</f>
        <v>48000000</v>
      </c>
      <c r="AJ65" s="7" t="str">
        <f>main!AJ53</f>
        <v>NA</v>
      </c>
      <c r="AK65" s="7" t="str">
        <f>main!AK53</f>
        <v>NA</v>
      </c>
      <c r="AL65" s="7">
        <f>main!AL53</f>
        <v>103</v>
      </c>
      <c r="AM65" s="7" t="str">
        <f>main!AM53</f>
        <v>Lotte</v>
      </c>
      <c r="AN65" s="7" t="str">
        <f>main!AN53</f>
        <v>f</v>
      </c>
      <c r="AO65" s="7">
        <f>main!AO53</f>
        <v>6.542857143</v>
      </c>
      <c r="AP65" s="7">
        <f>main!AP53</f>
        <v>0.81683957500000004</v>
      </c>
      <c r="AQ65" s="7">
        <f>main!AQ53</f>
        <v>7</v>
      </c>
      <c r="AR65" s="7" t="str">
        <f>main!AR53</f>
        <v>f</v>
      </c>
      <c r="AS65" s="7" t="str">
        <f>main!AS53</f>
        <v>Alternative</v>
      </c>
      <c r="AT65" s="7" t="str">
        <f>main!AT53</f>
        <v>NA</v>
      </c>
      <c r="AU65" s="7" t="str">
        <f>main!AU53</f>
        <v>NA</v>
      </c>
      <c r="AV65" s="7" t="str">
        <f>main!AV53</f>
        <v>NA</v>
      </c>
      <c r="AW65" s="7" t="str">
        <f>main!AW53</f>
        <v>NA</v>
      </c>
      <c r="AX65" s="7" t="str">
        <f>main!AX53</f>
        <v>Er</v>
      </c>
      <c r="AY65" s="7" t="str">
        <f>main!AY53</f>
        <v>Sie</v>
      </c>
      <c r="AZ65" s="33" t="str">
        <f>main!AZ53</f>
        <v>Sie</v>
      </c>
      <c r="BA65" s="7" t="str">
        <f t="shared" si="34"/>
        <v>Wer flüchtet von der Baustelle?</v>
      </c>
      <c r="BB65" s="46" t="str">
        <f t="shared" si="35"/>
        <v>Was tat Leonie?</v>
      </c>
      <c r="BC65" s="7" t="str">
        <f t="shared" si="36"/>
        <v>Woher flüchtet Leonie?</v>
      </c>
      <c r="BD65" s="7" t="str">
        <f t="shared" si="37"/>
        <v>Was hat Leonie übersehen?</v>
      </c>
      <c r="BE65" s="1" t="s">
        <v>49</v>
      </c>
      <c r="BF65" s="7" t="str">
        <f>BD65</f>
        <v>Was hat Leonie übersehen?</v>
      </c>
      <c r="BG65" s="7">
        <v>2</v>
      </c>
      <c r="BH65" s="7">
        <f t="shared" si="38"/>
        <v>0</v>
      </c>
      <c r="BI65" s="7" t="str">
        <f t="shared" si="39"/>
        <v>NA</v>
      </c>
      <c r="BJ65" s="7" t="str">
        <f>IF(BI65="NA","NA",CONCATENATE(S65," ",T65," ",W65))</f>
        <v>NA</v>
      </c>
      <c r="BK65" s="7" t="str">
        <f t="shared" si="50"/>
        <v>NA</v>
      </c>
      <c r="BL65" s="7" t="s">
        <v>78</v>
      </c>
      <c r="BM65" s="1">
        <v>0</v>
      </c>
      <c r="BN65" s="7" t="str">
        <f t="shared" si="40"/>
        <v>NA</v>
      </c>
      <c r="BO65" s="7" t="str">
        <f t="shared" si="49"/>
        <v>NA</v>
      </c>
      <c r="BP65" s="7" t="str">
        <f t="shared" si="41"/>
        <v/>
      </c>
      <c r="BQ65" s="7" t="str">
        <f t="shared" si="42"/>
        <v/>
      </c>
      <c r="BR65" s="7" t="str">
        <f t="shared" si="43"/>
        <v>Woher flüchtet Leonie?</v>
      </c>
      <c r="BS65" s="7" t="str">
        <f t="shared" si="44"/>
        <v>Woher flüchtet Leonie?</v>
      </c>
      <c r="BT65" s="7" t="str">
        <f t="shared" si="45"/>
        <v>Was hat Leonie übersehen?</v>
      </c>
      <c r="BU65" s="7" t="str">
        <f t="shared" si="46"/>
        <v/>
      </c>
      <c r="BV65" s="7" t="str">
        <f t="shared" si="47"/>
        <v>Was hat Leonie übersehen?</v>
      </c>
    </row>
    <row r="66" spans="1:74" ht="14.25" hidden="1" customHeight="1" x14ac:dyDescent="0.35">
      <c r="A66" s="7" t="str">
        <f t="shared" si="48"/>
        <v>L1_S21_I63_PEr</v>
      </c>
      <c r="B66" s="7">
        <v>1</v>
      </c>
      <c r="C66" s="7">
        <v>21</v>
      </c>
      <c r="D66" s="44">
        <v>65</v>
      </c>
      <c r="E66">
        <v>3</v>
      </c>
      <c r="F66" s="7">
        <v>21</v>
      </c>
      <c r="G66" s="7" t="str">
        <f t="shared" si="25"/>
        <v>Toni joggt im Park. Er möchte den winterlichen Bauchspeck loswerden.</v>
      </c>
      <c r="H66" s="7" t="str">
        <f t="shared" ref="H66:H97" si="51">IF(AJ66="NA",AA66,CONCATENATE(AJ66," ",AA66))</f>
        <v>Toni</v>
      </c>
      <c r="I66" s="7" t="str">
        <f t="shared" ref="I66:I97" si="52">IF(AV66="NA",AM66,CONCATENATE(AV66," ",AM66))</f>
        <v>Marlene</v>
      </c>
      <c r="J66" s="7" t="s">
        <v>237</v>
      </c>
      <c r="K66" s="7" t="s">
        <v>193</v>
      </c>
      <c r="N66" s="7" t="s">
        <v>238</v>
      </c>
      <c r="O66" s="7" t="str">
        <f t="shared" ref="O66:O97" si="53">CONCATENATE(K66,L66,M66," ",N66,".")</f>
        <v>im Park.</v>
      </c>
      <c r="P66" s="7" t="str">
        <f t="shared" ref="P66:P97" si="54">CONCATENATE(K66,L66,M66," ",N66)</f>
        <v>im Park</v>
      </c>
      <c r="Q66" s="7" t="str">
        <f t="shared" si="26"/>
        <v>Er</v>
      </c>
      <c r="R66" s="7" t="s">
        <v>70</v>
      </c>
      <c r="S66" s="7" t="s">
        <v>147</v>
      </c>
      <c r="T66" s="7" t="s">
        <v>239</v>
      </c>
      <c r="U66" s="7" t="s">
        <v>240</v>
      </c>
      <c r="W66" s="7" t="str">
        <f t="shared" ref="W66:W97" si="55">CONCATENATE(U66,V66)</f>
        <v>Bauchspeck</v>
      </c>
      <c r="X66" s="7" t="str">
        <f t="shared" ref="X66:X97" si="56">CONCATENATE(Y66,".")</f>
        <v>loswerden.</v>
      </c>
      <c r="Y66" s="7" t="s">
        <v>241</v>
      </c>
      <c r="Z66" s="7">
        <f>main!Z22</f>
        <v>63</v>
      </c>
      <c r="AA66" s="7" t="str">
        <f>main!AA22</f>
        <v>Toni</v>
      </c>
      <c r="AB66" s="7" t="str">
        <f>main!AB22</f>
        <v>n</v>
      </c>
      <c r="AC66" s="7">
        <f>main!AC22</f>
        <v>3.1428571430000001</v>
      </c>
      <c r="AD66" s="7">
        <f>main!AD22</f>
        <v>1.536666697</v>
      </c>
      <c r="AE66" s="7">
        <f>main!AE22</f>
        <v>4</v>
      </c>
      <c r="AF66" s="33" t="str">
        <f>main!AF22</f>
        <v>n</v>
      </c>
      <c r="AG66" s="7" t="str">
        <f>main!AG22</f>
        <v>Target</v>
      </c>
      <c r="AH66" s="7" t="str">
        <f>main!AH22</f>
        <v>NA</v>
      </c>
      <c r="AI66" s="7">
        <f>main!AI22</f>
        <v>2010000000</v>
      </c>
      <c r="AJ66" s="7" t="str">
        <f>main!AJ22</f>
        <v>NA</v>
      </c>
      <c r="AK66" s="7" t="str">
        <f>main!AK22</f>
        <v>NA</v>
      </c>
      <c r="AL66" s="7">
        <f>main!AL22</f>
        <v>112</v>
      </c>
      <c r="AM66" s="7" t="str">
        <f>main!AM22</f>
        <v>Marlene</v>
      </c>
      <c r="AN66" s="7" t="str">
        <f>main!AN22</f>
        <v>f</v>
      </c>
      <c r="AO66" s="7">
        <f>main!AO22</f>
        <v>6.6857142859999996</v>
      </c>
      <c r="AP66" s="7">
        <f>main!AP22</f>
        <v>0.58266267999999999</v>
      </c>
      <c r="AQ66" s="7">
        <f>main!AQ22</f>
        <v>7</v>
      </c>
      <c r="AR66" s="7" t="str">
        <f>main!AR22</f>
        <v>f</v>
      </c>
      <c r="AS66" s="7" t="str">
        <f>main!AS22</f>
        <v>Alternative</v>
      </c>
      <c r="AT66" s="7" t="str">
        <f>main!AT22</f>
        <v>NA</v>
      </c>
      <c r="AU66" s="7" t="str">
        <f>main!AU22</f>
        <v>NA</v>
      </c>
      <c r="AV66" s="7" t="str">
        <f>main!AV22</f>
        <v>NA</v>
      </c>
      <c r="AW66" s="7" t="str">
        <f>main!AW22</f>
        <v>NA</v>
      </c>
      <c r="AX66" s="7" t="str">
        <f>main!AX22</f>
        <v>Er</v>
      </c>
      <c r="AY66" s="7" t="str">
        <f>main!AY22</f>
        <v>Sie</v>
      </c>
      <c r="AZ66" s="33" t="str">
        <f>main!AZ22</f>
        <v>Er</v>
      </c>
      <c r="BA66" s="7" t="str">
        <f t="shared" ref="BA66:BA97" si="57">CONCATENATE("Wer"," ",J66," ",P66,"?")</f>
        <v>Wer joggt im Park?</v>
      </c>
      <c r="BB66" s="46" t="str">
        <f t="shared" ref="BB66:BB97" si="58">IF(AK66="NA",CONCATENATE($BB$1," ","tat", " ",AA66,"?"),CONCATENATE($BB$1," ","tat", " ",AK66," ",AA66,"?"))</f>
        <v>Was tat Toni?</v>
      </c>
      <c r="BC66" s="7" t="str">
        <f t="shared" ref="BC66:BC97" si="59">BS66</f>
        <v>Wo joggt Toni?</v>
      </c>
      <c r="BD66" s="7" t="str">
        <f t="shared" ref="BD66:BD97" si="60">BV66</f>
        <v>Was möchte Toni loswerden?</v>
      </c>
      <c r="BE66" s="7" t="s">
        <v>47</v>
      </c>
      <c r="BF66" s="7" t="str">
        <f>BA66</f>
        <v>Wer joggt im Park?</v>
      </c>
      <c r="BG66" s="7">
        <v>2</v>
      </c>
      <c r="BH66" s="7">
        <f t="shared" ref="BH66:BH97" si="61">IF(BI66="NA",0,1)</f>
        <v>0</v>
      </c>
      <c r="BI66" s="7" t="str">
        <f t="shared" ref="BI66:BI97" si="62">IF(BG66=1,BF66,"NA")</f>
        <v>NA</v>
      </c>
      <c r="BJ66" s="7" t="str">
        <f>IF(BI66="NA","NA",H66)</f>
        <v>NA</v>
      </c>
      <c r="BK66" s="7" t="str">
        <f t="shared" si="50"/>
        <v>NA</v>
      </c>
      <c r="BL66" s="7" t="s">
        <v>78</v>
      </c>
      <c r="BM66" s="1">
        <v>1</v>
      </c>
      <c r="BN66" s="7" t="str">
        <f t="shared" ref="BN66:BN97" si="63">IF(BM66=1,BK66,BL66)</f>
        <v>NA</v>
      </c>
      <c r="BO66" s="7" t="str">
        <f t="shared" si="49"/>
        <v>NA</v>
      </c>
      <c r="BP66" s="7" t="str">
        <f t="shared" ref="BP66:BP97" si="64">IF(AK66="NA",IF(K66="","",CONCATENATE(K$1," ",J66," ",H66,"?")),IF(K66="","",CONCATENATE(K$1," ",J66," ",AK66," ",AA66,"?")))</f>
        <v>Wo joggt Toni?</v>
      </c>
      <c r="BQ66" s="7" t="str">
        <f t="shared" ref="BQ66:BQ97" si="65">IF(AK66="NA",IF(L66="","",CONCATENATE(L$1," ",J66," ",H66,"?")),IF(L66="","",CONCATENATE(L$1," ",J66," ",AK66," ",AA66,"?")))</f>
        <v/>
      </c>
      <c r="BR66" s="7" t="str">
        <f t="shared" ref="BR66:BR97" si="66">IF(AK66="NA",IF(M66="","",CONCATENATE(M$1," ",J66," ",H66,"?")),IF(M66="","",CONCATENATE(M$1," ",J66," ",AK66," ",AA66,"?")))</f>
        <v/>
      </c>
      <c r="BS66" s="7" t="str">
        <f t="shared" ref="BS66:BS97" si="67">CONCATENATE(BP66,BQ66,BR66)</f>
        <v>Wo joggt Toni?</v>
      </c>
      <c r="BT66" s="7" t="str">
        <f t="shared" ref="BT66:BT97" si="68">IF(AK66="NA",IF(U66="","",CONCATENATE(U$1," ",R66," ",H66," ",Y66,"?")),IF(U66="","",CONCATENATE(U$1," ",R66," ",AK66," ",AA66," ",Y66,"?")))</f>
        <v>Was möchte Toni loswerden?</v>
      </c>
      <c r="BU66" s="7" t="str">
        <f t="shared" ref="BU66:BU97" si="69">IF(AK66="NA",IF(V66="","",CONCATENATE(V$1," ",R66," ",H66," ",Y66,"?")),IF(V66="","",CONCATENATE(V$1," ",R66," ",AK66," ",AA66," ",Y66,"?")))</f>
        <v/>
      </c>
      <c r="BV66" s="7" t="str">
        <f t="shared" ref="BV66:BV97" si="70">CONCATENATE(BT66,BU66)</f>
        <v>Was möchte Toni loswerden?</v>
      </c>
    </row>
    <row r="67" spans="1:74" ht="14.25" customHeight="1" x14ac:dyDescent="0.35">
      <c r="A67" s="7" t="str">
        <f t="shared" ref="A67:A69" si="71">CONCATENATE("L",B67,"_S",F67,"_I",Z67,"_P",AZ67)</f>
        <v>L1_S119_I202_PSie</v>
      </c>
      <c r="B67" s="7">
        <v>1</v>
      </c>
      <c r="C67" s="7">
        <v>119</v>
      </c>
      <c r="D67" s="44">
        <v>66</v>
      </c>
      <c r="E67">
        <v>3</v>
      </c>
      <c r="F67" s="7">
        <v>119</v>
      </c>
      <c r="G67" s="7" t="str">
        <f t="shared" si="25"/>
        <v>Der Wrestler fliegt aus der Talkshow. Sie hat die top-secret Geheimnisse verraten.</v>
      </c>
      <c r="H67" s="7" t="str">
        <f t="shared" si="51"/>
        <v>Der Wrestler</v>
      </c>
      <c r="I67" s="7" t="str">
        <f t="shared" si="52"/>
        <v>Die Wrestlerin</v>
      </c>
      <c r="J67" s="7" t="s">
        <v>454</v>
      </c>
      <c r="M67" s="7" t="s">
        <v>144</v>
      </c>
      <c r="N67" s="7" t="s">
        <v>824</v>
      </c>
      <c r="O67" s="7" t="str">
        <f t="shared" si="53"/>
        <v>aus der Talkshow.</v>
      </c>
      <c r="P67" s="7" t="str">
        <f t="shared" si="54"/>
        <v>aus der Talkshow</v>
      </c>
      <c r="Q67" s="7" t="str">
        <f t="shared" si="26"/>
        <v>Sie</v>
      </c>
      <c r="R67" s="7" t="s">
        <v>104</v>
      </c>
      <c r="S67" s="7" t="s">
        <v>71</v>
      </c>
      <c r="T67" s="7" t="s">
        <v>825</v>
      </c>
      <c r="U67" s="7" t="s">
        <v>826</v>
      </c>
      <c r="W67" s="7" t="str">
        <f t="shared" si="55"/>
        <v>Geheimnisse</v>
      </c>
      <c r="X67" s="7" t="str">
        <f t="shared" si="56"/>
        <v>verraten.</v>
      </c>
      <c r="Y67" s="7" t="s">
        <v>827</v>
      </c>
      <c r="Z67" s="7">
        <f>main!Z120</f>
        <v>202</v>
      </c>
      <c r="AA67" s="7" t="str">
        <f>main!AA120</f>
        <v>Wrestler</v>
      </c>
      <c r="AB67" s="7" t="str">
        <f>main!AB120</f>
        <v>NA</v>
      </c>
      <c r="AC67" s="7">
        <f>main!AC120</f>
        <v>6.5750000000000002</v>
      </c>
      <c r="AD67" s="7" t="str">
        <f>main!AD120</f>
        <v>NA</v>
      </c>
      <c r="AE67" s="7" t="str">
        <f>main!AE120</f>
        <v>NA</v>
      </c>
      <c r="AF67" s="33" t="str">
        <f>main!AF120</f>
        <v>m</v>
      </c>
      <c r="AG67" s="7" t="str">
        <f>main!AG120</f>
        <v>Filler</v>
      </c>
      <c r="AH67" s="7" t="str">
        <f>main!AH120</f>
        <v>NA</v>
      </c>
      <c r="AI67" s="7" t="str">
        <f>main!AI120</f>
        <v>NA</v>
      </c>
      <c r="AJ67" s="7" t="str">
        <f>main!AJ120</f>
        <v>Der</v>
      </c>
      <c r="AK67" s="7" t="str">
        <f>main!AK120</f>
        <v>der</v>
      </c>
      <c r="AL67" s="7">
        <f>main!AL120</f>
        <v>59</v>
      </c>
      <c r="AM67" s="7" t="str">
        <f>main!AM120</f>
        <v>Wrestlerin</v>
      </c>
      <c r="AN67" s="7" t="str">
        <f>main!AN120</f>
        <v>NA</v>
      </c>
      <c r="AO67" s="7" t="str">
        <f>main!AO120</f>
        <v>NA</v>
      </c>
      <c r="AP67" s="7" t="str">
        <f>main!AP120</f>
        <v>NA</v>
      </c>
      <c r="AQ67" s="7" t="str">
        <f>main!AQ120</f>
        <v>NA</v>
      </c>
      <c r="AR67" s="7" t="str">
        <f>main!AR120</f>
        <v>NA</v>
      </c>
      <c r="AS67" s="7" t="str">
        <f>main!AS120</f>
        <v>Alternative</v>
      </c>
      <c r="AT67" s="7" t="str">
        <f>main!AT120</f>
        <v>NA</v>
      </c>
      <c r="AU67" s="7" t="str">
        <f>main!AU120</f>
        <v>NA</v>
      </c>
      <c r="AV67" s="7" t="str">
        <f>main!AV120</f>
        <v>Die</v>
      </c>
      <c r="AW67" s="7" t="str">
        <f>main!AW120</f>
        <v>die</v>
      </c>
      <c r="AX67" s="7" t="str">
        <f>main!AX120</f>
        <v>Er</v>
      </c>
      <c r="AY67" s="7" t="str">
        <f>main!AY120</f>
        <v>Sie</v>
      </c>
      <c r="AZ67" s="33" t="str">
        <f>main!AZ120</f>
        <v>Sie</v>
      </c>
      <c r="BA67" s="7" t="str">
        <f t="shared" si="57"/>
        <v>Wer fliegt aus der Talkshow?</v>
      </c>
      <c r="BB67" s="46" t="str">
        <f t="shared" si="58"/>
        <v>Was tat der Wrestler?</v>
      </c>
      <c r="BC67" s="7" t="str">
        <f t="shared" si="59"/>
        <v>Woher fliegt der Wrestler?</v>
      </c>
      <c r="BD67" s="7" t="str">
        <f t="shared" si="60"/>
        <v>Was hat der Wrestler verraten?</v>
      </c>
      <c r="BE67" s="7" t="s">
        <v>48</v>
      </c>
      <c r="BF67" s="7" t="str">
        <f>BC67</f>
        <v>Woher fliegt der Wrestler?</v>
      </c>
      <c r="BG67" s="7">
        <v>4</v>
      </c>
      <c r="BH67" s="7">
        <f t="shared" si="61"/>
        <v>0</v>
      </c>
      <c r="BI67" s="7" t="str">
        <f t="shared" si="62"/>
        <v>NA</v>
      </c>
      <c r="BJ67" s="7" t="str">
        <f>IF(BI67="NA","NA",P67)</f>
        <v>NA</v>
      </c>
      <c r="BK67" s="7" t="str">
        <f t="shared" si="50"/>
        <v>NA</v>
      </c>
      <c r="BL67" s="7" t="s">
        <v>78</v>
      </c>
      <c r="BM67" s="1">
        <v>1</v>
      </c>
      <c r="BN67" s="7" t="str">
        <f t="shared" si="63"/>
        <v>NA</v>
      </c>
      <c r="BO67" s="7" t="str">
        <f t="shared" si="49"/>
        <v>NA</v>
      </c>
      <c r="BP67" s="7" t="str">
        <f t="shared" si="64"/>
        <v/>
      </c>
      <c r="BQ67" s="7" t="str">
        <f t="shared" si="65"/>
        <v/>
      </c>
      <c r="BR67" s="7" t="str">
        <f t="shared" si="66"/>
        <v>Woher fliegt der Wrestler?</v>
      </c>
      <c r="BS67" s="7" t="str">
        <f t="shared" si="67"/>
        <v>Woher fliegt der Wrestler?</v>
      </c>
      <c r="BT67" s="7" t="str">
        <f t="shared" si="68"/>
        <v>Was hat der Wrestler verraten?</v>
      </c>
      <c r="BU67" s="7" t="str">
        <f t="shared" si="69"/>
        <v/>
      </c>
      <c r="BV67" s="7" t="str">
        <f t="shared" si="70"/>
        <v>Was hat der Wrestler verraten?</v>
      </c>
    </row>
    <row r="68" spans="1:74" ht="14.25" customHeight="1" x14ac:dyDescent="0.35">
      <c r="A68" s="7" t="str">
        <f t="shared" si="71"/>
        <v>L1_S116_I199_PSie</v>
      </c>
      <c r="B68" s="7">
        <v>1</v>
      </c>
      <c r="C68" s="7">
        <v>116</v>
      </c>
      <c r="D68" s="44">
        <v>67</v>
      </c>
      <c r="E68">
        <v>3</v>
      </c>
      <c r="F68" s="7">
        <v>116</v>
      </c>
      <c r="G68" s="7" t="str">
        <f t="shared" si="25"/>
        <v>Der Barbier wartet vor der Kasse. Sie hat die falsche Schlange gewählt.</v>
      </c>
      <c r="H68" s="7" t="str">
        <f t="shared" si="51"/>
        <v>Der Barbier</v>
      </c>
      <c r="I68" s="7" t="str">
        <f t="shared" si="52"/>
        <v>Die Barbierin</v>
      </c>
      <c r="J68" s="7" t="s">
        <v>716</v>
      </c>
      <c r="K68" s="7" t="s">
        <v>766</v>
      </c>
      <c r="N68" s="7" t="s">
        <v>806</v>
      </c>
      <c r="O68" s="7" t="str">
        <f t="shared" si="53"/>
        <v>vor der Kasse.</v>
      </c>
      <c r="P68" s="7" t="str">
        <f t="shared" si="54"/>
        <v>vor der Kasse</v>
      </c>
      <c r="Q68" s="7" t="str">
        <f t="shared" si="26"/>
        <v>Sie</v>
      </c>
      <c r="R68" s="7" t="s">
        <v>104</v>
      </c>
      <c r="S68" s="7" t="s">
        <v>71</v>
      </c>
      <c r="T68" s="7" t="s">
        <v>533</v>
      </c>
      <c r="U68" s="7" t="s">
        <v>807</v>
      </c>
      <c r="W68" s="7" t="str">
        <f t="shared" si="55"/>
        <v>Schlange</v>
      </c>
      <c r="X68" s="7" t="str">
        <f t="shared" si="56"/>
        <v>gewählt.</v>
      </c>
      <c r="Y68" s="7" t="s">
        <v>808</v>
      </c>
      <c r="Z68" s="7">
        <f>main!Z117</f>
        <v>199</v>
      </c>
      <c r="AA68" s="7" t="str">
        <f>main!AA117</f>
        <v>Barbier</v>
      </c>
      <c r="AB68" s="7" t="str">
        <f>main!AB117</f>
        <v>NA</v>
      </c>
      <c r="AC68" s="7">
        <f>main!AC117</f>
        <v>6.3250000000000002</v>
      </c>
      <c r="AD68" s="7" t="str">
        <f>main!AD117</f>
        <v>NA</v>
      </c>
      <c r="AE68" s="7" t="str">
        <f>main!AE117</f>
        <v>NA</v>
      </c>
      <c r="AF68" s="33" t="str">
        <f>main!AF117</f>
        <v>m</v>
      </c>
      <c r="AG68" s="7" t="str">
        <f>main!AG117</f>
        <v>Filler</v>
      </c>
      <c r="AH68" s="7" t="str">
        <f>main!AH117</f>
        <v>NA</v>
      </c>
      <c r="AI68" s="7" t="str">
        <f>main!AI117</f>
        <v>NA</v>
      </c>
      <c r="AJ68" s="7" t="str">
        <f>main!AJ117</f>
        <v>Der</v>
      </c>
      <c r="AK68" s="7" t="str">
        <f>main!AK117</f>
        <v>der</v>
      </c>
      <c r="AL68" s="7">
        <f>main!AL117</f>
        <v>56</v>
      </c>
      <c r="AM68" s="7" t="str">
        <f>main!AM117</f>
        <v>Barbierin</v>
      </c>
      <c r="AN68" s="7" t="str">
        <f>main!AN117</f>
        <v>NA</v>
      </c>
      <c r="AO68" s="7" t="str">
        <f>main!AO117</f>
        <v>NA</v>
      </c>
      <c r="AP68" s="7" t="str">
        <f>main!AP117</f>
        <v>NA</v>
      </c>
      <c r="AQ68" s="7" t="str">
        <f>main!AQ117</f>
        <v>NA</v>
      </c>
      <c r="AR68" s="7" t="str">
        <f>main!AR117</f>
        <v>NA</v>
      </c>
      <c r="AS68" s="7" t="str">
        <f>main!AS117</f>
        <v>Alternative</v>
      </c>
      <c r="AT68" s="7" t="str">
        <f>main!AT117</f>
        <v>NA</v>
      </c>
      <c r="AU68" s="7" t="str">
        <f>main!AU117</f>
        <v>NA</v>
      </c>
      <c r="AV68" s="7" t="str">
        <f>main!AV117</f>
        <v>Die</v>
      </c>
      <c r="AW68" s="7" t="str">
        <f>main!AW117</f>
        <v>die</v>
      </c>
      <c r="AX68" s="7" t="str">
        <f>main!AX117</f>
        <v>Er</v>
      </c>
      <c r="AY68" s="7" t="str">
        <f>main!AY117</f>
        <v>Sie</v>
      </c>
      <c r="AZ68" s="33" t="str">
        <f>main!AZ117</f>
        <v>Sie</v>
      </c>
      <c r="BA68" s="7" t="str">
        <f t="shared" si="57"/>
        <v>Wer wartet vor der Kasse?</v>
      </c>
      <c r="BB68" s="46" t="str">
        <f t="shared" si="58"/>
        <v>Was tat der Barbier?</v>
      </c>
      <c r="BC68" s="7" t="str">
        <f t="shared" si="59"/>
        <v>Wo wartet der Barbier?</v>
      </c>
      <c r="BD68" s="7" t="str">
        <f t="shared" si="60"/>
        <v>Was hat der Barbier gewählt?</v>
      </c>
      <c r="BE68" s="1" t="s">
        <v>49</v>
      </c>
      <c r="BF68" s="7" t="str">
        <f>BD68</f>
        <v>Was hat der Barbier gewählt?</v>
      </c>
      <c r="BG68" s="7">
        <v>1</v>
      </c>
      <c r="BH68" s="7">
        <f t="shared" si="61"/>
        <v>1</v>
      </c>
      <c r="BI68" s="7" t="str">
        <f t="shared" si="62"/>
        <v>Was hat der Barbier gewählt?</v>
      </c>
      <c r="BJ68" s="7" t="str">
        <f>IF(BI68="NA","NA",CONCATENATE(S68," ",T68," ",W68))</f>
        <v>die falsche Schlange</v>
      </c>
      <c r="BK68" s="7" t="str">
        <f t="shared" si="50"/>
        <v>die falsche Schlange</v>
      </c>
      <c r="BL68" s="7" t="s">
        <v>811</v>
      </c>
      <c r="BM68" s="1">
        <v>1</v>
      </c>
      <c r="BN68" s="7" t="str">
        <f t="shared" si="63"/>
        <v>die falsche Schlange</v>
      </c>
      <c r="BO68" s="7" t="str">
        <f t="shared" ref="BO68:BO99" si="72">IF(BM68=0,BK68,BL68)</f>
        <v>die falsche Kasse</v>
      </c>
      <c r="BP68" s="7" t="str">
        <f t="shared" si="64"/>
        <v>Wo wartet der Barbier?</v>
      </c>
      <c r="BQ68" s="7" t="str">
        <f t="shared" si="65"/>
        <v/>
      </c>
      <c r="BR68" s="7" t="str">
        <f t="shared" si="66"/>
        <v/>
      </c>
      <c r="BS68" s="7" t="str">
        <f t="shared" si="67"/>
        <v>Wo wartet der Barbier?</v>
      </c>
      <c r="BT68" s="7" t="str">
        <f t="shared" si="68"/>
        <v>Was hat der Barbier gewählt?</v>
      </c>
      <c r="BU68" s="7" t="str">
        <f t="shared" si="69"/>
        <v/>
      </c>
      <c r="BV68" s="7" t="str">
        <f t="shared" si="70"/>
        <v>Was hat der Barbier gewählt?</v>
      </c>
    </row>
    <row r="69" spans="1:74" ht="14.25" customHeight="1" x14ac:dyDescent="0.35">
      <c r="A69" s="7" t="str">
        <f t="shared" si="71"/>
        <v>L1_S78_I161_PSie</v>
      </c>
      <c r="B69" s="7">
        <v>1</v>
      </c>
      <c r="C69" s="7">
        <v>78</v>
      </c>
      <c r="D69" s="44">
        <v>68</v>
      </c>
      <c r="E69">
        <v>3</v>
      </c>
      <c r="F69" s="7">
        <v>78</v>
      </c>
      <c r="G69" s="7" t="str">
        <f t="shared" si="25"/>
        <v>Die Kolumnistin zeichnet im Bus. Sie hat ein neues Hobby begonnen.</v>
      </c>
      <c r="H69" s="7" t="str">
        <f t="shared" si="51"/>
        <v>Die Kolumnistin</v>
      </c>
      <c r="I69" s="7" t="str">
        <f t="shared" si="52"/>
        <v>Der Kolumnist</v>
      </c>
      <c r="J69" s="7" t="s">
        <v>487</v>
      </c>
      <c r="K69" s="7" t="s">
        <v>193</v>
      </c>
      <c r="N69" s="7" t="s">
        <v>149</v>
      </c>
      <c r="O69" s="7" t="str">
        <f t="shared" si="53"/>
        <v>im Bus.</v>
      </c>
      <c r="P69" s="7" t="str">
        <f t="shared" si="54"/>
        <v>im Bus</v>
      </c>
      <c r="Q69" s="7" t="str">
        <f t="shared" si="26"/>
        <v>Sie</v>
      </c>
      <c r="R69" s="7" t="s">
        <v>104</v>
      </c>
      <c r="S69" s="7" t="s">
        <v>137</v>
      </c>
      <c r="T69" s="7" t="s">
        <v>332</v>
      </c>
      <c r="U69" s="7" t="s">
        <v>600</v>
      </c>
      <c r="W69" s="7" t="str">
        <f t="shared" si="55"/>
        <v>Hobby</v>
      </c>
      <c r="X69" s="7" t="str">
        <f t="shared" si="56"/>
        <v>begonnen.</v>
      </c>
      <c r="Y69" s="7" t="s">
        <v>601</v>
      </c>
      <c r="Z69" s="7">
        <f>main!Z79</f>
        <v>161</v>
      </c>
      <c r="AA69" s="7" t="str">
        <f>main!AA79</f>
        <v>Kolumnistin</v>
      </c>
      <c r="AB69" s="7" t="str">
        <f>main!AB79</f>
        <v>NA</v>
      </c>
      <c r="AC69" s="7">
        <f>main!AC79</f>
        <v>2.7</v>
      </c>
      <c r="AD69" s="7" t="str">
        <f>main!AD79</f>
        <v>NA</v>
      </c>
      <c r="AE69" s="7" t="str">
        <f>main!AE79</f>
        <v>NA</v>
      </c>
      <c r="AF69" s="33" t="str">
        <f>main!AF79</f>
        <v>f</v>
      </c>
      <c r="AG69" s="7" t="str">
        <f>main!AG79</f>
        <v>Filler</v>
      </c>
      <c r="AH69" s="7" t="str">
        <f>main!AH79</f>
        <v>NA</v>
      </c>
      <c r="AI69" s="7" t="str">
        <f>main!AI79</f>
        <v>NA</v>
      </c>
      <c r="AJ69" s="7" t="str">
        <f>main!AJ79</f>
        <v>Die</v>
      </c>
      <c r="AK69" s="7" t="str">
        <f>main!AK79</f>
        <v>die</v>
      </c>
      <c r="AL69" s="7">
        <f>main!AL79</f>
        <v>18</v>
      </c>
      <c r="AM69" s="7" t="str">
        <f>main!AM79</f>
        <v>Kolumnist</v>
      </c>
      <c r="AN69" s="7" t="str">
        <f>main!AN79</f>
        <v>NA</v>
      </c>
      <c r="AO69" s="7" t="str">
        <f>main!AO79</f>
        <v>NA</v>
      </c>
      <c r="AP69" s="7" t="str">
        <f>main!AP79</f>
        <v>NA</v>
      </c>
      <c r="AQ69" s="7" t="str">
        <f>main!AQ79</f>
        <v>NA</v>
      </c>
      <c r="AR69" s="7" t="str">
        <f>main!AR79</f>
        <v>NA</v>
      </c>
      <c r="AS69" s="7" t="str">
        <f>main!AS79</f>
        <v>Alternative</v>
      </c>
      <c r="AT69" s="7" t="str">
        <f>main!AT79</f>
        <v>NA</v>
      </c>
      <c r="AU69" s="7" t="str">
        <f>main!AU79</f>
        <v>NA</v>
      </c>
      <c r="AV69" s="7" t="str">
        <f>main!AV79</f>
        <v>Der</v>
      </c>
      <c r="AW69" s="7" t="str">
        <f>main!AW79</f>
        <v>der</v>
      </c>
      <c r="AX69" s="7" t="str">
        <f>main!AX79</f>
        <v>Er</v>
      </c>
      <c r="AY69" s="7" t="str">
        <f>main!AY79</f>
        <v>Sie</v>
      </c>
      <c r="AZ69" s="33" t="str">
        <f>main!AZ79</f>
        <v>Sie</v>
      </c>
      <c r="BA69" s="7" t="str">
        <f t="shared" si="57"/>
        <v>Wer zeichnet im Bus?</v>
      </c>
      <c r="BB69" s="46" t="str">
        <f t="shared" si="58"/>
        <v>Was tat die Kolumnistin?</v>
      </c>
      <c r="BC69" s="7" t="str">
        <f t="shared" si="59"/>
        <v>Wo zeichnet die Kolumnistin?</v>
      </c>
      <c r="BD69" s="7" t="str">
        <f t="shared" si="60"/>
        <v>Was hat die Kolumnistin begonnen?</v>
      </c>
      <c r="BE69" s="7" t="s">
        <v>16</v>
      </c>
      <c r="BF69" s="7" t="str">
        <f>BB69</f>
        <v>Was tat die Kolumnistin?</v>
      </c>
      <c r="BG69" s="7">
        <v>3</v>
      </c>
      <c r="BH69" s="7">
        <f t="shared" si="61"/>
        <v>0</v>
      </c>
      <c r="BI69" s="7" t="str">
        <f t="shared" si="62"/>
        <v>NA</v>
      </c>
      <c r="BJ69" s="7" t="str">
        <f>IF(BI69="NA","NA",J69)</f>
        <v>NA</v>
      </c>
      <c r="BK69" s="7" t="str">
        <f t="shared" si="50"/>
        <v>NA</v>
      </c>
      <c r="BL69" s="7" t="s">
        <v>78</v>
      </c>
      <c r="BM69" s="1">
        <v>0</v>
      </c>
      <c r="BN69" s="7" t="str">
        <f t="shared" si="63"/>
        <v>NA</v>
      </c>
      <c r="BO69" s="7" t="str">
        <f t="shared" si="72"/>
        <v>NA</v>
      </c>
      <c r="BP69" s="7" t="str">
        <f t="shared" si="64"/>
        <v>Wo zeichnet die Kolumnistin?</v>
      </c>
      <c r="BQ69" s="7" t="str">
        <f t="shared" si="65"/>
        <v/>
      </c>
      <c r="BR69" s="7" t="str">
        <f t="shared" si="66"/>
        <v/>
      </c>
      <c r="BS69" s="7" t="str">
        <f t="shared" si="67"/>
        <v>Wo zeichnet die Kolumnistin?</v>
      </c>
      <c r="BT69" s="7" t="str">
        <f t="shared" si="68"/>
        <v>Was hat die Kolumnistin begonnen?</v>
      </c>
      <c r="BU69" s="7" t="str">
        <f t="shared" si="69"/>
        <v/>
      </c>
      <c r="BV69" s="7" t="str">
        <f t="shared" si="70"/>
        <v>Was hat die Kolumnistin begonnen?</v>
      </c>
    </row>
    <row r="70" spans="1:74" ht="14.25" customHeight="1" x14ac:dyDescent="0.35">
      <c r="A70" s="53" t="str">
        <f>CONCATENATE("L",B70,"_S",F70,"_I",Z71,"_P",AZ70)</f>
        <v>L_S137_I147_PEr</v>
      </c>
      <c r="B70" s="54"/>
      <c r="C70" s="55">
        <v>15</v>
      </c>
      <c r="D70" s="44">
        <v>69</v>
      </c>
      <c r="E70" s="54">
        <v>3.9</v>
      </c>
      <c r="F70" s="53">
        <v>137</v>
      </c>
      <c r="G70" s="53" t="str">
        <f>CONCATENATE(H70," ",J70," ",P70," ",Q70," ",R70," ",S70," ",T70," ",W70," ",Y70)</f>
        <v>Der Gynäkologe spricht auf der Kundgebung Sie hat eine lange Rede vorbereitet</v>
      </c>
      <c r="H70" s="53" t="str">
        <f t="shared" si="51"/>
        <v>Der Gynäkologe</v>
      </c>
      <c r="I70" s="53" t="str">
        <f t="shared" si="52"/>
        <v>Die Gynäkologin</v>
      </c>
      <c r="J70" s="54" t="s">
        <v>1081</v>
      </c>
      <c r="K70" s="53" t="s">
        <v>244</v>
      </c>
      <c r="L70" s="53"/>
      <c r="M70" s="53"/>
      <c r="N70" s="53" t="s">
        <v>885</v>
      </c>
      <c r="O70" s="53" t="str">
        <f t="shared" si="53"/>
        <v>auf der Kundgebung.</v>
      </c>
      <c r="P70" s="53" t="str">
        <f t="shared" si="54"/>
        <v>auf der Kundgebung</v>
      </c>
      <c r="Q70" s="53" t="s">
        <v>82</v>
      </c>
      <c r="R70" s="53" t="s">
        <v>104</v>
      </c>
      <c r="S70" s="53" t="s">
        <v>179</v>
      </c>
      <c r="T70" s="53" t="s">
        <v>560</v>
      </c>
      <c r="U70" s="54" t="s">
        <v>1082</v>
      </c>
      <c r="V70" s="54"/>
      <c r="W70" s="54" t="str">
        <f t="shared" si="55"/>
        <v>Rede</v>
      </c>
      <c r="X70" s="54" t="str">
        <f t="shared" si="56"/>
        <v>vorbereitet.</v>
      </c>
      <c r="Y70" s="54" t="s">
        <v>1083</v>
      </c>
      <c r="Z70" s="53">
        <v>91</v>
      </c>
      <c r="AA70" s="53" t="s">
        <v>990</v>
      </c>
      <c r="AB70" s="53" t="s">
        <v>78</v>
      </c>
      <c r="AC70" s="53" t="s">
        <v>78</v>
      </c>
      <c r="AD70" s="53" t="s">
        <v>78</v>
      </c>
      <c r="AE70" s="53" t="s">
        <v>78</v>
      </c>
      <c r="AF70" s="53" t="s">
        <v>78</v>
      </c>
      <c r="AG70" s="53" t="s">
        <v>1093</v>
      </c>
      <c r="AH70" s="53" t="s">
        <v>78</v>
      </c>
      <c r="AI70" s="53" t="s">
        <v>78</v>
      </c>
      <c r="AJ70" s="54" t="s">
        <v>506</v>
      </c>
      <c r="AK70" s="55" t="s">
        <v>507</v>
      </c>
      <c r="AL70" s="53">
        <v>91</v>
      </c>
      <c r="AM70" s="53" t="s">
        <v>1062</v>
      </c>
      <c r="AN70" s="53" t="s">
        <v>78</v>
      </c>
      <c r="AO70" s="53" t="s">
        <v>78</v>
      </c>
      <c r="AP70" s="53" t="s">
        <v>78</v>
      </c>
      <c r="AQ70" s="53" t="s">
        <v>78</v>
      </c>
      <c r="AR70" s="53" t="s">
        <v>78</v>
      </c>
      <c r="AS70" s="57" t="s">
        <v>80</v>
      </c>
      <c r="AT70" s="53" t="s">
        <v>78</v>
      </c>
      <c r="AU70" s="53" t="s">
        <v>78</v>
      </c>
      <c r="AV70" s="54" t="s">
        <v>504</v>
      </c>
      <c r="AW70" s="55" t="s">
        <v>71</v>
      </c>
      <c r="AX70" s="58" t="s">
        <v>81</v>
      </c>
      <c r="AY70" s="58" t="s">
        <v>82</v>
      </c>
      <c r="AZ70" s="59" t="str">
        <f>AX70</f>
        <v>Er</v>
      </c>
      <c r="BA70" s="53" t="str">
        <f t="shared" si="57"/>
        <v>Wer spricht auf der Kundgebung?</v>
      </c>
      <c r="BB70" s="46" t="str">
        <f t="shared" si="58"/>
        <v>Was tat der Gynäkologe?</v>
      </c>
      <c r="BC70" s="53" t="str">
        <f t="shared" si="59"/>
        <v>Wo spricht der Gynäkologe?</v>
      </c>
      <c r="BD70" s="53" t="str">
        <f t="shared" si="60"/>
        <v>Was hat der Gynäkologe vorbereitet?</v>
      </c>
      <c r="BE70" s="53" t="s">
        <v>48</v>
      </c>
      <c r="BF70" s="53" t="str">
        <f>BC70</f>
        <v>Wo spricht der Gynäkologe?</v>
      </c>
      <c r="BG70" s="55">
        <v>1</v>
      </c>
      <c r="BH70" s="53">
        <f t="shared" si="61"/>
        <v>1</v>
      </c>
      <c r="BI70" s="53" t="str">
        <f t="shared" si="62"/>
        <v>Wo spricht der Gynäkologe?</v>
      </c>
      <c r="BJ70" s="53" t="str">
        <f>IF(BI70="NA","NA",P70)</f>
        <v>auf der Kundgebung</v>
      </c>
      <c r="BK70" s="66" t="str">
        <f t="shared" si="50"/>
        <v>auf der Kundgebung</v>
      </c>
      <c r="BL70" s="60" t="s">
        <v>1091</v>
      </c>
      <c r="BM70" s="55">
        <v>0</v>
      </c>
      <c r="BN70" s="53" t="str">
        <f t="shared" si="63"/>
        <v>auf der Demonstration</v>
      </c>
      <c r="BO70" s="53" t="str">
        <f t="shared" si="72"/>
        <v>auf der Kundgebung</v>
      </c>
      <c r="BP70" s="53" t="str">
        <f t="shared" si="64"/>
        <v>Wo spricht der Gynäkologe?</v>
      </c>
      <c r="BQ70" s="53" t="str">
        <f t="shared" si="65"/>
        <v/>
      </c>
      <c r="BR70" s="53" t="str">
        <f t="shared" si="66"/>
        <v/>
      </c>
      <c r="BS70" s="53" t="str">
        <f t="shared" si="67"/>
        <v>Wo spricht der Gynäkologe?</v>
      </c>
      <c r="BT70" s="53" t="str">
        <f t="shared" si="68"/>
        <v>Was hat der Gynäkologe vorbereitet?</v>
      </c>
      <c r="BU70" s="53" t="str">
        <f t="shared" si="69"/>
        <v/>
      </c>
      <c r="BV70" s="53" t="str">
        <f t="shared" si="70"/>
        <v>Was hat der Gynäkologe vorbereitet?</v>
      </c>
    </row>
    <row r="71" spans="1:74" ht="14.25" customHeight="1" x14ac:dyDescent="0.35">
      <c r="A71" s="7" t="str">
        <f t="shared" ref="A71:A102" si="73">CONCATENATE("L",B71,"_S",F71,"_I",Z71,"_P",AZ71)</f>
        <v>L1_S64_I147_PEr</v>
      </c>
      <c r="B71" s="7">
        <v>1</v>
      </c>
      <c r="C71" s="7">
        <v>64</v>
      </c>
      <c r="D71" s="44">
        <v>70</v>
      </c>
      <c r="E71">
        <v>4</v>
      </c>
      <c r="F71" s="7">
        <v>64</v>
      </c>
      <c r="G71" s="7" t="str">
        <f t="shared" ref="G71:G102" si="74">CONCATENATE(H71," ",J71," ",O71," ",Q71," ",R71," ",S71," ",T71," ",W71," ",X71)</f>
        <v>Die Flugbegleiterin renoviert in der Garage. Er möchte die neuen Werkzeuge testen.</v>
      </c>
      <c r="H71" s="7" t="str">
        <f t="shared" si="51"/>
        <v>Die Flugbegleiterin</v>
      </c>
      <c r="I71" s="7" t="str">
        <f t="shared" si="52"/>
        <v>Der Flugbegleiter</v>
      </c>
      <c r="J71" s="7" t="s">
        <v>522</v>
      </c>
      <c r="K71" s="65" t="s">
        <v>84</v>
      </c>
      <c r="N71" s="65" t="s">
        <v>1099</v>
      </c>
      <c r="O71" s="7" t="str">
        <f t="shared" si="53"/>
        <v>in der Garage.</v>
      </c>
      <c r="P71" s="7" t="str">
        <f t="shared" si="54"/>
        <v>in der Garage</v>
      </c>
      <c r="Q71" s="7" t="str">
        <f t="shared" ref="Q71:Q102" si="75">AZ71</f>
        <v>Er</v>
      </c>
      <c r="R71" s="7" t="s">
        <v>70</v>
      </c>
      <c r="S71" s="7" t="s">
        <v>71</v>
      </c>
      <c r="T71" s="7" t="s">
        <v>203</v>
      </c>
      <c r="U71" s="7" t="s">
        <v>523</v>
      </c>
      <c r="W71" s="7" t="str">
        <f t="shared" si="55"/>
        <v>Werkzeuge</v>
      </c>
      <c r="X71" s="7" t="str">
        <f t="shared" si="56"/>
        <v>testen.</v>
      </c>
      <c r="Y71" s="7" t="s">
        <v>524</v>
      </c>
      <c r="Z71" s="7">
        <f>main!Z65</f>
        <v>147</v>
      </c>
      <c r="AA71" s="7" t="str">
        <f>main!AA65</f>
        <v>Flugbegleiterin</v>
      </c>
      <c r="AB71" s="7" t="str">
        <f>main!AB65</f>
        <v>NA</v>
      </c>
      <c r="AC71" s="7">
        <f>main!AC65</f>
        <v>1.675</v>
      </c>
      <c r="AD71" s="7" t="str">
        <f>main!AD65</f>
        <v>NA</v>
      </c>
      <c r="AE71" s="7" t="str">
        <f>main!AE65</f>
        <v>NA</v>
      </c>
      <c r="AF71" s="33" t="str">
        <f>main!AF65</f>
        <v>f</v>
      </c>
      <c r="AG71" s="7" t="str">
        <f>main!AG65</f>
        <v>Filler</v>
      </c>
      <c r="AH71" s="7" t="str">
        <f>main!AH65</f>
        <v>NA</v>
      </c>
      <c r="AI71" s="7" t="str">
        <f>main!AI65</f>
        <v>NA</v>
      </c>
      <c r="AJ71" s="7" t="str">
        <f>main!AJ65</f>
        <v>Die</v>
      </c>
      <c r="AK71" s="7" t="str">
        <f>main!AK65</f>
        <v>die</v>
      </c>
      <c r="AL71" s="7">
        <f>main!AL65</f>
        <v>4</v>
      </c>
      <c r="AM71" s="7" t="str">
        <f>main!AM65</f>
        <v>Flugbegleiter</v>
      </c>
      <c r="AN71" s="7" t="str">
        <f>main!AN65</f>
        <v>NA</v>
      </c>
      <c r="AO71" s="7" t="str">
        <f>main!AO65</f>
        <v>NA</v>
      </c>
      <c r="AP71" s="7" t="str">
        <f>main!AP65</f>
        <v>NA</v>
      </c>
      <c r="AQ71" s="7" t="str">
        <f>main!AQ65</f>
        <v>NA</v>
      </c>
      <c r="AR71" s="7" t="str">
        <f>main!AR65</f>
        <v>NA</v>
      </c>
      <c r="AS71" s="7" t="str">
        <f>main!AS65</f>
        <v>Alternative</v>
      </c>
      <c r="AT71" s="7" t="str">
        <f>main!AT65</f>
        <v>NA</v>
      </c>
      <c r="AU71" s="7" t="str">
        <f>main!AU65</f>
        <v>NA</v>
      </c>
      <c r="AV71" s="7" t="str">
        <f>main!AV65</f>
        <v>Der</v>
      </c>
      <c r="AW71" s="7" t="str">
        <f>main!AW65</f>
        <v>der</v>
      </c>
      <c r="AX71" s="7" t="str">
        <f>main!AX65</f>
        <v>Er</v>
      </c>
      <c r="AY71" s="7" t="str">
        <f>main!AY65</f>
        <v>Sie</v>
      </c>
      <c r="AZ71" s="33" t="str">
        <f>main!AZ65</f>
        <v>Er</v>
      </c>
      <c r="BA71" s="7" t="str">
        <f t="shared" si="57"/>
        <v>Wer renoviert in der Garage?</v>
      </c>
      <c r="BB71" s="46" t="str">
        <f t="shared" si="58"/>
        <v>Was tat die Flugbegleiterin?</v>
      </c>
      <c r="BC71" s="7" t="str">
        <f t="shared" si="59"/>
        <v>Wo renoviert die Flugbegleiterin?</v>
      </c>
      <c r="BD71" s="7" t="str">
        <f t="shared" si="60"/>
        <v>Was möchte die Flugbegleiterin testen?</v>
      </c>
      <c r="BE71" s="1" t="s">
        <v>49</v>
      </c>
      <c r="BF71" s="7" t="str">
        <f>BD71</f>
        <v>Was möchte die Flugbegleiterin testen?</v>
      </c>
      <c r="BG71" s="7">
        <v>4</v>
      </c>
      <c r="BH71" s="7">
        <f t="shared" si="61"/>
        <v>0</v>
      </c>
      <c r="BI71" s="7" t="str">
        <f t="shared" si="62"/>
        <v>NA</v>
      </c>
      <c r="BJ71" s="7" t="str">
        <f>IF(BI71="NA","NA",CONCATENATE(S71," ",T71," ",W71))</f>
        <v>NA</v>
      </c>
      <c r="BK71" s="7" t="str">
        <f t="shared" si="50"/>
        <v>NA</v>
      </c>
      <c r="BL71" s="7" t="s">
        <v>78</v>
      </c>
      <c r="BM71" s="1">
        <v>1</v>
      </c>
      <c r="BN71" s="7" t="str">
        <f t="shared" si="63"/>
        <v>NA</v>
      </c>
      <c r="BO71" s="7" t="str">
        <f t="shared" si="72"/>
        <v>NA</v>
      </c>
      <c r="BP71" s="7" t="str">
        <f t="shared" si="64"/>
        <v>Wo renoviert die Flugbegleiterin?</v>
      </c>
      <c r="BQ71" s="7" t="str">
        <f t="shared" si="65"/>
        <v/>
      </c>
      <c r="BR71" s="7" t="str">
        <f t="shared" si="66"/>
        <v/>
      </c>
      <c r="BS71" s="7" t="str">
        <f t="shared" si="67"/>
        <v>Wo renoviert die Flugbegleiterin?</v>
      </c>
      <c r="BT71" s="7" t="str">
        <f t="shared" si="68"/>
        <v>Was möchte die Flugbegleiterin testen?</v>
      </c>
      <c r="BU71" s="7" t="str">
        <f t="shared" si="69"/>
        <v/>
      </c>
      <c r="BV71" s="1" t="str">
        <f t="shared" si="70"/>
        <v>Was möchte die Flugbegleiterin testen?</v>
      </c>
    </row>
    <row r="72" spans="1:74" ht="14.25" hidden="1" customHeight="1" x14ac:dyDescent="0.35">
      <c r="A72" s="7" t="str">
        <f t="shared" si="73"/>
        <v>L1_S14_I13_PSie</v>
      </c>
      <c r="B72" s="7">
        <v>1</v>
      </c>
      <c r="C72" s="7">
        <v>14</v>
      </c>
      <c r="D72" s="44">
        <v>71</v>
      </c>
      <c r="E72">
        <v>4</v>
      </c>
      <c r="F72" s="7">
        <v>14</v>
      </c>
      <c r="G72" s="7" t="str">
        <f t="shared" si="74"/>
        <v>Matteo reist zum Turnier. Sie hat das ganze Jahr trainiert.</v>
      </c>
      <c r="H72" s="7" t="str">
        <f t="shared" si="51"/>
        <v>Matteo</v>
      </c>
      <c r="I72" s="7" t="str">
        <f t="shared" si="52"/>
        <v>Nele</v>
      </c>
      <c r="J72" s="7" t="s">
        <v>110</v>
      </c>
      <c r="L72" s="7" t="s">
        <v>185</v>
      </c>
      <c r="N72" s="7" t="s">
        <v>186</v>
      </c>
      <c r="O72" s="7" t="str">
        <f t="shared" si="53"/>
        <v>zum Turnier.</v>
      </c>
      <c r="P72" s="7" t="str">
        <f t="shared" si="54"/>
        <v>zum Turnier</v>
      </c>
      <c r="Q72" s="7" t="str">
        <f t="shared" si="75"/>
        <v>Sie</v>
      </c>
      <c r="R72" s="7" t="s">
        <v>104</v>
      </c>
      <c r="S72" s="7" t="s">
        <v>155</v>
      </c>
      <c r="T72" s="7" t="s">
        <v>187</v>
      </c>
      <c r="U72" s="7" t="s">
        <v>188</v>
      </c>
      <c r="W72" s="7" t="str">
        <f t="shared" si="55"/>
        <v>Jahr</v>
      </c>
      <c r="X72" s="7" t="str">
        <f t="shared" si="56"/>
        <v>trainiert.</v>
      </c>
      <c r="Y72" s="7" t="s">
        <v>189</v>
      </c>
      <c r="Z72" s="7">
        <f>main!Z15</f>
        <v>13</v>
      </c>
      <c r="AA72" s="7" t="str">
        <f>main!AA15</f>
        <v>Matteo</v>
      </c>
      <c r="AB72" s="7" t="str">
        <f>main!AB15</f>
        <v>m</v>
      </c>
      <c r="AC72" s="7">
        <f>main!AC15</f>
        <v>1.1714285710000001</v>
      </c>
      <c r="AD72" s="7">
        <f>main!AD15</f>
        <v>0.45281565400000001</v>
      </c>
      <c r="AE72" s="7">
        <f>main!AE15</f>
        <v>1</v>
      </c>
      <c r="AF72" s="33" t="str">
        <f>main!AF15</f>
        <v>m</v>
      </c>
      <c r="AG72" s="7" t="str">
        <f>main!AG15</f>
        <v>Target</v>
      </c>
      <c r="AH72" s="7" t="str">
        <f>main!AH15</f>
        <v>NA</v>
      </c>
      <c r="AI72" s="7">
        <f>main!AI15</f>
        <v>1450000000</v>
      </c>
      <c r="AJ72" s="7" t="str">
        <f>main!AJ15</f>
        <v>NA</v>
      </c>
      <c r="AK72" s="7" t="str">
        <f>main!AK15</f>
        <v>NA</v>
      </c>
      <c r="AL72" s="7">
        <f>main!AL15</f>
        <v>95</v>
      </c>
      <c r="AM72" s="7" t="str">
        <f>main!AM15</f>
        <v>Nele</v>
      </c>
      <c r="AN72" s="7" t="str">
        <f>main!AN15</f>
        <v>f</v>
      </c>
      <c r="AO72" s="7">
        <f>main!AO15</f>
        <v>6.1714285709999999</v>
      </c>
      <c r="AP72" s="7">
        <f>main!AP15</f>
        <v>1.5621575249999999</v>
      </c>
      <c r="AQ72" s="7">
        <f>main!AQ15</f>
        <v>7</v>
      </c>
      <c r="AR72" s="7" t="str">
        <f>main!AR15</f>
        <v>f</v>
      </c>
      <c r="AS72" s="7" t="str">
        <f>main!AS15</f>
        <v>Alternative</v>
      </c>
      <c r="AT72" s="7" t="str">
        <f>main!AT15</f>
        <v>NA</v>
      </c>
      <c r="AU72" s="7" t="str">
        <f>main!AU15</f>
        <v>NA</v>
      </c>
      <c r="AV72" s="7" t="str">
        <f>main!AV15</f>
        <v>NA</v>
      </c>
      <c r="AW72" s="7" t="str">
        <f>main!AW15</f>
        <v>NA</v>
      </c>
      <c r="AX72" s="7" t="str">
        <f>main!AX15</f>
        <v>Er</v>
      </c>
      <c r="AY72" s="7" t="str">
        <f>main!AY15</f>
        <v>Sie</v>
      </c>
      <c r="AZ72" s="33" t="str">
        <f>main!AZ15</f>
        <v>Sie</v>
      </c>
      <c r="BA72" s="7" t="str">
        <f t="shared" si="57"/>
        <v>Wer reist zum Turnier?</v>
      </c>
      <c r="BB72" s="46" t="str">
        <f t="shared" si="58"/>
        <v>Was tat Matteo?</v>
      </c>
      <c r="BC72" s="7" t="str">
        <f t="shared" si="59"/>
        <v>Wohin reist Matteo?</v>
      </c>
      <c r="BD72" s="7" t="str">
        <f t="shared" si="60"/>
        <v>Was hat Matteo trainiert?</v>
      </c>
      <c r="BE72" s="7" t="s">
        <v>16</v>
      </c>
      <c r="BF72" s="7" t="str">
        <f>BB72</f>
        <v>Was tat Matteo?</v>
      </c>
      <c r="BG72" s="7">
        <v>3</v>
      </c>
      <c r="BH72" s="7">
        <f t="shared" si="61"/>
        <v>0</v>
      </c>
      <c r="BI72" s="7" t="str">
        <f t="shared" si="62"/>
        <v>NA</v>
      </c>
      <c r="BJ72" s="7" t="str">
        <f>IF(BI72="NA","NA",J72)</f>
        <v>NA</v>
      </c>
      <c r="BK72" s="7" t="str">
        <f>IF(BJ72="","",BJ72)</f>
        <v>NA</v>
      </c>
      <c r="BL72" s="7" t="s">
        <v>78</v>
      </c>
      <c r="BM72" s="1">
        <v>0</v>
      </c>
      <c r="BN72" s="7" t="str">
        <f t="shared" si="63"/>
        <v>NA</v>
      </c>
      <c r="BO72" s="7" t="str">
        <f t="shared" si="72"/>
        <v>NA</v>
      </c>
      <c r="BP72" s="7" t="str">
        <f t="shared" si="64"/>
        <v/>
      </c>
      <c r="BQ72" s="7" t="str">
        <f t="shared" si="65"/>
        <v>Wohin reist Matteo?</v>
      </c>
      <c r="BR72" s="7" t="str">
        <f t="shared" si="66"/>
        <v/>
      </c>
      <c r="BS72" s="7" t="str">
        <f t="shared" si="67"/>
        <v>Wohin reist Matteo?</v>
      </c>
      <c r="BT72" s="7" t="str">
        <f t="shared" si="68"/>
        <v>Was hat Matteo trainiert?</v>
      </c>
      <c r="BU72" s="7" t="str">
        <f t="shared" si="69"/>
        <v/>
      </c>
      <c r="BV72" s="7" t="str">
        <f t="shared" si="70"/>
        <v>Was hat Matteo trainiert?</v>
      </c>
    </row>
    <row r="73" spans="1:74" ht="14.25" hidden="1" customHeight="1" x14ac:dyDescent="0.35">
      <c r="A73" s="7" t="str">
        <f t="shared" si="73"/>
        <v>L1_S22_I64_PEr</v>
      </c>
      <c r="B73" s="7">
        <v>1</v>
      </c>
      <c r="C73" s="7">
        <v>22</v>
      </c>
      <c r="D73" s="44">
        <v>72</v>
      </c>
      <c r="E73">
        <v>4</v>
      </c>
      <c r="F73" s="7">
        <v>22</v>
      </c>
      <c r="G73" s="7" t="str">
        <f t="shared" si="74"/>
        <v>Tomke fällt auf der Beerdigung. Er hat das tiefe Loch übersehen.</v>
      </c>
      <c r="H73" s="7" t="str">
        <f t="shared" si="51"/>
        <v>Tomke</v>
      </c>
      <c r="I73" s="7" t="str">
        <f t="shared" si="52"/>
        <v>Ina</v>
      </c>
      <c r="J73" s="7" t="s">
        <v>101</v>
      </c>
      <c r="K73" s="7" t="s">
        <v>244</v>
      </c>
      <c r="N73" s="7" t="s">
        <v>245</v>
      </c>
      <c r="O73" s="7" t="str">
        <f t="shared" si="53"/>
        <v>auf der Beerdigung.</v>
      </c>
      <c r="P73" s="7" t="str">
        <f t="shared" si="54"/>
        <v>auf der Beerdigung</v>
      </c>
      <c r="Q73" s="7" t="str">
        <f t="shared" si="75"/>
        <v>Er</v>
      </c>
      <c r="R73" s="7" t="s">
        <v>104</v>
      </c>
      <c r="S73" s="7" t="s">
        <v>155</v>
      </c>
      <c r="T73" s="7" t="s">
        <v>246</v>
      </c>
      <c r="U73" s="7" t="s">
        <v>247</v>
      </c>
      <c r="W73" s="7" t="str">
        <f t="shared" si="55"/>
        <v>Loch</v>
      </c>
      <c r="X73" s="7" t="str">
        <f t="shared" si="56"/>
        <v>übersehen.</v>
      </c>
      <c r="Y73" s="7" t="s">
        <v>248</v>
      </c>
      <c r="Z73" s="7">
        <f>main!Z23</f>
        <v>64</v>
      </c>
      <c r="AA73" s="7" t="str">
        <f>main!AA23</f>
        <v>Tomke</v>
      </c>
      <c r="AB73" s="7" t="str">
        <f>main!AB23</f>
        <v>n</v>
      </c>
      <c r="AC73" s="7">
        <f>main!AC23</f>
        <v>3.1714285709999999</v>
      </c>
      <c r="AD73" s="7">
        <f>main!AD23</f>
        <v>1.543215022</v>
      </c>
      <c r="AE73" s="7">
        <f>main!AE23</f>
        <v>4</v>
      </c>
      <c r="AF73" s="33" t="str">
        <f>main!AF23</f>
        <v>n</v>
      </c>
      <c r="AG73" s="7" t="str">
        <f>main!AG23</f>
        <v>Target</v>
      </c>
      <c r="AH73" s="7" t="str">
        <f>main!AH23</f>
        <v>NA</v>
      </c>
      <c r="AI73" s="7" t="str">
        <f>main!AI23</f>
        <v>494000 </v>
      </c>
      <c r="AJ73" s="7" t="str">
        <f>main!AJ23</f>
        <v>NA</v>
      </c>
      <c r="AK73" s="7" t="str">
        <f>main!AK23</f>
        <v>NA</v>
      </c>
      <c r="AL73" s="7">
        <f>main!AL23</f>
        <v>113</v>
      </c>
      <c r="AM73" s="7" t="str">
        <f>main!AM23</f>
        <v>Ina</v>
      </c>
      <c r="AN73" s="7" t="str">
        <f>main!AN23</f>
        <v>f</v>
      </c>
      <c r="AO73" s="7">
        <f>main!AO23</f>
        <v>6.6857142859999996</v>
      </c>
      <c r="AP73" s="7">
        <f>main!AP23</f>
        <v>0.67612340400000004</v>
      </c>
      <c r="AQ73" s="7">
        <f>main!AQ23</f>
        <v>7</v>
      </c>
      <c r="AR73" s="7" t="str">
        <f>main!AR23</f>
        <v>f</v>
      </c>
      <c r="AS73" s="7" t="str">
        <f>main!AS23</f>
        <v>Alternative</v>
      </c>
      <c r="AT73" s="7" t="str">
        <f>main!AT23</f>
        <v>NA</v>
      </c>
      <c r="AU73" s="7" t="str">
        <f>main!AU23</f>
        <v>NA</v>
      </c>
      <c r="AV73" s="7" t="str">
        <f>main!AV23</f>
        <v>NA</v>
      </c>
      <c r="AW73" s="7" t="str">
        <f>main!AW23</f>
        <v>NA</v>
      </c>
      <c r="AX73" s="7" t="str">
        <f>main!AX23</f>
        <v>Er</v>
      </c>
      <c r="AY73" s="7" t="str">
        <f>main!AY23</f>
        <v>Sie</v>
      </c>
      <c r="AZ73" s="33" t="str">
        <f>main!AZ23</f>
        <v>Er</v>
      </c>
      <c r="BA73" s="7" t="str">
        <f t="shared" si="57"/>
        <v>Wer fällt auf der Beerdigung?</v>
      </c>
      <c r="BB73" s="46" t="str">
        <f t="shared" si="58"/>
        <v>Was tat Tomke?</v>
      </c>
      <c r="BC73" s="7" t="str">
        <f t="shared" si="59"/>
        <v>Wo fällt Tomke?</v>
      </c>
      <c r="BD73" s="7" t="str">
        <f t="shared" si="60"/>
        <v>Was hat Tomke übersehen?</v>
      </c>
      <c r="BE73" s="7" t="s">
        <v>16</v>
      </c>
      <c r="BF73" s="7" t="str">
        <f>BB73</f>
        <v>Was tat Tomke?</v>
      </c>
      <c r="BG73" s="7">
        <v>2</v>
      </c>
      <c r="BH73" s="7">
        <f t="shared" si="61"/>
        <v>0</v>
      </c>
      <c r="BI73" s="7" t="str">
        <f t="shared" si="62"/>
        <v>NA</v>
      </c>
      <c r="BJ73" s="7" t="str">
        <f>IF(BI73="NA","NA",J73)</f>
        <v>NA</v>
      </c>
      <c r="BK73" s="7" t="str">
        <f>BJ73</f>
        <v>NA</v>
      </c>
      <c r="BL73" s="7" t="s">
        <v>78</v>
      </c>
      <c r="BM73" s="1">
        <v>0</v>
      </c>
      <c r="BN73" s="7" t="str">
        <f t="shared" si="63"/>
        <v>NA</v>
      </c>
      <c r="BO73" s="7" t="str">
        <f t="shared" si="72"/>
        <v>NA</v>
      </c>
      <c r="BP73" s="7" t="str">
        <f t="shared" si="64"/>
        <v>Wo fällt Tomke?</v>
      </c>
      <c r="BQ73" s="7" t="str">
        <f t="shared" si="65"/>
        <v/>
      </c>
      <c r="BR73" s="7" t="str">
        <f t="shared" si="66"/>
        <v/>
      </c>
      <c r="BS73" s="7" t="str">
        <f t="shared" si="67"/>
        <v>Wo fällt Tomke?</v>
      </c>
      <c r="BT73" s="7" t="str">
        <f t="shared" si="68"/>
        <v>Was hat Tomke übersehen?</v>
      </c>
      <c r="BU73" s="7" t="str">
        <f t="shared" si="69"/>
        <v/>
      </c>
      <c r="BV73" s="7" t="str">
        <f t="shared" si="70"/>
        <v>Was hat Tomke übersehen?</v>
      </c>
    </row>
    <row r="74" spans="1:74" ht="14.25" customHeight="1" x14ac:dyDescent="0.35">
      <c r="A74" s="7" t="str">
        <f t="shared" si="73"/>
        <v>L1_S86_I169_PEr</v>
      </c>
      <c r="B74" s="7">
        <v>1</v>
      </c>
      <c r="C74" s="7">
        <v>86</v>
      </c>
      <c r="D74" s="44">
        <v>73</v>
      </c>
      <c r="E74">
        <v>4</v>
      </c>
      <c r="F74" s="7">
        <v>86</v>
      </c>
      <c r="G74" s="7" t="str">
        <f t="shared" si="74"/>
        <v>Die Schulpsychologin verzweifelt im Parkhaus. Er hat den letzten Parkplatz übersehen.</v>
      </c>
      <c r="H74" s="7" t="str">
        <f t="shared" si="51"/>
        <v>Die Schulpsychologin</v>
      </c>
      <c r="I74" s="7" t="str">
        <f t="shared" si="52"/>
        <v>Der Schulpsycholog</v>
      </c>
      <c r="J74" s="1" t="s">
        <v>621</v>
      </c>
      <c r="K74" s="7" t="s">
        <v>193</v>
      </c>
      <c r="N74" s="7" t="s">
        <v>643</v>
      </c>
      <c r="O74" s="7" t="str">
        <f t="shared" si="53"/>
        <v>im Parkhaus.</v>
      </c>
      <c r="P74" s="7" t="str">
        <f t="shared" si="54"/>
        <v>im Parkhaus</v>
      </c>
      <c r="Q74" s="7" t="str">
        <f t="shared" si="75"/>
        <v>Er</v>
      </c>
      <c r="R74" s="7" t="s">
        <v>104</v>
      </c>
      <c r="S74" s="7" t="s">
        <v>147</v>
      </c>
      <c r="T74" s="7" t="s">
        <v>148</v>
      </c>
      <c r="U74" s="7" t="s">
        <v>644</v>
      </c>
      <c r="W74" s="7" t="str">
        <f t="shared" si="55"/>
        <v>Parkplatz</v>
      </c>
      <c r="X74" s="7" t="str">
        <f t="shared" si="56"/>
        <v>übersehen.</v>
      </c>
      <c r="Y74" s="7" t="s">
        <v>248</v>
      </c>
      <c r="Z74" s="7">
        <f>main!Z87</f>
        <v>169</v>
      </c>
      <c r="AA74" s="7" t="str">
        <f>main!AA87</f>
        <v>Schulpsychologin</v>
      </c>
      <c r="AB74" s="7" t="str">
        <f>main!AB87</f>
        <v>NA</v>
      </c>
      <c r="AC74" s="7">
        <f>main!AC87</f>
        <v>3.45</v>
      </c>
      <c r="AD74" s="7" t="str">
        <f>main!AD87</f>
        <v>NA</v>
      </c>
      <c r="AE74" s="7" t="str">
        <f>main!AE87</f>
        <v>NA</v>
      </c>
      <c r="AF74" s="33" t="str">
        <f>main!AF87</f>
        <v>f</v>
      </c>
      <c r="AG74" s="7" t="str">
        <f>main!AG87</f>
        <v>Filler</v>
      </c>
      <c r="AH74" s="7" t="str">
        <f>main!AH87</f>
        <v>NA</v>
      </c>
      <c r="AI74" s="7" t="str">
        <f>main!AI87</f>
        <v>NA</v>
      </c>
      <c r="AJ74" s="7" t="str">
        <f>main!AJ87</f>
        <v>Die</v>
      </c>
      <c r="AK74" s="7" t="str">
        <f>main!AK87</f>
        <v>die</v>
      </c>
      <c r="AL74" s="7">
        <f>main!AL87</f>
        <v>26</v>
      </c>
      <c r="AM74" s="7" t="str">
        <f>main!AM87</f>
        <v>Schulpsycholog</v>
      </c>
      <c r="AN74" s="7" t="str">
        <f>main!AN87</f>
        <v>NA</v>
      </c>
      <c r="AO74" s="7" t="str">
        <f>main!AO87</f>
        <v>NA</v>
      </c>
      <c r="AP74" s="7" t="str">
        <f>main!AP87</f>
        <v>NA</v>
      </c>
      <c r="AQ74" s="7" t="str">
        <f>main!AQ87</f>
        <v>NA</v>
      </c>
      <c r="AR74" s="7" t="str">
        <f>main!AR87</f>
        <v>NA</v>
      </c>
      <c r="AS74" s="7" t="str">
        <f>main!AS87</f>
        <v>Alternative</v>
      </c>
      <c r="AT74" s="7" t="str">
        <f>main!AT87</f>
        <v>NA</v>
      </c>
      <c r="AU74" s="7" t="str">
        <f>main!AU87</f>
        <v>NA</v>
      </c>
      <c r="AV74" s="7" t="str">
        <f>main!AV87</f>
        <v>Der</v>
      </c>
      <c r="AW74" s="7" t="str">
        <f>main!AW87</f>
        <v>der</v>
      </c>
      <c r="AX74" s="7" t="str">
        <f>main!AX87</f>
        <v>Er</v>
      </c>
      <c r="AY74" s="7" t="str">
        <f>main!AY87</f>
        <v>Sie</v>
      </c>
      <c r="AZ74" s="33" t="str">
        <f>main!AZ87</f>
        <v>Er</v>
      </c>
      <c r="BA74" s="7" t="str">
        <f t="shared" si="57"/>
        <v>Wer verzweifelt im Parkhaus?</v>
      </c>
      <c r="BB74" s="46" t="str">
        <f t="shared" si="58"/>
        <v>Was tat die Schulpsychologin?</v>
      </c>
      <c r="BC74" s="7" t="str">
        <f t="shared" si="59"/>
        <v>Wo verzweifelt die Schulpsychologin?</v>
      </c>
      <c r="BD74" s="7" t="str">
        <f t="shared" si="60"/>
        <v>Was hat die Schulpsychologin übersehen?</v>
      </c>
      <c r="BE74" s="7" t="s">
        <v>16</v>
      </c>
      <c r="BF74" s="7" t="str">
        <f>BB74</f>
        <v>Was tat die Schulpsychologin?</v>
      </c>
      <c r="BG74" s="7">
        <v>1</v>
      </c>
      <c r="BH74" s="7">
        <f t="shared" si="61"/>
        <v>1</v>
      </c>
      <c r="BI74" s="7" t="str">
        <f t="shared" si="62"/>
        <v>Was tat die Schulpsychologin?</v>
      </c>
      <c r="BJ74" s="7" t="str">
        <f>IF(BI74="NA","NA",J74)</f>
        <v>verzweifelt</v>
      </c>
      <c r="BK74" s="7" t="s">
        <v>1115</v>
      </c>
      <c r="BL74" s="7" t="s">
        <v>1116</v>
      </c>
      <c r="BM74" s="1">
        <v>1</v>
      </c>
      <c r="BN74" s="7" t="str">
        <f t="shared" si="63"/>
        <v>im Parkhaus verzweifeln</v>
      </c>
      <c r="BO74" s="7" t="str">
        <f t="shared" si="72"/>
        <v>im Parkhaus aufgeben</v>
      </c>
      <c r="BP74" s="7" t="str">
        <f t="shared" si="64"/>
        <v>Wo verzweifelt die Schulpsychologin?</v>
      </c>
      <c r="BQ74" s="7" t="str">
        <f t="shared" si="65"/>
        <v/>
      </c>
      <c r="BR74" s="7" t="str">
        <f t="shared" si="66"/>
        <v/>
      </c>
      <c r="BS74" s="7" t="str">
        <f t="shared" si="67"/>
        <v>Wo verzweifelt die Schulpsychologin?</v>
      </c>
      <c r="BT74" s="7" t="str">
        <f t="shared" si="68"/>
        <v>Was hat die Schulpsychologin übersehen?</v>
      </c>
      <c r="BU74" s="7" t="str">
        <f t="shared" si="69"/>
        <v/>
      </c>
      <c r="BV74" s="7" t="str">
        <f t="shared" si="70"/>
        <v>Was hat die Schulpsychologin übersehen?</v>
      </c>
    </row>
    <row r="75" spans="1:74" ht="14.25" hidden="1" customHeight="1" x14ac:dyDescent="0.35">
      <c r="A75" s="7" t="str">
        <f t="shared" si="73"/>
        <v>L1_S10_I10_PEr</v>
      </c>
      <c r="B75" s="7">
        <v>1</v>
      </c>
      <c r="C75" s="7">
        <v>10</v>
      </c>
      <c r="D75" s="44">
        <v>74</v>
      </c>
      <c r="E75">
        <v>4</v>
      </c>
      <c r="F75" s="7">
        <v>10</v>
      </c>
      <c r="G75" s="7" t="str">
        <f t="shared" si="74"/>
        <v>Hugo steigt aus dem Zug. Er hat das graue Hemd durchgeschwitzt.</v>
      </c>
      <c r="H75" s="7" t="str">
        <f t="shared" si="51"/>
        <v>Hugo</v>
      </c>
      <c r="I75" s="7" t="str">
        <f t="shared" si="52"/>
        <v>Valentin</v>
      </c>
      <c r="J75" s="7" t="s">
        <v>153</v>
      </c>
      <c r="M75" s="7" t="s">
        <v>102</v>
      </c>
      <c r="N75" s="7" t="s">
        <v>154</v>
      </c>
      <c r="O75" s="7" t="str">
        <f t="shared" si="53"/>
        <v>aus dem Zug.</v>
      </c>
      <c r="P75" s="7" t="str">
        <f t="shared" si="54"/>
        <v>aus dem Zug</v>
      </c>
      <c r="Q75" s="7" t="str">
        <f t="shared" si="75"/>
        <v>Er</v>
      </c>
      <c r="R75" s="7" t="s">
        <v>104</v>
      </c>
      <c r="S75" s="7" t="s">
        <v>155</v>
      </c>
      <c r="T75" s="7" t="s">
        <v>156</v>
      </c>
      <c r="U75" s="7" t="s">
        <v>157</v>
      </c>
      <c r="W75" s="7" t="str">
        <f t="shared" si="55"/>
        <v>Hemd</v>
      </c>
      <c r="X75" s="7" t="str">
        <f t="shared" si="56"/>
        <v>durchgeschwitzt.</v>
      </c>
      <c r="Y75" s="7" t="s">
        <v>158</v>
      </c>
      <c r="Z75" s="7">
        <f>main!Z11</f>
        <v>10</v>
      </c>
      <c r="AA75" s="7" t="str">
        <f>main!AA11</f>
        <v>Hugo</v>
      </c>
      <c r="AB75" s="7" t="str">
        <f>main!AB11</f>
        <v>m</v>
      </c>
      <c r="AC75" s="7">
        <f>main!AC11</f>
        <v>1.1428571430000001</v>
      </c>
      <c r="AD75" s="7">
        <f>main!AD11</f>
        <v>0.42996970800000001</v>
      </c>
      <c r="AE75" s="7">
        <f>main!AE11</f>
        <v>1</v>
      </c>
      <c r="AF75" s="33" t="str">
        <f>main!AF11</f>
        <v>m</v>
      </c>
      <c r="AG75" s="7" t="str">
        <f>main!AG11</f>
        <v>Target</v>
      </c>
      <c r="AH75" s="7" t="str">
        <f>main!AH11</f>
        <v>NA</v>
      </c>
      <c r="AI75" s="7">
        <f>main!AI11</f>
        <v>2870000000</v>
      </c>
      <c r="AJ75" s="7" t="str">
        <f>main!AJ11</f>
        <v>NA</v>
      </c>
      <c r="AK75" s="7" t="str">
        <f>main!AK11</f>
        <v>NA</v>
      </c>
      <c r="AL75" s="7">
        <f>main!AL11</f>
        <v>42</v>
      </c>
      <c r="AM75" s="7" t="str">
        <f>main!AM11</f>
        <v>Valentin</v>
      </c>
      <c r="AN75" s="7" t="str">
        <f>main!AN11</f>
        <v>m</v>
      </c>
      <c r="AO75" s="7">
        <f>main!AO11</f>
        <v>1.542857143</v>
      </c>
      <c r="AP75" s="7">
        <f>main!AP11</f>
        <v>1.1717974410000001</v>
      </c>
      <c r="AQ75" s="7">
        <f>main!AQ11</f>
        <v>1</v>
      </c>
      <c r="AR75" s="7" t="str">
        <f>main!AR11</f>
        <v>m</v>
      </c>
      <c r="AS75" s="7" t="str">
        <f>main!AS11</f>
        <v>Alternative</v>
      </c>
      <c r="AT75" s="7" t="str">
        <f>main!AT11</f>
        <v>NA</v>
      </c>
      <c r="AU75" s="7" t="str">
        <f>main!AU11</f>
        <v>NA</v>
      </c>
      <c r="AV75" s="7" t="str">
        <f>main!AV11</f>
        <v>NA</v>
      </c>
      <c r="AW75" s="7" t="str">
        <f>main!AW11</f>
        <v>NA</v>
      </c>
      <c r="AX75" s="7" t="str">
        <f>main!AX11</f>
        <v>Er</v>
      </c>
      <c r="AY75" s="7" t="str">
        <f>main!AY11</f>
        <v>Sie</v>
      </c>
      <c r="AZ75" s="33" t="str">
        <f>main!AZ11</f>
        <v>Er</v>
      </c>
      <c r="BA75" s="7" t="str">
        <f t="shared" si="57"/>
        <v>Wer steigt aus dem Zug?</v>
      </c>
      <c r="BB75" s="46" t="str">
        <f t="shared" si="58"/>
        <v>Was tat Hugo?</v>
      </c>
      <c r="BC75" s="7" t="str">
        <f t="shared" si="59"/>
        <v>Woher steigt Hugo?</v>
      </c>
      <c r="BD75" s="7" t="str">
        <f t="shared" si="60"/>
        <v>Was hat Hugo durchgeschwitzt?</v>
      </c>
      <c r="BE75" s="7" t="s">
        <v>16</v>
      </c>
      <c r="BF75" s="7" t="str">
        <f>BB75</f>
        <v>Was tat Hugo?</v>
      </c>
      <c r="BG75" s="7">
        <v>1</v>
      </c>
      <c r="BH75" s="7">
        <f t="shared" si="61"/>
        <v>1</v>
      </c>
      <c r="BI75" s="7" t="str">
        <f t="shared" si="62"/>
        <v>Was tat Hugo?</v>
      </c>
      <c r="BJ75" s="7" t="str">
        <f>IF(BI75="NA","NA",J75)</f>
        <v>steigt</v>
      </c>
      <c r="BK75" s="7" t="s">
        <v>1105</v>
      </c>
      <c r="BL75" s="7" t="s">
        <v>1106</v>
      </c>
      <c r="BM75" s="1">
        <v>0</v>
      </c>
      <c r="BN75" s="7" t="str">
        <f t="shared" si="63"/>
        <v>in den Zug einsteigen</v>
      </c>
      <c r="BO75" s="7" t="str">
        <f t="shared" si="72"/>
        <v>aus dem Zug steigen</v>
      </c>
      <c r="BP75" s="7" t="str">
        <f t="shared" si="64"/>
        <v/>
      </c>
      <c r="BQ75" s="7" t="str">
        <f t="shared" si="65"/>
        <v/>
      </c>
      <c r="BR75" s="7" t="str">
        <f t="shared" si="66"/>
        <v>Woher steigt Hugo?</v>
      </c>
      <c r="BS75" s="7" t="str">
        <f t="shared" si="67"/>
        <v>Woher steigt Hugo?</v>
      </c>
      <c r="BT75" s="7" t="str">
        <f t="shared" si="68"/>
        <v>Was hat Hugo durchgeschwitzt?</v>
      </c>
      <c r="BU75" s="7" t="str">
        <f t="shared" si="69"/>
        <v/>
      </c>
      <c r="BV75" s="7" t="str">
        <f t="shared" si="70"/>
        <v>Was hat Hugo durchgeschwitzt?</v>
      </c>
    </row>
    <row r="76" spans="1:74" ht="14.25" customHeight="1" x14ac:dyDescent="0.35">
      <c r="A76" s="7" t="str">
        <f t="shared" si="73"/>
        <v>L1_S63_I146_PEr</v>
      </c>
      <c r="B76" s="7">
        <v>1</v>
      </c>
      <c r="C76" s="7">
        <v>63</v>
      </c>
      <c r="D76" s="44">
        <v>75</v>
      </c>
      <c r="E76">
        <v>4</v>
      </c>
      <c r="F76" s="7">
        <v>63</v>
      </c>
      <c r="G76" s="7" t="str">
        <f t="shared" si="74"/>
        <v>Die Balletttänzerin reist ins Bistum. Er hat den edlen Bischof vermisst.</v>
      </c>
      <c r="H76" s="7" t="str">
        <f t="shared" si="51"/>
        <v>Die Balletttänzerin</v>
      </c>
      <c r="I76" s="7" t="str">
        <f t="shared" si="52"/>
        <v>Der Balletttänzer</v>
      </c>
      <c r="J76" s="7" t="s">
        <v>110</v>
      </c>
      <c r="L76" s="7" t="s">
        <v>68</v>
      </c>
      <c r="N76" s="7" t="s">
        <v>516</v>
      </c>
      <c r="O76" s="7" t="str">
        <f t="shared" si="53"/>
        <v>ins Bistum.</v>
      </c>
      <c r="P76" s="7" t="str">
        <f t="shared" si="54"/>
        <v>ins Bistum</v>
      </c>
      <c r="Q76" s="7" t="str">
        <f t="shared" si="75"/>
        <v>Er</v>
      </c>
      <c r="R76" s="7" t="s">
        <v>104</v>
      </c>
      <c r="S76" s="7" t="s">
        <v>147</v>
      </c>
      <c r="T76" s="7" t="s">
        <v>517</v>
      </c>
      <c r="V76" s="7" t="s">
        <v>518</v>
      </c>
      <c r="W76" s="7" t="str">
        <f t="shared" si="55"/>
        <v>Bischof</v>
      </c>
      <c r="X76" s="7" t="str">
        <f t="shared" si="56"/>
        <v>vermisst.</v>
      </c>
      <c r="Y76" s="7" t="s">
        <v>519</v>
      </c>
      <c r="Z76" s="7">
        <f>main!Z64</f>
        <v>146</v>
      </c>
      <c r="AA76" s="7" t="str">
        <f>main!AA64</f>
        <v>Balletttänzerin</v>
      </c>
      <c r="AB76" s="7" t="str">
        <f>main!AB64</f>
        <v>NA</v>
      </c>
      <c r="AC76" s="7">
        <f>main!AC64</f>
        <v>1.5249999999999999</v>
      </c>
      <c r="AD76" s="7" t="str">
        <f>main!AD64</f>
        <v>NA</v>
      </c>
      <c r="AE76" s="7" t="str">
        <f>main!AE64</f>
        <v>NA</v>
      </c>
      <c r="AF76" s="33" t="str">
        <f>main!AF64</f>
        <v>f</v>
      </c>
      <c r="AG76" s="7" t="str">
        <f>main!AG64</f>
        <v>Filler</v>
      </c>
      <c r="AH76" s="7" t="str">
        <f>main!AH64</f>
        <v>NA</v>
      </c>
      <c r="AI76" s="7" t="str">
        <f>main!AI64</f>
        <v>NA</v>
      </c>
      <c r="AJ76" s="7" t="str">
        <f>main!AJ64</f>
        <v>Die</v>
      </c>
      <c r="AK76" s="7" t="str">
        <f>main!AK64</f>
        <v>die</v>
      </c>
      <c r="AL76" s="7">
        <f>main!AL64</f>
        <v>3</v>
      </c>
      <c r="AM76" s="7" t="str">
        <f>main!AM64</f>
        <v>Balletttänzer</v>
      </c>
      <c r="AN76" s="7" t="str">
        <f>main!AN64</f>
        <v>NA</v>
      </c>
      <c r="AO76" s="7" t="str">
        <f>main!AO64</f>
        <v>NA</v>
      </c>
      <c r="AP76" s="7" t="str">
        <f>main!AP64</f>
        <v>NA</v>
      </c>
      <c r="AQ76" s="7" t="str">
        <f>main!AQ64</f>
        <v>NA</v>
      </c>
      <c r="AR76" s="7" t="str">
        <f>main!AR64</f>
        <v>NA</v>
      </c>
      <c r="AS76" s="7" t="str">
        <f>main!AS64</f>
        <v>Alternative</v>
      </c>
      <c r="AT76" s="7" t="str">
        <f>main!AT64</f>
        <v>NA</v>
      </c>
      <c r="AU76" s="7" t="str">
        <f>main!AU64</f>
        <v>NA</v>
      </c>
      <c r="AV76" s="7" t="str">
        <f>main!AV64</f>
        <v>Der</v>
      </c>
      <c r="AW76" s="7" t="str">
        <f>main!AW64</f>
        <v>der</v>
      </c>
      <c r="AX76" s="7" t="str">
        <f>main!AX64</f>
        <v>Er</v>
      </c>
      <c r="AY76" s="7" t="str">
        <f>main!AY64</f>
        <v>Sie</v>
      </c>
      <c r="AZ76" s="33" t="str">
        <f>main!AZ64</f>
        <v>Er</v>
      </c>
      <c r="BA76" s="7" t="str">
        <f t="shared" si="57"/>
        <v>Wer reist ins Bistum?</v>
      </c>
      <c r="BB76" s="46" t="str">
        <f t="shared" si="58"/>
        <v>Was tat die Balletttänzerin?</v>
      </c>
      <c r="BC76" s="7" t="str">
        <f t="shared" si="59"/>
        <v>Wohin reist die Balletttänzerin?</v>
      </c>
      <c r="BD76" s="7" t="str">
        <f t="shared" si="60"/>
        <v>Wen hat die Balletttänzerin vermisst?</v>
      </c>
      <c r="BE76" s="7" t="s">
        <v>48</v>
      </c>
      <c r="BF76" s="7" t="str">
        <f>BC76</f>
        <v>Wohin reist die Balletttänzerin?</v>
      </c>
      <c r="BG76" s="7">
        <v>3</v>
      </c>
      <c r="BH76" s="7">
        <f t="shared" si="61"/>
        <v>0</v>
      </c>
      <c r="BI76" s="7" t="str">
        <f t="shared" si="62"/>
        <v>NA</v>
      </c>
      <c r="BJ76" s="7" t="str">
        <f>IF(BI76="NA","NA",P76)</f>
        <v>NA</v>
      </c>
      <c r="BK76" s="7" t="str">
        <f t="shared" ref="BK76:BK85" si="76">BJ76</f>
        <v>NA</v>
      </c>
      <c r="BL76" s="7" t="s">
        <v>78</v>
      </c>
      <c r="BM76" s="1">
        <v>0</v>
      </c>
      <c r="BN76" s="7" t="str">
        <f t="shared" si="63"/>
        <v>NA</v>
      </c>
      <c r="BO76" s="7" t="str">
        <f t="shared" si="72"/>
        <v>NA</v>
      </c>
      <c r="BP76" s="7" t="str">
        <f t="shared" si="64"/>
        <v/>
      </c>
      <c r="BQ76" s="7" t="str">
        <f t="shared" si="65"/>
        <v>Wohin reist die Balletttänzerin?</v>
      </c>
      <c r="BR76" s="7" t="str">
        <f t="shared" si="66"/>
        <v/>
      </c>
      <c r="BS76" s="7" t="str">
        <f t="shared" si="67"/>
        <v>Wohin reist die Balletttänzerin?</v>
      </c>
      <c r="BT76" s="7" t="str">
        <f t="shared" si="68"/>
        <v/>
      </c>
      <c r="BU76" s="7" t="str">
        <f t="shared" si="69"/>
        <v>Wen hat die Balletttänzerin vermisst?</v>
      </c>
      <c r="BV76" s="1" t="str">
        <f t="shared" si="70"/>
        <v>Wen hat die Balletttänzerin vermisst?</v>
      </c>
    </row>
    <row r="77" spans="1:74" ht="14.25" customHeight="1" x14ac:dyDescent="0.35">
      <c r="A77" s="7" t="str">
        <f t="shared" si="73"/>
        <v>L1_S84_I167_PEr</v>
      </c>
      <c r="B77" s="7">
        <v>1</v>
      </c>
      <c r="C77" s="7">
        <v>84</v>
      </c>
      <c r="D77" s="44">
        <v>76</v>
      </c>
      <c r="E77">
        <v>4</v>
      </c>
      <c r="F77" s="7">
        <v>84</v>
      </c>
      <c r="G77" s="7" t="str">
        <f t="shared" si="74"/>
        <v>Die Beratungslehrerin kriecht in der Werkstatt. Er hat die starke Brille verloren.</v>
      </c>
      <c r="H77" s="7" t="str">
        <f t="shared" si="51"/>
        <v>Die Beratungslehrerin</v>
      </c>
      <c r="I77" s="7" t="str">
        <f t="shared" si="52"/>
        <v>Der Beratungslehrer</v>
      </c>
      <c r="J77" s="7" t="s">
        <v>469</v>
      </c>
      <c r="K77" s="7" t="s">
        <v>84</v>
      </c>
      <c r="N77" s="7" t="s">
        <v>632</v>
      </c>
      <c r="O77" s="7" t="str">
        <f t="shared" si="53"/>
        <v>in der Werkstatt.</v>
      </c>
      <c r="P77" s="7" t="str">
        <f t="shared" si="54"/>
        <v>in der Werkstatt</v>
      </c>
      <c r="Q77" s="7" t="str">
        <f t="shared" si="75"/>
        <v>Er</v>
      </c>
      <c r="R77" s="7" t="s">
        <v>104</v>
      </c>
      <c r="S77" s="7" t="s">
        <v>71</v>
      </c>
      <c r="T77" s="7" t="s">
        <v>633</v>
      </c>
      <c r="U77" s="7" t="s">
        <v>634</v>
      </c>
      <c r="W77" s="7" t="str">
        <f t="shared" si="55"/>
        <v>Brille</v>
      </c>
      <c r="X77" s="7" t="str">
        <f t="shared" si="56"/>
        <v>verloren.</v>
      </c>
      <c r="Y77" s="7" t="s">
        <v>274</v>
      </c>
      <c r="Z77" s="7">
        <f>main!Z85</f>
        <v>167</v>
      </c>
      <c r="AA77" s="7" t="str">
        <f>main!AA85</f>
        <v>Beratungslehrerin</v>
      </c>
      <c r="AB77" s="7" t="str">
        <f>main!AB85</f>
        <v>NA</v>
      </c>
      <c r="AC77" s="7">
        <f>main!AC85</f>
        <v>3.2250000000000001</v>
      </c>
      <c r="AD77" s="7" t="str">
        <f>main!AD85</f>
        <v>NA</v>
      </c>
      <c r="AE77" s="7" t="str">
        <f>main!AE85</f>
        <v>NA</v>
      </c>
      <c r="AF77" s="33" t="str">
        <f>main!AF85</f>
        <v>f</v>
      </c>
      <c r="AG77" s="7" t="str">
        <f>main!AG85</f>
        <v>Filler</v>
      </c>
      <c r="AH77" s="7" t="str">
        <f>main!AH85</f>
        <v>NA</v>
      </c>
      <c r="AI77" s="7" t="str">
        <f>main!AI85</f>
        <v>NA</v>
      </c>
      <c r="AJ77" s="7" t="str">
        <f>main!AJ85</f>
        <v>Die</v>
      </c>
      <c r="AK77" s="7" t="str">
        <f>main!AK85</f>
        <v>die</v>
      </c>
      <c r="AL77" s="7">
        <f>main!AL85</f>
        <v>24</v>
      </c>
      <c r="AM77" s="7" t="str">
        <f>main!AM85</f>
        <v>Beratungslehrer</v>
      </c>
      <c r="AN77" s="7" t="str">
        <f>main!AN85</f>
        <v>NA</v>
      </c>
      <c r="AO77" s="7" t="str">
        <f>main!AO85</f>
        <v>NA</v>
      </c>
      <c r="AP77" s="7" t="str">
        <f>main!AP85</f>
        <v>NA</v>
      </c>
      <c r="AQ77" s="7" t="str">
        <f>main!AQ85</f>
        <v>NA</v>
      </c>
      <c r="AR77" s="7" t="str">
        <f>main!AR85</f>
        <v>NA</v>
      </c>
      <c r="AS77" s="7" t="str">
        <f>main!AS85</f>
        <v>Alternative</v>
      </c>
      <c r="AT77" s="7" t="str">
        <f>main!AT85</f>
        <v>NA</v>
      </c>
      <c r="AU77" s="7" t="str">
        <f>main!AU85</f>
        <v>NA</v>
      </c>
      <c r="AV77" s="7" t="str">
        <f>main!AV85</f>
        <v>Der</v>
      </c>
      <c r="AW77" s="7" t="str">
        <f>main!AW85</f>
        <v>der</v>
      </c>
      <c r="AX77" s="7" t="str">
        <f>main!AX85</f>
        <v>Er</v>
      </c>
      <c r="AY77" s="7" t="str">
        <f>main!AY85</f>
        <v>Sie</v>
      </c>
      <c r="AZ77" s="33" t="str">
        <f>main!AZ85</f>
        <v>Er</v>
      </c>
      <c r="BA77" s="7" t="str">
        <f t="shared" si="57"/>
        <v>Wer kriecht in der Werkstatt?</v>
      </c>
      <c r="BB77" s="46" t="str">
        <f t="shared" si="58"/>
        <v>Was tat die Beratungslehrerin?</v>
      </c>
      <c r="BC77" s="7" t="str">
        <f t="shared" si="59"/>
        <v>Wo kriecht die Beratungslehrerin?</v>
      </c>
      <c r="BD77" s="7" t="str">
        <f t="shared" si="60"/>
        <v>Was hat die Beratungslehrerin verloren?</v>
      </c>
      <c r="BE77" s="1" t="s">
        <v>49</v>
      </c>
      <c r="BF77" s="7" t="str">
        <f>BD77</f>
        <v>Was hat die Beratungslehrerin verloren?</v>
      </c>
      <c r="BG77" s="7">
        <v>1</v>
      </c>
      <c r="BH77" s="7">
        <f t="shared" si="61"/>
        <v>1</v>
      </c>
      <c r="BI77" s="7" t="str">
        <f t="shared" si="62"/>
        <v>Was hat die Beratungslehrerin verloren?</v>
      </c>
      <c r="BJ77" s="7" t="str">
        <f>IF(BI77="NA","NA",CONCATENATE(S77," ",T77," ",W77))</f>
        <v>die starke Brille</v>
      </c>
      <c r="BK77" s="7" t="str">
        <f t="shared" si="76"/>
        <v>die starke Brille</v>
      </c>
      <c r="BL77" s="7" t="s">
        <v>637</v>
      </c>
      <c r="BM77" s="1">
        <v>0</v>
      </c>
      <c r="BN77" s="7" t="str">
        <f t="shared" si="63"/>
        <v>die starke Maschine</v>
      </c>
      <c r="BO77" s="7" t="str">
        <f t="shared" si="72"/>
        <v>die starke Brille</v>
      </c>
      <c r="BP77" s="7" t="str">
        <f t="shared" si="64"/>
        <v>Wo kriecht die Beratungslehrerin?</v>
      </c>
      <c r="BQ77" s="7" t="str">
        <f t="shared" si="65"/>
        <v/>
      </c>
      <c r="BR77" s="7" t="str">
        <f t="shared" si="66"/>
        <v/>
      </c>
      <c r="BS77" s="7" t="str">
        <f t="shared" si="67"/>
        <v>Wo kriecht die Beratungslehrerin?</v>
      </c>
      <c r="BT77" s="7" t="str">
        <f t="shared" si="68"/>
        <v>Was hat die Beratungslehrerin verloren?</v>
      </c>
      <c r="BU77" s="7" t="str">
        <f t="shared" si="69"/>
        <v/>
      </c>
      <c r="BV77" s="7" t="str">
        <f t="shared" si="70"/>
        <v>Was hat die Beratungslehrerin verloren?</v>
      </c>
    </row>
    <row r="78" spans="1:74" ht="14.25" hidden="1" customHeight="1" x14ac:dyDescent="0.35">
      <c r="A78" s="7" t="str">
        <f t="shared" si="73"/>
        <v>L1_S28_I70_PEr</v>
      </c>
      <c r="B78" s="7">
        <v>1</v>
      </c>
      <c r="C78" s="7">
        <v>28</v>
      </c>
      <c r="D78" s="44">
        <v>77</v>
      </c>
      <c r="E78">
        <v>4</v>
      </c>
      <c r="F78" s="7">
        <v>28</v>
      </c>
      <c r="G78" s="7" t="str">
        <f t="shared" si="74"/>
        <v>Sascha posiert auf dem Plakat. Er hat einen tollen Werbedeal bekommen.</v>
      </c>
      <c r="H78" s="7" t="str">
        <f t="shared" si="51"/>
        <v>Sascha</v>
      </c>
      <c r="I78" s="7" t="str">
        <f t="shared" si="52"/>
        <v>Emma</v>
      </c>
      <c r="J78" s="7" t="s">
        <v>283</v>
      </c>
      <c r="K78" s="7" t="s">
        <v>135</v>
      </c>
      <c r="N78" s="7" t="s">
        <v>284</v>
      </c>
      <c r="O78" s="7" t="str">
        <f t="shared" si="53"/>
        <v>auf dem Plakat.</v>
      </c>
      <c r="P78" s="7" t="str">
        <f t="shared" si="54"/>
        <v>auf dem Plakat</v>
      </c>
      <c r="Q78" s="7" t="str">
        <f t="shared" si="75"/>
        <v>Er</v>
      </c>
      <c r="R78" s="7" t="s">
        <v>104</v>
      </c>
      <c r="S78" s="7" t="s">
        <v>87</v>
      </c>
      <c r="T78" s="7" t="s">
        <v>285</v>
      </c>
      <c r="U78" s="7" t="s">
        <v>286</v>
      </c>
      <c r="W78" s="7" t="str">
        <f t="shared" si="55"/>
        <v>Werbedeal</v>
      </c>
      <c r="X78" s="7" t="str">
        <f t="shared" si="56"/>
        <v>bekommen.</v>
      </c>
      <c r="Y78" s="7" t="s">
        <v>150</v>
      </c>
      <c r="Z78" s="7">
        <f>main!Z29</f>
        <v>70</v>
      </c>
      <c r="AA78" s="7" t="str">
        <f>main!AA29</f>
        <v>Sascha</v>
      </c>
      <c r="AB78" s="7" t="str">
        <f>main!AB29</f>
        <v>n</v>
      </c>
      <c r="AC78" s="7">
        <f>main!AC29</f>
        <v>3.457142857</v>
      </c>
      <c r="AD78" s="7">
        <f>main!AD29</f>
        <v>1.7036786690000001</v>
      </c>
      <c r="AE78" s="7">
        <f>main!AE29</f>
        <v>4</v>
      </c>
      <c r="AF78" s="33" t="str">
        <f>main!AF29</f>
        <v>n</v>
      </c>
      <c r="AG78" s="7" t="str">
        <f>main!AG29</f>
        <v>Target</v>
      </c>
      <c r="AH78" s="7" t="str">
        <f>main!AH29</f>
        <v>NA</v>
      </c>
      <c r="AI78" s="7">
        <f>main!AI29</f>
        <v>59600000</v>
      </c>
      <c r="AJ78" s="7" t="str">
        <f>main!AJ29</f>
        <v>NA</v>
      </c>
      <c r="AK78" s="7" t="str">
        <f>main!AK29</f>
        <v>NA</v>
      </c>
      <c r="AL78" s="7">
        <f>main!AL29</f>
        <v>119</v>
      </c>
      <c r="AM78" s="7" t="str">
        <f>main!AM29</f>
        <v>Emma</v>
      </c>
      <c r="AN78" s="7" t="str">
        <f>main!AN29</f>
        <v>f</v>
      </c>
      <c r="AO78" s="7">
        <f>main!AO29</f>
        <v>6.7428571430000002</v>
      </c>
      <c r="AP78" s="7">
        <f>main!AP29</f>
        <v>0.88593111999999996</v>
      </c>
      <c r="AQ78" s="7">
        <f>main!AQ29</f>
        <v>7</v>
      </c>
      <c r="AR78" s="7" t="str">
        <f>main!AR29</f>
        <v>f</v>
      </c>
      <c r="AS78" s="7" t="str">
        <f>main!AS29</f>
        <v>Alternative</v>
      </c>
      <c r="AT78" s="7" t="str">
        <f>main!AT29</f>
        <v>NA</v>
      </c>
      <c r="AU78" s="7" t="str">
        <f>main!AU29</f>
        <v>NA</v>
      </c>
      <c r="AV78" s="7" t="str">
        <f>main!AV29</f>
        <v>NA</v>
      </c>
      <c r="AW78" s="7" t="str">
        <f>main!AW29</f>
        <v>NA</v>
      </c>
      <c r="AX78" s="7" t="str">
        <f>main!AX29</f>
        <v>Er</v>
      </c>
      <c r="AY78" s="7" t="str">
        <f>main!AY29</f>
        <v>Sie</v>
      </c>
      <c r="AZ78" s="33" t="str">
        <f>main!AZ29</f>
        <v>Er</v>
      </c>
      <c r="BA78" s="7" t="str">
        <f t="shared" si="57"/>
        <v>Wer posiert auf dem Plakat?</v>
      </c>
      <c r="BB78" s="46" t="str">
        <f t="shared" si="58"/>
        <v>Was tat Sascha?</v>
      </c>
      <c r="BC78" s="7" t="str">
        <f t="shared" si="59"/>
        <v>Wo posiert Sascha?</v>
      </c>
      <c r="BD78" s="7" t="str">
        <f t="shared" si="60"/>
        <v>Was hat Sascha bekommen?</v>
      </c>
      <c r="BE78" s="1" t="s">
        <v>49</v>
      </c>
      <c r="BF78" s="7" t="str">
        <f>BD78</f>
        <v>Was hat Sascha bekommen?</v>
      </c>
      <c r="BG78" s="7">
        <v>1</v>
      </c>
      <c r="BH78" s="7">
        <f t="shared" si="61"/>
        <v>1</v>
      </c>
      <c r="BI78" s="7" t="str">
        <f t="shared" si="62"/>
        <v>Was hat Sascha bekommen?</v>
      </c>
      <c r="BJ78" s="7" t="str">
        <f>IF(BI78="NA","NA",CONCATENATE(S78," ",T78," ",W78))</f>
        <v>einen tollen Werbedeal</v>
      </c>
      <c r="BK78" s="7" t="str">
        <f t="shared" si="76"/>
        <v>einen tollen Werbedeal</v>
      </c>
      <c r="BL78" s="7" t="s">
        <v>289</v>
      </c>
      <c r="BM78" s="1">
        <v>1</v>
      </c>
      <c r="BN78" s="7" t="str">
        <f t="shared" si="63"/>
        <v>einen tollen Werbedeal</v>
      </c>
      <c r="BO78" s="7" t="str">
        <f t="shared" si="72"/>
        <v>einen guten Werbedeal</v>
      </c>
      <c r="BP78" s="7" t="str">
        <f t="shared" si="64"/>
        <v>Wo posiert Sascha?</v>
      </c>
      <c r="BQ78" s="7" t="str">
        <f t="shared" si="65"/>
        <v/>
      </c>
      <c r="BR78" s="7" t="str">
        <f t="shared" si="66"/>
        <v/>
      </c>
      <c r="BS78" s="7" t="str">
        <f t="shared" si="67"/>
        <v>Wo posiert Sascha?</v>
      </c>
      <c r="BT78" s="7" t="str">
        <f t="shared" si="68"/>
        <v>Was hat Sascha bekommen?</v>
      </c>
      <c r="BU78" s="7" t="str">
        <f t="shared" si="69"/>
        <v/>
      </c>
      <c r="BV78" s="7" t="str">
        <f t="shared" si="70"/>
        <v>Was hat Sascha bekommen?</v>
      </c>
    </row>
    <row r="79" spans="1:74" ht="14.25" hidden="1" customHeight="1" x14ac:dyDescent="0.35">
      <c r="A79" s="7" t="str">
        <f t="shared" si="73"/>
        <v>L1_S29_I71_PEr</v>
      </c>
      <c r="B79" s="7">
        <v>1</v>
      </c>
      <c r="C79" s="7">
        <v>29</v>
      </c>
      <c r="D79" s="44">
        <v>78</v>
      </c>
      <c r="E79">
        <v>4</v>
      </c>
      <c r="F79" s="7">
        <v>29</v>
      </c>
      <c r="G79" s="7" t="str">
        <f t="shared" si="74"/>
        <v>Mika springt vom Beckenrand. Er möchte den schönen Bademeister beeindrucken.</v>
      </c>
      <c r="H79" s="7" t="str">
        <f t="shared" si="51"/>
        <v>Mika</v>
      </c>
      <c r="I79" s="7" t="str">
        <f t="shared" si="52"/>
        <v>Alina</v>
      </c>
      <c r="J79" s="7" t="s">
        <v>290</v>
      </c>
      <c r="M79" s="7" t="s">
        <v>291</v>
      </c>
      <c r="N79" s="7" t="s">
        <v>292</v>
      </c>
      <c r="O79" s="7" t="str">
        <f t="shared" si="53"/>
        <v>vom Beckenrand.</v>
      </c>
      <c r="P79" s="7" t="str">
        <f t="shared" si="54"/>
        <v>vom Beckenrand</v>
      </c>
      <c r="Q79" s="7" t="str">
        <f t="shared" si="75"/>
        <v>Er</v>
      </c>
      <c r="R79" s="7" t="s">
        <v>70</v>
      </c>
      <c r="S79" s="7" t="s">
        <v>147</v>
      </c>
      <c r="T79" s="7" t="s">
        <v>293</v>
      </c>
      <c r="V79" s="7" t="s">
        <v>294</v>
      </c>
      <c r="W79" s="7" t="str">
        <f t="shared" si="55"/>
        <v>Bademeister</v>
      </c>
      <c r="X79" s="7" t="str">
        <f t="shared" si="56"/>
        <v>beeindrucken.</v>
      </c>
      <c r="Y79" s="7" t="s">
        <v>295</v>
      </c>
      <c r="Z79" s="7">
        <f>main!Z30</f>
        <v>71</v>
      </c>
      <c r="AA79" s="7" t="str">
        <f>main!AA30</f>
        <v>Mika</v>
      </c>
      <c r="AB79" s="7" t="str">
        <f>main!AB30</f>
        <v>n</v>
      </c>
      <c r="AC79" s="7">
        <f>main!AC30</f>
        <v>3.6571428570000002</v>
      </c>
      <c r="AD79" s="7">
        <f>main!AD30</f>
        <v>1.2353341330000001</v>
      </c>
      <c r="AE79" s="7">
        <f>main!AE30</f>
        <v>4</v>
      </c>
      <c r="AF79" s="33" t="str">
        <f>main!AF30</f>
        <v>n</v>
      </c>
      <c r="AG79" s="7" t="str">
        <f>main!AG30</f>
        <v>Target</v>
      </c>
      <c r="AH79" s="7" t="str">
        <f>main!AH30</f>
        <v>NA</v>
      </c>
      <c r="AI79" s="7">
        <f>main!AI30</f>
        <v>1570000000</v>
      </c>
      <c r="AJ79" s="7" t="str">
        <f>main!AJ30</f>
        <v>NA</v>
      </c>
      <c r="AK79" s="7" t="str">
        <f>main!AK30</f>
        <v>NA</v>
      </c>
      <c r="AL79" s="7">
        <f>main!AL30</f>
        <v>120</v>
      </c>
      <c r="AM79" s="7" t="str">
        <f>main!AM30</f>
        <v>Alina</v>
      </c>
      <c r="AN79" s="7" t="str">
        <f>main!AN30</f>
        <v>f</v>
      </c>
      <c r="AO79" s="7">
        <f>main!AO30</f>
        <v>6.7714285710000004</v>
      </c>
      <c r="AP79" s="7">
        <f>main!AP30</f>
        <v>0.645605702</v>
      </c>
      <c r="AQ79" s="7">
        <f>main!AQ30</f>
        <v>7</v>
      </c>
      <c r="AR79" s="7" t="str">
        <f>main!AR30</f>
        <v>f</v>
      </c>
      <c r="AS79" s="7" t="str">
        <f>main!AS30</f>
        <v>Alternative</v>
      </c>
      <c r="AT79" s="7" t="str">
        <f>main!AT30</f>
        <v>NA</v>
      </c>
      <c r="AU79" s="7" t="str">
        <f>main!AU30</f>
        <v>NA</v>
      </c>
      <c r="AV79" s="7" t="str">
        <f>main!AV30</f>
        <v>NA</v>
      </c>
      <c r="AW79" s="7" t="str">
        <f>main!AW30</f>
        <v>NA</v>
      </c>
      <c r="AX79" s="7" t="str">
        <f>main!AX30</f>
        <v>Er</v>
      </c>
      <c r="AY79" s="7" t="str">
        <f>main!AY30</f>
        <v>Sie</v>
      </c>
      <c r="AZ79" s="33" t="str">
        <f>main!AZ30</f>
        <v>Er</v>
      </c>
      <c r="BA79" s="7" t="str">
        <f t="shared" si="57"/>
        <v>Wer springt vom Beckenrand?</v>
      </c>
      <c r="BB79" s="46" t="str">
        <f t="shared" si="58"/>
        <v>Was tat Mika?</v>
      </c>
      <c r="BC79" s="7" t="str">
        <f t="shared" si="59"/>
        <v>Woher springt Mika?</v>
      </c>
      <c r="BD79" s="7" t="str">
        <f t="shared" si="60"/>
        <v>Wen möchte Mika beeindrucken?</v>
      </c>
      <c r="BE79" s="7" t="s">
        <v>47</v>
      </c>
      <c r="BF79" s="7" t="str">
        <f>BA79</f>
        <v>Wer springt vom Beckenrand?</v>
      </c>
      <c r="BG79" s="7">
        <v>1</v>
      </c>
      <c r="BH79" s="7">
        <f t="shared" si="61"/>
        <v>1</v>
      </c>
      <c r="BI79" s="7" t="str">
        <f t="shared" si="62"/>
        <v>Wer springt vom Beckenrand?</v>
      </c>
      <c r="BJ79" s="7" t="str">
        <f>IF(BI79="NA","NA",H79)</f>
        <v>Mika</v>
      </c>
      <c r="BK79" s="7" t="str">
        <f t="shared" si="76"/>
        <v>Mika</v>
      </c>
      <c r="BL79" s="7" t="str">
        <f>I79</f>
        <v>Alina</v>
      </c>
      <c r="BM79" s="1">
        <v>1</v>
      </c>
      <c r="BN79" s="7" t="str">
        <f t="shared" si="63"/>
        <v>Mika</v>
      </c>
      <c r="BO79" s="7" t="str">
        <f t="shared" si="72"/>
        <v>Alina</v>
      </c>
      <c r="BP79" s="7" t="str">
        <f t="shared" si="64"/>
        <v/>
      </c>
      <c r="BQ79" s="7" t="str">
        <f t="shared" si="65"/>
        <v/>
      </c>
      <c r="BR79" s="7" t="str">
        <f t="shared" si="66"/>
        <v>Woher springt Mika?</v>
      </c>
      <c r="BS79" s="7" t="str">
        <f t="shared" si="67"/>
        <v>Woher springt Mika?</v>
      </c>
      <c r="BT79" s="7" t="str">
        <f t="shared" si="68"/>
        <v/>
      </c>
      <c r="BU79" s="7" t="str">
        <f t="shared" si="69"/>
        <v>Wen möchte Mika beeindrucken?</v>
      </c>
      <c r="BV79" s="7" t="str">
        <f t="shared" si="70"/>
        <v>Wen möchte Mika beeindrucken?</v>
      </c>
    </row>
    <row r="80" spans="1:74" ht="14.25" hidden="1" customHeight="1" x14ac:dyDescent="0.35">
      <c r="A80" s="7" t="str">
        <f t="shared" si="73"/>
        <v>L1_S37_I79_PSie</v>
      </c>
      <c r="B80" s="7">
        <v>1</v>
      </c>
      <c r="C80" s="7">
        <v>37</v>
      </c>
      <c r="D80" s="44">
        <v>79</v>
      </c>
      <c r="E80">
        <v>4</v>
      </c>
      <c r="F80" s="7">
        <v>37</v>
      </c>
      <c r="G80" s="7" t="str">
        <f t="shared" si="74"/>
        <v>Romy joggt zum PKW. Sie hat einen wichtigen Termin vergessen.</v>
      </c>
      <c r="H80" s="7" t="str">
        <f t="shared" si="51"/>
        <v>Romy</v>
      </c>
      <c r="I80" s="7" t="str">
        <f t="shared" si="52"/>
        <v>Timo</v>
      </c>
      <c r="J80" s="7" t="s">
        <v>237</v>
      </c>
      <c r="L80" s="7" t="s">
        <v>185</v>
      </c>
      <c r="N80" s="7" t="s">
        <v>344</v>
      </c>
      <c r="O80" s="7" t="str">
        <f t="shared" si="53"/>
        <v>zum PKW.</v>
      </c>
      <c r="P80" s="7" t="str">
        <f t="shared" si="54"/>
        <v>zum PKW</v>
      </c>
      <c r="Q80" s="7" t="str">
        <f t="shared" si="75"/>
        <v>Sie</v>
      </c>
      <c r="R80" s="7" t="s">
        <v>104</v>
      </c>
      <c r="S80" s="7" t="s">
        <v>87</v>
      </c>
      <c r="T80" s="7" t="s">
        <v>345</v>
      </c>
      <c r="U80" s="7" t="s">
        <v>346</v>
      </c>
      <c r="W80" s="7" t="str">
        <f t="shared" si="55"/>
        <v>Termin</v>
      </c>
      <c r="X80" s="7" t="str">
        <f t="shared" si="56"/>
        <v>vergessen.</v>
      </c>
      <c r="Y80" s="7" t="s">
        <v>123</v>
      </c>
      <c r="Z80" s="7">
        <f>main!Z38</f>
        <v>79</v>
      </c>
      <c r="AA80" s="7" t="str">
        <f>main!AA38</f>
        <v>Romy</v>
      </c>
      <c r="AB80" s="7" t="str">
        <f>main!AB38</f>
        <v>f</v>
      </c>
      <c r="AC80" s="7">
        <f>main!AC38</f>
        <v>4.7142857139999998</v>
      </c>
      <c r="AD80" s="7">
        <f>main!AD38</f>
        <v>1.600945099</v>
      </c>
      <c r="AE80" s="7">
        <f>main!AE38</f>
        <v>4</v>
      </c>
      <c r="AF80" s="33" t="str">
        <f>main!AF38</f>
        <v>n</v>
      </c>
      <c r="AG80" s="7" t="str">
        <f>main!AG38</f>
        <v>Target</v>
      </c>
      <c r="AH80" s="7" t="str">
        <f>main!AH38</f>
        <v>NA</v>
      </c>
      <c r="AI80" s="7">
        <f>main!AI38</f>
        <v>60300000</v>
      </c>
      <c r="AJ80" s="7" t="str">
        <f>main!AJ38</f>
        <v>NA</v>
      </c>
      <c r="AK80" s="7" t="str">
        <f>main!AK38</f>
        <v>NA</v>
      </c>
      <c r="AL80" s="7">
        <f>main!AL38</f>
        <v>29</v>
      </c>
      <c r="AM80" s="7" t="str">
        <f>main!AM38</f>
        <v>Timo</v>
      </c>
      <c r="AN80" s="7" t="str">
        <f>main!AN38</f>
        <v>m</v>
      </c>
      <c r="AO80" s="7">
        <f>main!AO38</f>
        <v>1.342857143</v>
      </c>
      <c r="AP80" s="7">
        <f>main!AP38</f>
        <v>0.76477052099999998</v>
      </c>
      <c r="AQ80" s="7">
        <f>main!AQ38</f>
        <v>1</v>
      </c>
      <c r="AR80" s="7" t="str">
        <f>main!AR38</f>
        <v>m</v>
      </c>
      <c r="AS80" s="7" t="str">
        <f>main!AS38</f>
        <v>Alternative</v>
      </c>
      <c r="AT80" s="7" t="str">
        <f>main!AT38</f>
        <v>NA</v>
      </c>
      <c r="AU80" s="7" t="str">
        <f>main!AU38</f>
        <v>NA</v>
      </c>
      <c r="AV80" s="7" t="str">
        <f>main!AV38</f>
        <v>NA</v>
      </c>
      <c r="AW80" s="7" t="str">
        <f>main!AW38</f>
        <v>NA</v>
      </c>
      <c r="AX80" s="7" t="str">
        <f>main!AX38</f>
        <v>Er</v>
      </c>
      <c r="AY80" s="7" t="str">
        <f>main!AY38</f>
        <v>Sie</v>
      </c>
      <c r="AZ80" s="33" t="str">
        <f>main!AZ38</f>
        <v>Sie</v>
      </c>
      <c r="BA80" s="7" t="str">
        <f t="shared" si="57"/>
        <v>Wer joggt zum PKW?</v>
      </c>
      <c r="BB80" s="46" t="str">
        <f t="shared" si="58"/>
        <v>Was tat Romy?</v>
      </c>
      <c r="BC80" s="7" t="str">
        <f t="shared" si="59"/>
        <v>Wohin joggt Romy?</v>
      </c>
      <c r="BD80" s="7" t="str">
        <f t="shared" si="60"/>
        <v>Was hat Romy vergessen?</v>
      </c>
      <c r="BE80" s="7" t="s">
        <v>47</v>
      </c>
      <c r="BF80" s="7" t="str">
        <f>BA80</f>
        <v>Wer joggt zum PKW?</v>
      </c>
      <c r="BG80" s="7">
        <v>2</v>
      </c>
      <c r="BH80" s="7">
        <f t="shared" si="61"/>
        <v>0</v>
      </c>
      <c r="BI80" s="7" t="str">
        <f t="shared" si="62"/>
        <v>NA</v>
      </c>
      <c r="BJ80" s="7" t="str">
        <f>IF(BI80="NA","NA",H80)</f>
        <v>NA</v>
      </c>
      <c r="BK80" s="7" t="str">
        <f t="shared" si="76"/>
        <v>NA</v>
      </c>
      <c r="BL80" s="7" t="s">
        <v>78</v>
      </c>
      <c r="BM80" s="1">
        <v>0</v>
      </c>
      <c r="BN80" s="7" t="str">
        <f t="shared" si="63"/>
        <v>NA</v>
      </c>
      <c r="BO80" s="7" t="str">
        <f t="shared" si="72"/>
        <v>NA</v>
      </c>
      <c r="BP80" s="7" t="str">
        <f t="shared" si="64"/>
        <v/>
      </c>
      <c r="BQ80" s="7" t="str">
        <f t="shared" si="65"/>
        <v>Wohin joggt Romy?</v>
      </c>
      <c r="BR80" s="7" t="str">
        <f t="shared" si="66"/>
        <v/>
      </c>
      <c r="BS80" s="7" t="str">
        <f t="shared" si="67"/>
        <v>Wohin joggt Romy?</v>
      </c>
      <c r="BT80" s="7" t="str">
        <f t="shared" si="68"/>
        <v>Was hat Romy vergessen?</v>
      </c>
      <c r="BU80" s="7" t="str">
        <f t="shared" si="69"/>
        <v/>
      </c>
      <c r="BV80" s="7" t="str">
        <f t="shared" si="70"/>
        <v>Was hat Romy vergessen?</v>
      </c>
    </row>
    <row r="81" spans="1:74" ht="14.25" customHeight="1" x14ac:dyDescent="0.35">
      <c r="A81" s="7" t="str">
        <f t="shared" si="73"/>
        <v>L1_S105_I188_PEr</v>
      </c>
      <c r="B81" s="7">
        <v>1</v>
      </c>
      <c r="C81" s="7">
        <v>105</v>
      </c>
      <c r="D81" s="44">
        <v>80</v>
      </c>
      <c r="E81">
        <v>4</v>
      </c>
      <c r="F81" s="7">
        <v>105</v>
      </c>
      <c r="G81" s="7" t="str">
        <f t="shared" si="74"/>
        <v>Der Politiker fällt vom Schemel. Er hat die anstrengende Beschäftigung unterschätzt.</v>
      </c>
      <c r="H81" s="7" t="str">
        <f t="shared" si="51"/>
        <v>Der Politiker</v>
      </c>
      <c r="I81" s="7" t="str">
        <f t="shared" si="52"/>
        <v>Die Politikerin</v>
      </c>
      <c r="J81" s="7" t="s">
        <v>101</v>
      </c>
      <c r="M81" s="7" t="s">
        <v>291</v>
      </c>
      <c r="N81" s="7" t="s">
        <v>747</v>
      </c>
      <c r="O81" s="7" t="str">
        <f t="shared" si="53"/>
        <v>vom Schemel.</v>
      </c>
      <c r="P81" s="7" t="str">
        <f t="shared" si="54"/>
        <v>vom Schemel</v>
      </c>
      <c r="Q81" s="7" t="str">
        <f t="shared" si="75"/>
        <v>Er</v>
      </c>
      <c r="R81" s="7" t="s">
        <v>104</v>
      </c>
      <c r="S81" s="7" t="s">
        <v>71</v>
      </c>
      <c r="T81" s="7" t="s">
        <v>1096</v>
      </c>
      <c r="U81" s="7" t="s">
        <v>748</v>
      </c>
      <c r="W81" s="7" t="str">
        <f t="shared" si="55"/>
        <v>Beschäftigung</v>
      </c>
      <c r="X81" s="7" t="str">
        <f t="shared" si="56"/>
        <v>unterschätzt.</v>
      </c>
      <c r="Y81" s="7" t="s">
        <v>165</v>
      </c>
      <c r="Z81" s="7">
        <f>main!Z106</f>
        <v>188</v>
      </c>
      <c r="AA81" s="7" t="str">
        <f>main!AA106</f>
        <v>Politiker</v>
      </c>
      <c r="AB81" s="7" t="str">
        <f>main!AB106</f>
        <v>NA</v>
      </c>
      <c r="AC81" s="7">
        <f>main!AC106</f>
        <v>5.45</v>
      </c>
      <c r="AD81" s="7" t="str">
        <f>main!AD106</f>
        <v>NA</v>
      </c>
      <c r="AE81" s="7" t="str">
        <f>main!AE106</f>
        <v>NA</v>
      </c>
      <c r="AF81" s="33" t="str">
        <f>main!AF106</f>
        <v>m</v>
      </c>
      <c r="AG81" s="7" t="str">
        <f>main!AG106</f>
        <v>Filler</v>
      </c>
      <c r="AH81" s="7" t="str">
        <f>main!AH106</f>
        <v>NA</v>
      </c>
      <c r="AI81" s="7" t="str">
        <f>main!AI106</f>
        <v>NA</v>
      </c>
      <c r="AJ81" s="7" t="str">
        <f>main!AJ106</f>
        <v>Der</v>
      </c>
      <c r="AK81" s="7" t="str">
        <f>main!AK106</f>
        <v>der</v>
      </c>
      <c r="AL81" s="7">
        <f>main!AL106</f>
        <v>45</v>
      </c>
      <c r="AM81" s="7" t="str">
        <f>main!AM106</f>
        <v>Politikerin</v>
      </c>
      <c r="AN81" s="7" t="str">
        <f>main!AN106</f>
        <v>NA</v>
      </c>
      <c r="AO81" s="7" t="str">
        <f>main!AO106</f>
        <v>NA</v>
      </c>
      <c r="AP81" s="7" t="str">
        <f>main!AP106</f>
        <v>NA</v>
      </c>
      <c r="AQ81" s="7" t="str">
        <f>main!AQ106</f>
        <v>NA</v>
      </c>
      <c r="AR81" s="7" t="str">
        <f>main!AR106</f>
        <v>NA</v>
      </c>
      <c r="AS81" s="7" t="str">
        <f>main!AS106</f>
        <v>Alternative</v>
      </c>
      <c r="AT81" s="7" t="str">
        <f>main!AT106</f>
        <v>NA</v>
      </c>
      <c r="AU81" s="7" t="str">
        <f>main!AU106</f>
        <v>NA</v>
      </c>
      <c r="AV81" s="7" t="str">
        <f>main!AV106</f>
        <v>Die</v>
      </c>
      <c r="AW81" s="7" t="str">
        <f>main!AW106</f>
        <v>die</v>
      </c>
      <c r="AX81" s="7" t="str">
        <f>main!AX106</f>
        <v>Er</v>
      </c>
      <c r="AY81" s="7" t="str">
        <f>main!AY106</f>
        <v>Sie</v>
      </c>
      <c r="AZ81" s="33" t="str">
        <f>main!AZ106</f>
        <v>Er</v>
      </c>
      <c r="BA81" s="7" t="str">
        <f t="shared" si="57"/>
        <v>Wer fällt vom Schemel?</v>
      </c>
      <c r="BB81" s="46" t="str">
        <f t="shared" si="58"/>
        <v>Was tat der Politiker?</v>
      </c>
      <c r="BC81" s="7" t="str">
        <f t="shared" si="59"/>
        <v>Woher fällt der Politiker?</v>
      </c>
      <c r="BD81" s="7" t="str">
        <f t="shared" si="60"/>
        <v>Was hat der Politiker unterschätzt?</v>
      </c>
      <c r="BE81" s="7" t="s">
        <v>47</v>
      </c>
      <c r="BF81" s="7" t="str">
        <f>BA81</f>
        <v>Wer fällt vom Schemel?</v>
      </c>
      <c r="BG81" s="7">
        <v>2</v>
      </c>
      <c r="BH81" s="7">
        <f t="shared" si="61"/>
        <v>0</v>
      </c>
      <c r="BI81" s="7" t="str">
        <f t="shared" si="62"/>
        <v>NA</v>
      </c>
      <c r="BJ81" s="7" t="str">
        <f>IF(BI81="NA","NA",H81)</f>
        <v>NA</v>
      </c>
      <c r="BK81" s="7" t="str">
        <f t="shared" si="76"/>
        <v>NA</v>
      </c>
      <c r="BL81" s="7" t="s">
        <v>78</v>
      </c>
      <c r="BM81" s="1">
        <v>0</v>
      </c>
      <c r="BN81" s="7" t="str">
        <f t="shared" si="63"/>
        <v>NA</v>
      </c>
      <c r="BO81" s="7" t="str">
        <f t="shared" si="72"/>
        <v>NA</v>
      </c>
      <c r="BP81" s="7" t="str">
        <f t="shared" si="64"/>
        <v/>
      </c>
      <c r="BQ81" s="7" t="str">
        <f t="shared" si="65"/>
        <v/>
      </c>
      <c r="BR81" s="7" t="str">
        <f t="shared" si="66"/>
        <v>Woher fällt der Politiker?</v>
      </c>
      <c r="BS81" s="7" t="str">
        <f t="shared" si="67"/>
        <v>Woher fällt der Politiker?</v>
      </c>
      <c r="BT81" s="7" t="str">
        <f t="shared" si="68"/>
        <v>Was hat der Politiker unterschätzt?</v>
      </c>
      <c r="BU81" s="7" t="str">
        <f t="shared" si="69"/>
        <v/>
      </c>
      <c r="BV81" s="7" t="str">
        <f t="shared" si="70"/>
        <v>Was hat der Politiker unterschätzt?</v>
      </c>
    </row>
    <row r="82" spans="1:74" ht="14.25" hidden="1" customHeight="1" x14ac:dyDescent="0.35">
      <c r="A82" s="7" t="str">
        <f t="shared" si="73"/>
        <v>L1_S27_I69_PEr</v>
      </c>
      <c r="B82" s="7">
        <v>1</v>
      </c>
      <c r="C82" s="7">
        <v>27</v>
      </c>
      <c r="D82" s="44">
        <v>81</v>
      </c>
      <c r="E82">
        <v>4</v>
      </c>
      <c r="F82" s="7">
        <v>27</v>
      </c>
      <c r="G82" s="7" t="str">
        <f t="shared" si="74"/>
        <v>Luca landet in der Notaufnahme. Er hat die schweren Handwerksarbeiten unterschätzt.</v>
      </c>
      <c r="H82" s="7" t="str">
        <f t="shared" si="51"/>
        <v>Luca</v>
      </c>
      <c r="I82" s="7" t="str">
        <f t="shared" si="52"/>
        <v>Lara</v>
      </c>
      <c r="J82" s="7" t="s">
        <v>277</v>
      </c>
      <c r="K82" s="7" t="s">
        <v>84</v>
      </c>
      <c r="N82" s="7" t="s">
        <v>278</v>
      </c>
      <c r="O82" s="7" t="str">
        <f t="shared" si="53"/>
        <v>in der Notaufnahme.</v>
      </c>
      <c r="P82" s="7" t="str">
        <f t="shared" si="54"/>
        <v>in der Notaufnahme</v>
      </c>
      <c r="Q82" s="7" t="str">
        <f t="shared" si="75"/>
        <v>Er</v>
      </c>
      <c r="R82" s="7" t="s">
        <v>104</v>
      </c>
      <c r="S82" s="7" t="s">
        <v>71</v>
      </c>
      <c r="T82" s="7" t="s">
        <v>279</v>
      </c>
      <c r="U82" s="7" t="s">
        <v>280</v>
      </c>
      <c r="W82" s="7" t="str">
        <f t="shared" si="55"/>
        <v>Handwerksarbeiten</v>
      </c>
      <c r="X82" s="7" t="str">
        <f t="shared" si="56"/>
        <v>unterschätzt.</v>
      </c>
      <c r="Y82" s="7" t="s">
        <v>165</v>
      </c>
      <c r="Z82" s="7">
        <f>main!Z28</f>
        <v>69</v>
      </c>
      <c r="AA82" s="7" t="str">
        <f>main!AA28</f>
        <v>Luca</v>
      </c>
      <c r="AB82" s="7" t="str">
        <f>main!AB28</f>
        <v>n</v>
      </c>
      <c r="AC82" s="7">
        <f>main!AC28</f>
        <v>3.457142857</v>
      </c>
      <c r="AD82" s="7">
        <f>main!AD28</f>
        <v>1.5967403769999999</v>
      </c>
      <c r="AE82" s="7">
        <f>main!AE28</f>
        <v>4</v>
      </c>
      <c r="AF82" s="33" t="str">
        <f>main!AF28</f>
        <v>n</v>
      </c>
      <c r="AG82" s="7" t="str">
        <f>main!AG28</f>
        <v>Target</v>
      </c>
      <c r="AH82" s="7" t="str">
        <f>main!AH28</f>
        <v>NA</v>
      </c>
      <c r="AI82" s="7">
        <f>main!AI28</f>
        <v>2680000000</v>
      </c>
      <c r="AJ82" s="7" t="str">
        <f>main!AJ28</f>
        <v>NA</v>
      </c>
      <c r="AK82" s="7" t="str">
        <f>main!AK28</f>
        <v>NA</v>
      </c>
      <c r="AL82" s="7">
        <f>main!AL28</f>
        <v>118</v>
      </c>
      <c r="AM82" s="7" t="str">
        <f>main!AM28</f>
        <v>Lara</v>
      </c>
      <c r="AN82" s="7" t="str">
        <f>main!AN28</f>
        <v>f</v>
      </c>
      <c r="AO82" s="7">
        <f>main!AO28</f>
        <v>6.7428571430000002</v>
      </c>
      <c r="AP82" s="7">
        <f>main!AP28</f>
        <v>0.61082668900000003</v>
      </c>
      <c r="AQ82" s="7">
        <f>main!AQ28</f>
        <v>7</v>
      </c>
      <c r="AR82" s="7" t="str">
        <f>main!AR28</f>
        <v>f</v>
      </c>
      <c r="AS82" s="7" t="str">
        <f>main!AS28</f>
        <v>Alternative</v>
      </c>
      <c r="AT82" s="7" t="str">
        <f>main!AT28</f>
        <v>NA</v>
      </c>
      <c r="AU82" s="7" t="str">
        <f>main!AU28</f>
        <v>NA</v>
      </c>
      <c r="AV82" s="7" t="str">
        <f>main!AV28</f>
        <v>NA</v>
      </c>
      <c r="AW82" s="7" t="str">
        <f>main!AW28</f>
        <v>NA</v>
      </c>
      <c r="AX82" s="7" t="str">
        <f>main!AX28</f>
        <v>Er</v>
      </c>
      <c r="AY82" s="7" t="str">
        <f>main!AY28</f>
        <v>Sie</v>
      </c>
      <c r="AZ82" s="33" t="str">
        <f>main!AZ28</f>
        <v>Er</v>
      </c>
      <c r="BA82" s="7" t="str">
        <f t="shared" si="57"/>
        <v>Wer landet in der Notaufnahme?</v>
      </c>
      <c r="BB82" s="46" t="str">
        <f t="shared" si="58"/>
        <v>Was tat Luca?</v>
      </c>
      <c r="BC82" s="7" t="str">
        <f t="shared" si="59"/>
        <v>Wo landet Luca?</v>
      </c>
      <c r="BD82" s="7" t="str">
        <f t="shared" si="60"/>
        <v>Was hat Luca unterschätzt?</v>
      </c>
      <c r="BE82" s="7" t="s">
        <v>48</v>
      </c>
      <c r="BF82" s="7" t="str">
        <f>BC82</f>
        <v>Wo landet Luca?</v>
      </c>
      <c r="BG82" s="7">
        <v>2</v>
      </c>
      <c r="BH82" s="7">
        <f t="shared" si="61"/>
        <v>0</v>
      </c>
      <c r="BI82" s="7" t="str">
        <f t="shared" si="62"/>
        <v>NA</v>
      </c>
      <c r="BJ82" s="7" t="str">
        <f>IF(BI82="NA","NA",P82)</f>
        <v>NA</v>
      </c>
      <c r="BK82" s="7" t="str">
        <f t="shared" si="76"/>
        <v>NA</v>
      </c>
      <c r="BL82" s="7" t="s">
        <v>78</v>
      </c>
      <c r="BM82" s="1">
        <v>0</v>
      </c>
      <c r="BN82" s="7" t="str">
        <f t="shared" si="63"/>
        <v>NA</v>
      </c>
      <c r="BO82" s="7" t="str">
        <f t="shared" si="72"/>
        <v>NA</v>
      </c>
      <c r="BP82" s="7" t="str">
        <f t="shared" si="64"/>
        <v>Wo landet Luca?</v>
      </c>
      <c r="BQ82" s="7" t="str">
        <f t="shared" si="65"/>
        <v/>
      </c>
      <c r="BR82" s="7" t="str">
        <f t="shared" si="66"/>
        <v/>
      </c>
      <c r="BS82" s="7" t="str">
        <f t="shared" si="67"/>
        <v>Wo landet Luca?</v>
      </c>
      <c r="BT82" s="7" t="str">
        <f t="shared" si="68"/>
        <v>Was hat Luca unterschätzt?</v>
      </c>
      <c r="BU82" s="7" t="str">
        <f t="shared" si="69"/>
        <v/>
      </c>
      <c r="BV82" s="7" t="str">
        <f t="shared" si="70"/>
        <v>Was hat Luca unterschätzt?</v>
      </c>
    </row>
    <row r="83" spans="1:74" ht="14.25" hidden="1" customHeight="1" x14ac:dyDescent="0.35">
      <c r="A83" s="7" t="str">
        <f t="shared" si="73"/>
        <v>L1_S55_I138_PSie</v>
      </c>
      <c r="B83" s="7">
        <v>1</v>
      </c>
      <c r="C83" s="7">
        <v>55</v>
      </c>
      <c r="D83" s="44">
        <v>82</v>
      </c>
      <c r="E83">
        <v>4</v>
      </c>
      <c r="F83" s="7">
        <v>55</v>
      </c>
      <c r="G83" s="7" t="str">
        <f t="shared" si="74"/>
        <v>Anna sitzt beim Abendessen. Sie muss die immergleichen Diskussionen ertragen.</v>
      </c>
      <c r="H83" s="7" t="str">
        <f t="shared" si="51"/>
        <v>Anna</v>
      </c>
      <c r="I83" s="7" t="str">
        <f t="shared" si="52"/>
        <v>Josephine</v>
      </c>
      <c r="J83" s="7" t="s">
        <v>461</v>
      </c>
      <c r="K83" s="7" t="s">
        <v>462</v>
      </c>
      <c r="N83" s="7" t="s">
        <v>463</v>
      </c>
      <c r="O83" s="7" t="str">
        <f t="shared" si="53"/>
        <v>beim Abendessen.</v>
      </c>
      <c r="P83" s="7" t="str">
        <f t="shared" si="54"/>
        <v>beim Abendessen</v>
      </c>
      <c r="Q83" s="7" t="str">
        <f t="shared" si="75"/>
        <v>Sie</v>
      </c>
      <c r="R83" s="7" t="s">
        <v>146</v>
      </c>
      <c r="S83" s="7" t="s">
        <v>71</v>
      </c>
      <c r="T83" s="7" t="s">
        <v>464</v>
      </c>
      <c r="U83" s="7" t="s">
        <v>465</v>
      </c>
      <c r="W83" s="7" t="str">
        <f t="shared" si="55"/>
        <v>Diskussionen</v>
      </c>
      <c r="X83" s="7" t="str">
        <f t="shared" si="56"/>
        <v>ertragen.</v>
      </c>
      <c r="Y83" s="7" t="s">
        <v>466</v>
      </c>
      <c r="Z83" s="7">
        <f>main!Z56</f>
        <v>138</v>
      </c>
      <c r="AA83" s="7" t="str">
        <f>main!AA56</f>
        <v>Anna</v>
      </c>
      <c r="AB83" s="7" t="str">
        <f>main!AB56</f>
        <v>f</v>
      </c>
      <c r="AC83" s="7">
        <f>main!AC56</f>
        <v>6.914285714</v>
      </c>
      <c r="AD83" s="7">
        <f>main!AD56</f>
        <v>0.28402864100000003</v>
      </c>
      <c r="AE83" s="7">
        <f>main!AE56</f>
        <v>7</v>
      </c>
      <c r="AF83" s="33" t="str">
        <f>main!AF56</f>
        <v>f</v>
      </c>
      <c r="AG83" s="7" t="str">
        <f>main!AG56</f>
        <v>Target</v>
      </c>
      <c r="AH83" s="7">
        <f>main!AH56</f>
        <v>3187</v>
      </c>
      <c r="AI83" s="7">
        <f>main!AI56</f>
        <v>4380000000</v>
      </c>
      <c r="AJ83" s="7" t="str">
        <f>main!AJ56</f>
        <v>NA</v>
      </c>
      <c r="AK83" s="7" t="str">
        <f>main!AK56</f>
        <v>NA</v>
      </c>
      <c r="AL83" s="7">
        <f>main!AL56</f>
        <v>106</v>
      </c>
      <c r="AM83" s="7" t="str">
        <f>main!AM56</f>
        <v>Josephine</v>
      </c>
      <c r="AN83" s="7" t="str">
        <f>main!AN56</f>
        <v>f</v>
      </c>
      <c r="AO83" s="7">
        <f>main!AO56</f>
        <v>6.5714285710000002</v>
      </c>
      <c r="AP83" s="7">
        <f>main!AP56</f>
        <v>1.1449560560000001</v>
      </c>
      <c r="AQ83" s="7">
        <f>main!AQ56</f>
        <v>7</v>
      </c>
      <c r="AR83" s="7" t="str">
        <f>main!AR56</f>
        <v>f</v>
      </c>
      <c r="AS83" s="7" t="str">
        <f>main!AS56</f>
        <v>Alternative</v>
      </c>
      <c r="AT83" s="7" t="str">
        <f>main!AT56</f>
        <v>NA</v>
      </c>
      <c r="AU83" s="7" t="str">
        <f>main!AU56</f>
        <v>NA</v>
      </c>
      <c r="AV83" s="7" t="str">
        <f>main!AV56</f>
        <v>NA</v>
      </c>
      <c r="AW83" s="7" t="str">
        <f>main!AW56</f>
        <v>NA</v>
      </c>
      <c r="AX83" s="7" t="str">
        <f>main!AX56</f>
        <v>Er</v>
      </c>
      <c r="AY83" s="7" t="str">
        <f>main!AY56</f>
        <v>Sie</v>
      </c>
      <c r="AZ83" s="33" t="str">
        <f>main!AZ56</f>
        <v>Sie</v>
      </c>
      <c r="BA83" s="7" t="str">
        <f t="shared" si="57"/>
        <v>Wer sitzt beim Abendessen?</v>
      </c>
      <c r="BB83" s="46" t="str">
        <f t="shared" si="58"/>
        <v>Was tat Anna?</v>
      </c>
      <c r="BC83" s="7" t="str">
        <f t="shared" si="59"/>
        <v>Wo sitzt Anna?</v>
      </c>
      <c r="BD83" s="7" t="str">
        <f t="shared" si="60"/>
        <v>Was muss Anna ertragen?</v>
      </c>
      <c r="BE83" s="7" t="s">
        <v>48</v>
      </c>
      <c r="BF83" s="7" t="str">
        <f>BC83</f>
        <v>Wo sitzt Anna?</v>
      </c>
      <c r="BG83" s="7">
        <v>4</v>
      </c>
      <c r="BH83" s="7">
        <f t="shared" si="61"/>
        <v>0</v>
      </c>
      <c r="BI83" s="7" t="str">
        <f t="shared" si="62"/>
        <v>NA</v>
      </c>
      <c r="BJ83" s="7" t="str">
        <f>IF(BI83="NA","NA",P83)</f>
        <v>NA</v>
      </c>
      <c r="BK83" s="7" t="str">
        <f t="shared" si="76"/>
        <v>NA</v>
      </c>
      <c r="BL83" s="7" t="s">
        <v>78</v>
      </c>
      <c r="BM83" s="1">
        <v>1</v>
      </c>
      <c r="BN83" s="7" t="str">
        <f t="shared" si="63"/>
        <v>NA</v>
      </c>
      <c r="BO83" s="7" t="str">
        <f t="shared" si="72"/>
        <v>NA</v>
      </c>
      <c r="BP83" s="7" t="str">
        <f t="shared" si="64"/>
        <v>Wo sitzt Anna?</v>
      </c>
      <c r="BQ83" s="7" t="str">
        <f t="shared" si="65"/>
        <v/>
      </c>
      <c r="BR83" s="7" t="str">
        <f t="shared" si="66"/>
        <v/>
      </c>
      <c r="BS83" s="7" t="str">
        <f t="shared" si="67"/>
        <v>Wo sitzt Anna?</v>
      </c>
      <c r="BT83" s="7" t="str">
        <f t="shared" si="68"/>
        <v>Was muss Anna ertragen?</v>
      </c>
      <c r="BU83" s="7" t="str">
        <f t="shared" si="69"/>
        <v/>
      </c>
      <c r="BV83" s="7" t="str">
        <f t="shared" si="70"/>
        <v>Was muss Anna ertragen?</v>
      </c>
    </row>
    <row r="84" spans="1:74" ht="14.25" customHeight="1" x14ac:dyDescent="0.35">
      <c r="A84" s="7" t="str">
        <f t="shared" si="73"/>
        <v>L1_S74_I157_PSie</v>
      </c>
      <c r="B84" s="7">
        <v>1</v>
      </c>
      <c r="C84" s="7">
        <v>74</v>
      </c>
      <c r="D84" s="44">
        <v>83</v>
      </c>
      <c r="E84">
        <v>4</v>
      </c>
      <c r="F84" s="7">
        <v>74</v>
      </c>
      <c r="G84" s="7" t="str">
        <f t="shared" si="74"/>
        <v>Die Bibliothekarin landet auf der Titelseite. Sie hat eine schlimme Tat begangen.</v>
      </c>
      <c r="H84" s="7" t="str">
        <f t="shared" si="51"/>
        <v>Die Bibliothekarin</v>
      </c>
      <c r="I84" s="7" t="str">
        <f t="shared" si="52"/>
        <v>Der Bibliothekar</v>
      </c>
      <c r="J84" s="7" t="s">
        <v>277</v>
      </c>
      <c r="L84" s="7" t="s">
        <v>244</v>
      </c>
      <c r="N84" s="7" t="s">
        <v>579</v>
      </c>
      <c r="O84" s="7" t="str">
        <f t="shared" si="53"/>
        <v>auf der Titelseite.</v>
      </c>
      <c r="P84" s="7" t="str">
        <f t="shared" si="54"/>
        <v>auf der Titelseite</v>
      </c>
      <c r="Q84" s="7" t="str">
        <f t="shared" si="75"/>
        <v>Sie</v>
      </c>
      <c r="R84" s="7" t="s">
        <v>104</v>
      </c>
      <c r="S84" s="7" t="s">
        <v>179</v>
      </c>
      <c r="T84" s="7" t="s">
        <v>1073</v>
      </c>
      <c r="U84" s="7" t="s">
        <v>1100</v>
      </c>
      <c r="W84" s="7" t="str">
        <f t="shared" si="55"/>
        <v>Tat</v>
      </c>
      <c r="X84" s="7" t="str">
        <f t="shared" si="56"/>
        <v>begangen.</v>
      </c>
      <c r="Y84" s="7" t="s">
        <v>1101</v>
      </c>
      <c r="Z84" s="7">
        <f>main!Z75</f>
        <v>157</v>
      </c>
      <c r="AA84" s="7" t="str">
        <f>main!AA75</f>
        <v>Bibliothekarin</v>
      </c>
      <c r="AB84" s="7" t="str">
        <f>main!AB75</f>
        <v>NA</v>
      </c>
      <c r="AC84" s="7">
        <f>main!AC75</f>
        <v>2.3250000000000002</v>
      </c>
      <c r="AD84" s="7" t="str">
        <f>main!AD75</f>
        <v>NA</v>
      </c>
      <c r="AE84" s="7" t="str">
        <f>main!AE75</f>
        <v>NA</v>
      </c>
      <c r="AF84" s="33" t="str">
        <f>main!AF75</f>
        <v>f</v>
      </c>
      <c r="AG84" s="7" t="str">
        <f>main!AG75</f>
        <v>Filler</v>
      </c>
      <c r="AH84" s="7" t="str">
        <f>main!AH75</f>
        <v>NA</v>
      </c>
      <c r="AI84" s="7" t="str">
        <f>main!AI75</f>
        <v>NA</v>
      </c>
      <c r="AJ84" s="7" t="str">
        <f>main!AJ75</f>
        <v>Die</v>
      </c>
      <c r="AK84" s="7" t="str">
        <f>main!AK75</f>
        <v>die</v>
      </c>
      <c r="AL84" s="7">
        <f>main!AL75</f>
        <v>14</v>
      </c>
      <c r="AM84" s="7" t="str">
        <f>main!AM75</f>
        <v>Bibliothekar</v>
      </c>
      <c r="AN84" s="7" t="str">
        <f>main!AN75</f>
        <v>NA</v>
      </c>
      <c r="AO84" s="7" t="str">
        <f>main!AO75</f>
        <v>NA</v>
      </c>
      <c r="AP84" s="7" t="str">
        <f>main!AP75</f>
        <v>NA</v>
      </c>
      <c r="AQ84" s="7" t="str">
        <f>main!AQ75</f>
        <v>NA</v>
      </c>
      <c r="AR84" s="7" t="str">
        <f>main!AR75</f>
        <v>NA</v>
      </c>
      <c r="AS84" s="7" t="str">
        <f>main!AS75</f>
        <v>Alternative</v>
      </c>
      <c r="AT84" s="7" t="str">
        <f>main!AT75</f>
        <v>NA</v>
      </c>
      <c r="AU84" s="7" t="str">
        <f>main!AU75</f>
        <v>NA</v>
      </c>
      <c r="AV84" s="7" t="str">
        <f>main!AV75</f>
        <v>Der</v>
      </c>
      <c r="AW84" s="7" t="str">
        <f>main!AW75</f>
        <v>der</v>
      </c>
      <c r="AX84" s="7" t="str">
        <f>main!AX75</f>
        <v>Er</v>
      </c>
      <c r="AY84" s="7" t="str">
        <f>main!AY75</f>
        <v>Sie</v>
      </c>
      <c r="AZ84" s="33" t="str">
        <f>main!AZ75</f>
        <v>Sie</v>
      </c>
      <c r="BA84" s="7" t="str">
        <f t="shared" si="57"/>
        <v>Wer landet auf der Titelseite?</v>
      </c>
      <c r="BB84" s="46" t="str">
        <f t="shared" si="58"/>
        <v>Was tat die Bibliothekarin?</v>
      </c>
      <c r="BC84" s="7" t="str">
        <f t="shared" si="59"/>
        <v>Wohin landet die Bibliothekarin?</v>
      </c>
      <c r="BD84" s="7" t="str">
        <f t="shared" si="60"/>
        <v>Was hat die Bibliothekarin begangen?</v>
      </c>
      <c r="BE84" s="7" t="s">
        <v>16</v>
      </c>
      <c r="BF84" s="7" t="str">
        <f>BB84</f>
        <v>Was tat die Bibliothekarin?</v>
      </c>
      <c r="BG84" s="7">
        <v>4</v>
      </c>
      <c r="BH84" s="7">
        <f t="shared" si="61"/>
        <v>0</v>
      </c>
      <c r="BI84" s="7" t="str">
        <f t="shared" si="62"/>
        <v>NA</v>
      </c>
      <c r="BJ84" s="7" t="str">
        <f>IF(BI84="NA","NA",J84)</f>
        <v>NA</v>
      </c>
      <c r="BK84" s="7" t="str">
        <f t="shared" si="76"/>
        <v>NA</v>
      </c>
      <c r="BL84" s="7" t="s">
        <v>78</v>
      </c>
      <c r="BM84" s="1">
        <v>0</v>
      </c>
      <c r="BN84" s="7" t="str">
        <f t="shared" si="63"/>
        <v>NA</v>
      </c>
      <c r="BO84" s="7" t="str">
        <f t="shared" si="72"/>
        <v>NA</v>
      </c>
      <c r="BP84" s="7" t="str">
        <f t="shared" si="64"/>
        <v/>
      </c>
      <c r="BQ84" s="7" t="str">
        <f t="shared" si="65"/>
        <v>Wohin landet die Bibliothekarin?</v>
      </c>
      <c r="BR84" s="7" t="str">
        <f t="shared" si="66"/>
        <v/>
      </c>
      <c r="BS84" s="7" t="str">
        <f t="shared" si="67"/>
        <v>Wohin landet die Bibliothekarin?</v>
      </c>
      <c r="BT84" s="7" t="str">
        <f t="shared" si="68"/>
        <v>Was hat die Bibliothekarin begangen?</v>
      </c>
      <c r="BU84" s="7" t="str">
        <f t="shared" si="69"/>
        <v/>
      </c>
      <c r="BV84" s="7" t="str">
        <f t="shared" si="70"/>
        <v>Was hat die Bibliothekarin begangen?</v>
      </c>
    </row>
    <row r="85" spans="1:74" ht="14.25" hidden="1" customHeight="1" x14ac:dyDescent="0.35">
      <c r="A85" s="7" t="str">
        <f t="shared" si="73"/>
        <v>L1_S34_I76_PSie</v>
      </c>
      <c r="B85" s="7">
        <v>1</v>
      </c>
      <c r="C85" s="7">
        <v>34</v>
      </c>
      <c r="D85" s="44">
        <v>84</v>
      </c>
      <c r="E85">
        <v>4</v>
      </c>
      <c r="F85" s="7">
        <v>34</v>
      </c>
      <c r="G85" s="7" t="str">
        <f t="shared" si="74"/>
        <v>Marian schwimmt im Zoo. Sie möchte den jungen Orca retten.</v>
      </c>
      <c r="H85" s="7" t="str">
        <f t="shared" si="51"/>
        <v>Marian</v>
      </c>
      <c r="I85" s="7" t="str">
        <f t="shared" si="52"/>
        <v>Philipp</v>
      </c>
      <c r="J85" s="7" t="s">
        <v>264</v>
      </c>
      <c r="K85" s="7" t="s">
        <v>193</v>
      </c>
      <c r="N85" s="7" t="s">
        <v>323</v>
      </c>
      <c r="O85" s="7" t="str">
        <f t="shared" si="53"/>
        <v>im Zoo.</v>
      </c>
      <c r="P85" s="7" t="str">
        <f t="shared" si="54"/>
        <v>im Zoo</v>
      </c>
      <c r="Q85" s="7" t="str">
        <f t="shared" si="75"/>
        <v>Sie</v>
      </c>
      <c r="R85" s="7" t="s">
        <v>70</v>
      </c>
      <c r="S85" s="7" t="s">
        <v>147</v>
      </c>
      <c r="T85" s="7" t="s">
        <v>324</v>
      </c>
      <c r="V85" s="7" t="s">
        <v>325</v>
      </c>
      <c r="W85" s="7" t="str">
        <f t="shared" si="55"/>
        <v>Orca</v>
      </c>
      <c r="X85" s="7" t="str">
        <f t="shared" si="56"/>
        <v>retten.</v>
      </c>
      <c r="Y85" s="7" t="s">
        <v>326</v>
      </c>
      <c r="Z85" s="7">
        <f>main!Z35</f>
        <v>76</v>
      </c>
      <c r="AA85" s="7" t="str">
        <f>main!AA35</f>
        <v>Marian</v>
      </c>
      <c r="AB85" s="7" t="str">
        <f>main!AB35</f>
        <v>n</v>
      </c>
      <c r="AC85" s="7">
        <f>main!AC35</f>
        <v>4.0571428569999997</v>
      </c>
      <c r="AD85" s="7">
        <f>main!AD35</f>
        <v>2.0138178130000002</v>
      </c>
      <c r="AE85" s="7">
        <f>main!AE35</f>
        <v>4</v>
      </c>
      <c r="AF85" s="33" t="str">
        <f>main!AF35</f>
        <v>n</v>
      </c>
      <c r="AG85" s="7" t="str">
        <f>main!AG35</f>
        <v>Target</v>
      </c>
      <c r="AH85" s="7" t="str">
        <f>main!AH35</f>
        <v>NA</v>
      </c>
      <c r="AI85" s="7" t="str">
        <f>main!AI35</f>
        <v>197000000 </v>
      </c>
      <c r="AJ85" s="7" t="str">
        <f>main!AJ35</f>
        <v>NA</v>
      </c>
      <c r="AK85" s="7" t="str">
        <f>main!AK35</f>
        <v>NA</v>
      </c>
      <c r="AL85" s="7">
        <f>main!AL35</f>
        <v>26</v>
      </c>
      <c r="AM85" s="7" t="str">
        <f>main!AM35</f>
        <v>Philipp</v>
      </c>
      <c r="AN85" s="7" t="str">
        <f>main!AN35</f>
        <v>m</v>
      </c>
      <c r="AO85" s="7">
        <f>main!AO35</f>
        <v>1.2571428570000001</v>
      </c>
      <c r="AP85" s="7">
        <f>main!AP35</f>
        <v>1.0666841739999999</v>
      </c>
      <c r="AQ85" s="7">
        <f>main!AQ35</f>
        <v>1</v>
      </c>
      <c r="AR85" s="7" t="str">
        <f>main!AR35</f>
        <v>m</v>
      </c>
      <c r="AS85" s="7" t="str">
        <f>main!AS35</f>
        <v>Alternative</v>
      </c>
      <c r="AT85" s="7" t="str">
        <f>main!AT35</f>
        <v>NA</v>
      </c>
      <c r="AU85" s="7" t="str">
        <f>main!AU35</f>
        <v>NA</v>
      </c>
      <c r="AV85" s="7" t="str">
        <f>main!AV35</f>
        <v>NA</v>
      </c>
      <c r="AW85" s="7" t="str">
        <f>main!AW35</f>
        <v>NA</v>
      </c>
      <c r="AX85" s="7" t="str">
        <f>main!AX35</f>
        <v>Er</v>
      </c>
      <c r="AY85" s="7" t="str">
        <f>main!AY35</f>
        <v>Sie</v>
      </c>
      <c r="AZ85" s="33" t="str">
        <f>main!AZ35</f>
        <v>Sie</v>
      </c>
      <c r="BA85" s="7" t="str">
        <f t="shared" si="57"/>
        <v>Wer schwimmt im Zoo?</v>
      </c>
      <c r="BB85" s="46" t="str">
        <f t="shared" si="58"/>
        <v>Was tat Marian?</v>
      </c>
      <c r="BC85" s="7" t="str">
        <f t="shared" si="59"/>
        <v>Wo schwimmt Marian?</v>
      </c>
      <c r="BD85" s="7" t="str">
        <f t="shared" si="60"/>
        <v>Wen möchte Marian retten?</v>
      </c>
      <c r="BE85" s="7" t="s">
        <v>16</v>
      </c>
      <c r="BF85" s="7" t="str">
        <f>BB85</f>
        <v>Was tat Marian?</v>
      </c>
      <c r="BG85" s="7">
        <v>3</v>
      </c>
      <c r="BH85" s="7">
        <f t="shared" si="61"/>
        <v>0</v>
      </c>
      <c r="BI85" s="7" t="str">
        <f t="shared" si="62"/>
        <v>NA</v>
      </c>
      <c r="BJ85" s="7" t="str">
        <f>IF(BI85="NA","NA",J85)</f>
        <v>NA</v>
      </c>
      <c r="BK85" s="7" t="str">
        <f t="shared" si="76"/>
        <v>NA</v>
      </c>
      <c r="BL85" s="7" t="s">
        <v>78</v>
      </c>
      <c r="BM85" s="1">
        <v>0</v>
      </c>
      <c r="BN85" s="7" t="str">
        <f t="shared" si="63"/>
        <v>NA</v>
      </c>
      <c r="BO85" s="7" t="str">
        <f t="shared" si="72"/>
        <v>NA</v>
      </c>
      <c r="BP85" s="7" t="str">
        <f t="shared" si="64"/>
        <v>Wo schwimmt Marian?</v>
      </c>
      <c r="BQ85" s="7" t="str">
        <f t="shared" si="65"/>
        <v/>
      </c>
      <c r="BR85" s="7" t="str">
        <f t="shared" si="66"/>
        <v/>
      </c>
      <c r="BS85" s="7" t="str">
        <f t="shared" si="67"/>
        <v>Wo schwimmt Marian?</v>
      </c>
      <c r="BT85" s="7" t="str">
        <f t="shared" si="68"/>
        <v/>
      </c>
      <c r="BU85" s="7" t="str">
        <f t="shared" si="69"/>
        <v>Wen möchte Marian retten?</v>
      </c>
      <c r="BV85" s="7" t="str">
        <f t="shared" si="70"/>
        <v>Wen möchte Marian retten?</v>
      </c>
    </row>
    <row r="86" spans="1:74" ht="14.25" hidden="1" customHeight="1" x14ac:dyDescent="0.35">
      <c r="A86" s="7" t="str">
        <f t="shared" si="73"/>
        <v>L1_S15_I14_PSie</v>
      </c>
      <c r="B86" s="7">
        <v>1</v>
      </c>
      <c r="C86" s="7">
        <v>15</v>
      </c>
      <c r="D86" s="44">
        <v>85</v>
      </c>
      <c r="E86">
        <v>4</v>
      </c>
      <c r="F86" s="7">
        <v>15</v>
      </c>
      <c r="G86" s="7" t="str">
        <f t="shared" si="74"/>
        <v>Oliver strickt im Pflegeheim. Sie hat eine gute Freundschaft geschlossen.</v>
      </c>
      <c r="H86" s="7" t="str">
        <f t="shared" si="51"/>
        <v>Oliver</v>
      </c>
      <c r="I86" s="7" t="str">
        <f t="shared" si="52"/>
        <v>Mila</v>
      </c>
      <c r="J86" s="7" t="s">
        <v>192</v>
      </c>
      <c r="K86" s="7" t="s">
        <v>193</v>
      </c>
      <c r="N86" s="7" t="s">
        <v>194</v>
      </c>
      <c r="O86" s="7" t="str">
        <f t="shared" si="53"/>
        <v>im Pflegeheim.</v>
      </c>
      <c r="P86" s="7" t="str">
        <f t="shared" si="54"/>
        <v>im Pflegeheim</v>
      </c>
      <c r="Q86" s="7" t="str">
        <f t="shared" si="75"/>
        <v>Sie</v>
      </c>
      <c r="R86" s="7" t="s">
        <v>104</v>
      </c>
      <c r="S86" s="7" t="s">
        <v>179</v>
      </c>
      <c r="T86" s="7" t="s">
        <v>195</v>
      </c>
      <c r="U86" s="7" t="s">
        <v>196</v>
      </c>
      <c r="W86" s="7" t="str">
        <f t="shared" si="55"/>
        <v>Freundschaft</v>
      </c>
      <c r="X86" s="7" t="str">
        <f t="shared" si="56"/>
        <v>geschlossen.</v>
      </c>
      <c r="Y86" s="7" t="s">
        <v>197</v>
      </c>
      <c r="Z86" s="7">
        <f>main!Z16</f>
        <v>14</v>
      </c>
      <c r="AA86" s="7" t="str">
        <f>main!AA16</f>
        <v>Oliver</v>
      </c>
      <c r="AB86" s="7" t="str">
        <f>main!AB16</f>
        <v>m</v>
      </c>
      <c r="AC86" s="7">
        <f>main!AC16</f>
        <v>1.1714285710000001</v>
      </c>
      <c r="AD86" s="7">
        <f>main!AD16</f>
        <v>0.45281565400000001</v>
      </c>
      <c r="AE86" s="7">
        <f>main!AE16</f>
        <v>1</v>
      </c>
      <c r="AF86" s="33" t="str">
        <f>main!AF16</f>
        <v>m</v>
      </c>
      <c r="AG86" s="7" t="str">
        <f>main!AG16</f>
        <v>Target</v>
      </c>
      <c r="AH86" s="7" t="str">
        <f>main!AH16</f>
        <v>NA</v>
      </c>
      <c r="AI86" s="7">
        <f>main!AI16</f>
        <v>4330000000</v>
      </c>
      <c r="AJ86" s="7" t="str">
        <f>main!AJ16</f>
        <v>NA</v>
      </c>
      <c r="AK86" s="7" t="str">
        <f>main!AK16</f>
        <v>NA</v>
      </c>
      <c r="AL86" s="7">
        <f>main!AL16</f>
        <v>96</v>
      </c>
      <c r="AM86" s="7" t="str">
        <f>main!AM16</f>
        <v>Mila</v>
      </c>
      <c r="AN86" s="7" t="str">
        <f>main!AN16</f>
        <v>f</v>
      </c>
      <c r="AO86" s="7">
        <f>main!AO16</f>
        <v>6.2285714289999996</v>
      </c>
      <c r="AP86" s="7">
        <f>main!AP16</f>
        <v>1.1137037910000001</v>
      </c>
      <c r="AQ86" s="7">
        <f>main!AQ16</f>
        <v>7</v>
      </c>
      <c r="AR86" s="7" t="str">
        <f>main!AR16</f>
        <v>f</v>
      </c>
      <c r="AS86" s="7" t="str">
        <f>main!AS16</f>
        <v>Alternative</v>
      </c>
      <c r="AT86" s="7" t="str">
        <f>main!AT16</f>
        <v>NA</v>
      </c>
      <c r="AU86" s="7" t="str">
        <f>main!AU16</f>
        <v>NA</v>
      </c>
      <c r="AV86" s="7" t="str">
        <f>main!AV16</f>
        <v>NA</v>
      </c>
      <c r="AW86" s="7" t="str">
        <f>main!AW16</f>
        <v>NA</v>
      </c>
      <c r="AX86" s="7" t="str">
        <f>main!AX16</f>
        <v>Er</v>
      </c>
      <c r="AY86" s="7" t="str">
        <f>main!AY16</f>
        <v>Sie</v>
      </c>
      <c r="AZ86" s="33" t="str">
        <f>main!AZ16</f>
        <v>Sie</v>
      </c>
      <c r="BA86" s="7" t="str">
        <f t="shared" si="57"/>
        <v>Wer strickt im Pflegeheim?</v>
      </c>
      <c r="BB86" s="46" t="str">
        <f t="shared" si="58"/>
        <v>Was tat Oliver?</v>
      </c>
      <c r="BC86" s="7" t="str">
        <f t="shared" si="59"/>
        <v>Wo strickt Oliver?</v>
      </c>
      <c r="BD86" s="7" t="str">
        <f t="shared" si="60"/>
        <v>Was hat Oliver geschlossen?</v>
      </c>
      <c r="BE86" s="7" t="s">
        <v>48</v>
      </c>
      <c r="BF86" s="7" t="str">
        <f>BC86</f>
        <v>Wo strickt Oliver?</v>
      </c>
      <c r="BG86" s="7">
        <v>1</v>
      </c>
      <c r="BH86" s="7">
        <f t="shared" si="61"/>
        <v>1</v>
      </c>
      <c r="BI86" s="7" t="str">
        <f t="shared" si="62"/>
        <v>Wo strickt Oliver?</v>
      </c>
      <c r="BJ86" s="7" t="str">
        <f>IF(BI86="NA","NA",P86)</f>
        <v>im Pflegeheim</v>
      </c>
      <c r="BK86" s="7" t="str">
        <f>IF(BJ86="","",BJ86)</f>
        <v>im Pflegeheim</v>
      </c>
      <c r="BL86" s="7" t="s">
        <v>200</v>
      </c>
      <c r="BM86" s="1">
        <v>1</v>
      </c>
      <c r="BN86" s="7" t="str">
        <f t="shared" si="63"/>
        <v>im Pflegeheim</v>
      </c>
      <c r="BO86" s="7" t="str">
        <f t="shared" si="72"/>
        <v>im Krankenhaus</v>
      </c>
      <c r="BP86" s="7" t="str">
        <f t="shared" si="64"/>
        <v>Wo strickt Oliver?</v>
      </c>
      <c r="BQ86" s="7" t="str">
        <f t="shared" si="65"/>
        <v/>
      </c>
      <c r="BR86" s="7" t="str">
        <f t="shared" si="66"/>
        <v/>
      </c>
      <c r="BS86" s="7" t="str">
        <f t="shared" si="67"/>
        <v>Wo strickt Oliver?</v>
      </c>
      <c r="BT86" s="7" t="str">
        <f t="shared" si="68"/>
        <v>Was hat Oliver geschlossen?</v>
      </c>
      <c r="BU86" s="7" t="str">
        <f t="shared" si="69"/>
        <v/>
      </c>
      <c r="BV86" s="7" t="str">
        <f t="shared" si="70"/>
        <v>Was hat Oliver geschlossen?</v>
      </c>
    </row>
    <row r="87" spans="1:74" ht="14.25" customHeight="1" x14ac:dyDescent="0.35">
      <c r="A87" s="7" t="str">
        <f t="shared" si="73"/>
        <v>L1_S87_I170_PEr</v>
      </c>
      <c r="B87" s="7">
        <v>1</v>
      </c>
      <c r="C87" s="7">
        <v>87</v>
      </c>
      <c r="D87" s="44">
        <v>86</v>
      </c>
      <c r="E87">
        <v>4</v>
      </c>
      <c r="F87" s="7">
        <v>87</v>
      </c>
      <c r="G87" s="7" t="str">
        <f t="shared" si="74"/>
        <v>Die Kassiererin steht in der Raucherecke. Er muss die neuen Klassenkameraden beeindrucken.</v>
      </c>
      <c r="H87" s="7" t="str">
        <f t="shared" si="51"/>
        <v>Die Kassiererin</v>
      </c>
      <c r="I87" s="7" t="str">
        <f t="shared" si="52"/>
        <v>Der Kassierer</v>
      </c>
      <c r="J87" s="7" t="s">
        <v>647</v>
      </c>
      <c r="K87" s="7" t="s">
        <v>84</v>
      </c>
      <c r="N87" s="7" t="s">
        <v>648</v>
      </c>
      <c r="O87" s="7" t="str">
        <f t="shared" si="53"/>
        <v>in der Raucherecke.</v>
      </c>
      <c r="P87" s="7" t="str">
        <f t="shared" si="54"/>
        <v>in der Raucherecke</v>
      </c>
      <c r="Q87" s="7" t="str">
        <f t="shared" si="75"/>
        <v>Er</v>
      </c>
      <c r="R87" s="7" t="s">
        <v>146</v>
      </c>
      <c r="S87" s="7" t="s">
        <v>71</v>
      </c>
      <c r="T87" s="7" t="s">
        <v>203</v>
      </c>
      <c r="V87" s="7" t="s">
        <v>649</v>
      </c>
      <c r="W87" s="7" t="str">
        <f t="shared" si="55"/>
        <v>Klassenkameraden</v>
      </c>
      <c r="X87" s="7" t="str">
        <f t="shared" si="56"/>
        <v>beeindrucken.</v>
      </c>
      <c r="Y87" s="7" t="s">
        <v>295</v>
      </c>
      <c r="Z87" s="7">
        <f>main!Z88</f>
        <v>170</v>
      </c>
      <c r="AA87" s="7" t="str">
        <f>main!AA88</f>
        <v>Kassiererin</v>
      </c>
      <c r="AB87" s="7" t="str">
        <f>main!AB88</f>
        <v>NA</v>
      </c>
      <c r="AC87" s="7">
        <f>main!AC88</f>
        <v>3.55</v>
      </c>
      <c r="AD87" s="7" t="str">
        <f>main!AD88</f>
        <v>NA</v>
      </c>
      <c r="AE87" s="7" t="str">
        <f>main!AE88</f>
        <v>NA</v>
      </c>
      <c r="AF87" s="33" t="str">
        <f>main!AF88</f>
        <v>f</v>
      </c>
      <c r="AG87" s="7" t="str">
        <f>main!AG88</f>
        <v>Filler</v>
      </c>
      <c r="AH87" s="7" t="str">
        <f>main!AH88</f>
        <v>NA</v>
      </c>
      <c r="AI87" s="7" t="str">
        <f>main!AI88</f>
        <v>NA</v>
      </c>
      <c r="AJ87" s="7" t="str">
        <f>main!AJ88</f>
        <v>Die</v>
      </c>
      <c r="AK87" s="7" t="str">
        <f>main!AK88</f>
        <v>die</v>
      </c>
      <c r="AL87" s="7">
        <f>main!AL88</f>
        <v>27</v>
      </c>
      <c r="AM87" s="7" t="str">
        <f>main!AM88</f>
        <v>Kassierer</v>
      </c>
      <c r="AN87" s="7" t="str">
        <f>main!AN88</f>
        <v>NA</v>
      </c>
      <c r="AO87" s="7" t="str">
        <f>main!AO88</f>
        <v>NA</v>
      </c>
      <c r="AP87" s="7" t="str">
        <f>main!AP88</f>
        <v>NA</v>
      </c>
      <c r="AQ87" s="7" t="str">
        <f>main!AQ88</f>
        <v>NA</v>
      </c>
      <c r="AR87" s="7" t="str">
        <f>main!AR88</f>
        <v>NA</v>
      </c>
      <c r="AS87" s="7" t="str">
        <f>main!AS88</f>
        <v>Alternative</v>
      </c>
      <c r="AT87" s="7" t="str">
        <f>main!AT88</f>
        <v>NA</v>
      </c>
      <c r="AU87" s="7" t="str">
        <f>main!AU88</f>
        <v>NA</v>
      </c>
      <c r="AV87" s="7" t="str">
        <f>main!AV88</f>
        <v>Der</v>
      </c>
      <c r="AW87" s="7" t="str">
        <f>main!AW88</f>
        <v>der</v>
      </c>
      <c r="AX87" s="7" t="str">
        <f>main!AX88</f>
        <v>Er</v>
      </c>
      <c r="AY87" s="7" t="str">
        <f>main!AY88</f>
        <v>Sie</v>
      </c>
      <c r="AZ87" s="33" t="str">
        <f>main!AZ88</f>
        <v>Er</v>
      </c>
      <c r="BA87" s="7" t="str">
        <f t="shared" si="57"/>
        <v>Wer steht in der Raucherecke?</v>
      </c>
      <c r="BB87" s="46" t="str">
        <f t="shared" si="58"/>
        <v>Was tat die Kassiererin?</v>
      </c>
      <c r="BC87" s="7" t="str">
        <f t="shared" si="59"/>
        <v>Wo steht die Kassiererin?</v>
      </c>
      <c r="BD87" s="7" t="str">
        <f t="shared" si="60"/>
        <v>Wen muss die Kassiererin beeindrucken?</v>
      </c>
      <c r="BE87" s="7" t="s">
        <v>48</v>
      </c>
      <c r="BF87" s="7" t="str">
        <f>BC87</f>
        <v>Wo steht die Kassiererin?</v>
      </c>
      <c r="BG87" s="7">
        <v>3</v>
      </c>
      <c r="BH87" s="7">
        <f t="shared" si="61"/>
        <v>0</v>
      </c>
      <c r="BI87" s="7" t="str">
        <f t="shared" si="62"/>
        <v>NA</v>
      </c>
      <c r="BJ87" s="7" t="str">
        <f>IF(BI87="NA","NA",P87)</f>
        <v>NA</v>
      </c>
      <c r="BK87" s="7" t="str">
        <f t="shared" ref="BK87:BK100" si="77">BJ87</f>
        <v>NA</v>
      </c>
      <c r="BL87" s="7" t="s">
        <v>78</v>
      </c>
      <c r="BM87" s="1">
        <v>0</v>
      </c>
      <c r="BN87" s="7" t="str">
        <f t="shared" si="63"/>
        <v>NA</v>
      </c>
      <c r="BO87" s="7" t="str">
        <f t="shared" si="72"/>
        <v>NA</v>
      </c>
      <c r="BP87" s="7" t="str">
        <f t="shared" si="64"/>
        <v>Wo steht die Kassiererin?</v>
      </c>
      <c r="BQ87" s="7" t="str">
        <f t="shared" si="65"/>
        <v/>
      </c>
      <c r="BR87" s="7" t="str">
        <f t="shared" si="66"/>
        <v/>
      </c>
      <c r="BS87" s="7" t="str">
        <f t="shared" si="67"/>
        <v>Wo steht die Kassiererin?</v>
      </c>
      <c r="BT87" s="7" t="str">
        <f t="shared" si="68"/>
        <v/>
      </c>
      <c r="BU87" s="7" t="str">
        <f t="shared" si="69"/>
        <v>Wen muss die Kassiererin beeindrucken?</v>
      </c>
      <c r="BV87" s="7" t="str">
        <f t="shared" si="70"/>
        <v>Wen muss die Kassiererin beeindrucken?</v>
      </c>
    </row>
    <row r="88" spans="1:74" ht="14.25" hidden="1" customHeight="1" x14ac:dyDescent="0.35">
      <c r="A88" s="7" t="str">
        <f t="shared" si="73"/>
        <v>L1_S32_I74_PSie</v>
      </c>
      <c r="B88" s="7">
        <v>1</v>
      </c>
      <c r="C88" s="7">
        <v>32</v>
      </c>
      <c r="D88" s="44">
        <v>87</v>
      </c>
      <c r="E88">
        <v>4</v>
      </c>
      <c r="F88" s="7">
        <v>32</v>
      </c>
      <c r="G88" s="7" t="str">
        <f t="shared" si="74"/>
        <v>Quinn kommt vom Kongress. Sie hat die alljährliche Zusammenkunft genossen.</v>
      </c>
      <c r="H88" s="7" t="str">
        <f t="shared" si="51"/>
        <v>Quinn</v>
      </c>
      <c r="I88" s="7" t="str">
        <f t="shared" si="52"/>
        <v>Benjamin</v>
      </c>
      <c r="J88" s="7" t="s">
        <v>311</v>
      </c>
      <c r="M88" s="7" t="s">
        <v>291</v>
      </c>
      <c r="N88" s="7" t="s">
        <v>312</v>
      </c>
      <c r="O88" s="7" t="str">
        <f t="shared" si="53"/>
        <v>vom Kongress.</v>
      </c>
      <c r="P88" s="7" t="str">
        <f t="shared" si="54"/>
        <v>vom Kongress</v>
      </c>
      <c r="Q88" s="7" t="str">
        <f t="shared" si="75"/>
        <v>Sie</v>
      </c>
      <c r="R88" s="7" t="s">
        <v>104</v>
      </c>
      <c r="S88" s="7" t="s">
        <v>71</v>
      </c>
      <c r="T88" s="7" t="s">
        <v>313</v>
      </c>
      <c r="U88" s="7" t="s">
        <v>314</v>
      </c>
      <c r="W88" s="7" t="str">
        <f t="shared" si="55"/>
        <v>Zusammenkunft</v>
      </c>
      <c r="X88" s="7" t="str">
        <f t="shared" si="56"/>
        <v>genossen.</v>
      </c>
      <c r="Y88" s="7" t="s">
        <v>227</v>
      </c>
      <c r="Z88" s="7">
        <f>main!Z33</f>
        <v>74</v>
      </c>
      <c r="AA88" s="7" t="str">
        <f>main!AA33</f>
        <v>Quinn</v>
      </c>
      <c r="AB88" s="7" t="str">
        <f>main!AB33</f>
        <v>n</v>
      </c>
      <c r="AC88" s="7">
        <f>main!AC33</f>
        <v>3.8285714290000001</v>
      </c>
      <c r="AD88" s="7">
        <f>main!AD33</f>
        <v>1.5993696239999999</v>
      </c>
      <c r="AE88" s="7">
        <f>main!AE33</f>
        <v>4</v>
      </c>
      <c r="AF88" s="33" t="str">
        <f>main!AF33</f>
        <v>n</v>
      </c>
      <c r="AG88" s="7" t="str">
        <f>main!AG33</f>
        <v>Target</v>
      </c>
      <c r="AH88" s="7" t="str">
        <f>main!AH33</f>
        <v>NA</v>
      </c>
      <c r="AI88" s="7">
        <f>main!AI33</f>
        <v>2290000000</v>
      </c>
      <c r="AJ88" s="7" t="str">
        <f>main!AJ33</f>
        <v>NA</v>
      </c>
      <c r="AK88" s="7" t="str">
        <f>main!AK33</f>
        <v>NA</v>
      </c>
      <c r="AL88" s="7">
        <f>main!AL33</f>
        <v>24</v>
      </c>
      <c r="AM88" s="7" t="str">
        <f>main!AM33</f>
        <v>Benjamin</v>
      </c>
      <c r="AN88" s="7" t="str">
        <f>main!AN33</f>
        <v>m</v>
      </c>
      <c r="AO88" s="7">
        <f>main!AO33</f>
        <v>1.2571428570000001</v>
      </c>
      <c r="AP88" s="7">
        <f>main!AP33</f>
        <v>0.91853006400000003</v>
      </c>
      <c r="AQ88" s="7">
        <f>main!AQ33</f>
        <v>1</v>
      </c>
      <c r="AR88" s="7" t="str">
        <f>main!AR33</f>
        <v>m</v>
      </c>
      <c r="AS88" s="7" t="str">
        <f>main!AS33</f>
        <v>Alternative</v>
      </c>
      <c r="AT88" s="7" t="str">
        <f>main!AT33</f>
        <v>NA</v>
      </c>
      <c r="AU88" s="7" t="str">
        <f>main!AU33</f>
        <v>NA</v>
      </c>
      <c r="AV88" s="7" t="str">
        <f>main!AV33</f>
        <v>NA</v>
      </c>
      <c r="AW88" s="7" t="str">
        <f>main!AW33</f>
        <v>NA</v>
      </c>
      <c r="AX88" s="7" t="str">
        <f>main!AX33</f>
        <v>Er</v>
      </c>
      <c r="AY88" s="7" t="str">
        <f>main!AY33</f>
        <v>Sie</v>
      </c>
      <c r="AZ88" s="33" t="str">
        <f>main!AZ33</f>
        <v>Sie</v>
      </c>
      <c r="BA88" s="7" t="str">
        <f t="shared" si="57"/>
        <v>Wer kommt vom Kongress?</v>
      </c>
      <c r="BB88" s="46" t="str">
        <f t="shared" si="58"/>
        <v>Was tat Quinn?</v>
      </c>
      <c r="BC88" s="7" t="str">
        <f t="shared" si="59"/>
        <v>Woher kommt Quinn?</v>
      </c>
      <c r="BD88" s="7" t="str">
        <f t="shared" si="60"/>
        <v>Was hat Quinn genossen?</v>
      </c>
      <c r="BE88" s="1" t="s">
        <v>49</v>
      </c>
      <c r="BF88" s="7" t="str">
        <f>BD88</f>
        <v>Was hat Quinn genossen?</v>
      </c>
      <c r="BG88" s="7">
        <v>3</v>
      </c>
      <c r="BH88" s="7">
        <f t="shared" si="61"/>
        <v>0</v>
      </c>
      <c r="BI88" s="7" t="str">
        <f t="shared" si="62"/>
        <v>NA</v>
      </c>
      <c r="BJ88" s="7" t="str">
        <f>IF(BI88="NA","NA",CONCATENATE(S88," ",T88," ",W88))</f>
        <v>NA</v>
      </c>
      <c r="BK88" s="7" t="str">
        <f t="shared" si="77"/>
        <v>NA</v>
      </c>
      <c r="BL88" s="7" t="s">
        <v>78</v>
      </c>
      <c r="BM88" s="1">
        <v>1</v>
      </c>
      <c r="BN88" s="7" t="str">
        <f t="shared" si="63"/>
        <v>NA</v>
      </c>
      <c r="BO88" s="7" t="str">
        <f t="shared" si="72"/>
        <v>NA</v>
      </c>
      <c r="BP88" s="7" t="str">
        <f t="shared" si="64"/>
        <v/>
      </c>
      <c r="BQ88" s="7" t="str">
        <f t="shared" si="65"/>
        <v/>
      </c>
      <c r="BR88" s="7" t="str">
        <f t="shared" si="66"/>
        <v>Woher kommt Quinn?</v>
      </c>
      <c r="BS88" s="7" t="str">
        <f t="shared" si="67"/>
        <v>Woher kommt Quinn?</v>
      </c>
      <c r="BT88" s="7" t="str">
        <f t="shared" si="68"/>
        <v>Was hat Quinn genossen?</v>
      </c>
      <c r="BU88" s="7" t="str">
        <f t="shared" si="69"/>
        <v/>
      </c>
      <c r="BV88" s="7" t="str">
        <f t="shared" si="70"/>
        <v>Was hat Quinn genossen?</v>
      </c>
    </row>
    <row r="89" spans="1:74" ht="14.25" customHeight="1" x14ac:dyDescent="0.35">
      <c r="A89" s="7" t="str">
        <f t="shared" si="73"/>
        <v>L1_S81_I164_PEr</v>
      </c>
      <c r="B89" s="7">
        <v>1</v>
      </c>
      <c r="C89" s="7">
        <v>81</v>
      </c>
      <c r="D89" s="44">
        <v>88</v>
      </c>
      <c r="E89">
        <v>4</v>
      </c>
      <c r="F89" s="7">
        <v>81</v>
      </c>
      <c r="G89" s="7" t="str">
        <f t="shared" si="74"/>
        <v>Die Bankkassiererin rennt in den Laden. Er hat einen gruseligen Mann gesehen.</v>
      </c>
      <c r="H89" s="7" t="str">
        <f t="shared" si="51"/>
        <v>Die Bankkassiererin</v>
      </c>
      <c r="I89" s="7" t="str">
        <f t="shared" si="52"/>
        <v>Der Bankkassierer</v>
      </c>
      <c r="J89" s="7" t="s">
        <v>369</v>
      </c>
      <c r="L89" s="7" t="s">
        <v>375</v>
      </c>
      <c r="N89" s="7" t="s">
        <v>616</v>
      </c>
      <c r="O89" s="7" t="str">
        <f t="shared" si="53"/>
        <v>in den Laden.</v>
      </c>
      <c r="P89" s="7" t="str">
        <f t="shared" si="54"/>
        <v>in den Laden</v>
      </c>
      <c r="Q89" s="7" t="str">
        <f t="shared" si="75"/>
        <v>Er</v>
      </c>
      <c r="R89" s="7" t="s">
        <v>104</v>
      </c>
      <c r="S89" s="7" t="s">
        <v>87</v>
      </c>
      <c r="T89" s="7" t="s">
        <v>617</v>
      </c>
      <c r="V89" s="7" t="s">
        <v>618</v>
      </c>
      <c r="W89" s="7" t="str">
        <f t="shared" si="55"/>
        <v>Mann</v>
      </c>
      <c r="X89" s="7" t="str">
        <f t="shared" si="56"/>
        <v>gesehen.</v>
      </c>
      <c r="Y89" s="7" t="s">
        <v>182</v>
      </c>
      <c r="Z89" s="7">
        <f>main!Z82</f>
        <v>164</v>
      </c>
      <c r="AA89" s="7" t="str">
        <f>main!AA82</f>
        <v>Bankkassiererin</v>
      </c>
      <c r="AB89" s="7" t="str">
        <f>main!AB82</f>
        <v>NA</v>
      </c>
      <c r="AC89" s="7">
        <f>main!AC82</f>
        <v>3</v>
      </c>
      <c r="AD89" s="7" t="str">
        <f>main!AD82</f>
        <v>NA</v>
      </c>
      <c r="AE89" s="7" t="str">
        <f>main!AE82</f>
        <v>NA</v>
      </c>
      <c r="AF89" s="33" t="str">
        <f>main!AF82</f>
        <v>f</v>
      </c>
      <c r="AG89" s="7" t="str">
        <f>main!AG82</f>
        <v>Filler</v>
      </c>
      <c r="AH89" s="7" t="str">
        <f>main!AH82</f>
        <v>NA</v>
      </c>
      <c r="AI89" s="7" t="str">
        <f>main!AI82</f>
        <v>NA</v>
      </c>
      <c r="AJ89" s="7" t="str">
        <f>main!AJ82</f>
        <v>Die</v>
      </c>
      <c r="AK89" s="7" t="str">
        <f>main!AK82</f>
        <v>die</v>
      </c>
      <c r="AL89" s="7">
        <f>main!AL82</f>
        <v>21</v>
      </c>
      <c r="AM89" s="7" t="str">
        <f>main!AM82</f>
        <v>Bankkassierer</v>
      </c>
      <c r="AN89" s="7" t="str">
        <f>main!AN82</f>
        <v>NA</v>
      </c>
      <c r="AO89" s="7" t="str">
        <f>main!AO82</f>
        <v>NA</v>
      </c>
      <c r="AP89" s="7" t="str">
        <f>main!AP82</f>
        <v>NA</v>
      </c>
      <c r="AQ89" s="7" t="str">
        <f>main!AQ82</f>
        <v>NA</v>
      </c>
      <c r="AR89" s="7" t="str">
        <f>main!AR82</f>
        <v>NA</v>
      </c>
      <c r="AS89" s="7" t="str">
        <f>main!AS82</f>
        <v>Alternative</v>
      </c>
      <c r="AT89" s="7" t="str">
        <f>main!AT82</f>
        <v>NA</v>
      </c>
      <c r="AU89" s="7" t="str">
        <f>main!AU82</f>
        <v>NA</v>
      </c>
      <c r="AV89" s="7" t="str">
        <f>main!AV82</f>
        <v>Der</v>
      </c>
      <c r="AW89" s="7" t="str">
        <f>main!AW82</f>
        <v>der</v>
      </c>
      <c r="AX89" s="7" t="str">
        <f>main!AX82</f>
        <v>Er</v>
      </c>
      <c r="AY89" s="7" t="str">
        <f>main!AY82</f>
        <v>Sie</v>
      </c>
      <c r="AZ89" s="33" t="str">
        <f>main!AZ82</f>
        <v>Er</v>
      </c>
      <c r="BA89" s="7" t="str">
        <f t="shared" si="57"/>
        <v>Wer rennt in den Laden?</v>
      </c>
      <c r="BB89" s="46" t="str">
        <f t="shared" si="58"/>
        <v>Was tat die Bankkassiererin?</v>
      </c>
      <c r="BC89" s="7" t="str">
        <f t="shared" si="59"/>
        <v>Wohin rennt die Bankkassiererin?</v>
      </c>
      <c r="BD89" s="7" t="str">
        <f t="shared" si="60"/>
        <v>Wen hat die Bankkassiererin gesehen?</v>
      </c>
      <c r="BE89" s="7" t="s">
        <v>47</v>
      </c>
      <c r="BF89" s="7" t="str">
        <f>BA89</f>
        <v>Wer rennt in den Laden?</v>
      </c>
      <c r="BG89" s="7">
        <v>2</v>
      </c>
      <c r="BH89" s="7">
        <f t="shared" si="61"/>
        <v>0</v>
      </c>
      <c r="BI89" s="7" t="str">
        <f t="shared" si="62"/>
        <v>NA</v>
      </c>
      <c r="BJ89" s="7" t="str">
        <f>IF(BI89="NA","NA",H89)</f>
        <v>NA</v>
      </c>
      <c r="BK89" s="7" t="str">
        <f t="shared" si="77"/>
        <v>NA</v>
      </c>
      <c r="BL89" s="7" t="s">
        <v>78</v>
      </c>
      <c r="BM89" s="1">
        <v>0</v>
      </c>
      <c r="BN89" s="7" t="str">
        <f t="shared" si="63"/>
        <v>NA</v>
      </c>
      <c r="BO89" s="7" t="str">
        <f t="shared" si="72"/>
        <v>NA</v>
      </c>
      <c r="BP89" s="7" t="str">
        <f t="shared" si="64"/>
        <v/>
      </c>
      <c r="BQ89" s="7" t="str">
        <f t="shared" si="65"/>
        <v>Wohin rennt die Bankkassiererin?</v>
      </c>
      <c r="BR89" s="7" t="str">
        <f t="shared" si="66"/>
        <v/>
      </c>
      <c r="BS89" s="7" t="str">
        <f t="shared" si="67"/>
        <v>Wohin rennt die Bankkassiererin?</v>
      </c>
      <c r="BT89" s="7" t="str">
        <f t="shared" si="68"/>
        <v/>
      </c>
      <c r="BU89" s="7" t="str">
        <f t="shared" si="69"/>
        <v>Wen hat die Bankkassiererin gesehen?</v>
      </c>
      <c r="BV89" s="7" t="str">
        <f t="shared" si="70"/>
        <v>Wen hat die Bankkassiererin gesehen?</v>
      </c>
    </row>
    <row r="90" spans="1:74" ht="14.25" customHeight="1" x14ac:dyDescent="0.35">
      <c r="A90" s="7" t="str">
        <f t="shared" si="73"/>
        <v>L1_S69_I152_PEr</v>
      </c>
      <c r="B90" s="7">
        <v>1</v>
      </c>
      <c r="C90" s="7">
        <v>69</v>
      </c>
      <c r="D90" s="44">
        <v>89</v>
      </c>
      <c r="E90">
        <v>4</v>
      </c>
      <c r="F90" s="7">
        <v>69</v>
      </c>
      <c r="G90" s="7" t="str">
        <f t="shared" si="74"/>
        <v>Die Haushälterin schleicht zum Deutschkurs. Er hat nur wenig Spaß am Lernen.</v>
      </c>
      <c r="H90" s="7" t="str">
        <f t="shared" si="51"/>
        <v>Die Haushälterin</v>
      </c>
      <c r="I90" s="7" t="str">
        <f t="shared" si="52"/>
        <v>Der Haushälter</v>
      </c>
      <c r="J90" s="7" t="s">
        <v>429</v>
      </c>
      <c r="L90" s="7" t="s">
        <v>185</v>
      </c>
      <c r="N90" s="7" t="s">
        <v>546</v>
      </c>
      <c r="O90" s="7" t="str">
        <f t="shared" si="53"/>
        <v>zum Deutschkurs.</v>
      </c>
      <c r="P90" s="7" t="str">
        <f t="shared" si="54"/>
        <v>zum Deutschkurs</v>
      </c>
      <c r="Q90" s="7" t="str">
        <f t="shared" si="75"/>
        <v>Er</v>
      </c>
      <c r="R90" s="7" t="s">
        <v>104</v>
      </c>
      <c r="S90" s="7" t="s">
        <v>547</v>
      </c>
      <c r="T90" s="7" t="s">
        <v>548</v>
      </c>
      <c r="U90" s="7" t="s">
        <v>549</v>
      </c>
      <c r="W90" s="7" t="str">
        <f t="shared" si="55"/>
        <v>Spaß</v>
      </c>
      <c r="X90" s="7" t="str">
        <f t="shared" si="56"/>
        <v>am Lernen.</v>
      </c>
      <c r="Y90" s="7" t="s">
        <v>550</v>
      </c>
      <c r="Z90" s="7">
        <f>main!Z70</f>
        <v>152</v>
      </c>
      <c r="AA90" s="7" t="str">
        <f>main!AA70</f>
        <v>Haushälterin</v>
      </c>
      <c r="AB90" s="7" t="str">
        <f>main!AB70</f>
        <v>NA</v>
      </c>
      <c r="AC90" s="7">
        <f>main!AC70</f>
        <v>2.0750000000000002</v>
      </c>
      <c r="AD90" s="7" t="str">
        <f>main!AD70</f>
        <v>NA</v>
      </c>
      <c r="AE90" s="7" t="str">
        <f>main!AE70</f>
        <v>NA</v>
      </c>
      <c r="AF90" s="33" t="str">
        <f>main!AF70</f>
        <v>f</v>
      </c>
      <c r="AG90" s="7" t="str">
        <f>main!AG70</f>
        <v>Filler</v>
      </c>
      <c r="AH90" s="7" t="str">
        <f>main!AH70</f>
        <v>NA</v>
      </c>
      <c r="AI90" s="7" t="str">
        <f>main!AI70</f>
        <v>NA</v>
      </c>
      <c r="AJ90" s="7" t="str">
        <f>main!AJ70</f>
        <v>Die</v>
      </c>
      <c r="AK90" s="7" t="str">
        <f>main!AK70</f>
        <v>die</v>
      </c>
      <c r="AL90" s="7">
        <f>main!AL70</f>
        <v>9</v>
      </c>
      <c r="AM90" s="7" t="str">
        <f>main!AM70</f>
        <v>Haushälter</v>
      </c>
      <c r="AN90" s="7" t="str">
        <f>main!AN70</f>
        <v>NA</v>
      </c>
      <c r="AO90" s="7" t="str">
        <f>main!AO70</f>
        <v>NA</v>
      </c>
      <c r="AP90" s="7" t="str">
        <f>main!AP70</f>
        <v>NA</v>
      </c>
      <c r="AQ90" s="7" t="str">
        <f>main!AQ70</f>
        <v>NA</v>
      </c>
      <c r="AR90" s="7" t="str">
        <f>main!AR70</f>
        <v>NA</v>
      </c>
      <c r="AS90" s="7" t="str">
        <f>main!AS70</f>
        <v>Alternative</v>
      </c>
      <c r="AT90" s="7" t="str">
        <f>main!AT70</f>
        <v>NA</v>
      </c>
      <c r="AU90" s="7" t="str">
        <f>main!AU70</f>
        <v>NA</v>
      </c>
      <c r="AV90" s="7" t="str">
        <f>main!AV70</f>
        <v>Der</v>
      </c>
      <c r="AW90" s="7" t="str">
        <f>main!AW70</f>
        <v>der</v>
      </c>
      <c r="AX90" s="7" t="str">
        <f>main!AX70</f>
        <v>Er</v>
      </c>
      <c r="AY90" s="7" t="str">
        <f>main!AY70</f>
        <v>Sie</v>
      </c>
      <c r="AZ90" s="33" t="str">
        <f>main!AZ70</f>
        <v>Er</v>
      </c>
      <c r="BA90" s="7" t="str">
        <f t="shared" si="57"/>
        <v>Wer schleicht zum Deutschkurs?</v>
      </c>
      <c r="BB90" s="46" t="str">
        <f t="shared" si="58"/>
        <v>Was tat die Haushälterin?</v>
      </c>
      <c r="BC90" s="7" t="str">
        <f t="shared" si="59"/>
        <v>Wohin schleicht die Haushälterin?</v>
      </c>
      <c r="BD90" s="7" t="str">
        <f t="shared" si="60"/>
        <v>Was hat die Haushälterin am Lernen?</v>
      </c>
      <c r="BE90" s="7" t="s">
        <v>47</v>
      </c>
      <c r="BF90" s="7" t="str">
        <f>BA90</f>
        <v>Wer schleicht zum Deutschkurs?</v>
      </c>
      <c r="BG90" s="7">
        <v>2</v>
      </c>
      <c r="BH90" s="7">
        <f t="shared" si="61"/>
        <v>0</v>
      </c>
      <c r="BI90" s="7" t="str">
        <f t="shared" si="62"/>
        <v>NA</v>
      </c>
      <c r="BJ90" s="7" t="str">
        <f>IF(BI90="NA","NA",H90)</f>
        <v>NA</v>
      </c>
      <c r="BK90" s="7" t="str">
        <f t="shared" si="77"/>
        <v>NA</v>
      </c>
      <c r="BL90" s="7" t="s">
        <v>78</v>
      </c>
      <c r="BM90" s="1">
        <v>0</v>
      </c>
      <c r="BN90" s="7" t="str">
        <f t="shared" si="63"/>
        <v>NA</v>
      </c>
      <c r="BO90" s="7" t="str">
        <f t="shared" si="72"/>
        <v>NA</v>
      </c>
      <c r="BP90" s="7" t="str">
        <f t="shared" si="64"/>
        <v/>
      </c>
      <c r="BQ90" s="7" t="str">
        <f t="shared" si="65"/>
        <v>Wohin schleicht die Haushälterin?</v>
      </c>
      <c r="BR90" s="7" t="str">
        <f t="shared" si="66"/>
        <v/>
      </c>
      <c r="BS90" s="7" t="str">
        <f t="shared" si="67"/>
        <v>Wohin schleicht die Haushälterin?</v>
      </c>
      <c r="BT90" s="7" t="str">
        <f t="shared" si="68"/>
        <v>Was hat die Haushälterin am Lernen?</v>
      </c>
      <c r="BU90" s="7" t="str">
        <f t="shared" si="69"/>
        <v/>
      </c>
      <c r="BV90" s="1" t="str">
        <f t="shared" si="70"/>
        <v>Was hat die Haushälterin am Lernen?</v>
      </c>
    </row>
    <row r="91" spans="1:74" ht="14" hidden="1" customHeight="1" x14ac:dyDescent="0.35">
      <c r="A91" s="53" t="str">
        <f t="shared" si="73"/>
        <v>L_S122_I22_PSie</v>
      </c>
      <c r="B91" s="54"/>
      <c r="C91" s="55">
        <v>2</v>
      </c>
      <c r="D91" s="44">
        <v>90</v>
      </c>
      <c r="E91" s="54">
        <v>4.9000000000000004</v>
      </c>
      <c r="F91" s="53">
        <v>122</v>
      </c>
      <c r="G91" s="53" t="str">
        <f t="shared" si="74"/>
        <v>Konstantin wartet im Schlafzimmer. Sie hat ein erfolgreiches Date gehabt.</v>
      </c>
      <c r="H91" s="53" t="str">
        <f t="shared" si="51"/>
        <v>Konstantin</v>
      </c>
      <c r="I91" s="53" t="str">
        <f t="shared" si="52"/>
        <v>Leo</v>
      </c>
      <c r="J91" s="53" t="s">
        <v>716</v>
      </c>
      <c r="K91" s="53" t="s">
        <v>193</v>
      </c>
      <c r="L91" s="54"/>
      <c r="M91" s="54"/>
      <c r="N91" s="53" t="s">
        <v>839</v>
      </c>
      <c r="O91" s="53" t="str">
        <f t="shared" si="53"/>
        <v>im Schlafzimmer.</v>
      </c>
      <c r="P91" s="53" t="str">
        <f t="shared" si="54"/>
        <v>im Schlafzimmer</v>
      </c>
      <c r="Q91" s="53" t="str">
        <f t="shared" si="75"/>
        <v>Sie</v>
      </c>
      <c r="R91" s="53" t="s">
        <v>104</v>
      </c>
      <c r="S91" s="53" t="s">
        <v>137</v>
      </c>
      <c r="T91" s="53" t="s">
        <v>840</v>
      </c>
      <c r="U91" s="53" t="s">
        <v>841</v>
      </c>
      <c r="V91" s="54"/>
      <c r="W91" s="53" t="str">
        <f t="shared" si="55"/>
        <v>Date</v>
      </c>
      <c r="X91" s="53" t="str">
        <f t="shared" si="56"/>
        <v>gehabt.</v>
      </c>
      <c r="Y91" s="53" t="s">
        <v>106</v>
      </c>
      <c r="Z91" s="53">
        <v>22</v>
      </c>
      <c r="AA91" s="53" t="s">
        <v>960</v>
      </c>
      <c r="AB91" s="53" t="s">
        <v>76</v>
      </c>
      <c r="AC91" s="53">
        <v>1.2571428570000001</v>
      </c>
      <c r="AD91" s="53">
        <v>0.65721592600000001</v>
      </c>
      <c r="AE91" s="53">
        <v>1</v>
      </c>
      <c r="AF91" s="55" t="s">
        <v>76</v>
      </c>
      <c r="AG91" s="61" t="s">
        <v>1093</v>
      </c>
      <c r="AH91" s="62" t="s">
        <v>78</v>
      </c>
      <c r="AI91" s="63" t="s">
        <v>78</v>
      </c>
      <c r="AJ91" s="58" t="s">
        <v>78</v>
      </c>
      <c r="AK91" s="58" t="s">
        <v>78</v>
      </c>
      <c r="AL91" s="53">
        <v>55</v>
      </c>
      <c r="AM91" s="53" t="s">
        <v>963</v>
      </c>
      <c r="AN91" s="53" t="s">
        <v>76</v>
      </c>
      <c r="AO91" s="53">
        <v>2.3428571429999998</v>
      </c>
      <c r="AP91" s="53">
        <v>1.2820676580000001</v>
      </c>
      <c r="AQ91" s="53">
        <v>2</v>
      </c>
      <c r="AR91" s="55" t="s">
        <v>109</v>
      </c>
      <c r="AS91" s="57" t="s">
        <v>80</v>
      </c>
      <c r="AT91" s="62" t="s">
        <v>78</v>
      </c>
      <c r="AU91" s="63" t="s">
        <v>78</v>
      </c>
      <c r="AV91" s="58" t="s">
        <v>78</v>
      </c>
      <c r="AW91" s="54" t="s">
        <v>78</v>
      </c>
      <c r="AX91" s="58" t="s">
        <v>81</v>
      </c>
      <c r="AY91" s="58" t="s">
        <v>82</v>
      </c>
      <c r="AZ91" s="59" t="str">
        <f>AY91</f>
        <v>Sie</v>
      </c>
      <c r="BA91" s="53" t="str">
        <f t="shared" si="57"/>
        <v>Wer wartet im Schlafzimmer?</v>
      </c>
      <c r="BB91" s="46" t="str">
        <f t="shared" si="58"/>
        <v>Was tat Konstantin?</v>
      </c>
      <c r="BC91" s="53" t="str">
        <f t="shared" si="59"/>
        <v>Wo wartet Konstantin?</v>
      </c>
      <c r="BD91" s="53" t="str">
        <f t="shared" si="60"/>
        <v>Was hat Konstantin gehabt?</v>
      </c>
      <c r="BE91" s="53" t="s">
        <v>16</v>
      </c>
      <c r="BF91" s="53" t="str">
        <f>BB91</f>
        <v>Was tat Konstantin?</v>
      </c>
      <c r="BG91" s="55">
        <v>3</v>
      </c>
      <c r="BH91" s="53">
        <f t="shared" si="61"/>
        <v>0</v>
      </c>
      <c r="BI91" s="53" t="str">
        <f t="shared" si="62"/>
        <v>NA</v>
      </c>
      <c r="BJ91" s="53" t="str">
        <f>IF(BI91="NA","NA",J91)</f>
        <v>NA</v>
      </c>
      <c r="BK91" s="53" t="str">
        <f t="shared" si="77"/>
        <v>NA</v>
      </c>
      <c r="BL91" s="53" t="s">
        <v>78</v>
      </c>
      <c r="BM91" s="55">
        <v>1</v>
      </c>
      <c r="BN91" s="53" t="str">
        <f t="shared" si="63"/>
        <v>NA</v>
      </c>
      <c r="BO91" s="53" t="str">
        <f t="shared" si="72"/>
        <v>NA</v>
      </c>
      <c r="BP91" s="53" t="str">
        <f t="shared" si="64"/>
        <v>Wo wartet Konstantin?</v>
      </c>
      <c r="BQ91" s="53" t="str">
        <f t="shared" si="65"/>
        <v/>
      </c>
      <c r="BR91" s="53" t="str">
        <f t="shared" si="66"/>
        <v/>
      </c>
      <c r="BS91" s="53" t="str">
        <f t="shared" si="67"/>
        <v>Wo wartet Konstantin?</v>
      </c>
      <c r="BT91" s="53" t="str">
        <f t="shared" si="68"/>
        <v>Was hat Konstantin gehabt?</v>
      </c>
      <c r="BU91" s="53" t="str">
        <f t="shared" si="69"/>
        <v/>
      </c>
      <c r="BV91" s="53" t="str">
        <f t="shared" si="70"/>
        <v>Was hat Konstantin gehabt?</v>
      </c>
    </row>
    <row r="92" spans="1:74" ht="14.25" customHeight="1" x14ac:dyDescent="0.35">
      <c r="A92" s="7" t="str">
        <f t="shared" si="73"/>
        <v>L1_S103_I186_PEr</v>
      </c>
      <c r="B92" s="7">
        <v>1</v>
      </c>
      <c r="C92" s="7">
        <v>103</v>
      </c>
      <c r="D92" s="44">
        <v>91</v>
      </c>
      <c r="E92">
        <v>5</v>
      </c>
      <c r="F92" s="7">
        <v>103</v>
      </c>
      <c r="G92" s="7" t="str">
        <f t="shared" si="74"/>
        <v>Der Zahnarzt steht vor LIDL. Er muss die wertvollen Pfandflaschen wegbringen.</v>
      </c>
      <c r="H92" s="7" t="str">
        <f t="shared" si="51"/>
        <v>Der Zahnarzt</v>
      </c>
      <c r="I92" s="7" t="str">
        <f t="shared" si="52"/>
        <v>Die Zahnärztin</v>
      </c>
      <c r="J92" s="7" t="s">
        <v>647</v>
      </c>
      <c r="K92" s="7" t="s">
        <v>734</v>
      </c>
      <c r="N92" s="7" t="s">
        <v>735</v>
      </c>
      <c r="O92" s="7" t="str">
        <f t="shared" si="53"/>
        <v>vor LIDL.</v>
      </c>
      <c r="P92" s="7" t="str">
        <f t="shared" si="54"/>
        <v>vor LIDL</v>
      </c>
      <c r="Q92" s="7" t="str">
        <f t="shared" si="75"/>
        <v>Er</v>
      </c>
      <c r="R92" s="7" t="s">
        <v>146</v>
      </c>
      <c r="S92" s="7" t="s">
        <v>71</v>
      </c>
      <c r="T92" s="7" t="s">
        <v>736</v>
      </c>
      <c r="U92" s="7" t="s">
        <v>737</v>
      </c>
      <c r="W92" s="7" t="str">
        <f t="shared" si="55"/>
        <v>Pfandflaschen</v>
      </c>
      <c r="X92" s="7" t="str">
        <f t="shared" si="56"/>
        <v>wegbringen.</v>
      </c>
      <c r="Y92" s="7" t="s">
        <v>738</v>
      </c>
      <c r="Z92" s="7">
        <f>main!Z104</f>
        <v>186</v>
      </c>
      <c r="AA92" s="7" t="str">
        <f>main!AA104</f>
        <v>Zahnarzt</v>
      </c>
      <c r="AB92" s="7" t="str">
        <f>main!AB104</f>
        <v>NA</v>
      </c>
      <c r="AC92" s="7">
        <f>main!AC104</f>
        <v>5.2750000000000004</v>
      </c>
      <c r="AD92" s="7" t="str">
        <f>main!AD104</f>
        <v>NA</v>
      </c>
      <c r="AE92" s="7" t="str">
        <f>main!AE104</f>
        <v>NA</v>
      </c>
      <c r="AF92" s="33" t="str">
        <f>main!AF104</f>
        <v>m</v>
      </c>
      <c r="AG92" s="7" t="str">
        <f>main!AG104</f>
        <v>Filler</v>
      </c>
      <c r="AH92" s="7" t="str">
        <f>main!AH104</f>
        <v>NA</v>
      </c>
      <c r="AI92" s="7" t="str">
        <f>main!AI104</f>
        <v>NA</v>
      </c>
      <c r="AJ92" s="7" t="str">
        <f>main!AJ104</f>
        <v>Der</v>
      </c>
      <c r="AK92" s="7" t="str">
        <f>main!AK104</f>
        <v>der</v>
      </c>
      <c r="AL92" s="7">
        <f>main!AL104</f>
        <v>43</v>
      </c>
      <c r="AM92" s="7" t="str">
        <f>main!AM104</f>
        <v>Zahnärztin</v>
      </c>
      <c r="AN92" s="7" t="str">
        <f>main!AN104</f>
        <v>NA</v>
      </c>
      <c r="AO92" s="7" t="str">
        <f>main!AO104</f>
        <v>NA</v>
      </c>
      <c r="AP92" s="7" t="str">
        <f>main!AP104</f>
        <v>NA</v>
      </c>
      <c r="AQ92" s="7" t="str">
        <f>main!AQ104</f>
        <v>NA</v>
      </c>
      <c r="AR92" s="7" t="str">
        <f>main!AR104</f>
        <v>NA</v>
      </c>
      <c r="AS92" s="7" t="str">
        <f>main!AS104</f>
        <v>Alternative</v>
      </c>
      <c r="AT92" s="7" t="str">
        <f>main!AT104</f>
        <v>NA</v>
      </c>
      <c r="AU92" s="7" t="str">
        <f>main!AU104</f>
        <v>NA</v>
      </c>
      <c r="AV92" s="7" t="str">
        <f>main!AV104</f>
        <v>Die</v>
      </c>
      <c r="AW92" s="7" t="str">
        <f>main!AW104</f>
        <v>die</v>
      </c>
      <c r="AX92" s="7" t="str">
        <f>main!AX104</f>
        <v>Er</v>
      </c>
      <c r="AY92" s="7" t="str">
        <f>main!AY104</f>
        <v>Sie</v>
      </c>
      <c r="AZ92" s="33" t="str">
        <f>main!AZ104</f>
        <v>Er</v>
      </c>
      <c r="BA92" s="7" t="str">
        <f t="shared" si="57"/>
        <v>Wer steht vor LIDL?</v>
      </c>
      <c r="BB92" s="46" t="str">
        <f t="shared" si="58"/>
        <v>Was tat der Zahnarzt?</v>
      </c>
      <c r="BC92" s="7" t="str">
        <f t="shared" si="59"/>
        <v>Wo steht der Zahnarzt?</v>
      </c>
      <c r="BD92" s="7" t="str">
        <f t="shared" si="60"/>
        <v>Was muss der Zahnarzt wegbringen?</v>
      </c>
      <c r="BE92" s="7" t="s">
        <v>48</v>
      </c>
      <c r="BF92" s="7" t="str">
        <f>BC92</f>
        <v>Wo steht der Zahnarzt?</v>
      </c>
      <c r="BG92" s="7">
        <v>3</v>
      </c>
      <c r="BH92" s="7">
        <f t="shared" si="61"/>
        <v>0</v>
      </c>
      <c r="BI92" s="7" t="str">
        <f t="shared" si="62"/>
        <v>NA</v>
      </c>
      <c r="BJ92" s="7" t="str">
        <f>IF(BI92="NA","NA",P92)</f>
        <v>NA</v>
      </c>
      <c r="BK92" s="7" t="str">
        <f t="shared" si="77"/>
        <v>NA</v>
      </c>
      <c r="BL92" s="7" t="s">
        <v>78</v>
      </c>
      <c r="BM92" s="1">
        <v>1</v>
      </c>
      <c r="BN92" s="7" t="str">
        <f t="shared" si="63"/>
        <v>NA</v>
      </c>
      <c r="BO92" s="7" t="str">
        <f t="shared" si="72"/>
        <v>NA</v>
      </c>
      <c r="BP92" s="7" t="str">
        <f t="shared" si="64"/>
        <v>Wo steht der Zahnarzt?</v>
      </c>
      <c r="BQ92" s="7" t="str">
        <f t="shared" si="65"/>
        <v/>
      </c>
      <c r="BR92" s="7" t="str">
        <f t="shared" si="66"/>
        <v/>
      </c>
      <c r="BS92" s="7" t="str">
        <f t="shared" si="67"/>
        <v>Wo steht der Zahnarzt?</v>
      </c>
      <c r="BT92" s="7" t="str">
        <f t="shared" si="68"/>
        <v>Was muss der Zahnarzt wegbringen?</v>
      </c>
      <c r="BU92" s="7" t="str">
        <f t="shared" si="69"/>
        <v/>
      </c>
      <c r="BV92" s="7" t="str">
        <f t="shared" si="70"/>
        <v>Was muss der Zahnarzt wegbringen?</v>
      </c>
    </row>
    <row r="93" spans="1:74" ht="14.25" hidden="1" customHeight="1" x14ac:dyDescent="0.35">
      <c r="A93" s="7" t="str">
        <f t="shared" si="73"/>
        <v>L1_S58_I141_PSie</v>
      </c>
      <c r="B93" s="7">
        <v>1</v>
      </c>
      <c r="C93" s="7">
        <v>58</v>
      </c>
      <c r="D93" s="44">
        <v>92</v>
      </c>
      <c r="E93">
        <v>5</v>
      </c>
      <c r="F93" s="7">
        <v>58</v>
      </c>
      <c r="G93" s="7" t="str">
        <f t="shared" si="74"/>
        <v>Sophia kommt vom Klo. Sie hat die wertvolle Arbeitszeit abgesessen.</v>
      </c>
      <c r="H93" s="7" t="str">
        <f t="shared" si="51"/>
        <v>Sophia</v>
      </c>
      <c r="I93" s="7" t="str">
        <f t="shared" si="52"/>
        <v>Henriette</v>
      </c>
      <c r="J93" s="7" t="s">
        <v>311</v>
      </c>
      <c r="M93" s="7" t="s">
        <v>291</v>
      </c>
      <c r="N93" s="7" t="s">
        <v>481</v>
      </c>
      <c r="O93" s="7" t="str">
        <f t="shared" si="53"/>
        <v>vom Klo.</v>
      </c>
      <c r="P93" s="7" t="str">
        <f t="shared" si="54"/>
        <v>vom Klo</v>
      </c>
      <c r="Q93" s="7" t="str">
        <f t="shared" si="75"/>
        <v>Sie</v>
      </c>
      <c r="R93" s="7" t="s">
        <v>104</v>
      </c>
      <c r="S93" s="7" t="s">
        <v>71</v>
      </c>
      <c r="T93" s="7" t="s">
        <v>482</v>
      </c>
      <c r="U93" s="7" t="s">
        <v>483</v>
      </c>
      <c r="W93" s="7" t="str">
        <f t="shared" si="55"/>
        <v>Arbeitszeit</v>
      </c>
      <c r="X93" s="7" t="str">
        <f t="shared" si="56"/>
        <v>abgesessen.</v>
      </c>
      <c r="Y93" s="7" t="s">
        <v>484</v>
      </c>
      <c r="Z93" s="7">
        <f>main!Z59</f>
        <v>141</v>
      </c>
      <c r="AA93" s="7" t="str">
        <f>main!AA59</f>
        <v>Sophia</v>
      </c>
      <c r="AB93" s="7" t="str">
        <f>main!AB59</f>
        <v>f</v>
      </c>
      <c r="AC93" s="7">
        <f>main!AC59</f>
        <v>6.914285714</v>
      </c>
      <c r="AD93" s="7">
        <f>main!AD59</f>
        <v>0.28402864100000003</v>
      </c>
      <c r="AE93" s="7">
        <f>main!AE59</f>
        <v>7</v>
      </c>
      <c r="AF93" s="33" t="str">
        <f>main!AF59</f>
        <v>f</v>
      </c>
      <c r="AG93" s="7" t="str">
        <f>main!AG59</f>
        <v>Target</v>
      </c>
      <c r="AH93" s="7" t="str">
        <f>main!AH59</f>
        <v>NA</v>
      </c>
      <c r="AI93" s="7">
        <f>main!AI59</f>
        <v>2230000000</v>
      </c>
      <c r="AJ93" s="7" t="str">
        <f>main!AJ59</f>
        <v>NA</v>
      </c>
      <c r="AK93" s="7" t="str">
        <f>main!AK59</f>
        <v>NA</v>
      </c>
      <c r="AL93" s="7">
        <f>main!AL59</f>
        <v>109</v>
      </c>
      <c r="AM93" s="7" t="str">
        <f>main!AM59</f>
        <v>Henriette</v>
      </c>
      <c r="AN93" s="7" t="str">
        <f>main!AN59</f>
        <v>f</v>
      </c>
      <c r="AO93" s="7">
        <f>main!AO59</f>
        <v>6.6571428570000002</v>
      </c>
      <c r="AP93" s="7">
        <f>main!AP59</f>
        <v>0.80230759600000001</v>
      </c>
      <c r="AQ93" s="7">
        <f>main!AQ59</f>
        <v>7</v>
      </c>
      <c r="AR93" s="7" t="str">
        <f>main!AR59</f>
        <v>f</v>
      </c>
      <c r="AS93" s="7" t="str">
        <f>main!AS59</f>
        <v>Alternative</v>
      </c>
      <c r="AT93" s="7" t="str">
        <f>main!AT59</f>
        <v>NA</v>
      </c>
      <c r="AU93" s="7" t="str">
        <f>main!AU59</f>
        <v>NA</v>
      </c>
      <c r="AV93" s="7" t="str">
        <f>main!AV59</f>
        <v>NA</v>
      </c>
      <c r="AW93" s="7" t="str">
        <f>main!AW59</f>
        <v>NA</v>
      </c>
      <c r="AX93" s="7" t="str">
        <f>main!AX59</f>
        <v>Er</v>
      </c>
      <c r="AY93" s="7" t="str">
        <f>main!AY59</f>
        <v>Sie</v>
      </c>
      <c r="AZ93" s="33" t="str">
        <f>main!AZ59</f>
        <v>Sie</v>
      </c>
      <c r="BA93" s="7" t="str">
        <f t="shared" si="57"/>
        <v>Wer kommt vom Klo?</v>
      </c>
      <c r="BB93" s="46" t="str">
        <f t="shared" si="58"/>
        <v>Was tat Sophia?</v>
      </c>
      <c r="BC93" s="7" t="str">
        <f t="shared" si="59"/>
        <v>Woher kommt Sophia?</v>
      </c>
      <c r="BD93" s="7" t="str">
        <f t="shared" si="60"/>
        <v>Was hat Sophia abgesessen?</v>
      </c>
      <c r="BE93" s="7" t="s">
        <v>16</v>
      </c>
      <c r="BF93" s="7" t="str">
        <f>BB93</f>
        <v>Was tat Sophia?</v>
      </c>
      <c r="BG93" s="7">
        <v>2</v>
      </c>
      <c r="BH93" s="7">
        <f t="shared" si="61"/>
        <v>0</v>
      </c>
      <c r="BI93" s="7" t="str">
        <f t="shared" si="62"/>
        <v>NA</v>
      </c>
      <c r="BJ93" s="7" t="str">
        <f>IF(BI93="NA","NA",J93)</f>
        <v>NA</v>
      </c>
      <c r="BK93" s="7" t="str">
        <f t="shared" si="77"/>
        <v>NA</v>
      </c>
      <c r="BL93" s="7" t="s">
        <v>78</v>
      </c>
      <c r="BM93" s="1">
        <v>0</v>
      </c>
      <c r="BN93" s="7" t="str">
        <f t="shared" si="63"/>
        <v>NA</v>
      </c>
      <c r="BO93" s="7" t="str">
        <f t="shared" si="72"/>
        <v>NA</v>
      </c>
      <c r="BP93" s="7" t="str">
        <f t="shared" si="64"/>
        <v/>
      </c>
      <c r="BQ93" s="7" t="str">
        <f t="shared" si="65"/>
        <v/>
      </c>
      <c r="BR93" s="7" t="str">
        <f t="shared" si="66"/>
        <v>Woher kommt Sophia?</v>
      </c>
      <c r="BS93" s="7" t="str">
        <f t="shared" si="67"/>
        <v>Woher kommt Sophia?</v>
      </c>
      <c r="BT93" s="7" t="str">
        <f t="shared" si="68"/>
        <v>Was hat Sophia abgesessen?</v>
      </c>
      <c r="BU93" s="7" t="str">
        <f t="shared" si="69"/>
        <v/>
      </c>
      <c r="BV93" s="1" t="str">
        <f t="shared" si="70"/>
        <v>Was hat Sophia abgesessen?</v>
      </c>
    </row>
    <row r="94" spans="1:74" ht="14.25" hidden="1" customHeight="1" x14ac:dyDescent="0.35">
      <c r="A94" s="7" t="str">
        <f t="shared" si="73"/>
        <v>L1_S49_I132_PEr</v>
      </c>
      <c r="B94" s="7">
        <v>1</v>
      </c>
      <c r="C94" s="7">
        <v>49</v>
      </c>
      <c r="D94" s="44">
        <v>93</v>
      </c>
      <c r="E94">
        <v>5</v>
      </c>
      <c r="F94" s="7">
        <v>49</v>
      </c>
      <c r="G94" s="7" t="str">
        <f t="shared" si="74"/>
        <v>Carla eilt auf das Amt. Er hatte eine essenzielle Anlage vergessen.</v>
      </c>
      <c r="H94" s="7" t="str">
        <f t="shared" si="51"/>
        <v>Carla</v>
      </c>
      <c r="I94" s="7" t="str">
        <f t="shared" si="52"/>
        <v>Dylan</v>
      </c>
      <c r="J94" s="7" t="s">
        <v>422</v>
      </c>
      <c r="L94" s="7" t="s">
        <v>423</v>
      </c>
      <c r="N94" s="7" t="s">
        <v>424</v>
      </c>
      <c r="O94" s="7" t="str">
        <f t="shared" si="53"/>
        <v>auf das Amt.</v>
      </c>
      <c r="P94" s="7" t="str">
        <f t="shared" si="54"/>
        <v>auf das Amt</v>
      </c>
      <c r="Q94" s="7" t="str">
        <f t="shared" si="75"/>
        <v>Er</v>
      </c>
      <c r="R94" s="7" t="s">
        <v>224</v>
      </c>
      <c r="S94" s="7" t="s">
        <v>179</v>
      </c>
      <c r="T94" s="7" t="s">
        <v>425</v>
      </c>
      <c r="U94" s="7" t="s">
        <v>426</v>
      </c>
      <c r="W94" s="7" t="str">
        <f t="shared" si="55"/>
        <v>Anlage</v>
      </c>
      <c r="X94" s="7" t="str">
        <f t="shared" si="56"/>
        <v>vergessen.</v>
      </c>
      <c r="Y94" s="7" t="s">
        <v>123</v>
      </c>
      <c r="Z94" s="7">
        <f>main!Z50</f>
        <v>132</v>
      </c>
      <c r="AA94" s="7" t="str">
        <f>main!AA50</f>
        <v>Carla</v>
      </c>
      <c r="AB94" s="7" t="str">
        <f>main!AB50</f>
        <v>f</v>
      </c>
      <c r="AC94" s="7">
        <f>main!AC50</f>
        <v>6.8571428570000004</v>
      </c>
      <c r="AD94" s="7">
        <f>main!AD50</f>
        <v>0.42996970800000001</v>
      </c>
      <c r="AE94" s="7">
        <f>main!AE50</f>
        <v>7</v>
      </c>
      <c r="AF94" s="33" t="str">
        <f>main!AF50</f>
        <v>f</v>
      </c>
      <c r="AG94" s="7" t="str">
        <f>main!AG50</f>
        <v>Target</v>
      </c>
      <c r="AH94" s="7">
        <f>main!AH50</f>
        <v>153</v>
      </c>
      <c r="AI94" s="7">
        <f>main!AI50</f>
        <v>2590000000</v>
      </c>
      <c r="AJ94" s="7" t="str">
        <f>main!AJ50</f>
        <v>NA</v>
      </c>
      <c r="AK94" s="7" t="str">
        <f>main!AK50</f>
        <v>NA</v>
      </c>
      <c r="AL94" s="7">
        <f>main!AL50</f>
        <v>51</v>
      </c>
      <c r="AM94" s="7" t="str">
        <f>main!AM50</f>
        <v>Dylan</v>
      </c>
      <c r="AN94" s="7" t="str">
        <f>main!AN50</f>
        <v>n</v>
      </c>
      <c r="AO94" s="7">
        <f>main!AO50</f>
        <v>1.9714285709999999</v>
      </c>
      <c r="AP94" s="7">
        <f>main!AP50</f>
        <v>1.224401758</v>
      </c>
      <c r="AQ94" s="7">
        <f>main!AQ50</f>
        <v>1</v>
      </c>
      <c r="AR94" s="7" t="str">
        <f>main!AR50</f>
        <v>m</v>
      </c>
      <c r="AS94" s="7" t="str">
        <f>main!AS50</f>
        <v>Alternative</v>
      </c>
      <c r="AT94" s="7" t="str">
        <f>main!AT50</f>
        <v>NA</v>
      </c>
      <c r="AU94" s="7" t="str">
        <f>main!AU50</f>
        <v>NA</v>
      </c>
      <c r="AV94" s="7" t="str">
        <f>main!AV50</f>
        <v>NA</v>
      </c>
      <c r="AW94" s="7" t="str">
        <f>main!AW50</f>
        <v>NA</v>
      </c>
      <c r="AX94" s="7" t="str">
        <f>main!AX50</f>
        <v>Er</v>
      </c>
      <c r="AY94" s="7" t="str">
        <f>main!AY50</f>
        <v>Sie</v>
      </c>
      <c r="AZ94" s="33" t="str">
        <f>main!AZ50</f>
        <v>Er</v>
      </c>
      <c r="BA94" s="7" t="str">
        <f t="shared" si="57"/>
        <v>Wer eilt auf das Amt?</v>
      </c>
      <c r="BB94" s="46" t="str">
        <f t="shared" si="58"/>
        <v>Was tat Carla?</v>
      </c>
      <c r="BC94" s="7" t="str">
        <f t="shared" si="59"/>
        <v>Wohin eilt Carla?</v>
      </c>
      <c r="BD94" s="7" t="str">
        <f t="shared" si="60"/>
        <v>Was hatte Carla vergessen?</v>
      </c>
      <c r="BE94" s="7" t="s">
        <v>47</v>
      </c>
      <c r="BF94" s="7" t="str">
        <f>BA94</f>
        <v>Wer eilt auf das Amt?</v>
      </c>
      <c r="BG94" s="7">
        <v>1</v>
      </c>
      <c r="BH94" s="7">
        <f t="shared" si="61"/>
        <v>1</v>
      </c>
      <c r="BI94" s="7" t="str">
        <f t="shared" si="62"/>
        <v>Wer eilt auf das Amt?</v>
      </c>
      <c r="BJ94" s="7" t="str">
        <f>IF(BI94="NA","NA",H94)</f>
        <v>Carla</v>
      </c>
      <c r="BK94" s="7" t="str">
        <f t="shared" si="77"/>
        <v>Carla</v>
      </c>
      <c r="BL94" s="7" t="str">
        <f>I94</f>
        <v>Dylan</v>
      </c>
      <c r="BM94" s="1">
        <v>1</v>
      </c>
      <c r="BN94" s="7" t="str">
        <f t="shared" si="63"/>
        <v>Carla</v>
      </c>
      <c r="BO94" s="7" t="str">
        <f t="shared" si="72"/>
        <v>Dylan</v>
      </c>
      <c r="BP94" s="7" t="str">
        <f t="shared" si="64"/>
        <v/>
      </c>
      <c r="BQ94" s="7" t="str">
        <f t="shared" si="65"/>
        <v>Wohin eilt Carla?</v>
      </c>
      <c r="BR94" s="7" t="str">
        <f t="shared" si="66"/>
        <v/>
      </c>
      <c r="BS94" s="7" t="str">
        <f t="shared" si="67"/>
        <v>Wohin eilt Carla?</v>
      </c>
      <c r="BT94" s="7" t="str">
        <f t="shared" si="68"/>
        <v>Was hatte Carla vergessen?</v>
      </c>
      <c r="BU94" s="7" t="str">
        <f t="shared" si="69"/>
        <v/>
      </c>
      <c r="BV94" s="7" t="str">
        <f t="shared" si="70"/>
        <v>Was hatte Carla vergessen?</v>
      </c>
    </row>
    <row r="95" spans="1:74" ht="14.25" customHeight="1" x14ac:dyDescent="0.35">
      <c r="A95" s="7" t="str">
        <f t="shared" si="73"/>
        <v>L1_S61_I144_PEr</v>
      </c>
      <c r="B95" s="7">
        <v>1</v>
      </c>
      <c r="C95" s="7">
        <v>61</v>
      </c>
      <c r="D95" s="44">
        <v>94</v>
      </c>
      <c r="E95">
        <v>5</v>
      </c>
      <c r="F95" s="7">
        <v>61</v>
      </c>
      <c r="G95" s="7" t="str">
        <f t="shared" si="74"/>
        <v>Die Kellnerin fliegt auf die Malediven. Er hat einen schönen Urlaub gebucht.</v>
      </c>
      <c r="H95" s="7" t="str">
        <f t="shared" si="51"/>
        <v>Die Kellnerin</v>
      </c>
      <c r="I95" s="7" t="str">
        <f t="shared" si="52"/>
        <v>Der Kellner</v>
      </c>
      <c r="J95" s="7" t="s">
        <v>454</v>
      </c>
      <c r="L95" s="7" t="s">
        <v>94</v>
      </c>
      <c r="N95" s="7" t="s">
        <v>499</v>
      </c>
      <c r="O95" s="7" t="str">
        <f t="shared" si="53"/>
        <v>auf die Malediven.</v>
      </c>
      <c r="P95" s="7" t="str">
        <f t="shared" si="54"/>
        <v>auf die Malediven</v>
      </c>
      <c r="Q95" s="7" t="str">
        <f t="shared" si="75"/>
        <v>Er</v>
      </c>
      <c r="R95" s="7" t="s">
        <v>104</v>
      </c>
      <c r="S95" s="7" t="s">
        <v>87</v>
      </c>
      <c r="T95" s="7" t="s">
        <v>293</v>
      </c>
      <c r="U95" s="7" t="s">
        <v>500</v>
      </c>
      <c r="W95" s="7" t="str">
        <f t="shared" si="55"/>
        <v>Urlaub</v>
      </c>
      <c r="X95" s="7" t="str">
        <f t="shared" si="56"/>
        <v>gebucht.</v>
      </c>
      <c r="Y95" s="7" t="s">
        <v>501</v>
      </c>
      <c r="Z95" s="7">
        <f>main!Z62</f>
        <v>144</v>
      </c>
      <c r="AA95" s="7" t="str">
        <f>main!AA62</f>
        <v>Kellnerin</v>
      </c>
      <c r="AB95" s="7" t="str">
        <f>main!AB62</f>
        <v>NA</v>
      </c>
      <c r="AC95" s="7">
        <f>main!AC62</f>
        <v>1.375</v>
      </c>
      <c r="AD95" s="7" t="str">
        <f>main!AD62</f>
        <v>NA</v>
      </c>
      <c r="AE95" s="7" t="str">
        <f>main!AE62</f>
        <v>NA</v>
      </c>
      <c r="AF95" s="33" t="str">
        <f>main!AF62</f>
        <v>f</v>
      </c>
      <c r="AG95" s="7" t="str">
        <f>main!AG62</f>
        <v>Filler</v>
      </c>
      <c r="AH95" s="7" t="str">
        <f>main!AH62</f>
        <v>NA</v>
      </c>
      <c r="AI95" s="7" t="str">
        <f>main!AI62</f>
        <v>NA</v>
      </c>
      <c r="AJ95" s="7" t="str">
        <f>main!AJ62</f>
        <v>Die</v>
      </c>
      <c r="AK95" s="7" t="str">
        <f>main!AK62</f>
        <v>die</v>
      </c>
      <c r="AL95" s="7">
        <f>main!AL62</f>
        <v>1</v>
      </c>
      <c r="AM95" s="7" t="str">
        <f>main!AM62</f>
        <v>Kellner</v>
      </c>
      <c r="AN95" s="7" t="str">
        <f>main!AN62</f>
        <v>NA</v>
      </c>
      <c r="AO95" s="7" t="str">
        <f>main!AO62</f>
        <v>NA</v>
      </c>
      <c r="AP95" s="7" t="str">
        <f>main!AP62</f>
        <v>NA</v>
      </c>
      <c r="AQ95" s="7" t="str">
        <f>main!AQ62</f>
        <v>NA</v>
      </c>
      <c r="AR95" s="7" t="str">
        <f>main!AR62</f>
        <v>NA</v>
      </c>
      <c r="AS95" s="7" t="str">
        <f>main!AS62</f>
        <v>Alternative</v>
      </c>
      <c r="AT95" s="7" t="str">
        <f>main!AT62</f>
        <v>NA</v>
      </c>
      <c r="AU95" s="7" t="str">
        <f>main!AU62</f>
        <v>NA</v>
      </c>
      <c r="AV95" s="7" t="str">
        <f>main!AV62</f>
        <v>Der</v>
      </c>
      <c r="AW95" s="7" t="str">
        <f>main!AW62</f>
        <v>der</v>
      </c>
      <c r="AX95" s="7" t="str">
        <f>main!AX62</f>
        <v>Er</v>
      </c>
      <c r="AY95" s="7" t="str">
        <f>main!AY62</f>
        <v>Sie</v>
      </c>
      <c r="AZ95" s="33" t="str">
        <f>main!AZ62</f>
        <v>Er</v>
      </c>
      <c r="BA95" s="7" t="str">
        <f t="shared" si="57"/>
        <v>Wer fliegt auf die Malediven?</v>
      </c>
      <c r="BB95" s="46" t="str">
        <f t="shared" si="58"/>
        <v>Was tat die Kellnerin?</v>
      </c>
      <c r="BC95" s="7" t="str">
        <f t="shared" si="59"/>
        <v>Wohin fliegt die Kellnerin?</v>
      </c>
      <c r="BD95" s="7" t="str">
        <f t="shared" si="60"/>
        <v>Was hat die Kellnerin gebucht?</v>
      </c>
      <c r="BE95" s="7" t="s">
        <v>47</v>
      </c>
      <c r="BF95" s="7" t="str">
        <f>BA95</f>
        <v>Wer fliegt auf die Malediven?</v>
      </c>
      <c r="BG95" s="7">
        <v>4</v>
      </c>
      <c r="BH95" s="7">
        <f t="shared" si="61"/>
        <v>0</v>
      </c>
      <c r="BI95" s="7" t="str">
        <f t="shared" si="62"/>
        <v>NA</v>
      </c>
      <c r="BJ95" s="7" t="str">
        <f>IF(BI95="NA","NA",H95)</f>
        <v>NA</v>
      </c>
      <c r="BK95" s="7" t="str">
        <f t="shared" si="77"/>
        <v>NA</v>
      </c>
      <c r="BL95" s="7" t="s">
        <v>78</v>
      </c>
      <c r="BM95" s="1">
        <v>0</v>
      </c>
      <c r="BN95" s="7" t="str">
        <f t="shared" si="63"/>
        <v>NA</v>
      </c>
      <c r="BO95" s="7" t="str">
        <f t="shared" si="72"/>
        <v>NA</v>
      </c>
      <c r="BP95" s="7" t="str">
        <f t="shared" si="64"/>
        <v/>
      </c>
      <c r="BQ95" s="7" t="str">
        <f t="shared" si="65"/>
        <v>Wohin fliegt die Kellnerin?</v>
      </c>
      <c r="BR95" s="7" t="str">
        <f t="shared" si="66"/>
        <v/>
      </c>
      <c r="BS95" s="7" t="str">
        <f t="shared" si="67"/>
        <v>Wohin fliegt die Kellnerin?</v>
      </c>
      <c r="BT95" s="7" t="str">
        <f t="shared" si="68"/>
        <v>Was hat die Kellnerin gebucht?</v>
      </c>
      <c r="BU95" s="7" t="str">
        <f t="shared" si="69"/>
        <v/>
      </c>
      <c r="BV95" s="1" t="str">
        <f t="shared" si="70"/>
        <v>Was hat die Kellnerin gebucht?</v>
      </c>
    </row>
    <row r="96" spans="1:74" ht="14.25" hidden="1" customHeight="1" x14ac:dyDescent="0.35">
      <c r="A96" s="7" t="str">
        <f t="shared" si="73"/>
        <v>L1_S45_I128_PEr</v>
      </c>
      <c r="B96" s="7">
        <v>1</v>
      </c>
      <c r="C96" s="7">
        <v>45</v>
      </c>
      <c r="D96" s="44">
        <v>95</v>
      </c>
      <c r="E96">
        <v>5</v>
      </c>
      <c r="F96" s="7">
        <v>45</v>
      </c>
      <c r="G96" s="7" t="str">
        <f t="shared" si="74"/>
        <v>Julia erwacht am Bahnhof. Er ist mit dem Nachtzug gefahren.</v>
      </c>
      <c r="H96" s="7" t="str">
        <f t="shared" si="51"/>
        <v>Julia</v>
      </c>
      <c r="I96" s="7" t="str">
        <f t="shared" si="52"/>
        <v>Damian</v>
      </c>
      <c r="J96" s="7" t="s">
        <v>221</v>
      </c>
      <c r="K96" s="7" t="s">
        <v>304</v>
      </c>
      <c r="N96" s="7" t="s">
        <v>395</v>
      </c>
      <c r="O96" s="7" t="str">
        <f t="shared" si="53"/>
        <v>am Bahnhof.</v>
      </c>
      <c r="P96" s="7" t="str">
        <f t="shared" si="54"/>
        <v>am Bahnhof</v>
      </c>
      <c r="Q96" s="7" t="str">
        <f t="shared" si="75"/>
        <v>Er</v>
      </c>
      <c r="R96" s="7" t="s">
        <v>396</v>
      </c>
      <c r="S96" s="7" t="s">
        <v>171</v>
      </c>
      <c r="T96" s="7" t="s">
        <v>397</v>
      </c>
      <c r="U96" s="7" t="s">
        <v>398</v>
      </c>
      <c r="W96" s="7" t="str">
        <f t="shared" si="55"/>
        <v>Nachtzug</v>
      </c>
      <c r="X96" s="7" t="str">
        <f t="shared" si="56"/>
        <v>gefahren.</v>
      </c>
      <c r="Y96" s="7" t="s">
        <v>399</v>
      </c>
      <c r="Z96" s="7">
        <f>main!Z46</f>
        <v>128</v>
      </c>
      <c r="AA96" s="7" t="str">
        <f>main!AA46</f>
        <v>Julia</v>
      </c>
      <c r="AB96" s="7" t="str">
        <f>main!AB46</f>
        <v>f</v>
      </c>
      <c r="AC96" s="7">
        <f>main!AC46</f>
        <v>6.8285714290000001</v>
      </c>
      <c r="AD96" s="7">
        <f>main!AD46</f>
        <v>0.45281565400000001</v>
      </c>
      <c r="AE96" s="7">
        <f>main!AE46</f>
        <v>7</v>
      </c>
      <c r="AF96" s="33" t="str">
        <f>main!AF46</f>
        <v>f</v>
      </c>
      <c r="AG96" s="7" t="str">
        <f>main!AG46</f>
        <v>Target</v>
      </c>
      <c r="AH96" s="7" t="str">
        <f>main!AH46</f>
        <v>NA</v>
      </c>
      <c r="AI96" s="7">
        <f>main!AI46</f>
        <v>4040000000</v>
      </c>
      <c r="AJ96" s="7" t="str">
        <f>main!AJ46</f>
        <v>NA</v>
      </c>
      <c r="AK96" s="7" t="str">
        <f>main!AK46</f>
        <v>NA</v>
      </c>
      <c r="AL96" s="7">
        <f>main!AL46</f>
        <v>47</v>
      </c>
      <c r="AM96" s="7" t="str">
        <f>main!AM46</f>
        <v>Damian</v>
      </c>
      <c r="AN96" s="7" t="str">
        <f>main!AN46</f>
        <v>m</v>
      </c>
      <c r="AO96" s="7">
        <f>main!AO46</f>
        <v>1.7428571429999999</v>
      </c>
      <c r="AP96" s="7">
        <f>main!AP46</f>
        <v>0.91853006400000003</v>
      </c>
      <c r="AQ96" s="7">
        <f>main!AQ46</f>
        <v>1</v>
      </c>
      <c r="AR96" s="7" t="str">
        <f>main!AR46</f>
        <v>m</v>
      </c>
      <c r="AS96" s="7" t="str">
        <f>main!AS46</f>
        <v>Alternative</v>
      </c>
      <c r="AT96" s="7" t="str">
        <f>main!AT46</f>
        <v>NA</v>
      </c>
      <c r="AU96" s="7" t="str">
        <f>main!AU46</f>
        <v>NA</v>
      </c>
      <c r="AV96" s="7" t="str">
        <f>main!AV46</f>
        <v>NA</v>
      </c>
      <c r="AW96" s="7" t="str">
        <f>main!AW46</f>
        <v>NA</v>
      </c>
      <c r="AX96" s="7" t="str">
        <f>main!AX46</f>
        <v>Er</v>
      </c>
      <c r="AY96" s="7" t="str">
        <f>main!AY46</f>
        <v>Sie</v>
      </c>
      <c r="AZ96" s="33" t="str">
        <f>main!AZ46</f>
        <v>Er</v>
      </c>
      <c r="BA96" s="7" t="str">
        <f t="shared" si="57"/>
        <v>Wer erwacht am Bahnhof?</v>
      </c>
      <c r="BB96" s="46" t="str">
        <f t="shared" si="58"/>
        <v>Was tat Julia?</v>
      </c>
      <c r="BC96" s="7" t="str">
        <f t="shared" si="59"/>
        <v>Wo erwacht Julia?</v>
      </c>
      <c r="BD96" s="7" t="str">
        <f t="shared" si="60"/>
        <v>Was ist Julia gefahren?</v>
      </c>
      <c r="BE96" s="7" t="s">
        <v>47</v>
      </c>
      <c r="BF96" s="7" t="str">
        <f>BA96</f>
        <v>Wer erwacht am Bahnhof?</v>
      </c>
      <c r="BG96" s="7">
        <v>2</v>
      </c>
      <c r="BH96" s="7">
        <f t="shared" si="61"/>
        <v>0</v>
      </c>
      <c r="BI96" s="7" t="str">
        <f t="shared" si="62"/>
        <v>NA</v>
      </c>
      <c r="BJ96" s="7" t="str">
        <f>IF(BI96="NA","NA",H96)</f>
        <v>NA</v>
      </c>
      <c r="BK96" s="7" t="str">
        <f t="shared" si="77"/>
        <v>NA</v>
      </c>
      <c r="BL96" s="7" t="s">
        <v>78</v>
      </c>
      <c r="BM96" s="1">
        <v>1</v>
      </c>
      <c r="BN96" s="7" t="str">
        <f t="shared" si="63"/>
        <v>NA</v>
      </c>
      <c r="BO96" s="7" t="str">
        <f t="shared" si="72"/>
        <v>NA</v>
      </c>
      <c r="BP96" s="7" t="str">
        <f t="shared" si="64"/>
        <v>Wo erwacht Julia?</v>
      </c>
      <c r="BQ96" s="7" t="str">
        <f t="shared" si="65"/>
        <v/>
      </c>
      <c r="BR96" s="7" t="str">
        <f t="shared" si="66"/>
        <v/>
      </c>
      <c r="BS96" s="7" t="str">
        <f t="shared" si="67"/>
        <v>Wo erwacht Julia?</v>
      </c>
      <c r="BT96" s="7" t="str">
        <f t="shared" si="68"/>
        <v>Was ist Julia gefahren?</v>
      </c>
      <c r="BU96" s="7" t="str">
        <f t="shared" si="69"/>
        <v/>
      </c>
      <c r="BV96" s="7" t="str">
        <f t="shared" si="70"/>
        <v>Was ist Julia gefahren?</v>
      </c>
    </row>
    <row r="97" spans="1:74" ht="14.25" hidden="1" customHeight="1" x14ac:dyDescent="0.35">
      <c r="A97" s="7" t="str">
        <f t="shared" si="73"/>
        <v>L1_S25_I67_PEr</v>
      </c>
      <c r="B97" s="7">
        <v>1</v>
      </c>
      <c r="C97" s="7">
        <v>25</v>
      </c>
      <c r="D97" s="44">
        <v>96</v>
      </c>
      <c r="E97">
        <v>5</v>
      </c>
      <c r="F97" s="7">
        <v>25</v>
      </c>
      <c r="G97" s="7" t="str">
        <f t="shared" si="74"/>
        <v>Bente schwimmt in der Ostsee. Er hat das kalte Wasser gern.</v>
      </c>
      <c r="H97" s="7" t="str">
        <f t="shared" si="51"/>
        <v>Bente</v>
      </c>
      <c r="I97" s="7" t="str">
        <f t="shared" si="52"/>
        <v>Jasmin</v>
      </c>
      <c r="J97" s="7" t="s">
        <v>264</v>
      </c>
      <c r="K97" s="7" t="s">
        <v>84</v>
      </c>
      <c r="N97" s="7" t="s">
        <v>265</v>
      </c>
      <c r="O97" s="7" t="str">
        <f t="shared" si="53"/>
        <v>in der Ostsee.</v>
      </c>
      <c r="P97" s="7" t="str">
        <f t="shared" si="54"/>
        <v>in der Ostsee</v>
      </c>
      <c r="Q97" s="7" t="str">
        <f t="shared" si="75"/>
        <v>Er</v>
      </c>
      <c r="R97" s="7" t="s">
        <v>104</v>
      </c>
      <c r="S97" s="7" t="s">
        <v>155</v>
      </c>
      <c r="T97" s="7" t="s">
        <v>266</v>
      </c>
      <c r="U97" s="7" t="s">
        <v>267</v>
      </c>
      <c r="W97" s="7" t="str">
        <f t="shared" si="55"/>
        <v>Wasser</v>
      </c>
      <c r="X97" s="7" t="str">
        <f t="shared" si="56"/>
        <v>gern.</v>
      </c>
      <c r="Y97" s="7" t="s">
        <v>268</v>
      </c>
      <c r="Z97" s="7">
        <f>main!Z26</f>
        <v>67</v>
      </c>
      <c r="AA97" s="7" t="str">
        <f>main!AA26</f>
        <v>Bente</v>
      </c>
      <c r="AB97" s="7" t="str">
        <f>main!AB26</f>
        <v>n</v>
      </c>
      <c r="AC97" s="7">
        <f>main!AC26</f>
        <v>3.371428571</v>
      </c>
      <c r="AD97" s="7">
        <f>main!AD26</f>
        <v>1.5546082219999999</v>
      </c>
      <c r="AE97" s="7">
        <f>main!AE26</f>
        <v>4</v>
      </c>
      <c r="AF97" s="33" t="str">
        <f>main!AF26</f>
        <v>n</v>
      </c>
      <c r="AG97" s="7" t="str">
        <f>main!AG26</f>
        <v>Target</v>
      </c>
      <c r="AH97" s="7">
        <f>main!AH26</f>
        <v>4</v>
      </c>
      <c r="AI97" s="7">
        <f>main!AI26</f>
        <v>19800000</v>
      </c>
      <c r="AJ97" s="7" t="str">
        <f>main!AJ26</f>
        <v>NA</v>
      </c>
      <c r="AK97" s="7" t="str">
        <f>main!AK26</f>
        <v>NA</v>
      </c>
      <c r="AL97" s="7">
        <f>main!AL26</f>
        <v>116</v>
      </c>
      <c r="AM97" s="7" t="str">
        <f>main!AM26</f>
        <v>Jasmin</v>
      </c>
      <c r="AN97" s="7" t="str">
        <f>main!AN26</f>
        <v>f</v>
      </c>
      <c r="AO97" s="7">
        <f>main!AO26</f>
        <v>6.7142857139999998</v>
      </c>
      <c r="AP97" s="7">
        <f>main!AP26</f>
        <v>0.57247802800000003</v>
      </c>
      <c r="AQ97" s="7">
        <f>main!AQ26</f>
        <v>7</v>
      </c>
      <c r="AR97" s="7" t="str">
        <f>main!AR26</f>
        <v>f</v>
      </c>
      <c r="AS97" s="7" t="str">
        <f>main!AS26</f>
        <v>Alternative</v>
      </c>
      <c r="AT97" s="7" t="str">
        <f>main!AT26</f>
        <v>NA</v>
      </c>
      <c r="AU97" s="7" t="str">
        <f>main!AU26</f>
        <v>NA</v>
      </c>
      <c r="AV97" s="7" t="str">
        <f>main!AV26</f>
        <v>NA</v>
      </c>
      <c r="AW97" s="7" t="str">
        <f>main!AW26</f>
        <v>NA</v>
      </c>
      <c r="AX97" s="7" t="str">
        <f>main!AX26</f>
        <v>Er</v>
      </c>
      <c r="AY97" s="7" t="str">
        <f>main!AY26</f>
        <v>Sie</v>
      </c>
      <c r="AZ97" s="33" t="str">
        <f>main!AZ26</f>
        <v>Er</v>
      </c>
      <c r="BA97" s="7" t="str">
        <f t="shared" si="57"/>
        <v>Wer schwimmt in der Ostsee?</v>
      </c>
      <c r="BB97" s="46" t="str">
        <f t="shared" si="58"/>
        <v>Was tat Bente?</v>
      </c>
      <c r="BC97" s="7" t="str">
        <f t="shared" si="59"/>
        <v>Wo schwimmt Bente?</v>
      </c>
      <c r="BD97" s="7" t="str">
        <f t="shared" si="60"/>
        <v>Was hat Bente gern?</v>
      </c>
      <c r="BE97" s="7" t="s">
        <v>47</v>
      </c>
      <c r="BF97" s="7" t="str">
        <f>BA97</f>
        <v>Wer schwimmt in der Ostsee?</v>
      </c>
      <c r="BG97" s="7">
        <v>1</v>
      </c>
      <c r="BH97" s="7">
        <f t="shared" si="61"/>
        <v>1</v>
      </c>
      <c r="BI97" s="7" t="str">
        <f t="shared" si="62"/>
        <v>Wer schwimmt in der Ostsee?</v>
      </c>
      <c r="BJ97" s="7" t="str">
        <f>IF(BI97="NA","NA",H97)</f>
        <v>Bente</v>
      </c>
      <c r="BK97" s="7" t="str">
        <f t="shared" si="77"/>
        <v>Bente</v>
      </c>
      <c r="BL97" s="7" t="str">
        <f>I97</f>
        <v>Jasmin</v>
      </c>
      <c r="BM97" s="1">
        <v>0</v>
      </c>
      <c r="BN97" s="7" t="str">
        <f t="shared" si="63"/>
        <v>Jasmin</v>
      </c>
      <c r="BO97" s="7" t="str">
        <f t="shared" si="72"/>
        <v>Bente</v>
      </c>
      <c r="BP97" s="7" t="str">
        <f t="shared" si="64"/>
        <v>Wo schwimmt Bente?</v>
      </c>
      <c r="BQ97" s="7" t="str">
        <f t="shared" si="65"/>
        <v/>
      </c>
      <c r="BR97" s="7" t="str">
        <f t="shared" si="66"/>
        <v/>
      </c>
      <c r="BS97" s="7" t="str">
        <f t="shared" si="67"/>
        <v>Wo schwimmt Bente?</v>
      </c>
      <c r="BT97" s="7" t="str">
        <f t="shared" si="68"/>
        <v>Was hat Bente gern?</v>
      </c>
      <c r="BU97" s="7" t="str">
        <f t="shared" si="69"/>
        <v/>
      </c>
      <c r="BV97" s="7" t="str">
        <f t="shared" si="70"/>
        <v>Was hat Bente gern?</v>
      </c>
    </row>
    <row r="98" spans="1:74" ht="14.25" customHeight="1" x14ac:dyDescent="0.35">
      <c r="A98" s="7" t="str">
        <f t="shared" si="73"/>
        <v>L1_S107_I190_PEr</v>
      </c>
      <c r="B98" s="7">
        <v>1</v>
      </c>
      <c r="C98" s="7">
        <v>107</v>
      </c>
      <c r="D98" s="44">
        <v>97</v>
      </c>
      <c r="E98">
        <v>5</v>
      </c>
      <c r="F98" s="7">
        <v>107</v>
      </c>
      <c r="G98" s="7" t="str">
        <f t="shared" si="74"/>
        <v>Der Förster spaziert in die Druckerei. Er möchte die unschönen Passbilder abholen.</v>
      </c>
      <c r="H98" s="7" t="str">
        <f t="shared" ref="H98:H132" si="78">IF(AJ98="NA",AA98,CONCATENATE(AJ98," ",AA98))</f>
        <v>Der Förster</v>
      </c>
      <c r="I98" s="7" t="str">
        <f t="shared" ref="I98:I132" si="79">IF(AV98="NA",AM98,CONCATENATE(AV98," ",AM98))</f>
        <v>Die Försterin</v>
      </c>
      <c r="J98" s="7" t="s">
        <v>67</v>
      </c>
      <c r="L98" s="7" t="s">
        <v>111</v>
      </c>
      <c r="N98" s="7" t="s">
        <v>756</v>
      </c>
      <c r="O98" s="7" t="str">
        <f t="shared" ref="O98:O129" si="80">CONCATENATE(K98,L98,M98," ",N98,".")</f>
        <v>in die Druckerei.</v>
      </c>
      <c r="P98" s="7" t="str">
        <f t="shared" ref="P98:P132" si="81">CONCATENATE(K98,L98,M98," ",N98)</f>
        <v>in die Druckerei</v>
      </c>
      <c r="Q98" s="7" t="str">
        <f t="shared" si="75"/>
        <v>Er</v>
      </c>
      <c r="R98" s="7" t="s">
        <v>70</v>
      </c>
      <c r="S98" s="7" t="s">
        <v>71</v>
      </c>
      <c r="T98" s="7" t="s">
        <v>757</v>
      </c>
      <c r="U98" s="7" t="s">
        <v>758</v>
      </c>
      <c r="W98" s="7" t="str">
        <f t="shared" ref="W98:W129" si="82">CONCATENATE(U98,V98)</f>
        <v>Passbilder</v>
      </c>
      <c r="X98" s="7" t="str">
        <f t="shared" ref="X98:X129" si="83">CONCATENATE(Y98,".")</f>
        <v>abholen.</v>
      </c>
      <c r="Y98" s="7" t="s">
        <v>759</v>
      </c>
      <c r="Z98" s="7">
        <f>main!Z108</f>
        <v>190</v>
      </c>
      <c r="AA98" s="7" t="str">
        <f>main!AA108</f>
        <v>Förster</v>
      </c>
      <c r="AB98" s="7" t="str">
        <f>main!AB108</f>
        <v>NA</v>
      </c>
      <c r="AC98" s="7">
        <f>main!AC108</f>
        <v>5.625</v>
      </c>
      <c r="AD98" s="7" t="str">
        <f>main!AD108</f>
        <v>NA</v>
      </c>
      <c r="AE98" s="7" t="str">
        <f>main!AE108</f>
        <v>NA</v>
      </c>
      <c r="AF98" s="33" t="str">
        <f>main!AF108</f>
        <v>m</v>
      </c>
      <c r="AG98" s="7" t="str">
        <f>main!AG108</f>
        <v>Filler</v>
      </c>
      <c r="AH98" s="7" t="str">
        <f>main!AH108</f>
        <v>NA</v>
      </c>
      <c r="AI98" s="7" t="str">
        <f>main!AI108</f>
        <v>NA</v>
      </c>
      <c r="AJ98" s="7" t="str">
        <f>main!AJ108</f>
        <v>Der</v>
      </c>
      <c r="AK98" s="7" t="str">
        <f>main!AK108</f>
        <v>der</v>
      </c>
      <c r="AL98" s="7">
        <f>main!AL108</f>
        <v>47</v>
      </c>
      <c r="AM98" s="7" t="str">
        <f>main!AM108</f>
        <v>Försterin</v>
      </c>
      <c r="AN98" s="7" t="str">
        <f>main!AN108</f>
        <v>NA</v>
      </c>
      <c r="AO98" s="7" t="str">
        <f>main!AO108</f>
        <v>NA</v>
      </c>
      <c r="AP98" s="7" t="str">
        <f>main!AP108</f>
        <v>NA</v>
      </c>
      <c r="AQ98" s="7" t="str">
        <f>main!AQ108</f>
        <v>NA</v>
      </c>
      <c r="AR98" s="7" t="str">
        <f>main!AR108</f>
        <v>NA</v>
      </c>
      <c r="AS98" s="7" t="str">
        <f>main!AS108</f>
        <v>Alternative</v>
      </c>
      <c r="AT98" s="7" t="str">
        <f>main!AT108</f>
        <v>NA</v>
      </c>
      <c r="AU98" s="7" t="str">
        <f>main!AU108</f>
        <v>NA</v>
      </c>
      <c r="AV98" s="7" t="str">
        <f>main!AV108</f>
        <v>Die</v>
      </c>
      <c r="AW98" s="7" t="str">
        <f>main!AW108</f>
        <v>die</v>
      </c>
      <c r="AX98" s="7" t="str">
        <f>main!AX108</f>
        <v>Er</v>
      </c>
      <c r="AY98" s="7" t="str">
        <f>main!AY108</f>
        <v>Sie</v>
      </c>
      <c r="AZ98" s="33" t="str">
        <f>main!AZ108</f>
        <v>Er</v>
      </c>
      <c r="BA98" s="7" t="str">
        <f t="shared" ref="BA98:BA132" si="84">CONCATENATE("Wer"," ",J98," ",P98,"?")</f>
        <v>Wer spaziert in die Druckerei?</v>
      </c>
      <c r="BB98" s="46" t="str">
        <f t="shared" ref="BB98:BB132" si="85">IF(AK98="NA",CONCATENATE($BB$1," ","tat", " ",AA98,"?"),CONCATENATE($BB$1," ","tat", " ",AK98," ",AA98,"?"))</f>
        <v>Was tat der Förster?</v>
      </c>
      <c r="BC98" s="7" t="str">
        <f t="shared" ref="BC98:BC132" si="86">BS98</f>
        <v>Wohin spaziert der Förster?</v>
      </c>
      <c r="BD98" s="7" t="str">
        <f t="shared" ref="BD98:BD132" si="87">BV98</f>
        <v>Was möchte der Förster abholen?</v>
      </c>
      <c r="BE98" s="7" t="s">
        <v>48</v>
      </c>
      <c r="BF98" s="7" t="str">
        <f>BC98</f>
        <v>Wohin spaziert der Förster?</v>
      </c>
      <c r="BG98" s="7">
        <v>2</v>
      </c>
      <c r="BH98" s="7">
        <f t="shared" ref="BH98:BH129" si="88">IF(BI98="NA",0,1)</f>
        <v>0</v>
      </c>
      <c r="BI98" s="7" t="str">
        <f t="shared" ref="BI98:BI132" si="89">IF(BG98=1,BF98,"NA")</f>
        <v>NA</v>
      </c>
      <c r="BJ98" s="7" t="str">
        <f>IF(BI98="NA","NA",P98)</f>
        <v>NA</v>
      </c>
      <c r="BK98" s="7" t="str">
        <f t="shared" si="77"/>
        <v>NA</v>
      </c>
      <c r="BL98" s="7" t="s">
        <v>78</v>
      </c>
      <c r="BM98" s="1">
        <v>1</v>
      </c>
      <c r="BN98" s="7" t="str">
        <f t="shared" ref="BN98:BN118" si="90">IF(BM98=1,BK98,BL98)</f>
        <v>NA</v>
      </c>
      <c r="BO98" s="7" t="str">
        <f t="shared" si="72"/>
        <v>NA</v>
      </c>
      <c r="BP98" s="7" t="str">
        <f t="shared" ref="BP98:BP132" si="91">IF(AK98="NA",IF(K98="","",CONCATENATE(K$1," ",J98," ",H98,"?")),IF(K98="","",CONCATENATE(K$1," ",J98," ",AK98," ",AA98,"?")))</f>
        <v/>
      </c>
      <c r="BQ98" s="7" t="str">
        <f t="shared" ref="BQ98:BQ132" si="92">IF(AK98="NA",IF(L98="","",CONCATENATE(L$1," ",J98," ",H98,"?")),IF(L98="","",CONCATENATE(L$1," ",J98," ",AK98," ",AA98,"?")))</f>
        <v>Wohin spaziert der Förster?</v>
      </c>
      <c r="BR98" s="7" t="str">
        <f t="shared" ref="BR98:BR132" si="93">IF(AK98="NA",IF(M98="","",CONCATENATE(M$1," ",J98," ",H98,"?")),IF(M98="","",CONCATENATE(M$1," ",J98," ",AK98," ",AA98,"?")))</f>
        <v/>
      </c>
      <c r="BS98" s="7" t="str">
        <f t="shared" ref="BS98:BS129" si="94">CONCATENATE(BP98,BQ98,BR98)</f>
        <v>Wohin spaziert der Förster?</v>
      </c>
      <c r="BT98" s="7" t="str">
        <f t="shared" ref="BT98:BT132" si="95">IF(AK98="NA",IF(U98="","",CONCATENATE(U$1," ",R98," ",H98," ",Y98,"?")),IF(U98="","",CONCATENATE(U$1," ",R98," ",AK98," ",AA98," ",Y98,"?")))</f>
        <v>Was möchte der Förster abholen?</v>
      </c>
      <c r="BU98" s="7" t="str">
        <f t="shared" ref="BU98:BU132" si="96">IF(AK98="NA",IF(V98="","",CONCATENATE(V$1," ",R98," ",H98," ",Y98,"?")),IF(V98="","",CONCATENATE(V$1," ",R98," ",AK98," ",AA98," ",Y98,"?")))</f>
        <v/>
      </c>
      <c r="BV98" s="7" t="str">
        <f t="shared" ref="BV98:BV129" si="97">CONCATENATE(BT98,BU98)</f>
        <v>Was möchte der Förster abholen?</v>
      </c>
    </row>
    <row r="99" spans="1:74" ht="14.25" hidden="1" customHeight="1" x14ac:dyDescent="0.35">
      <c r="A99" s="7" t="str">
        <f t="shared" si="73"/>
        <v>L1_S50_I133_PEr</v>
      </c>
      <c r="B99" s="7">
        <v>1</v>
      </c>
      <c r="C99" s="7">
        <v>50</v>
      </c>
      <c r="D99" s="44">
        <v>98</v>
      </c>
      <c r="E99">
        <v>5</v>
      </c>
      <c r="F99" s="7">
        <v>50</v>
      </c>
      <c r="G99" s="7" t="str">
        <f t="shared" si="74"/>
        <v>Martha schleicht ins Haus. Er möchte die schlafenden Nachbarn nicht wecken.</v>
      </c>
      <c r="H99" s="7" t="str">
        <f t="shared" si="78"/>
        <v>Martha</v>
      </c>
      <c r="I99" s="7" t="str">
        <f t="shared" si="79"/>
        <v>Kai</v>
      </c>
      <c r="J99" s="7" t="s">
        <v>429</v>
      </c>
      <c r="L99" s="7" t="s">
        <v>68</v>
      </c>
      <c r="N99" s="7" t="s">
        <v>430</v>
      </c>
      <c r="O99" s="7" t="str">
        <f t="shared" si="80"/>
        <v>ins Haus.</v>
      </c>
      <c r="P99" s="7" t="str">
        <f t="shared" si="81"/>
        <v>ins Haus</v>
      </c>
      <c r="Q99" s="7" t="str">
        <f t="shared" si="75"/>
        <v>Er</v>
      </c>
      <c r="R99" s="7" t="s">
        <v>70</v>
      </c>
      <c r="S99" s="7" t="s">
        <v>71</v>
      </c>
      <c r="T99" s="7" t="s">
        <v>431</v>
      </c>
      <c r="V99" s="7" t="s">
        <v>432</v>
      </c>
      <c r="W99" s="7" t="str">
        <f t="shared" si="82"/>
        <v>Nachbarn</v>
      </c>
      <c r="X99" s="7" t="str">
        <f t="shared" si="83"/>
        <v>nicht wecken.</v>
      </c>
      <c r="Y99" s="7" t="s">
        <v>433</v>
      </c>
      <c r="Z99" s="7">
        <f>main!Z51</f>
        <v>133</v>
      </c>
      <c r="AA99" s="7" t="str">
        <f>main!AA51</f>
        <v>Martha</v>
      </c>
      <c r="AB99" s="7" t="str">
        <f>main!AB51</f>
        <v>f</v>
      </c>
      <c r="AC99" s="7">
        <f>main!AC51</f>
        <v>6.8571428570000004</v>
      </c>
      <c r="AD99" s="7">
        <f>main!AD51</f>
        <v>0.42996970800000001</v>
      </c>
      <c r="AE99" s="7">
        <f>main!AE51</f>
        <v>7</v>
      </c>
      <c r="AF99" s="33" t="str">
        <f>main!AF51</f>
        <v>f</v>
      </c>
      <c r="AG99" s="7" t="str">
        <f>main!AG51</f>
        <v>Target</v>
      </c>
      <c r="AH99" s="7" t="str">
        <f>main!AH51</f>
        <v>NA</v>
      </c>
      <c r="AI99" s="7">
        <f>main!AI51</f>
        <v>2400000000</v>
      </c>
      <c r="AJ99" s="7" t="str">
        <f>main!AJ51</f>
        <v>NA</v>
      </c>
      <c r="AK99" s="7" t="str">
        <f>main!AK51</f>
        <v>NA</v>
      </c>
      <c r="AL99" s="7">
        <f>main!AL51</f>
        <v>52</v>
      </c>
      <c r="AM99" s="7" t="str">
        <f>main!AM51</f>
        <v>Kai</v>
      </c>
      <c r="AN99" s="7" t="str">
        <f>main!AN51</f>
        <v>n</v>
      </c>
      <c r="AO99" s="7">
        <f>main!AO51</f>
        <v>2.1428571430000001</v>
      </c>
      <c r="AP99" s="7">
        <f>main!AP51</f>
        <v>1.4580982199999999</v>
      </c>
      <c r="AQ99" s="7">
        <f>main!AQ51</f>
        <v>1</v>
      </c>
      <c r="AR99" s="7" t="str">
        <f>main!AR51</f>
        <v>n</v>
      </c>
      <c r="AS99" s="7" t="str">
        <f>main!AS51</f>
        <v>Alternative</v>
      </c>
      <c r="AT99" s="7" t="str">
        <f>main!AT51</f>
        <v>NA</v>
      </c>
      <c r="AU99" s="7" t="str">
        <f>main!AU51</f>
        <v>NA</v>
      </c>
      <c r="AV99" s="7" t="str">
        <f>main!AV51</f>
        <v>NA</v>
      </c>
      <c r="AW99" s="7" t="str">
        <f>main!AW51</f>
        <v>NA</v>
      </c>
      <c r="AX99" s="7" t="str">
        <f>main!AX51</f>
        <v>Er</v>
      </c>
      <c r="AY99" s="7" t="str">
        <f>main!AY51</f>
        <v>Sie</v>
      </c>
      <c r="AZ99" s="33" t="str">
        <f>main!AZ51</f>
        <v>Er</v>
      </c>
      <c r="BA99" s="7" t="str">
        <f t="shared" si="84"/>
        <v>Wer schleicht ins Haus?</v>
      </c>
      <c r="BB99" s="46" t="str">
        <f t="shared" si="85"/>
        <v>Was tat Martha?</v>
      </c>
      <c r="BC99" s="7" t="str">
        <f t="shared" si="86"/>
        <v>Wohin schleicht Martha?</v>
      </c>
      <c r="BD99" s="7" t="str">
        <f t="shared" si="87"/>
        <v>Wen möchte Martha nicht wecken?</v>
      </c>
      <c r="BE99" s="7" t="s">
        <v>16</v>
      </c>
      <c r="BF99" s="7" t="str">
        <f>BB99</f>
        <v>Was tat Martha?</v>
      </c>
      <c r="BG99" s="7">
        <v>3</v>
      </c>
      <c r="BH99" s="7">
        <f t="shared" si="88"/>
        <v>0</v>
      </c>
      <c r="BI99" s="7" t="str">
        <f t="shared" si="89"/>
        <v>NA</v>
      </c>
      <c r="BJ99" s="7" t="str">
        <f>IF(BI99="NA","NA",J99)</f>
        <v>NA</v>
      </c>
      <c r="BK99" s="7" t="str">
        <f t="shared" si="77"/>
        <v>NA</v>
      </c>
      <c r="BL99" s="7" t="s">
        <v>78</v>
      </c>
      <c r="BM99" s="1">
        <v>0</v>
      </c>
      <c r="BN99" s="7" t="str">
        <f t="shared" si="90"/>
        <v>NA</v>
      </c>
      <c r="BO99" s="7" t="str">
        <f t="shared" si="72"/>
        <v>NA</v>
      </c>
      <c r="BP99" s="7" t="str">
        <f t="shared" si="91"/>
        <v/>
      </c>
      <c r="BQ99" s="7" t="str">
        <f t="shared" si="92"/>
        <v>Wohin schleicht Martha?</v>
      </c>
      <c r="BR99" s="7" t="str">
        <f t="shared" si="93"/>
        <v/>
      </c>
      <c r="BS99" s="7" t="str">
        <f t="shared" si="94"/>
        <v>Wohin schleicht Martha?</v>
      </c>
      <c r="BT99" s="7" t="str">
        <f t="shared" si="95"/>
        <v/>
      </c>
      <c r="BU99" s="7" t="str">
        <f t="shared" si="96"/>
        <v>Wen möchte Martha nicht wecken?</v>
      </c>
      <c r="BV99" s="7" t="str">
        <f t="shared" si="97"/>
        <v>Wen möchte Martha nicht wecken?</v>
      </c>
    </row>
    <row r="100" spans="1:74" ht="14.25" customHeight="1" x14ac:dyDescent="0.35">
      <c r="A100" s="7" t="str">
        <f t="shared" si="73"/>
        <v>L1_S100_I183_PSie</v>
      </c>
      <c r="B100" s="7">
        <v>1</v>
      </c>
      <c r="C100" s="7">
        <v>100</v>
      </c>
      <c r="D100" s="44">
        <v>99</v>
      </c>
      <c r="E100">
        <v>5</v>
      </c>
      <c r="F100" s="7">
        <v>100</v>
      </c>
      <c r="G100" s="7" t="str">
        <f t="shared" si="74"/>
        <v>Der Chiropraktiker wartet vor dem Computer. Sie hat einen langwierigen Rechenprozess gestartet.</v>
      </c>
      <c r="H100" s="7" t="str">
        <f t="shared" si="78"/>
        <v>Der Chiropraktiker</v>
      </c>
      <c r="I100" s="7" t="str">
        <f t="shared" si="79"/>
        <v>Die Chiropraktikerin</v>
      </c>
      <c r="J100" s="7" t="s">
        <v>716</v>
      </c>
      <c r="K100" s="7" t="s">
        <v>330</v>
      </c>
      <c r="N100" s="7" t="s">
        <v>717</v>
      </c>
      <c r="O100" s="7" t="str">
        <f t="shared" si="80"/>
        <v>vor dem Computer.</v>
      </c>
      <c r="P100" s="7" t="str">
        <f t="shared" si="81"/>
        <v>vor dem Computer</v>
      </c>
      <c r="Q100" s="7" t="str">
        <f t="shared" si="75"/>
        <v>Sie</v>
      </c>
      <c r="R100" s="7" t="s">
        <v>104</v>
      </c>
      <c r="S100" s="7" t="s">
        <v>87</v>
      </c>
      <c r="T100" s="7" t="s">
        <v>718</v>
      </c>
      <c r="U100" s="7" t="s">
        <v>719</v>
      </c>
      <c r="W100" s="7" t="str">
        <f t="shared" si="82"/>
        <v>Rechenprozess</v>
      </c>
      <c r="X100" s="7" t="str">
        <f t="shared" si="83"/>
        <v>gestartet.</v>
      </c>
      <c r="Y100" s="7" t="s">
        <v>720</v>
      </c>
      <c r="Z100" s="7">
        <f>main!Z101</f>
        <v>183</v>
      </c>
      <c r="AA100" s="7" t="str">
        <f>main!AA101</f>
        <v>Chiropraktiker</v>
      </c>
      <c r="AB100" s="7" t="str">
        <f>main!AB101</f>
        <v>NA</v>
      </c>
      <c r="AC100" s="7">
        <f>main!AC101</f>
        <v>4.95</v>
      </c>
      <c r="AD100" s="7" t="str">
        <f>main!AD101</f>
        <v>NA</v>
      </c>
      <c r="AE100" s="7" t="str">
        <f>main!AE101</f>
        <v>NA</v>
      </c>
      <c r="AF100" s="33" t="str">
        <f>main!AF101</f>
        <v>m</v>
      </c>
      <c r="AG100" s="7" t="str">
        <f>main!AG101</f>
        <v>Filler</v>
      </c>
      <c r="AH100" s="7" t="str">
        <f>main!AH101</f>
        <v>NA</v>
      </c>
      <c r="AI100" s="7" t="str">
        <f>main!AI101</f>
        <v>NA</v>
      </c>
      <c r="AJ100" s="7" t="str">
        <f>main!AJ101</f>
        <v>Der</v>
      </c>
      <c r="AK100" s="7" t="str">
        <f>main!AK101</f>
        <v>der</v>
      </c>
      <c r="AL100" s="7">
        <f>main!AL101</f>
        <v>40</v>
      </c>
      <c r="AM100" s="7" t="str">
        <f>main!AM101</f>
        <v>Chiropraktikerin</v>
      </c>
      <c r="AN100" s="7" t="str">
        <f>main!AN101</f>
        <v>NA</v>
      </c>
      <c r="AO100" s="7" t="str">
        <f>main!AO101</f>
        <v>NA</v>
      </c>
      <c r="AP100" s="7" t="str">
        <f>main!AP101</f>
        <v>NA</v>
      </c>
      <c r="AQ100" s="7" t="str">
        <f>main!AQ101</f>
        <v>NA</v>
      </c>
      <c r="AR100" s="7" t="str">
        <f>main!AR101</f>
        <v>NA</v>
      </c>
      <c r="AS100" s="7" t="str">
        <f>main!AS101</f>
        <v>Alternative</v>
      </c>
      <c r="AT100" s="7" t="str">
        <f>main!AT101</f>
        <v>NA</v>
      </c>
      <c r="AU100" s="7" t="str">
        <f>main!AU101</f>
        <v>NA</v>
      </c>
      <c r="AV100" s="7" t="str">
        <f>main!AV101</f>
        <v>Die</v>
      </c>
      <c r="AW100" s="7" t="str">
        <f>main!AW101</f>
        <v>die</v>
      </c>
      <c r="AX100" s="7" t="str">
        <f>main!AX101</f>
        <v>Er</v>
      </c>
      <c r="AY100" s="7" t="str">
        <f>main!AY101</f>
        <v>Sie</v>
      </c>
      <c r="AZ100" s="33" t="str">
        <f>main!AZ101</f>
        <v>Sie</v>
      </c>
      <c r="BA100" s="7" t="str">
        <f t="shared" si="84"/>
        <v>Wer wartet vor dem Computer?</v>
      </c>
      <c r="BB100" s="46" t="str">
        <f t="shared" si="85"/>
        <v>Was tat der Chiropraktiker?</v>
      </c>
      <c r="BC100" s="7" t="str">
        <f t="shared" si="86"/>
        <v>Wo wartet der Chiropraktiker?</v>
      </c>
      <c r="BD100" s="7" t="str">
        <f t="shared" si="87"/>
        <v>Was hat der Chiropraktiker gestartet?</v>
      </c>
      <c r="BE100" s="1" t="s">
        <v>49</v>
      </c>
      <c r="BF100" s="7" t="str">
        <f>BD100</f>
        <v>Was hat der Chiropraktiker gestartet?</v>
      </c>
      <c r="BG100" s="7">
        <v>3</v>
      </c>
      <c r="BH100" s="7">
        <f t="shared" si="88"/>
        <v>0</v>
      </c>
      <c r="BI100" s="7" t="str">
        <f t="shared" si="89"/>
        <v>NA</v>
      </c>
      <c r="BJ100" s="7" t="str">
        <f>IF(BI100="NA","NA",CONCATENATE(S100," ",T100," ",W100))</f>
        <v>NA</v>
      </c>
      <c r="BK100" s="7" t="str">
        <f t="shared" si="77"/>
        <v>NA</v>
      </c>
      <c r="BL100" s="7" t="s">
        <v>78</v>
      </c>
      <c r="BM100" s="1">
        <v>1</v>
      </c>
      <c r="BN100" s="7" t="str">
        <f t="shared" si="90"/>
        <v>NA</v>
      </c>
      <c r="BO100" s="7" t="str">
        <f t="shared" ref="BO100:BO132" si="98">IF(BM100=0,BK100,BL100)</f>
        <v>NA</v>
      </c>
      <c r="BP100" s="7" t="str">
        <f t="shared" si="91"/>
        <v>Wo wartet der Chiropraktiker?</v>
      </c>
      <c r="BQ100" s="7" t="str">
        <f t="shared" si="92"/>
        <v/>
      </c>
      <c r="BR100" s="7" t="str">
        <f t="shared" si="93"/>
        <v/>
      </c>
      <c r="BS100" s="7" t="str">
        <f t="shared" si="94"/>
        <v>Wo wartet der Chiropraktiker?</v>
      </c>
      <c r="BT100" s="7" t="str">
        <f t="shared" si="95"/>
        <v>Was hat der Chiropraktiker gestartet?</v>
      </c>
      <c r="BU100" s="7" t="str">
        <f t="shared" si="96"/>
        <v/>
      </c>
      <c r="BV100" s="7" t="str">
        <f t="shared" si="97"/>
        <v>Was hat der Chiropraktiker gestartet?</v>
      </c>
    </row>
    <row r="101" spans="1:74" ht="14.25" customHeight="1" x14ac:dyDescent="0.35">
      <c r="A101" s="7" t="str">
        <f t="shared" si="73"/>
        <v>L1_S118_I201_PSie</v>
      </c>
      <c r="B101" s="7">
        <v>1</v>
      </c>
      <c r="C101" s="7">
        <v>118</v>
      </c>
      <c r="D101" s="44">
        <v>100</v>
      </c>
      <c r="E101">
        <v>5</v>
      </c>
      <c r="F101" s="7">
        <v>118</v>
      </c>
      <c r="G101" s="7" t="str">
        <f t="shared" si="74"/>
        <v>Der Brunnenbohrer guckt aus dem Fenster. Sie hat einen guten Freund gesehen.</v>
      </c>
      <c r="H101" s="7" t="str">
        <f t="shared" si="78"/>
        <v>Der Brunnenbohrer</v>
      </c>
      <c r="I101" s="7" t="str">
        <f t="shared" si="79"/>
        <v>Die Brunnenbohrerin</v>
      </c>
      <c r="J101" s="7" t="s">
        <v>118</v>
      </c>
      <c r="M101" s="7" t="s">
        <v>102</v>
      </c>
      <c r="N101" s="1" t="s">
        <v>819</v>
      </c>
      <c r="O101" s="7" t="str">
        <f t="shared" si="80"/>
        <v>aus dem Fenster.</v>
      </c>
      <c r="P101" s="7" t="str">
        <f t="shared" si="81"/>
        <v>aus dem Fenster</v>
      </c>
      <c r="Q101" s="7" t="str">
        <f t="shared" si="75"/>
        <v>Sie</v>
      </c>
      <c r="R101" s="7" t="s">
        <v>104</v>
      </c>
      <c r="S101" s="7" t="s">
        <v>87</v>
      </c>
      <c r="T101" s="7" t="s">
        <v>820</v>
      </c>
      <c r="V101" s="7" t="s">
        <v>821</v>
      </c>
      <c r="W101" s="7" t="str">
        <f t="shared" si="82"/>
        <v>Freund</v>
      </c>
      <c r="X101" s="7" t="str">
        <f t="shared" si="83"/>
        <v>gesehen.</v>
      </c>
      <c r="Y101" s="7" t="s">
        <v>182</v>
      </c>
      <c r="Z101" s="7">
        <f>main!Z119</f>
        <v>201</v>
      </c>
      <c r="AA101" s="7" t="str">
        <f>main!AA119</f>
        <v>Brunnenbohrer</v>
      </c>
      <c r="AB101" s="7" t="str">
        <f>main!AB119</f>
        <v>NA</v>
      </c>
      <c r="AC101" s="7">
        <f>main!AC119</f>
        <v>6.4</v>
      </c>
      <c r="AD101" s="7" t="str">
        <f>main!AD119</f>
        <v>NA</v>
      </c>
      <c r="AE101" s="7" t="str">
        <f>main!AE119</f>
        <v>NA</v>
      </c>
      <c r="AF101" s="33" t="str">
        <f>main!AF119</f>
        <v>m</v>
      </c>
      <c r="AG101" s="7" t="str">
        <f>main!AG119</f>
        <v>Filler</v>
      </c>
      <c r="AH101" s="7" t="str">
        <f>main!AH119</f>
        <v>NA</v>
      </c>
      <c r="AI101" s="7" t="str">
        <f>main!AI119</f>
        <v>NA</v>
      </c>
      <c r="AJ101" s="7" t="str">
        <f>main!AJ119</f>
        <v>Der</v>
      </c>
      <c r="AK101" s="7" t="str">
        <f>main!AK119</f>
        <v>der</v>
      </c>
      <c r="AL101" s="7">
        <f>main!AL119</f>
        <v>58</v>
      </c>
      <c r="AM101" s="7" t="str">
        <f>main!AM119</f>
        <v>Brunnenbohrerin</v>
      </c>
      <c r="AN101" s="7" t="str">
        <f>main!AN119</f>
        <v>NA</v>
      </c>
      <c r="AO101" s="7" t="str">
        <f>main!AO119</f>
        <v>NA</v>
      </c>
      <c r="AP101" s="7" t="str">
        <f>main!AP119</f>
        <v>NA</v>
      </c>
      <c r="AQ101" s="7" t="str">
        <f>main!AQ119</f>
        <v>NA</v>
      </c>
      <c r="AR101" s="7" t="str">
        <f>main!AR119</f>
        <v>NA</v>
      </c>
      <c r="AS101" s="7" t="str">
        <f>main!AS119</f>
        <v>Alternative</v>
      </c>
      <c r="AT101" s="7" t="str">
        <f>main!AT119</f>
        <v>NA</v>
      </c>
      <c r="AU101" s="7" t="str">
        <f>main!AU119</f>
        <v>NA</v>
      </c>
      <c r="AV101" s="7" t="str">
        <f>main!AV119</f>
        <v>Die</v>
      </c>
      <c r="AW101" s="7" t="str">
        <f>main!AW119</f>
        <v>die</v>
      </c>
      <c r="AX101" s="7" t="str">
        <f>main!AX119</f>
        <v>Er</v>
      </c>
      <c r="AY101" s="7" t="str">
        <f>main!AY119</f>
        <v>Sie</v>
      </c>
      <c r="AZ101" s="33" t="str">
        <f>main!AZ119</f>
        <v>Sie</v>
      </c>
      <c r="BA101" s="7" t="str">
        <f t="shared" si="84"/>
        <v>Wer guckt aus dem Fenster?</v>
      </c>
      <c r="BB101" s="46" t="str">
        <f t="shared" si="85"/>
        <v>Was tat der Brunnenbohrer?</v>
      </c>
      <c r="BC101" s="7" t="str">
        <f t="shared" si="86"/>
        <v>Woher guckt der Brunnenbohrer?</v>
      </c>
      <c r="BD101" s="7" t="str">
        <f t="shared" si="87"/>
        <v>Wen hat der Brunnenbohrer gesehen?</v>
      </c>
      <c r="BE101" s="7" t="s">
        <v>16</v>
      </c>
      <c r="BF101" s="7" t="str">
        <f>BB101</f>
        <v>Was tat der Brunnenbohrer?</v>
      </c>
      <c r="BG101" s="7">
        <v>1</v>
      </c>
      <c r="BH101" s="7">
        <f t="shared" si="88"/>
        <v>1</v>
      </c>
      <c r="BI101" s="7" t="str">
        <f t="shared" si="89"/>
        <v>Was tat der Brunnenbohrer?</v>
      </c>
      <c r="BJ101" s="7" t="str">
        <f>IF(BI101="NA","NA",J101)</f>
        <v>guckt</v>
      </c>
      <c r="BK101" s="7" t="s">
        <v>1125</v>
      </c>
      <c r="BL101" s="7" t="s">
        <v>1126</v>
      </c>
      <c r="BM101" s="1">
        <v>1</v>
      </c>
      <c r="BN101" s="7" t="str">
        <f t="shared" si="90"/>
        <v>aus dem Fenster gucken</v>
      </c>
      <c r="BO101" s="7" t="str">
        <f t="shared" si="98"/>
        <v>aus dem Fenster schauen</v>
      </c>
      <c r="BP101" s="7" t="str">
        <f t="shared" si="91"/>
        <v/>
      </c>
      <c r="BQ101" s="7" t="str">
        <f t="shared" si="92"/>
        <v/>
      </c>
      <c r="BR101" s="7" t="str">
        <f t="shared" si="93"/>
        <v>Woher guckt der Brunnenbohrer?</v>
      </c>
      <c r="BS101" s="7" t="str">
        <f t="shared" si="94"/>
        <v>Woher guckt der Brunnenbohrer?</v>
      </c>
      <c r="BT101" s="7" t="str">
        <f t="shared" si="95"/>
        <v/>
      </c>
      <c r="BU101" s="7" t="str">
        <f t="shared" si="96"/>
        <v>Wen hat der Brunnenbohrer gesehen?</v>
      </c>
      <c r="BV101" s="7" t="str">
        <f t="shared" si="97"/>
        <v>Wen hat der Brunnenbohrer gesehen?</v>
      </c>
    </row>
    <row r="102" spans="1:74" ht="14.25" customHeight="1" x14ac:dyDescent="0.35">
      <c r="A102" s="7" t="str">
        <f t="shared" si="73"/>
        <v>L1_S104_I187_PEr</v>
      </c>
      <c r="B102" s="7">
        <v>1</v>
      </c>
      <c r="C102" s="7">
        <v>104</v>
      </c>
      <c r="D102" s="44">
        <v>101</v>
      </c>
      <c r="E102">
        <v>5</v>
      </c>
      <c r="F102" s="7">
        <v>104</v>
      </c>
      <c r="G102" s="7" t="str">
        <f t="shared" si="74"/>
        <v>Der Architekt tanzt in der Disko. Er ist der absolute Mittelpunkt des Abends.</v>
      </c>
      <c r="H102" s="7" t="str">
        <f t="shared" si="78"/>
        <v>Der Architekt</v>
      </c>
      <c r="I102" s="7" t="str">
        <f t="shared" si="79"/>
        <v>Die Architektin</v>
      </c>
      <c r="J102" s="7" t="s">
        <v>317</v>
      </c>
      <c r="K102" s="7" t="s">
        <v>84</v>
      </c>
      <c r="N102" s="7" t="s">
        <v>741</v>
      </c>
      <c r="O102" s="7" t="str">
        <f t="shared" si="80"/>
        <v>in der Disko.</v>
      </c>
      <c r="P102" s="7" t="str">
        <f t="shared" si="81"/>
        <v>in der Disko</v>
      </c>
      <c r="Q102" s="7" t="str">
        <f t="shared" si="75"/>
        <v>Er</v>
      </c>
      <c r="R102" s="7" t="s">
        <v>396</v>
      </c>
      <c r="S102" s="7" t="s">
        <v>507</v>
      </c>
      <c r="T102" s="7" t="s">
        <v>742</v>
      </c>
      <c r="U102" s="7" t="s">
        <v>743</v>
      </c>
      <c r="W102" s="7" t="str">
        <f t="shared" si="82"/>
        <v>Mittelpunkt</v>
      </c>
      <c r="X102" s="7" t="str">
        <f t="shared" si="83"/>
        <v>des Abends.</v>
      </c>
      <c r="Y102" s="7" t="s">
        <v>744</v>
      </c>
      <c r="Z102" s="7">
        <f>main!Z105</f>
        <v>187</v>
      </c>
      <c r="AA102" s="7" t="str">
        <f>main!AA105</f>
        <v>Architekt</v>
      </c>
      <c r="AB102" s="7" t="str">
        <f>main!AB105</f>
        <v>NA</v>
      </c>
      <c r="AC102" s="7">
        <f>main!AC105</f>
        <v>5.3250000000000002</v>
      </c>
      <c r="AD102" s="7" t="str">
        <f>main!AD105</f>
        <v>NA</v>
      </c>
      <c r="AE102" s="7" t="str">
        <f>main!AE105</f>
        <v>NA</v>
      </c>
      <c r="AF102" s="33" t="str">
        <f>main!AF105</f>
        <v>m</v>
      </c>
      <c r="AG102" s="7" t="str">
        <f>main!AG105</f>
        <v>Filler</v>
      </c>
      <c r="AH102" s="7" t="str">
        <f>main!AH105</f>
        <v>NA</v>
      </c>
      <c r="AI102" s="7" t="str">
        <f>main!AI105</f>
        <v>NA</v>
      </c>
      <c r="AJ102" s="7" t="str">
        <f>main!AJ105</f>
        <v>Der</v>
      </c>
      <c r="AK102" s="7" t="str">
        <f>main!AK105</f>
        <v>der</v>
      </c>
      <c r="AL102" s="7">
        <f>main!AL105</f>
        <v>44</v>
      </c>
      <c r="AM102" s="7" t="str">
        <f>main!AM105</f>
        <v>Architektin</v>
      </c>
      <c r="AN102" s="7" t="str">
        <f>main!AN105</f>
        <v>NA</v>
      </c>
      <c r="AO102" s="7" t="str">
        <f>main!AO105</f>
        <v>NA</v>
      </c>
      <c r="AP102" s="7" t="str">
        <f>main!AP105</f>
        <v>NA</v>
      </c>
      <c r="AQ102" s="7" t="str">
        <f>main!AQ105</f>
        <v>NA</v>
      </c>
      <c r="AR102" s="7" t="str">
        <f>main!AR105</f>
        <v>NA</v>
      </c>
      <c r="AS102" s="7" t="str">
        <f>main!AS105</f>
        <v>Alternative</v>
      </c>
      <c r="AT102" s="7" t="str">
        <f>main!AT105</f>
        <v>NA</v>
      </c>
      <c r="AU102" s="7" t="str">
        <f>main!AU105</f>
        <v>NA</v>
      </c>
      <c r="AV102" s="7" t="str">
        <f>main!AV105</f>
        <v>Die</v>
      </c>
      <c r="AW102" s="7" t="str">
        <f>main!AW105</f>
        <v>die</v>
      </c>
      <c r="AX102" s="7" t="str">
        <f>main!AX105</f>
        <v>Er</v>
      </c>
      <c r="AY102" s="7" t="str">
        <f>main!AY105</f>
        <v>Sie</v>
      </c>
      <c r="AZ102" s="33" t="str">
        <f>main!AZ105</f>
        <v>Er</v>
      </c>
      <c r="BA102" s="7" t="str">
        <f t="shared" si="84"/>
        <v>Wer tanzt in der Disko?</v>
      </c>
      <c r="BB102" s="46" t="str">
        <f t="shared" si="85"/>
        <v>Was tat der Architekt?</v>
      </c>
      <c r="BC102" s="7" t="str">
        <f t="shared" si="86"/>
        <v>Wo tanzt der Architekt?</v>
      </c>
      <c r="BD102" s="7" t="str">
        <f t="shared" si="87"/>
        <v>Was ist der Architekt des Abends?</v>
      </c>
      <c r="BE102" s="1" t="s">
        <v>49</v>
      </c>
      <c r="BF102" s="7" t="str">
        <f>BD102</f>
        <v>Was ist der Architekt des Abends?</v>
      </c>
      <c r="BG102" s="7">
        <v>4</v>
      </c>
      <c r="BH102" s="7">
        <f t="shared" si="88"/>
        <v>0</v>
      </c>
      <c r="BI102" s="7" t="str">
        <f t="shared" si="89"/>
        <v>NA</v>
      </c>
      <c r="BJ102" s="7" t="str">
        <f>IF(BI102="NA","NA",CONCATENATE(S102," ",T102," ",W102))</f>
        <v>NA</v>
      </c>
      <c r="BK102" s="7" t="str">
        <f>BJ102</f>
        <v>NA</v>
      </c>
      <c r="BL102" s="7" t="s">
        <v>78</v>
      </c>
      <c r="BM102" s="1">
        <v>1</v>
      </c>
      <c r="BN102" s="7" t="str">
        <f t="shared" si="90"/>
        <v>NA</v>
      </c>
      <c r="BO102" s="7" t="str">
        <f t="shared" si="98"/>
        <v>NA</v>
      </c>
      <c r="BP102" s="7" t="str">
        <f t="shared" si="91"/>
        <v>Wo tanzt der Architekt?</v>
      </c>
      <c r="BQ102" s="7" t="str">
        <f t="shared" si="92"/>
        <v/>
      </c>
      <c r="BR102" s="7" t="str">
        <f t="shared" si="93"/>
        <v/>
      </c>
      <c r="BS102" s="7" t="str">
        <f t="shared" si="94"/>
        <v>Wo tanzt der Architekt?</v>
      </c>
      <c r="BT102" s="7" t="str">
        <f t="shared" si="95"/>
        <v>Was ist der Architekt des Abends?</v>
      </c>
      <c r="BU102" s="7" t="str">
        <f t="shared" si="96"/>
        <v/>
      </c>
      <c r="BV102" s="7" t="str">
        <f t="shared" si="97"/>
        <v>Was ist der Architekt des Abends?</v>
      </c>
    </row>
    <row r="103" spans="1:74" ht="14.25" customHeight="1" x14ac:dyDescent="0.35">
      <c r="A103" s="7" t="str">
        <f t="shared" ref="A103:A132" si="99">CONCATENATE("L",B103,"_S",F103,"_I",Z103,"_P",AZ103)</f>
        <v>L1_S75_I158_PSie</v>
      </c>
      <c r="B103" s="7">
        <v>1</v>
      </c>
      <c r="C103" s="7">
        <v>75</v>
      </c>
      <c r="D103" s="44">
        <v>102</v>
      </c>
      <c r="E103">
        <v>5</v>
      </c>
      <c r="F103" s="7">
        <v>75</v>
      </c>
      <c r="G103" s="7" t="str">
        <f t="shared" ref="G103:G132" si="100">CONCATENATE(H103," ",J103," ",O103," ",Q103," ",R103," ",S103," ",T103," ",W103," ",X103)</f>
        <v>Die Tänzerin tüftelt am Fahrrad. Sie hat einen großen Bolzenschneider gekauft.</v>
      </c>
      <c r="H103" s="7" t="str">
        <f t="shared" si="78"/>
        <v>Die Tänzerin</v>
      </c>
      <c r="I103" s="7" t="str">
        <f t="shared" si="79"/>
        <v>Der Tänzer</v>
      </c>
      <c r="J103" s="7" t="s">
        <v>338</v>
      </c>
      <c r="K103" s="7" t="s">
        <v>304</v>
      </c>
      <c r="N103" s="7" t="s">
        <v>582</v>
      </c>
      <c r="O103" s="7" t="str">
        <f t="shared" si="80"/>
        <v>am Fahrrad.</v>
      </c>
      <c r="P103" s="7" t="str">
        <f t="shared" si="81"/>
        <v>am Fahrrad</v>
      </c>
      <c r="Q103" s="7" t="str">
        <f t="shared" ref="Q103:Q132" si="101">AZ103</f>
        <v>Sie</v>
      </c>
      <c r="R103" s="7" t="s">
        <v>104</v>
      </c>
      <c r="S103" s="7" t="s">
        <v>87</v>
      </c>
      <c r="T103" s="7" t="s">
        <v>583</v>
      </c>
      <c r="U103" s="7" t="s">
        <v>584</v>
      </c>
      <c r="W103" s="7" t="str">
        <f t="shared" si="82"/>
        <v>Bolzenschneider</v>
      </c>
      <c r="X103" s="7" t="str">
        <f t="shared" si="83"/>
        <v>gekauft.</v>
      </c>
      <c r="Y103" s="7" t="s">
        <v>451</v>
      </c>
      <c r="Z103" s="7">
        <f>main!Z76</f>
        <v>158</v>
      </c>
      <c r="AA103" s="7" t="str">
        <f>main!AA76</f>
        <v>Tänzerin</v>
      </c>
      <c r="AB103" s="7" t="str">
        <f>main!AB76</f>
        <v>NA</v>
      </c>
      <c r="AC103" s="7">
        <f>main!AC76</f>
        <v>2.4500000000000002</v>
      </c>
      <c r="AD103" s="7" t="str">
        <f>main!AD76</f>
        <v>NA</v>
      </c>
      <c r="AE103" s="7" t="str">
        <f>main!AE76</f>
        <v>NA</v>
      </c>
      <c r="AF103" s="33" t="str">
        <f>main!AF76</f>
        <v>f</v>
      </c>
      <c r="AG103" s="7" t="str">
        <f>main!AG76</f>
        <v>Filler</v>
      </c>
      <c r="AH103" s="7" t="str">
        <f>main!AH76</f>
        <v>NA</v>
      </c>
      <c r="AI103" s="7" t="str">
        <f>main!AI76</f>
        <v>NA</v>
      </c>
      <c r="AJ103" s="7" t="str">
        <f>main!AJ76</f>
        <v>Die</v>
      </c>
      <c r="AK103" s="7" t="str">
        <f>main!AK76</f>
        <v>die</v>
      </c>
      <c r="AL103" s="7">
        <f>main!AL76</f>
        <v>15</v>
      </c>
      <c r="AM103" s="7" t="str">
        <f>main!AM76</f>
        <v>Tänzer</v>
      </c>
      <c r="AN103" s="7" t="str">
        <f>main!AN76</f>
        <v>NA</v>
      </c>
      <c r="AO103" s="7" t="str">
        <f>main!AO76</f>
        <v>NA</v>
      </c>
      <c r="AP103" s="7" t="str">
        <f>main!AP76</f>
        <v>NA</v>
      </c>
      <c r="AQ103" s="7" t="str">
        <f>main!AQ76</f>
        <v>NA</v>
      </c>
      <c r="AR103" s="7" t="str">
        <f>main!AR76</f>
        <v>NA</v>
      </c>
      <c r="AS103" s="7" t="str">
        <f>main!AS76</f>
        <v>Alternative</v>
      </c>
      <c r="AT103" s="7" t="str">
        <f>main!AT76</f>
        <v>NA</v>
      </c>
      <c r="AU103" s="7" t="str">
        <f>main!AU76</f>
        <v>NA</v>
      </c>
      <c r="AV103" s="7" t="str">
        <f>main!AV76</f>
        <v>Der</v>
      </c>
      <c r="AW103" s="7" t="str">
        <f>main!AW76</f>
        <v>der</v>
      </c>
      <c r="AX103" s="7" t="str">
        <f>main!AX76</f>
        <v>Er</v>
      </c>
      <c r="AY103" s="7" t="str">
        <f>main!AY76</f>
        <v>Sie</v>
      </c>
      <c r="AZ103" s="33" t="str">
        <f>main!AZ76</f>
        <v>Sie</v>
      </c>
      <c r="BA103" s="7" t="str">
        <f t="shared" si="84"/>
        <v>Wer tüftelt am Fahrrad?</v>
      </c>
      <c r="BB103" s="46" t="str">
        <f t="shared" si="85"/>
        <v>Was tat die Tänzerin?</v>
      </c>
      <c r="BC103" s="7" t="str">
        <f t="shared" si="86"/>
        <v>Wo tüftelt die Tänzerin?</v>
      </c>
      <c r="BD103" s="7" t="str">
        <f t="shared" si="87"/>
        <v>Was hat die Tänzerin gekauft?</v>
      </c>
      <c r="BE103" s="7" t="s">
        <v>48</v>
      </c>
      <c r="BF103" s="7" t="str">
        <f>BC103</f>
        <v>Wo tüftelt die Tänzerin?</v>
      </c>
      <c r="BG103" s="7">
        <v>4</v>
      </c>
      <c r="BH103" s="7">
        <f t="shared" si="88"/>
        <v>0</v>
      </c>
      <c r="BI103" s="7" t="str">
        <f t="shared" si="89"/>
        <v>NA</v>
      </c>
      <c r="BJ103" s="7" t="str">
        <f>IF(BI103="NA","NA",P103)</f>
        <v>NA</v>
      </c>
      <c r="BK103" s="7" t="str">
        <f>BJ103</f>
        <v>NA</v>
      </c>
      <c r="BL103" s="7" t="s">
        <v>78</v>
      </c>
      <c r="BM103" s="1">
        <v>1</v>
      </c>
      <c r="BN103" s="7" t="str">
        <f t="shared" si="90"/>
        <v>NA</v>
      </c>
      <c r="BO103" s="7" t="str">
        <f t="shared" si="98"/>
        <v>NA</v>
      </c>
      <c r="BP103" s="7" t="str">
        <f t="shared" si="91"/>
        <v>Wo tüftelt die Tänzerin?</v>
      </c>
      <c r="BQ103" s="7" t="str">
        <f t="shared" si="92"/>
        <v/>
      </c>
      <c r="BR103" s="7" t="str">
        <f t="shared" si="93"/>
        <v/>
      </c>
      <c r="BS103" s="7" t="str">
        <f t="shared" si="94"/>
        <v>Wo tüftelt die Tänzerin?</v>
      </c>
      <c r="BT103" s="7" t="str">
        <f t="shared" si="95"/>
        <v>Was hat die Tänzerin gekauft?</v>
      </c>
      <c r="BU103" s="7" t="str">
        <f t="shared" si="96"/>
        <v/>
      </c>
      <c r="BV103" s="7" t="str">
        <f t="shared" si="97"/>
        <v>Was hat die Tänzerin gekauft?</v>
      </c>
    </row>
    <row r="104" spans="1:74" ht="14.25" hidden="1" customHeight="1" x14ac:dyDescent="0.35">
      <c r="A104" s="7" t="str">
        <f t="shared" si="99"/>
        <v>L1_S17_I17_PSie</v>
      </c>
      <c r="B104" s="7">
        <v>1</v>
      </c>
      <c r="C104" s="7">
        <v>17</v>
      </c>
      <c r="D104" s="44">
        <v>103</v>
      </c>
      <c r="E104">
        <v>5</v>
      </c>
      <c r="F104" s="7">
        <v>17</v>
      </c>
      <c r="G104" s="7" t="str">
        <f t="shared" si="100"/>
        <v>Anton liegt im Liegestuhl. Sie hat eine missglückte Knie-OP erlitten.</v>
      </c>
      <c r="H104" s="7" t="str">
        <f t="shared" si="78"/>
        <v>Anton</v>
      </c>
      <c r="I104" s="7" t="str">
        <f t="shared" si="79"/>
        <v>Thea</v>
      </c>
      <c r="J104" s="7" t="s">
        <v>208</v>
      </c>
      <c r="K104" s="7" t="s">
        <v>193</v>
      </c>
      <c r="N104" s="7" t="s">
        <v>209</v>
      </c>
      <c r="O104" s="7" t="str">
        <f t="shared" si="80"/>
        <v>im Liegestuhl.</v>
      </c>
      <c r="P104" s="7" t="str">
        <f t="shared" si="81"/>
        <v>im Liegestuhl</v>
      </c>
      <c r="Q104" s="7" t="str">
        <f t="shared" si="101"/>
        <v>Sie</v>
      </c>
      <c r="R104" s="7" t="s">
        <v>104</v>
      </c>
      <c r="S104" s="7" t="s">
        <v>179</v>
      </c>
      <c r="T104" s="7" t="s">
        <v>210</v>
      </c>
      <c r="U104" s="7" t="s">
        <v>211</v>
      </c>
      <c r="W104" s="7" t="str">
        <f t="shared" si="82"/>
        <v>Knie-OP</v>
      </c>
      <c r="X104" s="7" t="str">
        <f t="shared" si="83"/>
        <v>erlitten.</v>
      </c>
      <c r="Y104" s="7" t="s">
        <v>212</v>
      </c>
      <c r="Z104" s="7">
        <f>main!Z18</f>
        <v>17</v>
      </c>
      <c r="AA104" s="7" t="str">
        <f>main!AA18</f>
        <v>Anton</v>
      </c>
      <c r="AB104" s="7" t="str">
        <f>main!AB18</f>
        <v>m</v>
      </c>
      <c r="AC104" s="7">
        <f>main!AC18</f>
        <v>1.2</v>
      </c>
      <c r="AD104" s="7">
        <f>main!AD18</f>
        <v>0.58410313400000002</v>
      </c>
      <c r="AE104" s="7">
        <f>main!AE18</f>
        <v>1</v>
      </c>
      <c r="AF104" s="33" t="str">
        <f>main!AF18</f>
        <v>m</v>
      </c>
      <c r="AG104" s="7" t="str">
        <f>main!AG18</f>
        <v>Target</v>
      </c>
      <c r="AH104" s="7">
        <f>main!AH18</f>
        <v>3091</v>
      </c>
      <c r="AI104" s="7">
        <f>main!AI18</f>
        <v>2260000000</v>
      </c>
      <c r="AJ104" s="7" t="str">
        <f>main!AJ18</f>
        <v>NA</v>
      </c>
      <c r="AK104" s="7" t="str">
        <f>main!AK18</f>
        <v>NA</v>
      </c>
      <c r="AL104" s="7">
        <f>main!AL18</f>
        <v>98</v>
      </c>
      <c r="AM104" s="7" t="str">
        <f>main!AM18</f>
        <v>Thea</v>
      </c>
      <c r="AN104" s="7" t="str">
        <f>main!AN18</f>
        <v>f</v>
      </c>
      <c r="AO104" s="7">
        <f>main!AO18</f>
        <v>6.3428571429999998</v>
      </c>
      <c r="AP104" s="7">
        <f>main!AP18</f>
        <v>1.186761712</v>
      </c>
      <c r="AQ104" s="7">
        <f>main!AQ18</f>
        <v>7</v>
      </c>
      <c r="AR104" s="7" t="str">
        <f>main!AR18</f>
        <v>f</v>
      </c>
      <c r="AS104" s="7" t="str">
        <f>main!AS18</f>
        <v>Alternative</v>
      </c>
      <c r="AT104" s="7" t="str">
        <f>main!AT18</f>
        <v>NA</v>
      </c>
      <c r="AU104" s="7" t="str">
        <f>main!AU18</f>
        <v>NA</v>
      </c>
      <c r="AV104" s="7" t="str">
        <f>main!AV18</f>
        <v>NA</v>
      </c>
      <c r="AW104" s="7" t="str">
        <f>main!AW18</f>
        <v>NA</v>
      </c>
      <c r="AX104" s="7" t="str">
        <f>main!AX18</f>
        <v>Er</v>
      </c>
      <c r="AY104" s="7" t="str">
        <f>main!AY18</f>
        <v>Sie</v>
      </c>
      <c r="AZ104" s="33" t="str">
        <f>main!AZ18</f>
        <v>Sie</v>
      </c>
      <c r="BA104" s="7" t="str">
        <f t="shared" si="84"/>
        <v>Wer liegt im Liegestuhl?</v>
      </c>
      <c r="BB104" s="46" t="str">
        <f t="shared" si="85"/>
        <v>Was tat Anton?</v>
      </c>
      <c r="BC104" s="7" t="str">
        <f t="shared" si="86"/>
        <v>Wo liegt Anton?</v>
      </c>
      <c r="BD104" s="7" t="str">
        <f t="shared" si="87"/>
        <v>Was hat Anton erlitten?</v>
      </c>
      <c r="BE104" s="7" t="s">
        <v>47</v>
      </c>
      <c r="BF104" s="7" t="str">
        <f>BA104</f>
        <v>Wer liegt im Liegestuhl?</v>
      </c>
      <c r="BG104" s="7">
        <v>1</v>
      </c>
      <c r="BH104" s="7">
        <f t="shared" si="88"/>
        <v>1</v>
      </c>
      <c r="BI104" s="7" t="str">
        <f t="shared" si="89"/>
        <v>Wer liegt im Liegestuhl?</v>
      </c>
      <c r="BJ104" s="7" t="str">
        <f>IF(BI104="NA","NA",H104)</f>
        <v>Anton</v>
      </c>
      <c r="BK104" s="7" t="str">
        <f>IF(BJ104="","",BJ104)</f>
        <v>Anton</v>
      </c>
      <c r="BL104" s="7" t="str">
        <f>I104</f>
        <v>Thea</v>
      </c>
      <c r="BM104" s="1">
        <v>1</v>
      </c>
      <c r="BN104" s="7" t="str">
        <f t="shared" si="90"/>
        <v>Anton</v>
      </c>
      <c r="BO104" s="7" t="str">
        <f t="shared" si="98"/>
        <v>Thea</v>
      </c>
      <c r="BP104" s="7" t="str">
        <f t="shared" si="91"/>
        <v>Wo liegt Anton?</v>
      </c>
      <c r="BQ104" s="7" t="str">
        <f t="shared" si="92"/>
        <v/>
      </c>
      <c r="BR104" s="7" t="str">
        <f t="shared" si="93"/>
        <v/>
      </c>
      <c r="BS104" s="7" t="str">
        <f t="shared" si="94"/>
        <v>Wo liegt Anton?</v>
      </c>
      <c r="BT104" s="7" t="str">
        <f t="shared" si="95"/>
        <v>Was hat Anton erlitten?</v>
      </c>
      <c r="BU104" s="7" t="str">
        <f t="shared" si="96"/>
        <v/>
      </c>
      <c r="BV104" s="7" t="str">
        <f t="shared" si="97"/>
        <v>Was hat Anton erlitten?</v>
      </c>
    </row>
    <row r="105" spans="1:74" ht="14.25" hidden="1" customHeight="1" x14ac:dyDescent="0.35">
      <c r="A105" s="7" t="str">
        <f t="shared" si="99"/>
        <v>L1_S51_I134_PSie</v>
      </c>
      <c r="B105" s="7">
        <v>1</v>
      </c>
      <c r="C105" s="7">
        <v>51</v>
      </c>
      <c r="D105" s="44">
        <v>104</v>
      </c>
      <c r="E105">
        <v>5</v>
      </c>
      <c r="F105" s="7">
        <v>51</v>
      </c>
      <c r="G105" s="7" t="str">
        <f t="shared" si="100"/>
        <v>Lena stolpert in die Bar. Sie hat die erste Anzahlung erhalten.</v>
      </c>
      <c r="H105" s="7" t="str">
        <f t="shared" si="78"/>
        <v>Lena</v>
      </c>
      <c r="I105" s="7" t="str">
        <f t="shared" si="79"/>
        <v>Merle</v>
      </c>
      <c r="J105" s="7" t="s">
        <v>355</v>
      </c>
      <c r="L105" s="7" t="s">
        <v>111</v>
      </c>
      <c r="N105" s="7" t="s">
        <v>436</v>
      </c>
      <c r="O105" s="7" t="str">
        <f t="shared" si="80"/>
        <v>in die Bar.</v>
      </c>
      <c r="P105" s="7" t="str">
        <f t="shared" si="81"/>
        <v>in die Bar</v>
      </c>
      <c r="Q105" s="7" t="str">
        <f t="shared" si="101"/>
        <v>Sie</v>
      </c>
      <c r="R105" s="7" t="s">
        <v>104</v>
      </c>
      <c r="S105" s="7" t="s">
        <v>71</v>
      </c>
      <c r="T105" s="7" t="s">
        <v>437</v>
      </c>
      <c r="U105" s="7" t="s">
        <v>438</v>
      </c>
      <c r="W105" s="7" t="str">
        <f t="shared" si="82"/>
        <v>Anzahlung</v>
      </c>
      <c r="X105" s="7" t="str">
        <f t="shared" si="83"/>
        <v>erhalten.</v>
      </c>
      <c r="Y105" s="7" t="s">
        <v>439</v>
      </c>
      <c r="Z105" s="7">
        <f>main!Z52</f>
        <v>134</v>
      </c>
      <c r="AA105" s="7" t="str">
        <f>main!AA52</f>
        <v>Lena</v>
      </c>
      <c r="AB105" s="7" t="str">
        <f>main!AB52</f>
        <v>f</v>
      </c>
      <c r="AC105" s="7">
        <f>main!AC52</f>
        <v>6.8857142859999998</v>
      </c>
      <c r="AD105" s="7">
        <f>main!AD52</f>
        <v>0.322802851</v>
      </c>
      <c r="AE105" s="7">
        <f>main!AE52</f>
        <v>7</v>
      </c>
      <c r="AF105" s="33" t="str">
        <f>main!AF52</f>
        <v>f</v>
      </c>
      <c r="AG105" s="7" t="str">
        <f>main!AG52</f>
        <v>Target</v>
      </c>
      <c r="AH105" s="7" t="str">
        <f>main!AH52</f>
        <v>NA</v>
      </c>
      <c r="AI105" s="7">
        <f>main!AI52</f>
        <v>2250000000</v>
      </c>
      <c r="AJ105" s="7" t="str">
        <f>main!AJ52</f>
        <v>NA</v>
      </c>
      <c r="AK105" s="7" t="str">
        <f>main!AK52</f>
        <v>NA</v>
      </c>
      <c r="AL105" s="7">
        <f>main!AL52</f>
        <v>102</v>
      </c>
      <c r="AM105" s="7" t="str">
        <f>main!AM52</f>
        <v>Merle</v>
      </c>
      <c r="AN105" s="7" t="str">
        <f>main!AN52</f>
        <v>n</v>
      </c>
      <c r="AO105" s="7">
        <f>main!AO52</f>
        <v>6.542857143</v>
      </c>
      <c r="AP105" s="7">
        <f>main!AP52</f>
        <v>0.78000215500000003</v>
      </c>
      <c r="AQ105" s="7">
        <f>main!AQ52</f>
        <v>7</v>
      </c>
      <c r="AR105" s="7" t="str">
        <f>main!AR52</f>
        <v>f</v>
      </c>
      <c r="AS105" s="7" t="str">
        <f>main!AS52</f>
        <v>Alternative</v>
      </c>
      <c r="AT105" s="7" t="str">
        <f>main!AT52</f>
        <v>NA</v>
      </c>
      <c r="AU105" s="7" t="str">
        <f>main!AU52</f>
        <v>NA</v>
      </c>
      <c r="AV105" s="7" t="str">
        <f>main!AV52</f>
        <v>NA</v>
      </c>
      <c r="AW105" s="7" t="str">
        <f>main!AW52</f>
        <v>NA</v>
      </c>
      <c r="AX105" s="7" t="str">
        <f>main!AX52</f>
        <v>Er</v>
      </c>
      <c r="AY105" s="7" t="str">
        <f>main!AY52</f>
        <v>Sie</v>
      </c>
      <c r="AZ105" s="33" t="str">
        <f>main!AZ52</f>
        <v>Sie</v>
      </c>
      <c r="BA105" s="7" t="str">
        <f t="shared" si="84"/>
        <v>Wer stolpert in die Bar?</v>
      </c>
      <c r="BB105" s="46" t="str">
        <f t="shared" si="85"/>
        <v>Was tat Lena?</v>
      </c>
      <c r="BC105" s="7" t="str">
        <f t="shared" si="86"/>
        <v>Wohin stolpert Lena?</v>
      </c>
      <c r="BD105" s="7" t="str">
        <f t="shared" si="87"/>
        <v>Was hat Lena erhalten?</v>
      </c>
      <c r="BE105" s="7" t="s">
        <v>48</v>
      </c>
      <c r="BF105" s="7" t="str">
        <f>BC105</f>
        <v>Wohin stolpert Lena?</v>
      </c>
      <c r="BG105" s="7">
        <v>1</v>
      </c>
      <c r="BH105" s="7">
        <f t="shared" si="88"/>
        <v>1</v>
      </c>
      <c r="BI105" s="7" t="str">
        <f t="shared" si="89"/>
        <v>Wohin stolpert Lena?</v>
      </c>
      <c r="BJ105" s="7" t="str">
        <f>IF(BI105="NA","NA",P105)</f>
        <v>in die Bar</v>
      </c>
      <c r="BK105" s="7" t="str">
        <f t="shared" ref="BK105:BK111" si="102">BJ105</f>
        <v>in die Bar</v>
      </c>
      <c r="BL105" s="7" t="s">
        <v>442</v>
      </c>
      <c r="BM105" s="1">
        <v>1</v>
      </c>
      <c r="BN105" s="7" t="str">
        <f t="shared" si="90"/>
        <v>in die Bar</v>
      </c>
      <c r="BO105" s="7" t="str">
        <f t="shared" si="98"/>
        <v>in die Kneipe</v>
      </c>
      <c r="BP105" s="7" t="str">
        <f t="shared" si="91"/>
        <v/>
      </c>
      <c r="BQ105" s="7" t="str">
        <f t="shared" si="92"/>
        <v>Wohin stolpert Lena?</v>
      </c>
      <c r="BR105" s="7" t="str">
        <f t="shared" si="93"/>
        <v/>
      </c>
      <c r="BS105" s="7" t="str">
        <f t="shared" si="94"/>
        <v>Wohin stolpert Lena?</v>
      </c>
      <c r="BT105" s="7" t="str">
        <f t="shared" si="95"/>
        <v>Was hat Lena erhalten?</v>
      </c>
      <c r="BU105" s="7" t="str">
        <f t="shared" si="96"/>
        <v/>
      </c>
      <c r="BV105" s="7" t="str">
        <f t="shared" si="97"/>
        <v>Was hat Lena erhalten?</v>
      </c>
    </row>
    <row r="106" spans="1:74" ht="14.25" customHeight="1" x14ac:dyDescent="0.35">
      <c r="A106" s="7" t="str">
        <f t="shared" si="99"/>
        <v>L1_S99_I182_PSie</v>
      </c>
      <c r="B106" s="7">
        <v>1</v>
      </c>
      <c r="C106" s="7">
        <v>99</v>
      </c>
      <c r="D106" s="44">
        <v>105</v>
      </c>
      <c r="E106">
        <v>5</v>
      </c>
      <c r="F106" s="7">
        <v>99</v>
      </c>
      <c r="G106" s="7" t="str">
        <f t="shared" si="100"/>
        <v>Der Professor wandert aus der Burg. Sie hat eine hölzernes Schwert gekauft.</v>
      </c>
      <c r="H106" s="7" t="str">
        <f t="shared" si="78"/>
        <v>Der Professor</v>
      </c>
      <c r="I106" s="7" t="str">
        <f t="shared" si="79"/>
        <v>Die Professorin</v>
      </c>
      <c r="J106" s="7" t="s">
        <v>652</v>
      </c>
      <c r="M106" s="7" t="s">
        <v>144</v>
      </c>
      <c r="N106" s="7" t="s">
        <v>711</v>
      </c>
      <c r="O106" s="7" t="str">
        <f t="shared" si="80"/>
        <v>aus der Burg.</v>
      </c>
      <c r="P106" s="7" t="str">
        <f t="shared" si="81"/>
        <v>aus der Burg</v>
      </c>
      <c r="Q106" s="7" t="str">
        <f t="shared" si="101"/>
        <v>Sie</v>
      </c>
      <c r="R106" s="7" t="s">
        <v>104</v>
      </c>
      <c r="S106" s="7" t="s">
        <v>179</v>
      </c>
      <c r="T106" s="7" t="s">
        <v>712</v>
      </c>
      <c r="U106" s="7" t="s">
        <v>713</v>
      </c>
      <c r="W106" s="7" t="str">
        <f t="shared" si="82"/>
        <v>Schwert</v>
      </c>
      <c r="X106" s="7" t="str">
        <f t="shared" si="83"/>
        <v>gekauft.</v>
      </c>
      <c r="Y106" s="7" t="s">
        <v>451</v>
      </c>
      <c r="Z106" s="7">
        <f>main!Z100</f>
        <v>182</v>
      </c>
      <c r="AA106" s="7" t="str">
        <f>main!AA100</f>
        <v>Professor</v>
      </c>
      <c r="AB106" s="7" t="str">
        <f>main!AB100</f>
        <v>NA</v>
      </c>
      <c r="AC106" s="7">
        <f>main!AC100</f>
        <v>4.8499999999999996</v>
      </c>
      <c r="AD106" s="7" t="str">
        <f>main!AD100</f>
        <v>NA</v>
      </c>
      <c r="AE106" s="7" t="str">
        <f>main!AE100</f>
        <v>NA</v>
      </c>
      <c r="AF106" s="33" t="str">
        <f>main!AF100</f>
        <v>m</v>
      </c>
      <c r="AG106" s="7" t="str">
        <f>main!AG100</f>
        <v>Filler</v>
      </c>
      <c r="AH106" s="7" t="str">
        <f>main!AH100</f>
        <v>NA</v>
      </c>
      <c r="AI106" s="7" t="str">
        <f>main!AI100</f>
        <v>NA</v>
      </c>
      <c r="AJ106" s="7" t="str">
        <f>main!AJ100</f>
        <v>Der</v>
      </c>
      <c r="AK106" s="7" t="str">
        <f>main!AK100</f>
        <v>der</v>
      </c>
      <c r="AL106" s="7">
        <f>main!AL100</f>
        <v>39</v>
      </c>
      <c r="AM106" s="7" t="str">
        <f>main!AM100</f>
        <v>Professorin</v>
      </c>
      <c r="AN106" s="7" t="str">
        <f>main!AN100</f>
        <v>NA</v>
      </c>
      <c r="AO106" s="7" t="str">
        <f>main!AO100</f>
        <v>NA</v>
      </c>
      <c r="AP106" s="7" t="str">
        <f>main!AP100</f>
        <v>NA</v>
      </c>
      <c r="AQ106" s="7" t="str">
        <f>main!AQ100</f>
        <v>NA</v>
      </c>
      <c r="AR106" s="7" t="str">
        <f>main!AR100</f>
        <v>NA</v>
      </c>
      <c r="AS106" s="7" t="str">
        <f>main!AS100</f>
        <v>Alternative</v>
      </c>
      <c r="AT106" s="7" t="str">
        <f>main!AT100</f>
        <v>NA</v>
      </c>
      <c r="AU106" s="7" t="str">
        <f>main!AU100</f>
        <v>NA</v>
      </c>
      <c r="AV106" s="7" t="str">
        <f>main!AV100</f>
        <v>Die</v>
      </c>
      <c r="AW106" s="7" t="str">
        <f>main!AW100</f>
        <v>die</v>
      </c>
      <c r="AX106" s="7" t="str">
        <f>main!AX100</f>
        <v>Er</v>
      </c>
      <c r="AY106" s="7" t="str">
        <f>main!AY100</f>
        <v>Sie</v>
      </c>
      <c r="AZ106" s="33" t="str">
        <f>main!AZ100</f>
        <v>Sie</v>
      </c>
      <c r="BA106" s="7" t="str">
        <f t="shared" si="84"/>
        <v>Wer wandert aus der Burg?</v>
      </c>
      <c r="BB106" s="46" t="str">
        <f t="shared" si="85"/>
        <v>Was tat der Professor?</v>
      </c>
      <c r="BC106" s="7" t="str">
        <f t="shared" si="86"/>
        <v>Woher wandert der Professor?</v>
      </c>
      <c r="BD106" s="7" t="str">
        <f t="shared" si="87"/>
        <v>Was hat der Professor gekauft?</v>
      </c>
      <c r="BE106" s="7" t="s">
        <v>48</v>
      </c>
      <c r="BF106" s="7" t="str">
        <f>BC106</f>
        <v>Woher wandert der Professor?</v>
      </c>
      <c r="BG106" s="7">
        <v>4</v>
      </c>
      <c r="BH106" s="7">
        <f t="shared" si="88"/>
        <v>0</v>
      </c>
      <c r="BI106" s="7" t="str">
        <f t="shared" si="89"/>
        <v>NA</v>
      </c>
      <c r="BJ106" s="7" t="str">
        <f>IF(BI106="NA","NA",P106)</f>
        <v>NA</v>
      </c>
      <c r="BK106" s="7" t="str">
        <f t="shared" si="102"/>
        <v>NA</v>
      </c>
      <c r="BL106" s="7" t="s">
        <v>78</v>
      </c>
      <c r="BM106" s="1">
        <v>1</v>
      </c>
      <c r="BN106" s="7" t="str">
        <f t="shared" si="90"/>
        <v>NA</v>
      </c>
      <c r="BO106" s="7" t="str">
        <f t="shared" si="98"/>
        <v>NA</v>
      </c>
      <c r="BP106" s="7" t="str">
        <f t="shared" si="91"/>
        <v/>
      </c>
      <c r="BQ106" s="7" t="str">
        <f t="shared" si="92"/>
        <v/>
      </c>
      <c r="BR106" s="7" t="str">
        <f t="shared" si="93"/>
        <v>Woher wandert der Professor?</v>
      </c>
      <c r="BS106" s="7" t="str">
        <f t="shared" si="94"/>
        <v>Woher wandert der Professor?</v>
      </c>
      <c r="BT106" s="7" t="str">
        <f t="shared" si="95"/>
        <v>Was hat der Professor gekauft?</v>
      </c>
      <c r="BU106" s="7" t="str">
        <f t="shared" si="96"/>
        <v/>
      </c>
      <c r="BV106" s="7" t="str">
        <f t="shared" si="97"/>
        <v>Was hat der Professor gekauft?</v>
      </c>
    </row>
    <row r="107" spans="1:74" ht="14.25" hidden="1" customHeight="1" x14ac:dyDescent="0.35">
      <c r="A107" s="7" t="str">
        <f t="shared" si="99"/>
        <v>L1_S7_I7_PEr</v>
      </c>
      <c r="B107" s="7">
        <v>1</v>
      </c>
      <c r="C107" s="7">
        <v>7</v>
      </c>
      <c r="D107" s="44">
        <v>106</v>
      </c>
      <c r="E107">
        <v>5</v>
      </c>
      <c r="F107" s="7">
        <v>7</v>
      </c>
      <c r="G107" s="7" t="str">
        <f t="shared" si="100"/>
        <v>Maximilian geht zur Pommesbude. Er hat die grauenvolle Abnehmkur überstanden.</v>
      </c>
      <c r="H107" s="7" t="str">
        <f t="shared" si="78"/>
        <v>Maximilian</v>
      </c>
      <c r="I107" s="7" t="str">
        <f t="shared" si="79"/>
        <v>Simon</v>
      </c>
      <c r="J107" s="7" t="s">
        <v>126</v>
      </c>
      <c r="L107" s="7" t="s">
        <v>127</v>
      </c>
      <c r="N107" s="7" t="s">
        <v>128</v>
      </c>
      <c r="O107" s="7" t="str">
        <f t="shared" si="80"/>
        <v>zur Pommesbude.</v>
      </c>
      <c r="P107" s="7" t="str">
        <f t="shared" si="81"/>
        <v>zur Pommesbude</v>
      </c>
      <c r="Q107" s="7" t="str">
        <f t="shared" si="101"/>
        <v>Er</v>
      </c>
      <c r="R107" s="7" t="s">
        <v>104</v>
      </c>
      <c r="S107" s="7" t="s">
        <v>71</v>
      </c>
      <c r="T107" s="7" t="s">
        <v>129</v>
      </c>
      <c r="U107" s="7" t="s">
        <v>130</v>
      </c>
      <c r="W107" s="7" t="str">
        <f t="shared" si="82"/>
        <v>Abnehmkur</v>
      </c>
      <c r="X107" s="7" t="str">
        <f t="shared" si="83"/>
        <v>überstanden.</v>
      </c>
      <c r="Y107" s="7" t="s">
        <v>131</v>
      </c>
      <c r="Z107" s="7">
        <f>main!Z8</f>
        <v>7</v>
      </c>
      <c r="AA107" s="7" t="str">
        <f>main!AA8</f>
        <v>Maximilian</v>
      </c>
      <c r="AB107" s="7" t="str">
        <f>main!AB8</f>
        <v>m</v>
      </c>
      <c r="AC107" s="7">
        <f>main!AC8</f>
        <v>1.114285714</v>
      </c>
      <c r="AD107" s="7">
        <f>main!AD8</f>
        <v>0.40376380499999998</v>
      </c>
      <c r="AE107" s="7">
        <f>main!AE8</f>
        <v>1</v>
      </c>
      <c r="AF107" s="33" t="str">
        <f>main!AF8</f>
        <v>m</v>
      </c>
      <c r="AG107" s="7" t="str">
        <f>main!AG8</f>
        <v>Target</v>
      </c>
      <c r="AH107" s="7" t="str">
        <f>main!AH8</f>
        <v>NA</v>
      </c>
      <c r="AI107" s="7">
        <f>main!AI8</f>
        <v>176000000</v>
      </c>
      <c r="AJ107" s="7" t="str">
        <f>main!AJ8</f>
        <v>NA</v>
      </c>
      <c r="AK107" s="7" t="str">
        <f>main!AK8</f>
        <v>NA</v>
      </c>
      <c r="AL107" s="7">
        <f>main!AL8</f>
        <v>39</v>
      </c>
      <c r="AM107" s="7" t="str">
        <f>main!AM8</f>
        <v>Simon</v>
      </c>
      <c r="AN107" s="7" t="str">
        <f>main!AN8</f>
        <v>m</v>
      </c>
      <c r="AO107" s="7">
        <f>main!AO8</f>
        <v>1.5142857139999999</v>
      </c>
      <c r="AP107" s="7">
        <f>main!AP8</f>
        <v>1.2216533780000001</v>
      </c>
      <c r="AQ107" s="7">
        <f>main!AQ8</f>
        <v>1</v>
      </c>
      <c r="AR107" s="7" t="str">
        <f>main!AR8</f>
        <v>m</v>
      </c>
      <c r="AS107" s="7" t="str">
        <f>main!AS8</f>
        <v>Alternative</v>
      </c>
      <c r="AT107" s="7" t="str">
        <f>main!AT8</f>
        <v>NA</v>
      </c>
      <c r="AU107" s="7" t="str">
        <f>main!AU8</f>
        <v>NA</v>
      </c>
      <c r="AV107" s="7" t="str">
        <f>main!AV8</f>
        <v>NA</v>
      </c>
      <c r="AW107" s="7" t="str">
        <f>main!AW8</f>
        <v>NA</v>
      </c>
      <c r="AX107" s="7" t="str">
        <f>main!AX8</f>
        <v>Er</v>
      </c>
      <c r="AY107" s="7" t="str">
        <f>main!AY8</f>
        <v>Sie</v>
      </c>
      <c r="AZ107" s="33" t="str">
        <f>main!AZ8</f>
        <v>Er</v>
      </c>
      <c r="BA107" s="7" t="str">
        <f t="shared" si="84"/>
        <v>Wer geht zur Pommesbude?</v>
      </c>
      <c r="BB107" s="46" t="str">
        <f t="shared" si="85"/>
        <v>Was tat Maximilian?</v>
      </c>
      <c r="BC107" s="7" t="str">
        <f t="shared" si="86"/>
        <v>Wohin geht Maximilian?</v>
      </c>
      <c r="BD107" s="7" t="str">
        <f t="shared" si="87"/>
        <v>Was hat Maximilian überstanden?</v>
      </c>
      <c r="BE107" s="7" t="s">
        <v>48</v>
      </c>
      <c r="BF107" s="7" t="str">
        <f>BC107</f>
        <v>Wohin geht Maximilian?</v>
      </c>
      <c r="BG107" s="7">
        <v>3</v>
      </c>
      <c r="BH107" s="7">
        <f t="shared" si="88"/>
        <v>0</v>
      </c>
      <c r="BI107" s="7" t="str">
        <f t="shared" si="89"/>
        <v>NA</v>
      </c>
      <c r="BJ107" s="7" t="str">
        <f>IF(BI107="NA","NA",P107)</f>
        <v>NA</v>
      </c>
      <c r="BK107" s="7" t="str">
        <f t="shared" si="102"/>
        <v>NA</v>
      </c>
      <c r="BL107" s="7" t="s">
        <v>78</v>
      </c>
      <c r="BM107" s="1">
        <v>1</v>
      </c>
      <c r="BN107" s="7" t="str">
        <f t="shared" si="90"/>
        <v>NA</v>
      </c>
      <c r="BO107" s="7" t="str">
        <f t="shared" si="98"/>
        <v>NA</v>
      </c>
      <c r="BP107" s="7" t="str">
        <f t="shared" si="91"/>
        <v/>
      </c>
      <c r="BQ107" s="7" t="str">
        <f t="shared" si="92"/>
        <v>Wohin geht Maximilian?</v>
      </c>
      <c r="BR107" s="7" t="str">
        <f t="shared" si="93"/>
        <v/>
      </c>
      <c r="BS107" s="7" t="str">
        <f t="shared" si="94"/>
        <v>Wohin geht Maximilian?</v>
      </c>
      <c r="BT107" s="7" t="str">
        <f t="shared" si="95"/>
        <v>Was hat Maximilian überstanden?</v>
      </c>
      <c r="BU107" s="7" t="str">
        <f t="shared" si="96"/>
        <v/>
      </c>
      <c r="BV107" s="7" t="str">
        <f t="shared" si="97"/>
        <v>Was hat Maximilian überstanden?</v>
      </c>
    </row>
    <row r="108" spans="1:74" ht="14.25" hidden="1" customHeight="1" x14ac:dyDescent="0.35">
      <c r="A108" s="7" t="str">
        <f t="shared" si="99"/>
        <v>L1_S35_I77_PSie</v>
      </c>
      <c r="B108" s="7">
        <v>1</v>
      </c>
      <c r="C108" s="7">
        <v>35</v>
      </c>
      <c r="D108" s="44">
        <v>107</v>
      </c>
      <c r="E108">
        <v>5</v>
      </c>
      <c r="F108" s="7">
        <v>35</v>
      </c>
      <c r="G108" s="7" t="str">
        <f t="shared" si="100"/>
        <v>Jamie liegt vor dem Fernseher. Sie hat ein neues Trainingsprogram angefangen.</v>
      </c>
      <c r="H108" s="7" t="str">
        <f t="shared" si="78"/>
        <v>Jamie</v>
      </c>
      <c r="I108" s="7" t="str">
        <f t="shared" si="79"/>
        <v>Daniel</v>
      </c>
      <c r="J108" s="7" t="s">
        <v>208</v>
      </c>
      <c r="K108" s="7" t="s">
        <v>330</v>
      </c>
      <c r="N108" s="7" t="s">
        <v>331</v>
      </c>
      <c r="O108" s="7" t="str">
        <f t="shared" si="80"/>
        <v>vor dem Fernseher.</v>
      </c>
      <c r="P108" s="7" t="str">
        <f t="shared" si="81"/>
        <v>vor dem Fernseher</v>
      </c>
      <c r="Q108" s="7" t="str">
        <f t="shared" si="101"/>
        <v>Sie</v>
      </c>
      <c r="R108" s="7" t="s">
        <v>104</v>
      </c>
      <c r="S108" s="7" t="s">
        <v>137</v>
      </c>
      <c r="T108" s="7" t="s">
        <v>332</v>
      </c>
      <c r="U108" s="7" t="s">
        <v>333</v>
      </c>
      <c r="W108" s="7" t="str">
        <f t="shared" si="82"/>
        <v>Trainingsprogram</v>
      </c>
      <c r="X108" s="7" t="str">
        <f t="shared" si="83"/>
        <v>angefangen.</v>
      </c>
      <c r="Y108" s="7" t="s">
        <v>334</v>
      </c>
      <c r="Z108" s="7">
        <f>main!Z36</f>
        <v>77</v>
      </c>
      <c r="AA108" s="7" t="str">
        <f>main!AA36</f>
        <v>Jamie</v>
      </c>
      <c r="AB108" s="7" t="str">
        <f>main!AB36</f>
        <v>n</v>
      </c>
      <c r="AC108" s="7">
        <f>main!AC36</f>
        <v>4.1142857140000002</v>
      </c>
      <c r="AD108" s="7">
        <f>main!AD36</f>
        <v>1.0224373579999999</v>
      </c>
      <c r="AE108" s="7">
        <f>main!AE36</f>
        <v>4</v>
      </c>
      <c r="AF108" s="33" t="str">
        <f>main!AF36</f>
        <v>n</v>
      </c>
      <c r="AG108" s="7" t="str">
        <f>main!AG36</f>
        <v>Target</v>
      </c>
      <c r="AH108" s="7" t="str">
        <f>main!AH36</f>
        <v>NA</v>
      </c>
      <c r="AI108" s="7">
        <f>main!AI36</f>
        <v>2900000000</v>
      </c>
      <c r="AJ108" s="7" t="str">
        <f>main!AJ36</f>
        <v>NA</v>
      </c>
      <c r="AK108" s="7" t="str">
        <f>main!AK36</f>
        <v>NA</v>
      </c>
      <c r="AL108" s="7">
        <f>main!AL36</f>
        <v>27</v>
      </c>
      <c r="AM108" s="7" t="str">
        <f>main!AM36</f>
        <v>Daniel</v>
      </c>
      <c r="AN108" s="7" t="str">
        <f>main!AN36</f>
        <v>m</v>
      </c>
      <c r="AO108" s="7">
        <f>main!AO36</f>
        <v>1.2857142859999999</v>
      </c>
      <c r="AP108" s="7">
        <f>main!AP36</f>
        <v>0.62173517</v>
      </c>
      <c r="AQ108" s="7">
        <f>main!AQ36</f>
        <v>1</v>
      </c>
      <c r="AR108" s="7" t="str">
        <f>main!AR36</f>
        <v>m</v>
      </c>
      <c r="AS108" s="7" t="str">
        <f>main!AS36</f>
        <v>Alternative</v>
      </c>
      <c r="AT108" s="7" t="str">
        <f>main!AT36</f>
        <v>NA</v>
      </c>
      <c r="AU108" s="7" t="str">
        <f>main!AU36</f>
        <v>NA</v>
      </c>
      <c r="AV108" s="7" t="str">
        <f>main!AV36</f>
        <v>NA</v>
      </c>
      <c r="AW108" s="7" t="str">
        <f>main!AW36</f>
        <v>NA</v>
      </c>
      <c r="AX108" s="7" t="str">
        <f>main!AX36</f>
        <v>Er</v>
      </c>
      <c r="AY108" s="7" t="str">
        <f>main!AY36</f>
        <v>Sie</v>
      </c>
      <c r="AZ108" s="33" t="str">
        <f>main!AZ36</f>
        <v>Sie</v>
      </c>
      <c r="BA108" s="7" t="str">
        <f t="shared" si="84"/>
        <v>Wer liegt vor dem Fernseher?</v>
      </c>
      <c r="BB108" s="46" t="str">
        <f t="shared" si="85"/>
        <v>Was tat Jamie?</v>
      </c>
      <c r="BC108" s="7" t="str">
        <f t="shared" si="86"/>
        <v>Wo liegt Jamie?</v>
      </c>
      <c r="BD108" s="7" t="str">
        <f t="shared" si="87"/>
        <v>Was hat Jamie angefangen?</v>
      </c>
      <c r="BE108" s="7" t="s">
        <v>48</v>
      </c>
      <c r="BF108" s="7" t="str">
        <f>BC108</f>
        <v>Wo liegt Jamie?</v>
      </c>
      <c r="BG108" s="7">
        <v>1</v>
      </c>
      <c r="BH108" s="7">
        <f t="shared" si="88"/>
        <v>1</v>
      </c>
      <c r="BI108" s="7" t="str">
        <f t="shared" si="89"/>
        <v>Wo liegt Jamie?</v>
      </c>
      <c r="BJ108" s="7" t="str">
        <f>IF(BI108="NA","NA",P108)</f>
        <v>vor dem Fernseher</v>
      </c>
      <c r="BK108" s="7" t="str">
        <f t="shared" si="102"/>
        <v>vor dem Fernseher</v>
      </c>
      <c r="BL108" s="7" t="s">
        <v>337</v>
      </c>
      <c r="BM108" s="1">
        <v>1</v>
      </c>
      <c r="BN108" s="7" t="str">
        <f t="shared" si="90"/>
        <v>vor dem Fernseher</v>
      </c>
      <c r="BO108" s="7" t="str">
        <f t="shared" si="98"/>
        <v>neben dem Fernseher</v>
      </c>
      <c r="BP108" s="7" t="str">
        <f t="shared" si="91"/>
        <v>Wo liegt Jamie?</v>
      </c>
      <c r="BQ108" s="7" t="str">
        <f t="shared" si="92"/>
        <v/>
      </c>
      <c r="BR108" s="7" t="str">
        <f t="shared" si="93"/>
        <v/>
      </c>
      <c r="BS108" s="7" t="str">
        <f t="shared" si="94"/>
        <v>Wo liegt Jamie?</v>
      </c>
      <c r="BT108" s="7" t="str">
        <f t="shared" si="95"/>
        <v>Was hat Jamie angefangen?</v>
      </c>
      <c r="BU108" s="7" t="str">
        <f t="shared" si="96"/>
        <v/>
      </c>
      <c r="BV108" s="7" t="str">
        <f t="shared" si="97"/>
        <v>Was hat Jamie angefangen?</v>
      </c>
    </row>
    <row r="109" spans="1:74" ht="14.25" customHeight="1" x14ac:dyDescent="0.35">
      <c r="A109" s="7" t="str">
        <f t="shared" si="99"/>
        <v>L1_S91_I174_PSie</v>
      </c>
      <c r="B109" s="7">
        <v>1</v>
      </c>
      <c r="C109" s="7">
        <v>91</v>
      </c>
      <c r="D109" s="44">
        <v>108</v>
      </c>
      <c r="E109">
        <v>5</v>
      </c>
      <c r="F109" s="7">
        <v>91</v>
      </c>
      <c r="G109" s="7" t="str">
        <f t="shared" si="100"/>
        <v>Der Psychiater bangt in der Universität. Sie hat die wichtige Präsentation vermasselt.</v>
      </c>
      <c r="H109" s="7" t="str">
        <f t="shared" si="78"/>
        <v>Der Psychiater</v>
      </c>
      <c r="I109" s="7" t="str">
        <f t="shared" si="79"/>
        <v>Die Psychiaterin</v>
      </c>
      <c r="J109" s="7" t="s">
        <v>668</v>
      </c>
      <c r="K109" s="7" t="s">
        <v>84</v>
      </c>
      <c r="N109" s="7" t="s">
        <v>669</v>
      </c>
      <c r="O109" s="7" t="str">
        <f t="shared" si="80"/>
        <v>in der Universität.</v>
      </c>
      <c r="P109" s="7" t="str">
        <f t="shared" si="81"/>
        <v>in der Universität</v>
      </c>
      <c r="Q109" s="7" t="str">
        <f t="shared" si="101"/>
        <v>Sie</v>
      </c>
      <c r="R109" s="7" t="s">
        <v>104</v>
      </c>
      <c r="S109" s="7" t="s">
        <v>71</v>
      </c>
      <c r="T109" s="7" t="s">
        <v>340</v>
      </c>
      <c r="U109" s="7" t="s">
        <v>670</v>
      </c>
      <c r="W109" s="7" t="str">
        <f t="shared" si="82"/>
        <v>Präsentation</v>
      </c>
      <c r="X109" s="7" t="str">
        <f t="shared" si="83"/>
        <v>vermasselt.</v>
      </c>
      <c r="Y109" s="7" t="s">
        <v>671</v>
      </c>
      <c r="Z109" s="7">
        <f>main!Z92</f>
        <v>174</v>
      </c>
      <c r="AA109" s="7" t="str">
        <f>main!AA92</f>
        <v>Psychiater</v>
      </c>
      <c r="AB109" s="7" t="str">
        <f>main!AB92</f>
        <v>NA</v>
      </c>
      <c r="AC109" s="7">
        <f>main!AC92</f>
        <v>4.05</v>
      </c>
      <c r="AD109" s="7" t="str">
        <f>main!AD92</f>
        <v>NA</v>
      </c>
      <c r="AE109" s="7" t="str">
        <f>main!AE92</f>
        <v>NA</v>
      </c>
      <c r="AF109" s="33" t="str">
        <f>main!AF92</f>
        <v>m</v>
      </c>
      <c r="AG109" s="7" t="str">
        <f>main!AG92</f>
        <v>Filler</v>
      </c>
      <c r="AH109" s="7" t="str">
        <f>main!AH92</f>
        <v>NA</v>
      </c>
      <c r="AI109" s="7" t="str">
        <f>main!AI92</f>
        <v>NA</v>
      </c>
      <c r="AJ109" s="7" t="str">
        <f>main!AJ92</f>
        <v>Der</v>
      </c>
      <c r="AK109" s="7" t="str">
        <f>main!AK92</f>
        <v>der</v>
      </c>
      <c r="AL109" s="7">
        <f>main!AL92</f>
        <v>31</v>
      </c>
      <c r="AM109" s="7" t="str">
        <f>main!AM92</f>
        <v>Psychiaterin</v>
      </c>
      <c r="AN109" s="7" t="str">
        <f>main!AN92</f>
        <v>NA</v>
      </c>
      <c r="AO109" s="7" t="str">
        <f>main!AO92</f>
        <v>NA</v>
      </c>
      <c r="AP109" s="7" t="str">
        <f>main!AP92</f>
        <v>NA</v>
      </c>
      <c r="AQ109" s="7" t="str">
        <f>main!AQ92</f>
        <v>NA</v>
      </c>
      <c r="AR109" s="7" t="str">
        <f>main!AR92</f>
        <v>NA</v>
      </c>
      <c r="AS109" s="7" t="str">
        <f>main!AS92</f>
        <v>Alternative</v>
      </c>
      <c r="AT109" s="7" t="str">
        <f>main!AT92</f>
        <v>NA</v>
      </c>
      <c r="AU109" s="7" t="str">
        <f>main!AU92</f>
        <v>NA</v>
      </c>
      <c r="AV109" s="7" t="str">
        <f>main!AV92</f>
        <v>Die</v>
      </c>
      <c r="AW109" s="7" t="str">
        <f>main!AW92</f>
        <v>die</v>
      </c>
      <c r="AX109" s="7" t="str">
        <f>main!AX92</f>
        <v>Er</v>
      </c>
      <c r="AY109" s="7" t="str">
        <f>main!AY92</f>
        <v>Sie</v>
      </c>
      <c r="AZ109" s="33" t="str">
        <f>main!AZ92</f>
        <v>Sie</v>
      </c>
      <c r="BA109" s="7" t="str">
        <f t="shared" si="84"/>
        <v>Wer bangt in der Universität?</v>
      </c>
      <c r="BB109" s="46" t="str">
        <f t="shared" si="85"/>
        <v>Was tat der Psychiater?</v>
      </c>
      <c r="BC109" s="7" t="str">
        <f t="shared" si="86"/>
        <v>Wo bangt der Psychiater?</v>
      </c>
      <c r="BD109" s="7" t="str">
        <f t="shared" si="87"/>
        <v>Was hat der Psychiater vermasselt?</v>
      </c>
      <c r="BE109" s="7" t="s">
        <v>48</v>
      </c>
      <c r="BF109" s="7" t="str">
        <f>BC109</f>
        <v>Wo bangt der Psychiater?</v>
      </c>
      <c r="BG109" s="7">
        <v>4</v>
      </c>
      <c r="BH109" s="7">
        <f t="shared" si="88"/>
        <v>0</v>
      </c>
      <c r="BI109" s="7" t="str">
        <f t="shared" si="89"/>
        <v>NA</v>
      </c>
      <c r="BJ109" s="7" t="str">
        <f>IF(BI109="NA","NA",P109)</f>
        <v>NA</v>
      </c>
      <c r="BK109" s="7" t="str">
        <f t="shared" si="102"/>
        <v>NA</v>
      </c>
      <c r="BL109" s="7" t="s">
        <v>78</v>
      </c>
      <c r="BM109" s="1">
        <v>1</v>
      </c>
      <c r="BN109" s="7" t="str">
        <f t="shared" si="90"/>
        <v>NA</v>
      </c>
      <c r="BO109" s="7" t="str">
        <f t="shared" si="98"/>
        <v>NA</v>
      </c>
      <c r="BP109" s="7" t="str">
        <f t="shared" si="91"/>
        <v>Wo bangt der Psychiater?</v>
      </c>
      <c r="BQ109" s="7" t="str">
        <f t="shared" si="92"/>
        <v/>
      </c>
      <c r="BR109" s="7" t="str">
        <f t="shared" si="93"/>
        <v/>
      </c>
      <c r="BS109" s="7" t="str">
        <f t="shared" si="94"/>
        <v>Wo bangt der Psychiater?</v>
      </c>
      <c r="BT109" s="7" t="str">
        <f t="shared" si="95"/>
        <v>Was hat der Psychiater vermasselt?</v>
      </c>
      <c r="BU109" s="7" t="str">
        <f t="shared" si="96"/>
        <v/>
      </c>
      <c r="BV109" s="7" t="str">
        <f t="shared" si="97"/>
        <v>Was hat der Psychiater vermasselt?</v>
      </c>
    </row>
    <row r="110" spans="1:74" ht="14.25" customHeight="1" x14ac:dyDescent="0.35">
      <c r="A110" s="7" t="str">
        <f t="shared" si="99"/>
        <v>L1_S117_I200_PSie</v>
      </c>
      <c r="B110" s="7">
        <v>1</v>
      </c>
      <c r="C110" s="7">
        <v>117</v>
      </c>
      <c r="D110" s="44">
        <v>109</v>
      </c>
      <c r="E110">
        <v>5</v>
      </c>
      <c r="F110" s="7">
        <v>117</v>
      </c>
      <c r="G110" s="7" t="str">
        <f t="shared" si="100"/>
        <v>Der Dachdecker kommt vom Vortrag. Sie hat heute wieder Nichts gelernt.</v>
      </c>
      <c r="H110" s="7" t="str">
        <f t="shared" si="78"/>
        <v>Der Dachdecker</v>
      </c>
      <c r="I110" s="7" t="str">
        <f t="shared" si="79"/>
        <v>Die Dachdeckerin</v>
      </c>
      <c r="J110" s="7" t="s">
        <v>311</v>
      </c>
      <c r="M110" s="7" t="s">
        <v>291</v>
      </c>
      <c r="N110" s="7" t="s">
        <v>812</v>
      </c>
      <c r="O110" s="7" t="str">
        <f t="shared" si="80"/>
        <v>vom Vortrag.</v>
      </c>
      <c r="P110" s="7" t="str">
        <f t="shared" si="81"/>
        <v>vom Vortrag</v>
      </c>
      <c r="Q110" s="7" t="str">
        <f t="shared" si="101"/>
        <v>Sie</v>
      </c>
      <c r="R110" s="7" t="s">
        <v>104</v>
      </c>
      <c r="S110" s="7" t="s">
        <v>813</v>
      </c>
      <c r="T110" s="7" t="s">
        <v>814</v>
      </c>
      <c r="U110" s="7" t="s">
        <v>815</v>
      </c>
      <c r="W110" s="7" t="str">
        <f t="shared" si="82"/>
        <v>Nichts</v>
      </c>
      <c r="X110" s="7" t="str">
        <f t="shared" si="83"/>
        <v>gelernt.</v>
      </c>
      <c r="Y110" s="7" t="s">
        <v>816</v>
      </c>
      <c r="Z110" s="7">
        <f>main!Z118</f>
        <v>200</v>
      </c>
      <c r="AA110" s="7" t="str">
        <f>main!AA118</f>
        <v>Dachdecker</v>
      </c>
      <c r="AB110" s="7" t="str">
        <f>main!AB118</f>
        <v>NA</v>
      </c>
      <c r="AC110" s="7">
        <f>main!AC118</f>
        <v>6.375</v>
      </c>
      <c r="AD110" s="7" t="str">
        <f>main!AD118</f>
        <v>NA</v>
      </c>
      <c r="AE110" s="7" t="str">
        <f>main!AE118</f>
        <v>NA</v>
      </c>
      <c r="AF110" s="33" t="str">
        <f>main!AF118</f>
        <v>m</v>
      </c>
      <c r="AG110" s="7" t="str">
        <f>main!AG118</f>
        <v>Filler</v>
      </c>
      <c r="AH110" s="7" t="str">
        <f>main!AH118</f>
        <v>NA</v>
      </c>
      <c r="AI110" s="7" t="str">
        <f>main!AI118</f>
        <v>NA</v>
      </c>
      <c r="AJ110" s="7" t="str">
        <f>main!AJ118</f>
        <v>Der</v>
      </c>
      <c r="AK110" s="7" t="str">
        <f>main!AK118</f>
        <v>der</v>
      </c>
      <c r="AL110" s="7">
        <f>main!AL118</f>
        <v>57</v>
      </c>
      <c r="AM110" s="7" t="str">
        <f>main!AM118</f>
        <v>Dachdeckerin</v>
      </c>
      <c r="AN110" s="7" t="str">
        <f>main!AN118</f>
        <v>NA</v>
      </c>
      <c r="AO110" s="7" t="str">
        <f>main!AO118</f>
        <v>NA</v>
      </c>
      <c r="AP110" s="7" t="str">
        <f>main!AP118</f>
        <v>NA</v>
      </c>
      <c r="AQ110" s="7" t="str">
        <f>main!AQ118</f>
        <v>NA</v>
      </c>
      <c r="AR110" s="7" t="str">
        <f>main!AR118</f>
        <v>NA</v>
      </c>
      <c r="AS110" s="7" t="str">
        <f>main!AS118</f>
        <v>Alternative</v>
      </c>
      <c r="AT110" s="7" t="str">
        <f>main!AT118</f>
        <v>NA</v>
      </c>
      <c r="AU110" s="7" t="str">
        <f>main!AU118</f>
        <v>NA</v>
      </c>
      <c r="AV110" s="7" t="str">
        <f>main!AV118</f>
        <v>Die</v>
      </c>
      <c r="AW110" s="7" t="str">
        <f>main!AW118</f>
        <v>die</v>
      </c>
      <c r="AX110" s="7" t="str">
        <f>main!AX118</f>
        <v>Er</v>
      </c>
      <c r="AY110" s="7" t="str">
        <f>main!AY118</f>
        <v>Sie</v>
      </c>
      <c r="AZ110" s="33" t="str">
        <f>main!AZ118</f>
        <v>Sie</v>
      </c>
      <c r="BA110" s="7" t="str">
        <f t="shared" si="84"/>
        <v>Wer kommt vom Vortrag?</v>
      </c>
      <c r="BB110" s="46" t="str">
        <f t="shared" si="85"/>
        <v>Was tat der Dachdecker?</v>
      </c>
      <c r="BC110" s="7" t="str">
        <f t="shared" si="86"/>
        <v>Woher kommt der Dachdecker?</v>
      </c>
      <c r="BD110" s="7" t="str">
        <f t="shared" si="87"/>
        <v>Was hat der Dachdecker gelernt?</v>
      </c>
      <c r="BE110" s="7" t="s">
        <v>47</v>
      </c>
      <c r="BF110" s="7" t="str">
        <f>BA110</f>
        <v>Wer kommt vom Vortrag?</v>
      </c>
      <c r="BG110" s="7">
        <v>1</v>
      </c>
      <c r="BH110" s="7">
        <f t="shared" si="88"/>
        <v>1</v>
      </c>
      <c r="BI110" s="7" t="str">
        <f t="shared" si="89"/>
        <v>Wer kommt vom Vortrag?</v>
      </c>
      <c r="BJ110" s="7" t="str">
        <f>IF(BI110="NA","NA",H110)</f>
        <v>Der Dachdecker</v>
      </c>
      <c r="BK110" s="7" t="str">
        <f t="shared" si="102"/>
        <v>Der Dachdecker</v>
      </c>
      <c r="BL110" s="7" t="str">
        <f>I110</f>
        <v>Die Dachdeckerin</v>
      </c>
      <c r="BM110" s="1">
        <v>1</v>
      </c>
      <c r="BN110" s="7" t="str">
        <f t="shared" si="90"/>
        <v>Der Dachdecker</v>
      </c>
      <c r="BO110" s="7" t="str">
        <f t="shared" si="98"/>
        <v>Die Dachdeckerin</v>
      </c>
      <c r="BP110" s="7" t="str">
        <f t="shared" si="91"/>
        <v/>
      </c>
      <c r="BQ110" s="7" t="str">
        <f t="shared" si="92"/>
        <v/>
      </c>
      <c r="BR110" s="7" t="str">
        <f t="shared" si="93"/>
        <v>Woher kommt der Dachdecker?</v>
      </c>
      <c r="BS110" s="7" t="str">
        <f t="shared" si="94"/>
        <v>Woher kommt der Dachdecker?</v>
      </c>
      <c r="BT110" s="7" t="str">
        <f t="shared" si="95"/>
        <v>Was hat der Dachdecker gelernt?</v>
      </c>
      <c r="BU110" s="7" t="str">
        <f t="shared" si="96"/>
        <v/>
      </c>
      <c r="BV110" s="7" t="str">
        <f t="shared" si="97"/>
        <v>Was hat der Dachdecker gelernt?</v>
      </c>
    </row>
    <row r="111" spans="1:74" ht="14.25" hidden="1" customHeight="1" x14ac:dyDescent="0.35">
      <c r="A111" s="7" t="str">
        <f t="shared" si="99"/>
        <v>L1_S19_I19_PSie</v>
      </c>
      <c r="B111" s="7">
        <v>1</v>
      </c>
      <c r="C111" s="7">
        <v>19</v>
      </c>
      <c r="D111" s="44">
        <v>110</v>
      </c>
      <c r="E111">
        <v>5</v>
      </c>
      <c r="F111" s="7">
        <v>19</v>
      </c>
      <c r="G111" s="7" t="str">
        <f t="shared" si="100"/>
        <v>Sebastian erwacht von der Weinprobe. Sie hatte einen spaßigen Abend genossen.</v>
      </c>
      <c r="H111" s="7" t="str">
        <f t="shared" si="78"/>
        <v>Sebastian</v>
      </c>
      <c r="I111" s="7" t="str">
        <f t="shared" si="79"/>
        <v>Lia</v>
      </c>
      <c r="J111" s="7" t="s">
        <v>221</v>
      </c>
      <c r="M111" s="7" t="s">
        <v>222</v>
      </c>
      <c r="N111" s="7" t="s">
        <v>223</v>
      </c>
      <c r="O111" s="7" t="str">
        <f t="shared" si="80"/>
        <v>von der Weinprobe.</v>
      </c>
      <c r="P111" s="7" t="str">
        <f t="shared" si="81"/>
        <v>von der Weinprobe</v>
      </c>
      <c r="Q111" s="7" t="str">
        <f t="shared" si="101"/>
        <v>Sie</v>
      </c>
      <c r="R111" s="7" t="s">
        <v>224</v>
      </c>
      <c r="S111" s="7" t="s">
        <v>87</v>
      </c>
      <c r="T111" s="7" t="s">
        <v>225</v>
      </c>
      <c r="U111" s="7" t="s">
        <v>226</v>
      </c>
      <c r="W111" s="7" t="str">
        <f t="shared" si="82"/>
        <v>Abend</v>
      </c>
      <c r="X111" s="7" t="str">
        <f t="shared" si="83"/>
        <v>genossen.</v>
      </c>
      <c r="Y111" s="7" t="s">
        <v>227</v>
      </c>
      <c r="Z111" s="7">
        <f>main!Z20</f>
        <v>19</v>
      </c>
      <c r="AA111" s="7" t="str">
        <f>main!AA20</f>
        <v>Sebastian</v>
      </c>
      <c r="AB111" s="7" t="str">
        <f>main!AB20</f>
        <v>m</v>
      </c>
      <c r="AC111" s="7">
        <f>main!AC20</f>
        <v>1.228571429</v>
      </c>
      <c r="AD111" s="7">
        <f>main!AD20</f>
        <v>0.645605702</v>
      </c>
      <c r="AE111" s="7">
        <f>main!AE20</f>
        <v>1</v>
      </c>
      <c r="AF111" s="33" t="str">
        <f>main!AF20</f>
        <v>m</v>
      </c>
      <c r="AG111" s="7" t="str">
        <f>main!AG20</f>
        <v>Target</v>
      </c>
      <c r="AH111" s="7" t="str">
        <f>main!AH20</f>
        <v>NA</v>
      </c>
      <c r="AI111" s="7">
        <f>main!AI20</f>
        <v>2970000000</v>
      </c>
      <c r="AJ111" s="7" t="str">
        <f>main!AJ20</f>
        <v>NA</v>
      </c>
      <c r="AK111" s="7" t="str">
        <f>main!AK20</f>
        <v>NA</v>
      </c>
      <c r="AL111" s="7">
        <f>main!AL20</f>
        <v>100</v>
      </c>
      <c r="AM111" s="7" t="str">
        <f>main!AM20</f>
        <v>Lia</v>
      </c>
      <c r="AN111" s="7" t="str">
        <f>main!AN20</f>
        <v>f</v>
      </c>
      <c r="AO111" s="7">
        <f>main!AO20</f>
        <v>6.4285714289999998</v>
      </c>
      <c r="AP111" s="7">
        <f>main!AP20</f>
        <v>0.94824029899999995</v>
      </c>
      <c r="AQ111" s="7">
        <f>main!AQ20</f>
        <v>7</v>
      </c>
      <c r="AR111" s="7" t="str">
        <f>main!AR20</f>
        <v>f</v>
      </c>
      <c r="AS111" s="7" t="str">
        <f>main!AS20</f>
        <v>Alternative</v>
      </c>
      <c r="AT111" s="7" t="str">
        <f>main!AT20</f>
        <v>NA</v>
      </c>
      <c r="AU111" s="7" t="str">
        <f>main!AU20</f>
        <v>NA</v>
      </c>
      <c r="AV111" s="7" t="str">
        <f>main!AV20</f>
        <v>NA</v>
      </c>
      <c r="AW111" s="7" t="str">
        <f>main!AW20</f>
        <v>NA</v>
      </c>
      <c r="AX111" s="7" t="str">
        <f>main!AX20</f>
        <v>Er</v>
      </c>
      <c r="AY111" s="7" t="str">
        <f>main!AY20</f>
        <v>Sie</v>
      </c>
      <c r="AZ111" s="33" t="str">
        <f>main!AZ20</f>
        <v>Sie</v>
      </c>
      <c r="BA111" s="7" t="str">
        <f t="shared" si="84"/>
        <v>Wer erwacht von der Weinprobe?</v>
      </c>
      <c r="BB111" s="46" t="str">
        <f t="shared" si="85"/>
        <v>Was tat Sebastian?</v>
      </c>
      <c r="BC111" s="7" t="str">
        <f t="shared" si="86"/>
        <v>Woher erwacht Sebastian?</v>
      </c>
      <c r="BD111" s="7" t="str">
        <f t="shared" si="87"/>
        <v>Was hatte Sebastian genossen?</v>
      </c>
      <c r="BE111" s="7" t="s">
        <v>48</v>
      </c>
      <c r="BF111" s="7" t="str">
        <f>BC111</f>
        <v>Woher erwacht Sebastian?</v>
      </c>
      <c r="BG111" s="7">
        <v>3</v>
      </c>
      <c r="BH111" s="7">
        <f t="shared" si="88"/>
        <v>0</v>
      </c>
      <c r="BI111" s="7" t="str">
        <f t="shared" si="89"/>
        <v>NA</v>
      </c>
      <c r="BJ111" s="7" t="str">
        <f>IF(BI111="NA","NA",P111)</f>
        <v>NA</v>
      </c>
      <c r="BK111" s="7" t="str">
        <f t="shared" si="102"/>
        <v>NA</v>
      </c>
      <c r="BL111" s="7" t="s">
        <v>78</v>
      </c>
      <c r="BM111" s="1">
        <v>1</v>
      </c>
      <c r="BN111" s="7" t="str">
        <f t="shared" si="90"/>
        <v>NA</v>
      </c>
      <c r="BO111" s="7" t="str">
        <f t="shared" si="98"/>
        <v>NA</v>
      </c>
      <c r="BP111" s="7" t="str">
        <f t="shared" si="91"/>
        <v/>
      </c>
      <c r="BQ111" s="7" t="str">
        <f t="shared" si="92"/>
        <v/>
      </c>
      <c r="BR111" s="7" t="str">
        <f t="shared" si="93"/>
        <v>Woher erwacht Sebastian?</v>
      </c>
      <c r="BS111" s="7" t="str">
        <f t="shared" si="94"/>
        <v>Woher erwacht Sebastian?</v>
      </c>
      <c r="BT111" s="7" t="str">
        <f t="shared" si="95"/>
        <v>Was hatte Sebastian genossen?</v>
      </c>
      <c r="BU111" s="7" t="str">
        <f t="shared" si="96"/>
        <v/>
      </c>
      <c r="BV111" s="7" t="str">
        <f t="shared" si="97"/>
        <v>Was hatte Sebastian genossen?</v>
      </c>
    </row>
    <row r="112" spans="1:74" ht="14.25" hidden="1" customHeight="1" x14ac:dyDescent="0.35">
      <c r="A112" s="53" t="str">
        <f t="shared" si="99"/>
        <v>L_S126_I83_PSie</v>
      </c>
      <c r="B112" s="54"/>
      <c r="C112" s="55">
        <v>6</v>
      </c>
      <c r="D112" s="44">
        <v>111</v>
      </c>
      <c r="E112" s="54">
        <v>5.9</v>
      </c>
      <c r="F112" s="53">
        <v>126</v>
      </c>
      <c r="G112" s="53" t="str">
        <f t="shared" si="100"/>
        <v>Eike kommt vom Friedhof. Sie hat die werte Großmutter besucht.</v>
      </c>
      <c r="H112" s="53" t="str">
        <f t="shared" si="78"/>
        <v>Eike</v>
      </c>
      <c r="I112" s="53" t="str">
        <f t="shared" si="79"/>
        <v>Liam</v>
      </c>
      <c r="J112" s="53" t="s">
        <v>311</v>
      </c>
      <c r="K112" s="54"/>
      <c r="L112" s="54"/>
      <c r="M112" s="53" t="s">
        <v>291</v>
      </c>
      <c r="N112" s="53" t="s">
        <v>853</v>
      </c>
      <c r="O112" s="53" t="str">
        <f t="shared" si="80"/>
        <v>vom Friedhof.</v>
      </c>
      <c r="P112" s="53" t="str">
        <f t="shared" si="81"/>
        <v>vom Friedhof</v>
      </c>
      <c r="Q112" s="53" t="str">
        <f t="shared" si="101"/>
        <v>Sie</v>
      </c>
      <c r="R112" s="53" t="s">
        <v>104</v>
      </c>
      <c r="S112" s="53" t="s">
        <v>71</v>
      </c>
      <c r="T112" s="53" t="s">
        <v>854</v>
      </c>
      <c r="U112" s="54"/>
      <c r="V112" s="53" t="s">
        <v>855</v>
      </c>
      <c r="W112" s="53" t="str">
        <f t="shared" si="82"/>
        <v>Großmutter</v>
      </c>
      <c r="X112" s="53" t="str">
        <f t="shared" si="83"/>
        <v>besucht.</v>
      </c>
      <c r="Y112" s="53" t="s">
        <v>856</v>
      </c>
      <c r="Z112" s="53">
        <v>83</v>
      </c>
      <c r="AA112" s="53" t="s">
        <v>971</v>
      </c>
      <c r="AB112" s="53" t="s">
        <v>109</v>
      </c>
      <c r="AC112" s="53">
        <v>4.8</v>
      </c>
      <c r="AD112" s="53">
        <v>1.9220087530000001</v>
      </c>
      <c r="AE112" s="53">
        <v>5</v>
      </c>
      <c r="AF112" s="55" t="s">
        <v>109</v>
      </c>
      <c r="AG112" s="61" t="s">
        <v>1093</v>
      </c>
      <c r="AH112" s="62" t="s">
        <v>78</v>
      </c>
      <c r="AI112" s="63" t="s">
        <v>78</v>
      </c>
      <c r="AJ112" s="58" t="s">
        <v>78</v>
      </c>
      <c r="AK112" s="58" t="s">
        <v>78</v>
      </c>
      <c r="AL112" s="53">
        <v>54</v>
      </c>
      <c r="AM112" s="53" t="s">
        <v>962</v>
      </c>
      <c r="AN112" s="53" t="s">
        <v>76</v>
      </c>
      <c r="AO112" s="53">
        <v>2.1714285709999999</v>
      </c>
      <c r="AP112" s="53">
        <v>1.484938388</v>
      </c>
      <c r="AQ112" s="53">
        <v>2</v>
      </c>
      <c r="AR112" s="55" t="s">
        <v>109</v>
      </c>
      <c r="AS112" s="57" t="s">
        <v>80</v>
      </c>
      <c r="AT112" s="62" t="s">
        <v>78</v>
      </c>
      <c r="AU112" s="63" t="s">
        <v>78</v>
      </c>
      <c r="AV112" s="58" t="s">
        <v>78</v>
      </c>
      <c r="AW112" s="54" t="s">
        <v>78</v>
      </c>
      <c r="AX112" s="58" t="s">
        <v>81</v>
      </c>
      <c r="AY112" s="58" t="s">
        <v>82</v>
      </c>
      <c r="AZ112" s="59" t="str">
        <f>AY112</f>
        <v>Sie</v>
      </c>
      <c r="BA112" s="53" t="str">
        <f t="shared" si="84"/>
        <v>Wer kommt vom Friedhof?</v>
      </c>
      <c r="BB112" s="46" t="str">
        <f t="shared" si="85"/>
        <v>Was tat Eike?</v>
      </c>
      <c r="BC112" s="53" t="str">
        <f t="shared" si="86"/>
        <v>Woher kommt Eike?</v>
      </c>
      <c r="BD112" s="53" t="str">
        <f t="shared" si="87"/>
        <v>Wen hat Eike besucht?</v>
      </c>
      <c r="BE112" s="53" t="s">
        <v>16</v>
      </c>
      <c r="BF112" s="53" t="str">
        <f>BB112</f>
        <v>Was tat Eike?</v>
      </c>
      <c r="BG112" s="55">
        <v>1</v>
      </c>
      <c r="BH112" s="53">
        <f t="shared" si="88"/>
        <v>1</v>
      </c>
      <c r="BI112" s="53" t="str">
        <f t="shared" si="89"/>
        <v>Was tat Eike?</v>
      </c>
      <c r="BJ112" s="53" t="str">
        <f>IF(BI112="NA","NA",J112)</f>
        <v>kommt</v>
      </c>
      <c r="BK112" s="53" t="s">
        <v>1127</v>
      </c>
      <c r="BL112" s="53" t="s">
        <v>1128</v>
      </c>
      <c r="BM112" s="55">
        <v>1</v>
      </c>
      <c r="BN112" s="53" t="str">
        <f t="shared" si="90"/>
        <v>vom Friedhof kommen</v>
      </c>
      <c r="BO112" s="53" t="str">
        <f t="shared" si="98"/>
        <v>vom Friedhof gehen</v>
      </c>
      <c r="BP112" s="53" t="str">
        <f t="shared" si="91"/>
        <v/>
      </c>
      <c r="BQ112" s="53" t="str">
        <f t="shared" si="92"/>
        <v/>
      </c>
      <c r="BR112" s="53" t="str">
        <f t="shared" si="93"/>
        <v>Woher kommt Eike?</v>
      </c>
      <c r="BS112" s="53" t="str">
        <f t="shared" si="94"/>
        <v>Woher kommt Eike?</v>
      </c>
      <c r="BT112" s="53" t="str">
        <f t="shared" si="95"/>
        <v/>
      </c>
      <c r="BU112" s="53" t="str">
        <f t="shared" si="96"/>
        <v>Wen hat Eike besucht?</v>
      </c>
      <c r="BV112" s="53" t="str">
        <f t="shared" si="97"/>
        <v>Wen hat Eike besucht?</v>
      </c>
    </row>
    <row r="113" spans="1:74" ht="14.25" hidden="1" customHeight="1" x14ac:dyDescent="0.35">
      <c r="A113" s="7" t="str">
        <f t="shared" si="99"/>
        <v>L1_S13_I15_PSie</v>
      </c>
      <c r="B113" s="7">
        <v>1</v>
      </c>
      <c r="C113" s="7">
        <v>13</v>
      </c>
      <c r="D113" s="44">
        <v>112</v>
      </c>
      <c r="E113">
        <v>6</v>
      </c>
      <c r="F113" s="7">
        <v>13</v>
      </c>
      <c r="G113" s="7" t="str">
        <f t="shared" si="100"/>
        <v>Felix flieht aus dem Fahrstuhl. Sie hat eine riesige Spinne gesehen.</v>
      </c>
      <c r="H113" s="7" t="str">
        <f t="shared" si="78"/>
        <v>Felix</v>
      </c>
      <c r="I113" s="7" t="str">
        <f t="shared" si="79"/>
        <v>Alma</v>
      </c>
      <c r="J113" s="7" t="s">
        <v>177</v>
      </c>
      <c r="M113" s="7" t="s">
        <v>102</v>
      </c>
      <c r="N113" s="7" t="s">
        <v>178</v>
      </c>
      <c r="O113" s="7" t="str">
        <f t="shared" si="80"/>
        <v>aus dem Fahrstuhl.</v>
      </c>
      <c r="P113" s="7" t="str">
        <f t="shared" si="81"/>
        <v>aus dem Fahrstuhl</v>
      </c>
      <c r="Q113" s="7" t="str">
        <f t="shared" si="101"/>
        <v>Sie</v>
      </c>
      <c r="R113" s="7" t="s">
        <v>104</v>
      </c>
      <c r="S113" s="7" t="s">
        <v>179</v>
      </c>
      <c r="T113" s="7" t="s">
        <v>180</v>
      </c>
      <c r="U113" s="7" t="s">
        <v>181</v>
      </c>
      <c r="W113" s="7" t="str">
        <f t="shared" si="82"/>
        <v>Spinne</v>
      </c>
      <c r="X113" s="7" t="str">
        <f t="shared" si="83"/>
        <v>gesehen.</v>
      </c>
      <c r="Y113" s="7" t="s">
        <v>182</v>
      </c>
      <c r="Z113" s="7">
        <f>main!Z14</f>
        <v>15</v>
      </c>
      <c r="AA113" s="7" t="str">
        <f>main!AA14</f>
        <v>Felix</v>
      </c>
      <c r="AB113" s="7" t="str">
        <f>main!AB14</f>
        <v>m</v>
      </c>
      <c r="AC113" s="7">
        <f>main!AC14</f>
        <v>1.2</v>
      </c>
      <c r="AD113" s="7">
        <f>main!AD14</f>
        <v>0.47278897199999997</v>
      </c>
      <c r="AE113" s="7">
        <f>main!AE14</f>
        <v>1</v>
      </c>
      <c r="AF113" s="33" t="str">
        <f>main!AF14</f>
        <v>m</v>
      </c>
      <c r="AG113" s="7" t="str">
        <f>main!AG14</f>
        <v>Target</v>
      </c>
      <c r="AH113" s="7" t="str">
        <f>main!AH14</f>
        <v>NA</v>
      </c>
      <c r="AI113" s="7">
        <f>main!AI14</f>
        <v>2590000000</v>
      </c>
      <c r="AJ113" s="7" t="str">
        <f>main!AJ14</f>
        <v>NA</v>
      </c>
      <c r="AK113" s="7" t="str">
        <f>main!AK14</f>
        <v>NA</v>
      </c>
      <c r="AL113" s="7">
        <f>main!AL14</f>
        <v>94</v>
      </c>
      <c r="AM113" s="7" t="str">
        <f>main!AM14</f>
        <v>Alma</v>
      </c>
      <c r="AN113" s="7" t="str">
        <f>main!AN14</f>
        <v>f</v>
      </c>
      <c r="AO113" s="7">
        <f>main!AO14</f>
        <v>6.1714285709999999</v>
      </c>
      <c r="AP113" s="7">
        <f>main!AP14</f>
        <v>0.98475778700000005</v>
      </c>
      <c r="AQ113" s="7">
        <f>main!AQ14</f>
        <v>6</v>
      </c>
      <c r="AR113" s="7" t="str">
        <f>main!AR14</f>
        <v>f</v>
      </c>
      <c r="AS113" s="7" t="str">
        <f>main!AS14</f>
        <v>Alternative</v>
      </c>
      <c r="AT113" s="7" t="str">
        <f>main!AT14</f>
        <v>NA</v>
      </c>
      <c r="AU113" s="7" t="str">
        <f>main!AU14</f>
        <v>NA</v>
      </c>
      <c r="AV113" s="7" t="str">
        <f>main!AV14</f>
        <v>NA</v>
      </c>
      <c r="AW113" s="7" t="str">
        <f>main!AW14</f>
        <v>NA</v>
      </c>
      <c r="AX113" s="7" t="str">
        <f>main!AX14</f>
        <v>Er</v>
      </c>
      <c r="AY113" s="7" t="str">
        <f>main!AY14</f>
        <v>Sie</v>
      </c>
      <c r="AZ113" s="33" t="str">
        <f>main!AZ14</f>
        <v>Sie</v>
      </c>
      <c r="BA113" s="7" t="str">
        <f t="shared" si="84"/>
        <v>Wer flieht aus dem Fahrstuhl?</v>
      </c>
      <c r="BB113" s="46" t="str">
        <f t="shared" si="85"/>
        <v>Was tat Felix?</v>
      </c>
      <c r="BC113" s="7" t="str">
        <f t="shared" si="86"/>
        <v>Woher flieht Felix?</v>
      </c>
      <c r="BD113" s="7" t="str">
        <f t="shared" si="87"/>
        <v>Was hat Felix gesehen?</v>
      </c>
      <c r="BE113" s="7" t="s">
        <v>47</v>
      </c>
      <c r="BF113" s="7" t="str">
        <f>BA113</f>
        <v>Wer flieht aus dem Fahrstuhl?</v>
      </c>
      <c r="BG113" s="7">
        <v>4</v>
      </c>
      <c r="BH113" s="7">
        <f t="shared" si="88"/>
        <v>0</v>
      </c>
      <c r="BI113" s="7" t="str">
        <f t="shared" si="89"/>
        <v>NA</v>
      </c>
      <c r="BJ113" s="7" t="str">
        <f>IF(BI113="NA","NA",H113)</f>
        <v>NA</v>
      </c>
      <c r="BK113" s="7" t="str">
        <f>IF(BJ113="","",BJ113)</f>
        <v>NA</v>
      </c>
      <c r="BL113" s="7" t="s">
        <v>78</v>
      </c>
      <c r="BM113" s="1">
        <v>1</v>
      </c>
      <c r="BN113" s="7" t="str">
        <f t="shared" si="90"/>
        <v>NA</v>
      </c>
      <c r="BO113" s="7" t="str">
        <f t="shared" si="98"/>
        <v>NA</v>
      </c>
      <c r="BP113" s="7" t="str">
        <f t="shared" si="91"/>
        <v/>
      </c>
      <c r="BQ113" s="7" t="str">
        <f t="shared" si="92"/>
        <v/>
      </c>
      <c r="BR113" s="7" t="str">
        <f t="shared" si="93"/>
        <v>Woher flieht Felix?</v>
      </c>
      <c r="BS113" s="7" t="str">
        <f t="shared" si="94"/>
        <v>Woher flieht Felix?</v>
      </c>
      <c r="BT113" s="7" t="str">
        <f t="shared" si="95"/>
        <v>Was hat Felix gesehen?</v>
      </c>
      <c r="BU113" s="7" t="str">
        <f t="shared" si="96"/>
        <v/>
      </c>
      <c r="BV113" s="7" t="str">
        <f t="shared" si="97"/>
        <v>Was hat Felix gesehen?</v>
      </c>
    </row>
    <row r="114" spans="1:74" ht="14.25" hidden="1" customHeight="1" x14ac:dyDescent="0.35">
      <c r="A114" s="7" t="str">
        <f t="shared" si="99"/>
        <v>L1_S46_I129_PEr</v>
      </c>
      <c r="B114" s="7">
        <v>1</v>
      </c>
      <c r="C114" s="7">
        <v>46</v>
      </c>
      <c r="D114" s="44">
        <v>113</v>
      </c>
      <c r="E114">
        <v>6</v>
      </c>
      <c r="F114" s="7">
        <v>46</v>
      </c>
      <c r="G114" s="7" t="str">
        <f t="shared" si="100"/>
        <v>Frieda kommt von der Toilette. Er hat die aktuelle Zeitung ausgelesen.</v>
      </c>
      <c r="H114" s="7" t="str">
        <f t="shared" si="78"/>
        <v>Frieda</v>
      </c>
      <c r="I114" s="7" t="str">
        <f t="shared" si="79"/>
        <v>Marlon</v>
      </c>
      <c r="J114" s="7" t="s">
        <v>311</v>
      </c>
      <c r="M114" s="7" t="s">
        <v>222</v>
      </c>
      <c r="N114" s="7" t="s">
        <v>402</v>
      </c>
      <c r="O114" s="7" t="str">
        <f t="shared" si="80"/>
        <v>von der Toilette.</v>
      </c>
      <c r="P114" s="7" t="str">
        <f t="shared" si="81"/>
        <v>von der Toilette</v>
      </c>
      <c r="Q114" s="7" t="str">
        <f t="shared" si="101"/>
        <v>Er</v>
      </c>
      <c r="R114" s="7" t="s">
        <v>104</v>
      </c>
      <c r="S114" s="7" t="s">
        <v>71</v>
      </c>
      <c r="T114" s="7" t="s">
        <v>403</v>
      </c>
      <c r="U114" s="7" t="s">
        <v>404</v>
      </c>
      <c r="W114" s="7" t="str">
        <f t="shared" si="82"/>
        <v>Zeitung</v>
      </c>
      <c r="X114" s="7" t="str">
        <f t="shared" si="83"/>
        <v>ausgelesen.</v>
      </c>
      <c r="Y114" s="7" t="s">
        <v>405</v>
      </c>
      <c r="Z114" s="7">
        <f>main!Z47</f>
        <v>129</v>
      </c>
      <c r="AA114" s="7" t="str">
        <f>main!AA47</f>
        <v>Frieda</v>
      </c>
      <c r="AB114" s="7" t="str">
        <f>main!AB47</f>
        <v>f</v>
      </c>
      <c r="AC114" s="7">
        <f>main!AC47</f>
        <v>6.8285714290000001</v>
      </c>
      <c r="AD114" s="7">
        <f>main!AD47</f>
        <v>0.51367844600000001</v>
      </c>
      <c r="AE114" s="7">
        <f>main!AE47</f>
        <v>7</v>
      </c>
      <c r="AF114" s="33" t="str">
        <f>main!AF47</f>
        <v>f</v>
      </c>
      <c r="AG114" s="7" t="str">
        <f>main!AG47</f>
        <v>Target</v>
      </c>
      <c r="AH114" s="7">
        <f>main!AH47</f>
        <v>0</v>
      </c>
      <c r="AI114" s="7">
        <f>main!AI47</f>
        <v>36900000</v>
      </c>
      <c r="AJ114" s="7" t="str">
        <f>main!AJ47</f>
        <v>NA</v>
      </c>
      <c r="AK114" s="7" t="str">
        <f>main!AK47</f>
        <v>NA</v>
      </c>
      <c r="AL114" s="7">
        <f>main!AL47</f>
        <v>48</v>
      </c>
      <c r="AM114" s="7" t="str">
        <f>main!AM47</f>
        <v>Marlon</v>
      </c>
      <c r="AN114" s="7" t="str">
        <f>main!AN47</f>
        <v>m</v>
      </c>
      <c r="AO114" s="7">
        <f>main!AO47</f>
        <v>1.7428571429999999</v>
      </c>
      <c r="AP114" s="7">
        <f>main!AP47</f>
        <v>1.093909802</v>
      </c>
      <c r="AQ114" s="7">
        <f>main!AQ47</f>
        <v>1</v>
      </c>
      <c r="AR114" s="7" t="str">
        <f>main!AR47</f>
        <v>m</v>
      </c>
      <c r="AS114" s="7" t="str">
        <f>main!AS47</f>
        <v>Alternative</v>
      </c>
      <c r="AT114" s="7" t="str">
        <f>main!AT47</f>
        <v>NA</v>
      </c>
      <c r="AU114" s="7" t="str">
        <f>main!AU47</f>
        <v>NA</v>
      </c>
      <c r="AV114" s="7" t="str">
        <f>main!AV47</f>
        <v>NA</v>
      </c>
      <c r="AW114" s="7" t="str">
        <f>main!AW47</f>
        <v>NA</v>
      </c>
      <c r="AX114" s="7" t="str">
        <f>main!AX47</f>
        <v>Er</v>
      </c>
      <c r="AY114" s="7" t="str">
        <f>main!AY47</f>
        <v>Sie</v>
      </c>
      <c r="AZ114" s="33" t="str">
        <f>main!AZ47</f>
        <v>Er</v>
      </c>
      <c r="BA114" s="7" t="str">
        <f t="shared" si="84"/>
        <v>Wer kommt von der Toilette?</v>
      </c>
      <c r="BB114" s="46" t="str">
        <f t="shared" si="85"/>
        <v>Was tat Frieda?</v>
      </c>
      <c r="BC114" s="7" t="str">
        <f t="shared" si="86"/>
        <v>Woher kommt Frieda?</v>
      </c>
      <c r="BD114" s="7" t="str">
        <f t="shared" si="87"/>
        <v>Was hat Frieda ausgelesen?</v>
      </c>
      <c r="BE114" s="7" t="s">
        <v>16</v>
      </c>
      <c r="BF114" s="7" t="str">
        <f>BB114</f>
        <v>Was tat Frieda?</v>
      </c>
      <c r="BG114" s="7">
        <v>1</v>
      </c>
      <c r="BH114" s="7">
        <f t="shared" si="88"/>
        <v>1</v>
      </c>
      <c r="BI114" s="7" t="str">
        <f t="shared" si="89"/>
        <v>Was tat Frieda?</v>
      </c>
      <c r="BJ114" s="7" t="str">
        <f>IF(BI114="NA","NA",J114)</f>
        <v>kommt</v>
      </c>
      <c r="BK114" s="7" t="s">
        <v>1109</v>
      </c>
      <c r="BL114" s="7" t="s">
        <v>1110</v>
      </c>
      <c r="BM114" s="1">
        <v>1</v>
      </c>
      <c r="BN114" s="7" t="str">
        <f t="shared" si="90"/>
        <v>von der Toilette kommen</v>
      </c>
      <c r="BO114" s="7" t="str">
        <f t="shared" si="98"/>
        <v>auf die Toilette gehen</v>
      </c>
      <c r="BP114" s="7" t="str">
        <f t="shared" si="91"/>
        <v/>
      </c>
      <c r="BQ114" s="7" t="str">
        <f t="shared" si="92"/>
        <v/>
      </c>
      <c r="BR114" s="7" t="str">
        <f t="shared" si="93"/>
        <v>Woher kommt Frieda?</v>
      </c>
      <c r="BS114" s="7" t="str">
        <f t="shared" si="94"/>
        <v>Woher kommt Frieda?</v>
      </c>
      <c r="BT114" s="7" t="str">
        <f t="shared" si="95"/>
        <v>Was hat Frieda ausgelesen?</v>
      </c>
      <c r="BU114" s="7" t="str">
        <f t="shared" si="96"/>
        <v/>
      </c>
      <c r="BV114" s="7" t="str">
        <f t="shared" si="97"/>
        <v>Was hat Frieda ausgelesen?</v>
      </c>
    </row>
    <row r="115" spans="1:74" ht="14.25" hidden="1" customHeight="1" x14ac:dyDescent="0.35">
      <c r="A115" s="7" t="str">
        <f t="shared" si="99"/>
        <v>L1_S6_I6_PEr</v>
      </c>
      <c r="B115" s="7">
        <v>1</v>
      </c>
      <c r="C115" s="7">
        <v>6</v>
      </c>
      <c r="D115" s="44">
        <v>114</v>
      </c>
      <c r="E115">
        <v>6</v>
      </c>
      <c r="F115" s="7">
        <v>6</v>
      </c>
      <c r="G115" s="7" t="str">
        <f t="shared" si="100"/>
        <v>Tobias guckt auf den Fahrplan. Er hat die heutige Verbindung vergessen.</v>
      </c>
      <c r="H115" s="7" t="str">
        <f t="shared" si="78"/>
        <v>Tobias</v>
      </c>
      <c r="I115" s="7" t="str">
        <f t="shared" si="79"/>
        <v>Clemens</v>
      </c>
      <c r="J115" s="7" t="s">
        <v>118</v>
      </c>
      <c r="L115" s="7" t="s">
        <v>119</v>
      </c>
      <c r="N115" s="7" t="s">
        <v>120</v>
      </c>
      <c r="O115" s="7" t="str">
        <f t="shared" si="80"/>
        <v>auf den Fahrplan.</v>
      </c>
      <c r="P115" s="7" t="str">
        <f t="shared" si="81"/>
        <v>auf den Fahrplan</v>
      </c>
      <c r="Q115" s="7" t="str">
        <f t="shared" si="101"/>
        <v>Er</v>
      </c>
      <c r="R115" s="7" t="s">
        <v>104</v>
      </c>
      <c r="S115" s="7" t="s">
        <v>71</v>
      </c>
      <c r="T115" s="7" t="s">
        <v>121</v>
      </c>
      <c r="U115" s="7" t="s">
        <v>122</v>
      </c>
      <c r="W115" s="7" t="str">
        <f t="shared" si="82"/>
        <v>Verbindung</v>
      </c>
      <c r="X115" s="7" t="str">
        <f t="shared" si="83"/>
        <v>vergessen.</v>
      </c>
      <c r="Y115" s="7" t="s">
        <v>123</v>
      </c>
      <c r="Z115" s="7">
        <f>main!Z7</f>
        <v>6</v>
      </c>
      <c r="AA115" s="7" t="str">
        <f>main!AA7</f>
        <v>Tobias</v>
      </c>
      <c r="AB115" s="7" t="str">
        <f>main!AB7</f>
        <v>m</v>
      </c>
      <c r="AC115" s="7">
        <f>main!AC7</f>
        <v>1.114285714</v>
      </c>
      <c r="AD115" s="7">
        <f>main!AD7</f>
        <v>0.322802851</v>
      </c>
      <c r="AE115" s="7">
        <f>main!AE7</f>
        <v>1</v>
      </c>
      <c r="AF115" s="33" t="str">
        <f>main!AF7</f>
        <v>m</v>
      </c>
      <c r="AG115" s="7" t="str">
        <f>main!AG7</f>
        <v>Target</v>
      </c>
      <c r="AH115" s="7" t="str">
        <f>main!AH7</f>
        <v>NA</v>
      </c>
      <c r="AI115" s="7">
        <f>main!AI7</f>
        <v>4920000000</v>
      </c>
      <c r="AJ115" s="7" t="str">
        <f>main!AJ7</f>
        <v>NA</v>
      </c>
      <c r="AK115" s="7" t="str">
        <f>main!AK7</f>
        <v>NA</v>
      </c>
      <c r="AL115" s="7">
        <f>main!AL7</f>
        <v>38</v>
      </c>
      <c r="AM115" s="7" t="str">
        <f>main!AM7</f>
        <v>Clemens</v>
      </c>
      <c r="AN115" s="7" t="str">
        <f>main!AN7</f>
        <v>m</v>
      </c>
      <c r="AO115" s="7">
        <f>main!AO7</f>
        <v>1.5142857139999999</v>
      </c>
      <c r="AP115" s="7">
        <f>main!AP7</f>
        <v>1.0674716849999999</v>
      </c>
      <c r="AQ115" s="7">
        <f>main!AQ7</f>
        <v>1</v>
      </c>
      <c r="AR115" s="7" t="str">
        <f>main!AR7</f>
        <v>m</v>
      </c>
      <c r="AS115" s="7" t="str">
        <f>main!AS7</f>
        <v>Alternative</v>
      </c>
      <c r="AT115" s="7" t="str">
        <f>main!AT7</f>
        <v>NA</v>
      </c>
      <c r="AU115" s="7" t="str">
        <f>main!AU7</f>
        <v>NA</v>
      </c>
      <c r="AV115" s="7" t="str">
        <f>main!AV7</f>
        <v>NA</v>
      </c>
      <c r="AW115" s="7" t="str">
        <f>main!AW7</f>
        <v>NA</v>
      </c>
      <c r="AX115" s="7" t="str">
        <f>main!AX7</f>
        <v>Er</v>
      </c>
      <c r="AY115" s="7" t="str">
        <f>main!AY7</f>
        <v>Sie</v>
      </c>
      <c r="AZ115" s="33" t="str">
        <f>main!AZ7</f>
        <v>Er</v>
      </c>
      <c r="BA115" s="7" t="str">
        <f t="shared" si="84"/>
        <v>Wer guckt auf den Fahrplan?</v>
      </c>
      <c r="BB115" s="46" t="str">
        <f t="shared" si="85"/>
        <v>Was tat Tobias?</v>
      </c>
      <c r="BC115" s="7" t="str">
        <f t="shared" si="86"/>
        <v>Wohin guckt Tobias?</v>
      </c>
      <c r="BD115" s="7" t="str">
        <f t="shared" si="87"/>
        <v>Was hat Tobias vergessen?</v>
      </c>
      <c r="BE115" s="7" t="s">
        <v>16</v>
      </c>
      <c r="BF115" s="7" t="str">
        <f>BB115</f>
        <v>Was tat Tobias?</v>
      </c>
      <c r="BG115" s="7">
        <v>4</v>
      </c>
      <c r="BH115" s="7">
        <f t="shared" si="88"/>
        <v>0</v>
      </c>
      <c r="BI115" s="7" t="str">
        <f t="shared" si="89"/>
        <v>NA</v>
      </c>
      <c r="BJ115" s="7" t="str">
        <f>IF(BI115="NA","NA",J115)</f>
        <v>NA</v>
      </c>
      <c r="BK115" s="7" t="str">
        <f>BJ115</f>
        <v>NA</v>
      </c>
      <c r="BL115" s="7" t="s">
        <v>78</v>
      </c>
      <c r="BM115" s="1">
        <v>0</v>
      </c>
      <c r="BN115" s="7" t="str">
        <f t="shared" si="90"/>
        <v>NA</v>
      </c>
      <c r="BO115" s="7" t="str">
        <f t="shared" si="98"/>
        <v>NA</v>
      </c>
      <c r="BP115" s="7" t="str">
        <f t="shared" si="91"/>
        <v/>
      </c>
      <c r="BQ115" s="7" t="str">
        <f t="shared" si="92"/>
        <v>Wohin guckt Tobias?</v>
      </c>
      <c r="BR115" s="7" t="str">
        <f t="shared" si="93"/>
        <v/>
      </c>
      <c r="BS115" s="7" t="str">
        <f t="shared" si="94"/>
        <v>Wohin guckt Tobias?</v>
      </c>
      <c r="BT115" s="7" t="str">
        <f t="shared" si="95"/>
        <v>Was hat Tobias vergessen?</v>
      </c>
      <c r="BU115" s="7" t="str">
        <f t="shared" si="96"/>
        <v/>
      </c>
      <c r="BV115" s="7" t="str">
        <f t="shared" si="97"/>
        <v>Was hat Tobias vergessen?</v>
      </c>
    </row>
    <row r="116" spans="1:74" ht="14.25" customHeight="1" x14ac:dyDescent="0.35">
      <c r="A116" s="7" t="str">
        <f t="shared" si="99"/>
        <v>L1_S66_I149_PEr</v>
      </c>
      <c r="B116" s="7">
        <v>1</v>
      </c>
      <c r="C116" s="7">
        <v>66</v>
      </c>
      <c r="D116" s="44">
        <v>115</v>
      </c>
      <c r="E116">
        <v>6</v>
      </c>
      <c r="F116" s="7">
        <v>66</v>
      </c>
      <c r="G116" s="7" t="str">
        <f t="shared" si="100"/>
        <v>Die Cheerleaderin liegt in der Gasse. Er hat die falsche Person angestarrt.</v>
      </c>
      <c r="H116" s="7" t="str">
        <f t="shared" si="78"/>
        <v>Die Cheerleaderin</v>
      </c>
      <c r="I116" s="7" t="str">
        <f t="shared" si="79"/>
        <v>Der Cheerleader</v>
      </c>
      <c r="J116" s="1" t="s">
        <v>208</v>
      </c>
      <c r="K116" s="7" t="s">
        <v>84</v>
      </c>
      <c r="N116" s="7" t="s">
        <v>532</v>
      </c>
      <c r="O116" s="7" t="str">
        <f t="shared" si="80"/>
        <v>in der Gasse.</v>
      </c>
      <c r="P116" s="7" t="str">
        <f t="shared" si="81"/>
        <v>in der Gasse</v>
      </c>
      <c r="Q116" s="7" t="str">
        <f t="shared" si="101"/>
        <v>Er</v>
      </c>
      <c r="R116" s="7" t="s">
        <v>104</v>
      </c>
      <c r="S116" s="7" t="s">
        <v>71</v>
      </c>
      <c r="T116" s="7" t="s">
        <v>533</v>
      </c>
      <c r="V116" s="7" t="s">
        <v>534</v>
      </c>
      <c r="W116" s="7" t="str">
        <f t="shared" si="82"/>
        <v>Person</v>
      </c>
      <c r="X116" s="7" t="str">
        <f t="shared" si="83"/>
        <v>angestarrt.</v>
      </c>
      <c r="Y116" s="7" t="s">
        <v>535</v>
      </c>
      <c r="Z116" s="7">
        <f>main!Z67</f>
        <v>149</v>
      </c>
      <c r="AA116" s="7" t="str">
        <f>main!AA67</f>
        <v>Cheerleaderin</v>
      </c>
      <c r="AB116" s="7" t="str">
        <f>main!AB67</f>
        <v>NA</v>
      </c>
      <c r="AC116" s="7">
        <f>main!AC67</f>
        <v>1.875</v>
      </c>
      <c r="AD116" s="7" t="str">
        <f>main!AD67</f>
        <v>NA</v>
      </c>
      <c r="AE116" s="7" t="str">
        <f>main!AE67</f>
        <v>NA</v>
      </c>
      <c r="AF116" s="33" t="str">
        <f>main!AF67</f>
        <v>f</v>
      </c>
      <c r="AG116" s="7" t="str">
        <f>main!AG67</f>
        <v>Filler</v>
      </c>
      <c r="AH116" s="7" t="str">
        <f>main!AH67</f>
        <v>NA</v>
      </c>
      <c r="AI116" s="7" t="str">
        <f>main!AI67</f>
        <v>NA</v>
      </c>
      <c r="AJ116" s="7" t="str">
        <f>main!AJ67</f>
        <v>Die</v>
      </c>
      <c r="AK116" s="7" t="str">
        <f>main!AK67</f>
        <v>die</v>
      </c>
      <c r="AL116" s="7">
        <f>main!AL67</f>
        <v>6</v>
      </c>
      <c r="AM116" s="7" t="str">
        <f>main!AM67</f>
        <v>Cheerleader</v>
      </c>
      <c r="AN116" s="7" t="str">
        <f>main!AN67</f>
        <v>NA</v>
      </c>
      <c r="AO116" s="7" t="str">
        <f>main!AO67</f>
        <v>NA</v>
      </c>
      <c r="AP116" s="7" t="str">
        <f>main!AP67</f>
        <v>NA</v>
      </c>
      <c r="AQ116" s="7" t="str">
        <f>main!AQ67</f>
        <v>NA</v>
      </c>
      <c r="AR116" s="7" t="str">
        <f>main!AR67</f>
        <v>NA</v>
      </c>
      <c r="AS116" s="7" t="str">
        <f>main!AS67</f>
        <v>Alternative</v>
      </c>
      <c r="AT116" s="7" t="str">
        <f>main!AT67</f>
        <v>NA</v>
      </c>
      <c r="AU116" s="7" t="str">
        <f>main!AU67</f>
        <v>NA</v>
      </c>
      <c r="AV116" s="7" t="str">
        <f>main!AV67</f>
        <v>Der</v>
      </c>
      <c r="AW116" s="7" t="str">
        <f>main!AW67</f>
        <v>der</v>
      </c>
      <c r="AX116" s="7" t="str">
        <f>main!AX67</f>
        <v>Er</v>
      </c>
      <c r="AY116" s="7" t="str">
        <f>main!AY67</f>
        <v>Sie</v>
      </c>
      <c r="AZ116" s="33" t="str">
        <f>main!AZ67</f>
        <v>Er</v>
      </c>
      <c r="BA116" s="7" t="str">
        <f t="shared" si="84"/>
        <v>Wer liegt in der Gasse?</v>
      </c>
      <c r="BB116" s="46" t="str">
        <f t="shared" si="85"/>
        <v>Was tat die Cheerleaderin?</v>
      </c>
      <c r="BC116" s="7" t="str">
        <f t="shared" si="86"/>
        <v>Wo liegt die Cheerleaderin?</v>
      </c>
      <c r="BD116" s="7" t="str">
        <f t="shared" si="87"/>
        <v>Wen hat die Cheerleaderin angestarrt?</v>
      </c>
      <c r="BE116" s="7" t="s">
        <v>16</v>
      </c>
      <c r="BF116" s="7" t="str">
        <f>BB116</f>
        <v>Was tat die Cheerleaderin?</v>
      </c>
      <c r="BG116" s="7">
        <v>1</v>
      </c>
      <c r="BH116" s="7">
        <f t="shared" si="88"/>
        <v>1</v>
      </c>
      <c r="BI116" s="7" t="str">
        <f t="shared" si="89"/>
        <v>Was tat die Cheerleaderin?</v>
      </c>
      <c r="BJ116" s="7" t="str">
        <f>IF(BI116="NA","NA",J116)</f>
        <v>liegt</v>
      </c>
      <c r="BK116" s="7" t="s">
        <v>1113</v>
      </c>
      <c r="BL116" s="7" t="s">
        <v>1114</v>
      </c>
      <c r="BM116" s="1">
        <v>1</v>
      </c>
      <c r="BN116" s="7" t="str">
        <f t="shared" si="90"/>
        <v>in der Gasse liegen</v>
      </c>
      <c r="BO116" s="7" t="str">
        <f t="shared" si="98"/>
        <v>In der Gasse kämpfen</v>
      </c>
      <c r="BP116" s="7" t="str">
        <f t="shared" si="91"/>
        <v>Wo liegt die Cheerleaderin?</v>
      </c>
      <c r="BQ116" s="7" t="str">
        <f t="shared" si="92"/>
        <v/>
      </c>
      <c r="BR116" s="7" t="str">
        <f t="shared" si="93"/>
        <v/>
      </c>
      <c r="BS116" s="7" t="str">
        <f t="shared" si="94"/>
        <v>Wo liegt die Cheerleaderin?</v>
      </c>
      <c r="BT116" s="7" t="str">
        <f t="shared" si="95"/>
        <v/>
      </c>
      <c r="BU116" s="7" t="str">
        <f t="shared" si="96"/>
        <v>Wen hat die Cheerleaderin angestarrt?</v>
      </c>
      <c r="BV116" s="1" t="str">
        <f t="shared" si="97"/>
        <v>Wen hat die Cheerleaderin angestarrt?</v>
      </c>
    </row>
    <row r="117" spans="1:74" ht="14.25" customHeight="1" x14ac:dyDescent="0.35">
      <c r="A117" s="7" t="str">
        <f t="shared" si="99"/>
        <v>L1_S70_I153_PEr</v>
      </c>
      <c r="B117" s="7">
        <v>1</v>
      </c>
      <c r="C117" s="7">
        <v>70</v>
      </c>
      <c r="D117" s="44">
        <v>116</v>
      </c>
      <c r="E117">
        <v>6</v>
      </c>
      <c r="F117" s="7">
        <v>70</v>
      </c>
      <c r="G117" s="7" t="str">
        <f t="shared" si="100"/>
        <v>Die Tanzlehrerin fällt von der Leiter. Er hat die oberste Stufe verfehlt.</v>
      </c>
      <c r="H117" s="7" t="str">
        <f t="shared" si="78"/>
        <v>Die Tanzlehrerin</v>
      </c>
      <c r="I117" s="7" t="str">
        <f t="shared" si="79"/>
        <v>Der Tanzlehrer</v>
      </c>
      <c r="J117" s="7" t="s">
        <v>101</v>
      </c>
      <c r="M117" s="7" t="s">
        <v>222</v>
      </c>
      <c r="N117" s="7" t="s">
        <v>553</v>
      </c>
      <c r="O117" s="7" t="str">
        <f t="shared" si="80"/>
        <v>von der Leiter.</v>
      </c>
      <c r="P117" s="7" t="str">
        <f t="shared" si="81"/>
        <v>von der Leiter</v>
      </c>
      <c r="Q117" s="7" t="str">
        <f t="shared" si="101"/>
        <v>Er</v>
      </c>
      <c r="R117" s="7" t="s">
        <v>104</v>
      </c>
      <c r="S117" s="7" t="s">
        <v>71</v>
      </c>
      <c r="T117" s="7" t="s">
        <v>554</v>
      </c>
      <c r="U117" s="7" t="s">
        <v>555</v>
      </c>
      <c r="W117" s="7" t="str">
        <f t="shared" si="82"/>
        <v>Stufe</v>
      </c>
      <c r="X117" s="7" t="str">
        <f t="shared" si="83"/>
        <v>verfehlt.</v>
      </c>
      <c r="Y117" s="7" t="s">
        <v>556</v>
      </c>
      <c r="Z117" s="7">
        <f>main!Z71</f>
        <v>153</v>
      </c>
      <c r="AA117" s="7" t="str">
        <f>main!AA71</f>
        <v>Tanzlehrerin</v>
      </c>
      <c r="AB117" s="7" t="str">
        <f>main!AB71</f>
        <v>NA</v>
      </c>
      <c r="AC117" s="7">
        <f>main!AC71</f>
        <v>2.15</v>
      </c>
      <c r="AD117" s="7" t="str">
        <f>main!AD71</f>
        <v>NA</v>
      </c>
      <c r="AE117" s="7" t="str">
        <f>main!AE71</f>
        <v>NA</v>
      </c>
      <c r="AF117" s="33" t="str">
        <f>main!AF71</f>
        <v>f</v>
      </c>
      <c r="AG117" s="7" t="str">
        <f>main!AG71</f>
        <v>Filler</v>
      </c>
      <c r="AH117" s="7" t="str">
        <f>main!AH71</f>
        <v>NA</v>
      </c>
      <c r="AI117" s="7" t="str">
        <f>main!AI71</f>
        <v>NA</v>
      </c>
      <c r="AJ117" s="7" t="str">
        <f>main!AJ71</f>
        <v>Die</v>
      </c>
      <c r="AK117" s="7" t="str">
        <f>main!AK71</f>
        <v>die</v>
      </c>
      <c r="AL117" s="7">
        <f>main!AL71</f>
        <v>10</v>
      </c>
      <c r="AM117" s="7" t="str">
        <f>main!AM71</f>
        <v>Tanzlehrer</v>
      </c>
      <c r="AN117" s="7" t="str">
        <f>main!AN71</f>
        <v>NA</v>
      </c>
      <c r="AO117" s="7" t="str">
        <f>main!AO71</f>
        <v>NA</v>
      </c>
      <c r="AP117" s="7" t="str">
        <f>main!AP71</f>
        <v>NA</v>
      </c>
      <c r="AQ117" s="7" t="str">
        <f>main!AQ71</f>
        <v>NA</v>
      </c>
      <c r="AR117" s="7" t="str">
        <f>main!AR71</f>
        <v>NA</v>
      </c>
      <c r="AS117" s="7" t="str">
        <f>main!AS71</f>
        <v>Alternative</v>
      </c>
      <c r="AT117" s="7" t="str">
        <f>main!AT71</f>
        <v>NA</v>
      </c>
      <c r="AU117" s="7" t="str">
        <f>main!AU71</f>
        <v>NA</v>
      </c>
      <c r="AV117" s="7" t="str">
        <f>main!AV71</f>
        <v>Der</v>
      </c>
      <c r="AW117" s="7" t="str">
        <f>main!AW71</f>
        <v>der</v>
      </c>
      <c r="AX117" s="7" t="str">
        <f>main!AX71</f>
        <v>Er</v>
      </c>
      <c r="AY117" s="7" t="str">
        <f>main!AY71</f>
        <v>Sie</v>
      </c>
      <c r="AZ117" s="33" t="str">
        <f>main!AZ71</f>
        <v>Er</v>
      </c>
      <c r="BA117" s="7" t="str">
        <f t="shared" si="84"/>
        <v>Wer fällt von der Leiter?</v>
      </c>
      <c r="BB117" s="46" t="str">
        <f t="shared" si="85"/>
        <v>Was tat die Tanzlehrerin?</v>
      </c>
      <c r="BC117" s="7" t="str">
        <f t="shared" si="86"/>
        <v>Woher fällt die Tanzlehrerin?</v>
      </c>
      <c r="BD117" s="7" t="str">
        <f t="shared" si="87"/>
        <v>Was hat die Tanzlehrerin verfehlt?</v>
      </c>
      <c r="BE117" s="7" t="s">
        <v>16</v>
      </c>
      <c r="BF117" s="7" t="str">
        <f>BB117</f>
        <v>Was tat die Tanzlehrerin?</v>
      </c>
      <c r="BG117" s="7">
        <v>3</v>
      </c>
      <c r="BH117" s="7">
        <f t="shared" si="88"/>
        <v>0</v>
      </c>
      <c r="BI117" s="7" t="str">
        <f t="shared" si="89"/>
        <v>NA</v>
      </c>
      <c r="BJ117" s="7" t="str">
        <f>IF(BI117="NA","NA",J117)</f>
        <v>NA</v>
      </c>
      <c r="BK117" s="7" t="str">
        <f>BJ117</f>
        <v>NA</v>
      </c>
      <c r="BL117" s="7" t="s">
        <v>78</v>
      </c>
      <c r="BM117" s="1">
        <v>0</v>
      </c>
      <c r="BN117" s="7" t="str">
        <f t="shared" si="90"/>
        <v>NA</v>
      </c>
      <c r="BO117" s="7" t="str">
        <f t="shared" si="98"/>
        <v>NA</v>
      </c>
      <c r="BP117" s="7" t="str">
        <f t="shared" si="91"/>
        <v/>
      </c>
      <c r="BQ117" s="7" t="str">
        <f t="shared" si="92"/>
        <v/>
      </c>
      <c r="BR117" s="7" t="str">
        <f t="shared" si="93"/>
        <v>Woher fällt die Tanzlehrerin?</v>
      </c>
      <c r="BS117" s="7" t="str">
        <f t="shared" si="94"/>
        <v>Woher fällt die Tanzlehrerin?</v>
      </c>
      <c r="BT117" s="7" t="str">
        <f t="shared" si="95"/>
        <v>Was hat die Tanzlehrerin verfehlt?</v>
      </c>
      <c r="BU117" s="7" t="str">
        <f t="shared" si="96"/>
        <v/>
      </c>
      <c r="BV117" s="7" t="str">
        <f t="shared" si="97"/>
        <v>Was hat die Tanzlehrerin verfehlt?</v>
      </c>
    </row>
    <row r="118" spans="1:74" ht="14.25" customHeight="1" x14ac:dyDescent="0.35">
      <c r="A118" s="7" t="str">
        <f t="shared" si="99"/>
        <v>L1_S102_I185_PEr</v>
      </c>
      <c r="B118" s="7">
        <v>1</v>
      </c>
      <c r="C118" s="7">
        <v>102</v>
      </c>
      <c r="D118" s="44">
        <v>117</v>
      </c>
      <c r="E118">
        <v>6</v>
      </c>
      <c r="F118" s="7">
        <v>102</v>
      </c>
      <c r="G118" s="7" t="str">
        <f t="shared" si="100"/>
        <v>Der Schuldirektor flieht in die Bibliothek. Er möchte die lauten Kollegen nicht hören.</v>
      </c>
      <c r="H118" s="7" t="str">
        <f t="shared" si="78"/>
        <v>Der Schuldirektor</v>
      </c>
      <c r="I118" s="7" t="str">
        <f t="shared" si="79"/>
        <v>Die Schuldirektorin</v>
      </c>
      <c r="J118" s="7" t="s">
        <v>177</v>
      </c>
      <c r="L118" s="7" t="s">
        <v>111</v>
      </c>
      <c r="N118" s="7" t="s">
        <v>728</v>
      </c>
      <c r="O118" s="7" t="str">
        <f t="shared" si="80"/>
        <v>in die Bibliothek.</v>
      </c>
      <c r="P118" s="7" t="str">
        <f t="shared" si="81"/>
        <v>in die Bibliothek</v>
      </c>
      <c r="Q118" s="7" t="str">
        <f t="shared" si="101"/>
        <v>Er</v>
      </c>
      <c r="R118" s="7" t="s">
        <v>70</v>
      </c>
      <c r="S118" s="7" t="s">
        <v>71</v>
      </c>
      <c r="T118" s="7" t="s">
        <v>729</v>
      </c>
      <c r="V118" s="7" t="s">
        <v>730</v>
      </c>
      <c r="W118" s="7" t="str">
        <f t="shared" si="82"/>
        <v>Kollegen</v>
      </c>
      <c r="X118" s="7" t="str">
        <f t="shared" si="83"/>
        <v>nicht hören.</v>
      </c>
      <c r="Y118" s="7" t="s">
        <v>731</v>
      </c>
      <c r="Z118" s="7">
        <f>main!Z103</f>
        <v>185</v>
      </c>
      <c r="AA118" s="7" t="str">
        <f>main!AA103</f>
        <v>Schuldirektor</v>
      </c>
      <c r="AB118" s="7" t="str">
        <f>main!AB103</f>
        <v>NA</v>
      </c>
      <c r="AC118" s="7">
        <f>main!AC103</f>
        <v>5.15</v>
      </c>
      <c r="AD118" s="7" t="str">
        <f>main!AD103</f>
        <v>NA</v>
      </c>
      <c r="AE118" s="7" t="str">
        <f>main!AE103</f>
        <v>NA</v>
      </c>
      <c r="AF118" s="33" t="str">
        <f>main!AF103</f>
        <v>m</v>
      </c>
      <c r="AG118" s="7" t="str">
        <f>main!AG103</f>
        <v>Filler</v>
      </c>
      <c r="AH118" s="7" t="str">
        <f>main!AH103</f>
        <v>NA</v>
      </c>
      <c r="AI118" s="7" t="str">
        <f>main!AI103</f>
        <v>NA</v>
      </c>
      <c r="AJ118" s="7" t="str">
        <f>main!AJ103</f>
        <v>Der</v>
      </c>
      <c r="AK118" s="7" t="str">
        <f>main!AK103</f>
        <v>der</v>
      </c>
      <c r="AL118" s="7">
        <f>main!AL103</f>
        <v>42</v>
      </c>
      <c r="AM118" s="7" t="str">
        <f>main!AM103</f>
        <v>Schuldirektorin</v>
      </c>
      <c r="AN118" s="7" t="str">
        <f>main!AN103</f>
        <v>NA</v>
      </c>
      <c r="AO118" s="7" t="str">
        <f>main!AO103</f>
        <v>NA</v>
      </c>
      <c r="AP118" s="7" t="str">
        <f>main!AP103</f>
        <v>NA</v>
      </c>
      <c r="AQ118" s="7" t="str">
        <f>main!AQ103</f>
        <v>NA</v>
      </c>
      <c r="AR118" s="7" t="str">
        <f>main!AR103</f>
        <v>NA</v>
      </c>
      <c r="AS118" s="7" t="str">
        <f>main!AS103</f>
        <v>Alternative</v>
      </c>
      <c r="AT118" s="7" t="str">
        <f>main!AT103</f>
        <v>NA</v>
      </c>
      <c r="AU118" s="7" t="str">
        <f>main!AU103</f>
        <v>NA</v>
      </c>
      <c r="AV118" s="7" t="str">
        <f>main!AV103</f>
        <v>Die</v>
      </c>
      <c r="AW118" s="7" t="str">
        <f>main!AW103</f>
        <v>die</v>
      </c>
      <c r="AX118" s="7" t="str">
        <f>main!AX103</f>
        <v>Er</v>
      </c>
      <c r="AY118" s="7" t="str">
        <f>main!AY103</f>
        <v>Sie</v>
      </c>
      <c r="AZ118" s="33" t="str">
        <f>main!AZ103</f>
        <v>Er</v>
      </c>
      <c r="BA118" s="7" t="str">
        <f t="shared" si="84"/>
        <v>Wer flieht in die Bibliothek?</v>
      </c>
      <c r="BB118" s="46" t="str">
        <f t="shared" si="85"/>
        <v>Was tat der Schuldirektor?</v>
      </c>
      <c r="BC118" s="7" t="str">
        <f t="shared" si="86"/>
        <v>Wohin flieht der Schuldirektor?</v>
      </c>
      <c r="BD118" s="7" t="str">
        <f t="shared" si="87"/>
        <v>Wen möchte der Schuldirektor nicht hören?</v>
      </c>
      <c r="BE118" s="7" t="s">
        <v>16</v>
      </c>
      <c r="BF118" s="7" t="str">
        <f>BB118</f>
        <v>Was tat der Schuldirektor?</v>
      </c>
      <c r="BG118" s="7">
        <v>1</v>
      </c>
      <c r="BH118" s="7">
        <f t="shared" si="88"/>
        <v>1</v>
      </c>
      <c r="BI118" s="7" t="str">
        <f t="shared" si="89"/>
        <v>Was tat der Schuldirektor?</v>
      </c>
      <c r="BJ118" s="7" t="str">
        <f>IF(BI118="NA","NA",J118)</f>
        <v>flieht</v>
      </c>
      <c r="BK118" s="7" t="s">
        <v>1119</v>
      </c>
      <c r="BL118" s="7" t="s">
        <v>1120</v>
      </c>
      <c r="BM118" s="1">
        <v>0</v>
      </c>
      <c r="BN118" s="7" t="str">
        <f t="shared" si="90"/>
        <v>in die Bibliothek laufen</v>
      </c>
      <c r="BO118" s="7" t="str">
        <f t="shared" si="98"/>
        <v>in die Bibliothek fliehen</v>
      </c>
      <c r="BP118" s="7" t="str">
        <f t="shared" si="91"/>
        <v/>
      </c>
      <c r="BQ118" s="7" t="str">
        <f t="shared" si="92"/>
        <v>Wohin flieht der Schuldirektor?</v>
      </c>
      <c r="BR118" s="7" t="str">
        <f t="shared" si="93"/>
        <v/>
      </c>
      <c r="BS118" s="7" t="str">
        <f t="shared" si="94"/>
        <v>Wohin flieht der Schuldirektor?</v>
      </c>
      <c r="BT118" s="7" t="str">
        <f t="shared" si="95"/>
        <v/>
      </c>
      <c r="BU118" s="7" t="str">
        <f t="shared" si="96"/>
        <v>Wen möchte der Schuldirektor nicht hören?</v>
      </c>
      <c r="BV118" s="7" t="str">
        <f t="shared" si="97"/>
        <v>Wen möchte der Schuldirektor nicht hören?</v>
      </c>
    </row>
    <row r="119" spans="1:74" ht="14.25" hidden="1" customHeight="1" x14ac:dyDescent="0.35">
      <c r="A119" s="7" t="str">
        <f t="shared" si="99"/>
        <v>L1_S43_I126_PEr</v>
      </c>
      <c r="B119" s="7">
        <v>1</v>
      </c>
      <c r="C119" s="7">
        <v>43</v>
      </c>
      <c r="D119" s="44">
        <v>118</v>
      </c>
      <c r="E119">
        <v>6</v>
      </c>
      <c r="F119" s="7">
        <v>43</v>
      </c>
      <c r="G119" s="7" t="str">
        <f t="shared" si="100"/>
        <v>Fiona kommt aus der Kita. Er hat die beiden Zwillinge dabei.</v>
      </c>
      <c r="H119" s="7" t="str">
        <f t="shared" si="78"/>
        <v>Fiona</v>
      </c>
      <c r="I119" s="7" t="str">
        <f t="shared" si="79"/>
        <v>Kilian</v>
      </c>
      <c r="J119" s="7" t="s">
        <v>311</v>
      </c>
      <c r="M119" s="7" t="s">
        <v>144</v>
      </c>
      <c r="N119" s="7" t="s">
        <v>382</v>
      </c>
      <c r="O119" s="7" t="str">
        <f t="shared" si="80"/>
        <v>aus der Kita.</v>
      </c>
      <c r="P119" s="7" t="str">
        <f t="shared" si="81"/>
        <v>aus der Kita</v>
      </c>
      <c r="Q119" s="7" t="str">
        <f t="shared" si="101"/>
        <v>Er</v>
      </c>
      <c r="R119" s="7" t="s">
        <v>104</v>
      </c>
      <c r="S119" s="7" t="s">
        <v>71</v>
      </c>
      <c r="T119" s="7" t="s">
        <v>383</v>
      </c>
      <c r="V119" s="7" t="s">
        <v>384</v>
      </c>
      <c r="W119" s="7" t="str">
        <f t="shared" si="82"/>
        <v>Zwillinge</v>
      </c>
      <c r="X119" s="7" t="str">
        <f t="shared" si="83"/>
        <v>dabei.</v>
      </c>
      <c r="Y119" s="7" t="s">
        <v>385</v>
      </c>
      <c r="Z119" s="7">
        <f>main!Z44</f>
        <v>126</v>
      </c>
      <c r="AA119" s="7" t="str">
        <f>main!AA44</f>
        <v>Fiona</v>
      </c>
      <c r="AB119" s="7" t="str">
        <f>main!AB44</f>
        <v>f</v>
      </c>
      <c r="AC119" s="7">
        <f>main!AC44</f>
        <v>6.8285714290000001</v>
      </c>
      <c r="AD119" s="7">
        <f>main!AD44</f>
        <v>0.45281565400000001</v>
      </c>
      <c r="AE119" s="7">
        <f>main!AE44</f>
        <v>7</v>
      </c>
      <c r="AF119" s="33" t="str">
        <f>main!AF44</f>
        <v>f</v>
      </c>
      <c r="AG119" s="7" t="str">
        <f>main!AG44</f>
        <v>Target</v>
      </c>
      <c r="AH119" s="7" t="str">
        <f>main!AH44</f>
        <v>NA</v>
      </c>
      <c r="AI119" s="7">
        <f>main!AI44</f>
        <v>1800000000</v>
      </c>
      <c r="AJ119" s="7" t="str">
        <f>main!AJ44</f>
        <v>NA</v>
      </c>
      <c r="AK119" s="7" t="str">
        <f>main!AK44</f>
        <v>NA</v>
      </c>
      <c r="AL119" s="7">
        <f>main!AL44</f>
        <v>45</v>
      </c>
      <c r="AM119" s="7" t="str">
        <f>main!AM44</f>
        <v>Kilian</v>
      </c>
      <c r="AN119" s="7" t="str">
        <f>main!AN44</f>
        <v>m</v>
      </c>
      <c r="AO119" s="7">
        <f>main!AO44</f>
        <v>1.657142857</v>
      </c>
      <c r="AP119" s="7">
        <f>main!AP44</f>
        <v>0.96840855299999995</v>
      </c>
      <c r="AQ119" s="7">
        <f>main!AQ44</f>
        <v>1</v>
      </c>
      <c r="AR119" s="7" t="str">
        <f>main!AR44</f>
        <v>m</v>
      </c>
      <c r="AS119" s="7" t="str">
        <f>main!AS44</f>
        <v>Alternative</v>
      </c>
      <c r="AT119" s="7" t="str">
        <f>main!AT44</f>
        <v>NA</v>
      </c>
      <c r="AU119" s="7" t="str">
        <f>main!AU44</f>
        <v>NA</v>
      </c>
      <c r="AV119" s="7" t="str">
        <f>main!AV44</f>
        <v>NA</v>
      </c>
      <c r="AW119" s="7" t="str">
        <f>main!AW44</f>
        <v>NA</v>
      </c>
      <c r="AX119" s="7" t="str">
        <f>main!AX44</f>
        <v>Er</v>
      </c>
      <c r="AY119" s="7" t="str">
        <f>main!AY44</f>
        <v>Sie</v>
      </c>
      <c r="AZ119" s="33" t="str">
        <f>main!AZ44</f>
        <v>Er</v>
      </c>
      <c r="BA119" s="7" t="str">
        <f t="shared" si="84"/>
        <v>Wer kommt aus der Kita?</v>
      </c>
      <c r="BB119" s="46" t="str">
        <f t="shared" si="85"/>
        <v>Was tat Fiona?</v>
      </c>
      <c r="BC119" s="7" t="str">
        <f t="shared" si="86"/>
        <v>Woher kommt Fiona?</v>
      </c>
      <c r="BD119" s="7" t="str">
        <f t="shared" si="87"/>
        <v>Wen hat Fiona dabei?</v>
      </c>
      <c r="BE119" s="7" t="s">
        <v>48</v>
      </c>
      <c r="BF119" s="7" t="str">
        <f>BC119</f>
        <v>Woher kommt Fiona?</v>
      </c>
      <c r="BG119" s="7">
        <v>1</v>
      </c>
      <c r="BH119" s="7">
        <f t="shared" si="88"/>
        <v>1</v>
      </c>
      <c r="BI119" s="7" t="str">
        <f t="shared" si="89"/>
        <v>Woher kommt Fiona?</v>
      </c>
      <c r="BJ119" s="7" t="str">
        <f>IF(BI119="NA","NA",P119)</f>
        <v>aus der Kita</v>
      </c>
      <c r="BK119" s="7" t="str">
        <f>BJ119</f>
        <v>aus der Kita</v>
      </c>
      <c r="BL119" s="7" t="s">
        <v>388</v>
      </c>
      <c r="BM119" s="1">
        <v>1</v>
      </c>
      <c r="BN119" s="7" t="str">
        <f t="shared" ref="BN119:BN132" si="103">IF(BM119=1,BK119,BL119)</f>
        <v>aus der Kita</v>
      </c>
      <c r="BO119" s="7" t="str">
        <f t="shared" si="98"/>
        <v>aus der Schule</v>
      </c>
      <c r="BP119" s="7" t="str">
        <f t="shared" si="91"/>
        <v/>
      </c>
      <c r="BQ119" s="7" t="str">
        <f t="shared" si="92"/>
        <v/>
      </c>
      <c r="BR119" s="7" t="str">
        <f t="shared" si="93"/>
        <v>Woher kommt Fiona?</v>
      </c>
      <c r="BS119" s="7" t="str">
        <f t="shared" si="94"/>
        <v>Woher kommt Fiona?</v>
      </c>
      <c r="BT119" s="7" t="str">
        <f t="shared" si="95"/>
        <v/>
      </c>
      <c r="BU119" s="7" t="str">
        <f t="shared" si="96"/>
        <v>Wen hat Fiona dabei?</v>
      </c>
      <c r="BV119" s="7" t="str">
        <f t="shared" si="97"/>
        <v>Wen hat Fiona dabei?</v>
      </c>
    </row>
    <row r="120" spans="1:74" ht="14.25" customHeight="1" x14ac:dyDescent="0.35">
      <c r="A120" s="7" t="str">
        <f t="shared" si="99"/>
        <v>L1_S106_I189_PEr</v>
      </c>
      <c r="B120" s="7">
        <v>1</v>
      </c>
      <c r="C120" s="7">
        <v>106</v>
      </c>
      <c r="D120" s="44">
        <v>119</v>
      </c>
      <c r="E120">
        <v>6</v>
      </c>
      <c r="F120" s="7">
        <v>106</v>
      </c>
      <c r="G120" s="7" t="str">
        <f t="shared" si="100"/>
        <v>Der Bestattungsunternehmer eilt auf den Landsitz. Er hat den harten Corona-Maßnahmen vernommen.</v>
      </c>
      <c r="H120" s="7" t="str">
        <f t="shared" si="78"/>
        <v>Der Bestattungsunternehmer</v>
      </c>
      <c r="I120" s="7" t="str">
        <f t="shared" si="79"/>
        <v>Die Bestattungsunternehmerin</v>
      </c>
      <c r="J120" s="7" t="s">
        <v>422</v>
      </c>
      <c r="L120" s="7" t="s">
        <v>119</v>
      </c>
      <c r="N120" s="7" t="s">
        <v>751</v>
      </c>
      <c r="O120" s="7" t="str">
        <f t="shared" si="80"/>
        <v>auf den Landsitz.</v>
      </c>
      <c r="P120" s="7" t="str">
        <f t="shared" si="81"/>
        <v>auf den Landsitz</v>
      </c>
      <c r="Q120" s="7" t="str">
        <f t="shared" si="101"/>
        <v>Er</v>
      </c>
      <c r="R120" s="7" t="s">
        <v>104</v>
      </c>
      <c r="S120" s="7" t="s">
        <v>147</v>
      </c>
      <c r="T120" s="7" t="s">
        <v>391</v>
      </c>
      <c r="U120" s="7" t="s">
        <v>752</v>
      </c>
      <c r="W120" s="7" t="str">
        <f t="shared" si="82"/>
        <v>Corona-Maßnahmen</v>
      </c>
      <c r="X120" s="7" t="str">
        <f t="shared" si="83"/>
        <v>vernommen.</v>
      </c>
      <c r="Y120" s="7" t="s">
        <v>753</v>
      </c>
      <c r="Z120" s="7">
        <f>main!Z107</f>
        <v>189</v>
      </c>
      <c r="AA120" s="7" t="str">
        <f>main!AA107</f>
        <v>Bestattungsunternehmer</v>
      </c>
      <c r="AB120" s="7" t="str">
        <f>main!AB107</f>
        <v>NA</v>
      </c>
      <c r="AC120" s="7">
        <f>main!AC107</f>
        <v>5.55</v>
      </c>
      <c r="AD120" s="7" t="str">
        <f>main!AD107</f>
        <v>NA</v>
      </c>
      <c r="AE120" s="7" t="str">
        <f>main!AE107</f>
        <v>NA</v>
      </c>
      <c r="AF120" s="33" t="str">
        <f>main!AF107</f>
        <v>m</v>
      </c>
      <c r="AG120" s="7" t="str">
        <f>main!AG107</f>
        <v>Filler</v>
      </c>
      <c r="AH120" s="7" t="str">
        <f>main!AH107</f>
        <v>NA</v>
      </c>
      <c r="AI120" s="7" t="str">
        <f>main!AI107</f>
        <v>NA</v>
      </c>
      <c r="AJ120" s="7" t="str">
        <f>main!AJ107</f>
        <v>Der</v>
      </c>
      <c r="AK120" s="7" t="str">
        <f>main!AK107</f>
        <v>der</v>
      </c>
      <c r="AL120" s="7">
        <f>main!AL107</f>
        <v>46</v>
      </c>
      <c r="AM120" s="7" t="str">
        <f>main!AM107</f>
        <v>Bestattungsunternehmerin</v>
      </c>
      <c r="AN120" s="7" t="str">
        <f>main!AN107</f>
        <v>NA</v>
      </c>
      <c r="AO120" s="7" t="str">
        <f>main!AO107</f>
        <v>NA</v>
      </c>
      <c r="AP120" s="7" t="str">
        <f>main!AP107</f>
        <v>NA</v>
      </c>
      <c r="AQ120" s="7" t="str">
        <f>main!AQ107</f>
        <v>NA</v>
      </c>
      <c r="AR120" s="7" t="str">
        <f>main!AR107</f>
        <v>NA</v>
      </c>
      <c r="AS120" s="7" t="str">
        <f>main!AS107</f>
        <v>Alternative</v>
      </c>
      <c r="AT120" s="7" t="str">
        <f>main!AT107</f>
        <v>NA</v>
      </c>
      <c r="AU120" s="7" t="str">
        <f>main!AU107</f>
        <v>NA</v>
      </c>
      <c r="AV120" s="7" t="str">
        <f>main!AV107</f>
        <v>Die</v>
      </c>
      <c r="AW120" s="7" t="str">
        <f>main!AW107</f>
        <v>die</v>
      </c>
      <c r="AX120" s="7" t="str">
        <f>main!AX107</f>
        <v>Er</v>
      </c>
      <c r="AY120" s="7" t="str">
        <f>main!AY107</f>
        <v>Sie</v>
      </c>
      <c r="AZ120" s="33" t="str">
        <f>main!AZ107</f>
        <v>Er</v>
      </c>
      <c r="BA120" s="7" t="str">
        <f t="shared" si="84"/>
        <v>Wer eilt auf den Landsitz?</v>
      </c>
      <c r="BB120" s="46" t="str">
        <f t="shared" si="85"/>
        <v>Was tat der Bestattungsunternehmer?</v>
      </c>
      <c r="BC120" s="7" t="str">
        <f t="shared" si="86"/>
        <v>Wohin eilt der Bestattungsunternehmer?</v>
      </c>
      <c r="BD120" s="7" t="str">
        <f t="shared" si="87"/>
        <v>Was hat der Bestattungsunternehmer vernommen?</v>
      </c>
      <c r="BE120" s="7" t="s">
        <v>16</v>
      </c>
      <c r="BF120" s="7" t="str">
        <f>BB120</f>
        <v>Was tat der Bestattungsunternehmer?</v>
      </c>
      <c r="BG120" s="7">
        <v>1</v>
      </c>
      <c r="BH120" s="7">
        <f t="shared" si="88"/>
        <v>1</v>
      </c>
      <c r="BI120" s="7" t="str">
        <f t="shared" si="89"/>
        <v>Was tat der Bestattungsunternehmer?</v>
      </c>
      <c r="BJ120" s="7" t="str">
        <f>IF(BI120="NA","NA",J120)</f>
        <v>eilt</v>
      </c>
      <c r="BK120" s="7" t="s">
        <v>1121</v>
      </c>
      <c r="BL120" s="7" t="s">
        <v>1122</v>
      </c>
      <c r="BM120" s="1">
        <v>1</v>
      </c>
      <c r="BN120" s="7" t="str">
        <f t="shared" si="103"/>
        <v>auf den Landsitz eilen</v>
      </c>
      <c r="BO120" s="7" t="str">
        <f t="shared" si="98"/>
        <v>auf den Landsitz reisen</v>
      </c>
      <c r="BP120" s="7" t="str">
        <f t="shared" si="91"/>
        <v/>
      </c>
      <c r="BQ120" s="7" t="str">
        <f t="shared" si="92"/>
        <v>Wohin eilt der Bestattungsunternehmer?</v>
      </c>
      <c r="BR120" s="7" t="str">
        <f t="shared" si="93"/>
        <v/>
      </c>
      <c r="BS120" s="7" t="str">
        <f t="shared" si="94"/>
        <v>Wohin eilt der Bestattungsunternehmer?</v>
      </c>
      <c r="BT120" s="7" t="str">
        <f t="shared" si="95"/>
        <v>Was hat der Bestattungsunternehmer vernommen?</v>
      </c>
      <c r="BU120" s="7" t="str">
        <f t="shared" si="96"/>
        <v/>
      </c>
      <c r="BV120" s="7" t="str">
        <f t="shared" si="97"/>
        <v>Was hat der Bestattungsunternehmer vernommen?</v>
      </c>
    </row>
    <row r="121" spans="1:74" ht="14.25" customHeight="1" x14ac:dyDescent="0.35">
      <c r="A121" s="7" t="str">
        <f t="shared" si="99"/>
        <v>L1_S88_I171_PEr</v>
      </c>
      <c r="B121" s="7">
        <v>1</v>
      </c>
      <c r="C121" s="7">
        <v>88</v>
      </c>
      <c r="D121" s="44">
        <v>120</v>
      </c>
      <c r="E121">
        <v>6</v>
      </c>
      <c r="F121" s="7">
        <v>88</v>
      </c>
      <c r="G121" s="7" t="str">
        <f t="shared" si="100"/>
        <v>Die Psychologin wandert vom Berg. Er hat die weite Aussicht genossen.</v>
      </c>
      <c r="H121" s="7" t="str">
        <f t="shared" si="78"/>
        <v>Die Psychologin</v>
      </c>
      <c r="I121" s="7" t="str">
        <f t="shared" si="79"/>
        <v>Der Psycholog</v>
      </c>
      <c r="J121" s="7" t="s">
        <v>652</v>
      </c>
      <c r="M121" s="7" t="s">
        <v>291</v>
      </c>
      <c r="N121" s="7" t="s">
        <v>653</v>
      </c>
      <c r="O121" s="7" t="str">
        <f t="shared" si="80"/>
        <v>vom Berg.</v>
      </c>
      <c r="P121" s="7" t="str">
        <f t="shared" si="81"/>
        <v>vom Berg</v>
      </c>
      <c r="Q121" s="7" t="str">
        <f t="shared" si="101"/>
        <v>Er</v>
      </c>
      <c r="R121" s="7" t="s">
        <v>104</v>
      </c>
      <c r="S121" s="7" t="s">
        <v>71</v>
      </c>
      <c r="T121" s="7" t="s">
        <v>654</v>
      </c>
      <c r="U121" s="7" t="s">
        <v>655</v>
      </c>
      <c r="W121" s="7" t="str">
        <f t="shared" si="82"/>
        <v>Aussicht</v>
      </c>
      <c r="X121" s="7" t="str">
        <f t="shared" si="83"/>
        <v>genossen.</v>
      </c>
      <c r="Y121" s="7" t="s">
        <v>227</v>
      </c>
      <c r="Z121" s="7">
        <f>main!Z89</f>
        <v>171</v>
      </c>
      <c r="AA121" s="7" t="str">
        <f>main!AA89</f>
        <v>Psychologin</v>
      </c>
      <c r="AB121" s="7" t="str">
        <f>main!AB89</f>
        <v>NA</v>
      </c>
      <c r="AC121" s="7">
        <f>main!AC89</f>
        <v>3.7749999999999999</v>
      </c>
      <c r="AD121" s="7" t="str">
        <f>main!AD89</f>
        <v>NA</v>
      </c>
      <c r="AE121" s="7" t="str">
        <f>main!AE89</f>
        <v>NA</v>
      </c>
      <c r="AF121" s="33" t="str">
        <f>main!AF89</f>
        <v>f</v>
      </c>
      <c r="AG121" s="7" t="str">
        <f>main!AG89</f>
        <v>Filler</v>
      </c>
      <c r="AH121" s="7" t="str">
        <f>main!AH89</f>
        <v>NA</v>
      </c>
      <c r="AI121" s="7" t="str">
        <f>main!AI89</f>
        <v>NA</v>
      </c>
      <c r="AJ121" s="7" t="str">
        <f>main!AJ89</f>
        <v>Die</v>
      </c>
      <c r="AK121" s="7" t="str">
        <f>main!AK89</f>
        <v>die</v>
      </c>
      <c r="AL121" s="7">
        <f>main!AL89</f>
        <v>28</v>
      </c>
      <c r="AM121" s="7" t="str">
        <f>main!AM89</f>
        <v>Psycholog</v>
      </c>
      <c r="AN121" s="7" t="str">
        <f>main!AN89</f>
        <v>NA</v>
      </c>
      <c r="AO121" s="7" t="str">
        <f>main!AO89</f>
        <v>NA</v>
      </c>
      <c r="AP121" s="7" t="str">
        <f>main!AP89</f>
        <v>NA</v>
      </c>
      <c r="AQ121" s="7" t="str">
        <f>main!AQ89</f>
        <v>NA</v>
      </c>
      <c r="AR121" s="7" t="str">
        <f>main!AR89</f>
        <v>NA</v>
      </c>
      <c r="AS121" s="7" t="str">
        <f>main!AS89</f>
        <v>Alternative</v>
      </c>
      <c r="AT121" s="7" t="str">
        <f>main!AT89</f>
        <v>NA</v>
      </c>
      <c r="AU121" s="7" t="str">
        <f>main!AU89</f>
        <v>NA</v>
      </c>
      <c r="AV121" s="7" t="str">
        <f>main!AV89</f>
        <v>Der</v>
      </c>
      <c r="AW121" s="7" t="str">
        <f>main!AW89</f>
        <v>der</v>
      </c>
      <c r="AX121" s="7" t="str">
        <f>main!AX89</f>
        <v>Er</v>
      </c>
      <c r="AY121" s="7" t="str">
        <f>main!AY89</f>
        <v>Sie</v>
      </c>
      <c r="AZ121" s="33" t="str">
        <f>main!AZ89</f>
        <v>Er</v>
      </c>
      <c r="BA121" s="7" t="str">
        <f t="shared" si="84"/>
        <v>Wer wandert vom Berg?</v>
      </c>
      <c r="BB121" s="46" t="str">
        <f t="shared" si="85"/>
        <v>Was tat die Psychologin?</v>
      </c>
      <c r="BC121" s="7" t="str">
        <f t="shared" si="86"/>
        <v>Woher wandert die Psychologin?</v>
      </c>
      <c r="BD121" s="7" t="str">
        <f t="shared" si="87"/>
        <v>Was hat die Psychologin genossen?</v>
      </c>
      <c r="BE121" s="1" t="s">
        <v>49</v>
      </c>
      <c r="BF121" s="7" t="str">
        <f>BD121</f>
        <v>Was hat die Psychologin genossen?</v>
      </c>
      <c r="BG121" s="7">
        <v>2</v>
      </c>
      <c r="BH121" s="7">
        <f t="shared" si="88"/>
        <v>0</v>
      </c>
      <c r="BI121" s="7" t="str">
        <f t="shared" si="89"/>
        <v>NA</v>
      </c>
      <c r="BJ121" s="7" t="str">
        <f>IF(BI121="NA","NA",CONCATENATE(S121," ",T121," ",W121))</f>
        <v>NA</v>
      </c>
      <c r="BK121" s="7" t="str">
        <f>BJ121</f>
        <v>NA</v>
      </c>
      <c r="BL121" s="7" t="s">
        <v>78</v>
      </c>
      <c r="BM121" s="1">
        <v>1</v>
      </c>
      <c r="BN121" s="7" t="str">
        <f t="shared" si="103"/>
        <v>NA</v>
      </c>
      <c r="BO121" s="7" t="str">
        <f t="shared" si="98"/>
        <v>NA</v>
      </c>
      <c r="BP121" s="7" t="str">
        <f t="shared" si="91"/>
        <v/>
      </c>
      <c r="BQ121" s="7" t="str">
        <f t="shared" si="92"/>
        <v/>
      </c>
      <c r="BR121" s="7" t="str">
        <f t="shared" si="93"/>
        <v>Woher wandert die Psychologin?</v>
      </c>
      <c r="BS121" s="7" t="str">
        <f t="shared" si="94"/>
        <v>Woher wandert die Psychologin?</v>
      </c>
      <c r="BT121" s="7" t="str">
        <f t="shared" si="95"/>
        <v>Was hat die Psychologin genossen?</v>
      </c>
      <c r="BU121" s="7" t="str">
        <f t="shared" si="96"/>
        <v/>
      </c>
      <c r="BV121" s="7" t="str">
        <f t="shared" si="97"/>
        <v>Was hat die Psychologin genossen?</v>
      </c>
    </row>
    <row r="122" spans="1:74" ht="14.25" hidden="1" customHeight="1" x14ac:dyDescent="0.35">
      <c r="A122" s="7" t="str">
        <f t="shared" si="99"/>
        <v>L1_S1_I1_PEr</v>
      </c>
      <c r="B122" s="7">
        <v>1</v>
      </c>
      <c r="C122" s="7">
        <v>1</v>
      </c>
      <c r="D122" s="44">
        <v>121</v>
      </c>
      <c r="E122">
        <v>6</v>
      </c>
      <c r="F122" s="7">
        <v>1</v>
      </c>
      <c r="G122" s="7" t="str">
        <f t="shared" si="100"/>
        <v>Jakob spaziert ins Bistro. Er möchte die volle Treuekarte einlösen.</v>
      </c>
      <c r="H122" s="7" t="str">
        <f t="shared" si="78"/>
        <v>Jakob</v>
      </c>
      <c r="I122" s="7" t="str">
        <f t="shared" si="79"/>
        <v>Julian</v>
      </c>
      <c r="J122" s="7" t="s">
        <v>67</v>
      </c>
      <c r="L122" s="7" t="s">
        <v>68</v>
      </c>
      <c r="N122" s="7" t="s">
        <v>69</v>
      </c>
      <c r="O122" s="7" t="str">
        <f t="shared" si="80"/>
        <v>ins Bistro.</v>
      </c>
      <c r="P122" s="7" t="str">
        <f t="shared" si="81"/>
        <v>ins Bistro</v>
      </c>
      <c r="Q122" s="7" t="str">
        <f t="shared" si="101"/>
        <v>Er</v>
      </c>
      <c r="R122" s="7" t="s">
        <v>70</v>
      </c>
      <c r="S122" s="7" t="s">
        <v>71</v>
      </c>
      <c r="T122" s="7" t="s">
        <v>72</v>
      </c>
      <c r="U122" s="7" t="s">
        <v>73</v>
      </c>
      <c r="W122" s="7" t="str">
        <f t="shared" si="82"/>
        <v>Treuekarte</v>
      </c>
      <c r="X122" s="7" t="str">
        <f t="shared" si="83"/>
        <v>einlösen.</v>
      </c>
      <c r="Y122" s="7" t="s">
        <v>74</v>
      </c>
      <c r="Z122" s="7">
        <f>IF(Square_full!C3="M_m",main!Z2,IF(Square_full!C3="M_m",main!Z2))</f>
        <v>1</v>
      </c>
      <c r="AA122" s="7" t="str">
        <f>main!AA2</f>
        <v>Jakob</v>
      </c>
      <c r="AB122" s="7" t="str">
        <f>main!AB2</f>
        <v>m</v>
      </c>
      <c r="AC122" s="7">
        <f>main!AC2</f>
        <v>1.0571428570000001</v>
      </c>
      <c r="AD122" s="7">
        <f>main!AD2</f>
        <v>0.33806170200000002</v>
      </c>
      <c r="AE122" s="7">
        <f>main!AE2</f>
        <v>1</v>
      </c>
      <c r="AF122" s="33" t="str">
        <f>main!AF2</f>
        <v>m</v>
      </c>
      <c r="AG122" s="7" t="str">
        <f>main!AG2</f>
        <v>Target</v>
      </c>
      <c r="AH122" s="7" t="str">
        <f>main!AH2</f>
        <v>NA</v>
      </c>
      <c r="AI122" s="7">
        <f>main!AI2</f>
        <v>1470000000</v>
      </c>
      <c r="AJ122" s="7" t="str">
        <f>main!AJ2</f>
        <v>NA</v>
      </c>
      <c r="AK122" s="7" t="str">
        <f>main!AK2</f>
        <v>NA</v>
      </c>
      <c r="AL122" s="7">
        <f>main!AL2</f>
        <v>33</v>
      </c>
      <c r="AM122" s="7" t="str">
        <f>main!AM2</f>
        <v>Julian</v>
      </c>
      <c r="AN122" s="7" t="str">
        <f>main!AN2</f>
        <v>m</v>
      </c>
      <c r="AO122" s="7">
        <f>main!AO2</f>
        <v>1.4</v>
      </c>
      <c r="AP122" s="7">
        <f>main!AP2</f>
        <v>1.168206267</v>
      </c>
      <c r="AQ122" s="7">
        <f>main!AQ2</f>
        <v>1</v>
      </c>
      <c r="AR122" s="7" t="str">
        <f>main!AR2</f>
        <v>m</v>
      </c>
      <c r="AS122" s="7" t="str">
        <f>main!AS2</f>
        <v>Alternative</v>
      </c>
      <c r="AT122" s="7" t="str">
        <f>main!AT2</f>
        <v>NA</v>
      </c>
      <c r="AU122" s="7" t="str">
        <f>main!AU2</f>
        <v>NA</v>
      </c>
      <c r="AV122" s="7" t="str">
        <f>main!AV2</f>
        <v>NA</v>
      </c>
      <c r="AW122" s="7" t="str">
        <f>main!AW2</f>
        <v>NA</v>
      </c>
      <c r="AX122" s="7" t="str">
        <f>main!AX2</f>
        <v>Er</v>
      </c>
      <c r="AY122" s="7" t="str">
        <f>main!AY2</f>
        <v>Sie</v>
      </c>
      <c r="AZ122" s="33" t="str">
        <f>main!AZ2</f>
        <v>Er</v>
      </c>
      <c r="BA122" s="7" t="str">
        <f t="shared" si="84"/>
        <v>Wer spaziert ins Bistro?</v>
      </c>
      <c r="BB122" s="46" t="str">
        <f t="shared" si="85"/>
        <v>Was tat Jakob?</v>
      </c>
      <c r="BC122" s="7" t="str">
        <f t="shared" si="86"/>
        <v>Wohin spaziert Jakob?</v>
      </c>
      <c r="BD122" s="7" t="str">
        <f t="shared" si="87"/>
        <v>Was möchte Jakob einlösen?</v>
      </c>
      <c r="BE122" s="7" t="s">
        <v>47</v>
      </c>
      <c r="BF122" s="7" t="str">
        <f>BA122</f>
        <v>Wer spaziert ins Bistro?</v>
      </c>
      <c r="BG122" s="7">
        <v>2</v>
      </c>
      <c r="BH122" s="7">
        <f t="shared" si="88"/>
        <v>0</v>
      </c>
      <c r="BI122" s="7" t="str">
        <f t="shared" si="89"/>
        <v>NA</v>
      </c>
      <c r="BJ122" s="7" t="str">
        <f>IF(BI122="NA","NA",H122)</f>
        <v>NA</v>
      </c>
      <c r="BK122" s="7" t="str">
        <f>BJ122</f>
        <v>NA</v>
      </c>
      <c r="BL122" s="7" t="s">
        <v>78</v>
      </c>
      <c r="BM122" s="1">
        <v>0</v>
      </c>
      <c r="BN122" s="7" t="str">
        <f t="shared" si="103"/>
        <v>NA</v>
      </c>
      <c r="BO122" s="7" t="str">
        <f t="shared" si="98"/>
        <v>NA</v>
      </c>
      <c r="BP122" s="7" t="str">
        <f t="shared" si="91"/>
        <v/>
      </c>
      <c r="BQ122" s="7" t="str">
        <f t="shared" si="92"/>
        <v>Wohin spaziert Jakob?</v>
      </c>
      <c r="BR122" s="7" t="str">
        <f t="shared" si="93"/>
        <v/>
      </c>
      <c r="BS122" s="7" t="str">
        <f t="shared" si="94"/>
        <v>Wohin spaziert Jakob?</v>
      </c>
      <c r="BT122" s="7" t="str">
        <f t="shared" si="95"/>
        <v>Was möchte Jakob einlösen?</v>
      </c>
      <c r="BU122" s="7" t="str">
        <f t="shared" si="96"/>
        <v/>
      </c>
      <c r="BV122" s="7" t="str">
        <f t="shared" si="97"/>
        <v>Was möchte Jakob einlösen?</v>
      </c>
    </row>
    <row r="123" spans="1:74" ht="14.25" hidden="1" customHeight="1" x14ac:dyDescent="0.35">
      <c r="A123" s="7" t="str">
        <f t="shared" si="99"/>
        <v>L1_S18_I18_PSie</v>
      </c>
      <c r="B123" s="7">
        <v>1</v>
      </c>
      <c r="C123" s="7">
        <v>18</v>
      </c>
      <c r="D123" s="44">
        <v>122</v>
      </c>
      <c r="E123">
        <v>6</v>
      </c>
      <c r="F123" s="7">
        <v>18</v>
      </c>
      <c r="G123" s="7" t="str">
        <f t="shared" si="100"/>
        <v>Oskar hüpft auf dem Trampolin. Sie möchte die neuen Nachbarskinder bespaßen.</v>
      </c>
      <c r="H123" s="7" t="str">
        <f t="shared" si="78"/>
        <v>Oskar</v>
      </c>
      <c r="I123" s="7" t="str">
        <f t="shared" si="79"/>
        <v>Wiebke</v>
      </c>
      <c r="J123" s="7" t="s">
        <v>215</v>
      </c>
      <c r="K123" s="7" t="s">
        <v>135</v>
      </c>
      <c r="N123" s="7" t="s">
        <v>216</v>
      </c>
      <c r="O123" s="7" t="str">
        <f t="shared" si="80"/>
        <v>auf dem Trampolin.</v>
      </c>
      <c r="P123" s="7" t="str">
        <f t="shared" si="81"/>
        <v>auf dem Trampolin</v>
      </c>
      <c r="Q123" s="7" t="str">
        <f t="shared" si="101"/>
        <v>Sie</v>
      </c>
      <c r="R123" s="7" t="s">
        <v>70</v>
      </c>
      <c r="S123" s="7" t="s">
        <v>71</v>
      </c>
      <c r="T123" s="7" t="s">
        <v>203</v>
      </c>
      <c r="V123" s="7" t="s">
        <v>217</v>
      </c>
      <c r="W123" s="7" t="str">
        <f t="shared" si="82"/>
        <v>Nachbarskinder</v>
      </c>
      <c r="X123" s="7" t="str">
        <f t="shared" si="83"/>
        <v>bespaßen.</v>
      </c>
      <c r="Y123" s="7" t="s">
        <v>218</v>
      </c>
      <c r="Z123" s="7">
        <f>main!Z19</f>
        <v>18</v>
      </c>
      <c r="AA123" s="7" t="str">
        <f>main!AA19</f>
        <v>Oskar</v>
      </c>
      <c r="AB123" s="7" t="str">
        <f>main!AB19</f>
        <v>m</v>
      </c>
      <c r="AC123" s="7">
        <f>main!AC19</f>
        <v>1.228571429</v>
      </c>
      <c r="AD123" s="7">
        <f>main!AD19</f>
        <v>0.54695490099999999</v>
      </c>
      <c r="AE123" s="7">
        <f>main!AE19</f>
        <v>1</v>
      </c>
      <c r="AF123" s="33" t="str">
        <f>main!AF19</f>
        <v>m</v>
      </c>
      <c r="AG123" s="7" t="str">
        <f>main!AG19</f>
        <v>Target</v>
      </c>
      <c r="AH123" s="7" t="str">
        <f>main!AH19</f>
        <v>NA</v>
      </c>
      <c r="AI123" s="7">
        <f>main!AI19</f>
        <v>146000000</v>
      </c>
      <c r="AJ123" s="7" t="str">
        <f>main!AJ19</f>
        <v>NA</v>
      </c>
      <c r="AK123" s="7" t="str">
        <f>main!AK19</f>
        <v>NA</v>
      </c>
      <c r="AL123" s="7">
        <f>main!AL19</f>
        <v>99</v>
      </c>
      <c r="AM123" s="7" t="str">
        <f>main!AM19</f>
        <v>Wiebke</v>
      </c>
      <c r="AN123" s="7" t="str">
        <f>main!AN19</f>
        <v>f</v>
      </c>
      <c r="AO123" s="7">
        <f>main!AO19</f>
        <v>6.371428571</v>
      </c>
      <c r="AP123" s="7">
        <f>main!AP19</f>
        <v>1.3080230770000001</v>
      </c>
      <c r="AQ123" s="7">
        <f>main!AQ19</f>
        <v>7</v>
      </c>
      <c r="AR123" s="7" t="str">
        <f>main!AR19</f>
        <v>f</v>
      </c>
      <c r="AS123" s="7" t="str">
        <f>main!AS19</f>
        <v>Alternative</v>
      </c>
      <c r="AT123" s="7" t="str">
        <f>main!AT19</f>
        <v>NA</v>
      </c>
      <c r="AU123" s="7" t="str">
        <f>main!AU19</f>
        <v>NA</v>
      </c>
      <c r="AV123" s="7" t="str">
        <f>main!AV19</f>
        <v>NA</v>
      </c>
      <c r="AW123" s="7" t="str">
        <f>main!AW19</f>
        <v>NA</v>
      </c>
      <c r="AX123" s="7" t="str">
        <f>main!AX19</f>
        <v>Er</v>
      </c>
      <c r="AY123" s="7" t="str">
        <f>main!AY19</f>
        <v>Sie</v>
      </c>
      <c r="AZ123" s="33" t="str">
        <f>main!AZ19</f>
        <v>Sie</v>
      </c>
      <c r="BA123" s="7" t="str">
        <f t="shared" si="84"/>
        <v>Wer hüpft auf dem Trampolin?</v>
      </c>
      <c r="BB123" s="46" t="str">
        <f t="shared" si="85"/>
        <v>Was tat Oskar?</v>
      </c>
      <c r="BC123" s="7" t="str">
        <f t="shared" si="86"/>
        <v>Wo hüpft Oskar?</v>
      </c>
      <c r="BD123" s="7" t="str">
        <f t="shared" si="87"/>
        <v>Wen möchte Oskar bespaßen?</v>
      </c>
      <c r="BE123" s="7" t="s">
        <v>16</v>
      </c>
      <c r="BF123" s="7" t="str">
        <f>BB123</f>
        <v>Was tat Oskar?</v>
      </c>
      <c r="BG123" s="7">
        <v>3</v>
      </c>
      <c r="BH123" s="7">
        <f t="shared" si="88"/>
        <v>0</v>
      </c>
      <c r="BI123" s="7" t="str">
        <f t="shared" si="89"/>
        <v>NA</v>
      </c>
      <c r="BJ123" s="7" t="str">
        <f>IF(BI123="NA","NA",J123)</f>
        <v>NA</v>
      </c>
      <c r="BK123" s="7" t="str">
        <f>IF(BJ123="","",BJ123)</f>
        <v>NA</v>
      </c>
      <c r="BL123" s="7" t="s">
        <v>78</v>
      </c>
      <c r="BM123" s="1">
        <v>1</v>
      </c>
      <c r="BN123" s="7" t="str">
        <f t="shared" si="103"/>
        <v>NA</v>
      </c>
      <c r="BO123" s="7" t="str">
        <f t="shared" si="98"/>
        <v>NA</v>
      </c>
      <c r="BP123" s="7" t="str">
        <f t="shared" si="91"/>
        <v>Wo hüpft Oskar?</v>
      </c>
      <c r="BQ123" s="7" t="str">
        <f t="shared" si="92"/>
        <v/>
      </c>
      <c r="BR123" s="7" t="str">
        <f t="shared" si="93"/>
        <v/>
      </c>
      <c r="BS123" s="7" t="str">
        <f t="shared" si="94"/>
        <v>Wo hüpft Oskar?</v>
      </c>
      <c r="BT123" s="7" t="str">
        <f t="shared" si="95"/>
        <v/>
      </c>
      <c r="BU123" s="7" t="str">
        <f t="shared" si="96"/>
        <v>Wen möchte Oskar bespaßen?</v>
      </c>
      <c r="BV123" s="7" t="str">
        <f t="shared" si="97"/>
        <v>Wen möchte Oskar bespaßen?</v>
      </c>
    </row>
    <row r="124" spans="1:74" ht="14.25" hidden="1" customHeight="1" x14ac:dyDescent="0.35">
      <c r="A124" s="7" t="str">
        <f t="shared" si="99"/>
        <v>L1_S38_I80_PSie</v>
      </c>
      <c r="B124" s="7">
        <v>1</v>
      </c>
      <c r="C124" s="7">
        <v>38</v>
      </c>
      <c r="D124" s="44">
        <v>123</v>
      </c>
      <c r="E124">
        <v>6</v>
      </c>
      <c r="F124" s="7">
        <v>38</v>
      </c>
      <c r="G124" s="7" t="str">
        <f t="shared" si="100"/>
        <v>Kim schwimmt zum Boot. Sie möchte die einsame Insel verlassen.</v>
      </c>
      <c r="H124" s="7" t="str">
        <f t="shared" si="78"/>
        <v>Kim</v>
      </c>
      <c r="I124" s="7" t="str">
        <f t="shared" si="79"/>
        <v>Karl</v>
      </c>
      <c r="J124" s="7" t="s">
        <v>264</v>
      </c>
      <c r="K124" s="7" t="s">
        <v>185</v>
      </c>
      <c r="N124" s="7" t="s">
        <v>349</v>
      </c>
      <c r="O124" s="7" t="str">
        <f t="shared" si="80"/>
        <v>zum Boot.</v>
      </c>
      <c r="P124" s="7" t="str">
        <f t="shared" si="81"/>
        <v>zum Boot</v>
      </c>
      <c r="Q124" s="7" t="str">
        <f t="shared" si="101"/>
        <v>Sie</v>
      </c>
      <c r="R124" s="7" t="s">
        <v>70</v>
      </c>
      <c r="S124" s="7" t="s">
        <v>71</v>
      </c>
      <c r="T124" s="7" t="s">
        <v>350</v>
      </c>
      <c r="U124" s="7" t="s">
        <v>351</v>
      </c>
      <c r="W124" s="7" t="str">
        <f t="shared" si="82"/>
        <v>Insel</v>
      </c>
      <c r="X124" s="7" t="str">
        <f t="shared" si="83"/>
        <v>verlassen.</v>
      </c>
      <c r="Y124" s="7" t="s">
        <v>352</v>
      </c>
      <c r="Z124" s="7">
        <f>main!Z39</f>
        <v>80</v>
      </c>
      <c r="AA124" s="7" t="str">
        <f>main!AA39</f>
        <v>Kim</v>
      </c>
      <c r="AB124" s="7" t="str">
        <f>main!AB39</f>
        <v>n</v>
      </c>
      <c r="AC124" s="7">
        <f>main!AC39</f>
        <v>4.7428571430000002</v>
      </c>
      <c r="AD124" s="7">
        <f>main!AD39</f>
        <v>1.038745203</v>
      </c>
      <c r="AE124" s="7">
        <f>main!AE39</f>
        <v>4</v>
      </c>
      <c r="AF124" s="33" t="str">
        <f>main!AF39</f>
        <v>n</v>
      </c>
      <c r="AG124" s="7" t="str">
        <f>main!AG39</f>
        <v>Target</v>
      </c>
      <c r="AH124" s="7" t="str">
        <f>main!AH39</f>
        <v>NA</v>
      </c>
      <c r="AI124" s="7">
        <f>main!AI39</f>
        <v>5070000000</v>
      </c>
      <c r="AJ124" s="7" t="str">
        <f>main!AJ39</f>
        <v>NA</v>
      </c>
      <c r="AK124" s="7" t="str">
        <f>main!AK39</f>
        <v>NA</v>
      </c>
      <c r="AL124" s="7">
        <f>main!AL39</f>
        <v>30</v>
      </c>
      <c r="AM124" s="7" t="str">
        <f>main!AM39</f>
        <v>Karl</v>
      </c>
      <c r="AN124" s="7" t="str">
        <f>main!AN39</f>
        <v>m</v>
      </c>
      <c r="AO124" s="7">
        <f>main!AO39</f>
        <v>1.342857143</v>
      </c>
      <c r="AP124" s="7">
        <f>main!AP39</f>
        <v>1.1099246700000001</v>
      </c>
      <c r="AQ124" s="7">
        <f>main!AQ39</f>
        <v>1</v>
      </c>
      <c r="AR124" s="7" t="str">
        <f>main!AR39</f>
        <v>m</v>
      </c>
      <c r="AS124" s="7" t="str">
        <f>main!AS39</f>
        <v>Alternative</v>
      </c>
      <c r="AT124" s="7" t="str">
        <f>main!AT39</f>
        <v>NA</v>
      </c>
      <c r="AU124" s="7" t="str">
        <f>main!AU39</f>
        <v>NA</v>
      </c>
      <c r="AV124" s="7" t="str">
        <f>main!AV39</f>
        <v>NA</v>
      </c>
      <c r="AW124" s="7" t="str">
        <f>main!AW39</f>
        <v>NA</v>
      </c>
      <c r="AX124" s="7" t="str">
        <f>main!AX39</f>
        <v>Er</v>
      </c>
      <c r="AY124" s="7" t="str">
        <f>main!AY39</f>
        <v>Sie</v>
      </c>
      <c r="AZ124" s="33" t="str">
        <f>main!AZ39</f>
        <v>Sie</v>
      </c>
      <c r="BA124" s="7" t="str">
        <f t="shared" si="84"/>
        <v>Wer schwimmt zum Boot?</v>
      </c>
      <c r="BB124" s="46" t="str">
        <f t="shared" si="85"/>
        <v>Was tat Kim?</v>
      </c>
      <c r="BC124" s="7" t="str">
        <f t="shared" si="86"/>
        <v>Wo schwimmt Kim?</v>
      </c>
      <c r="BD124" s="7" t="str">
        <f t="shared" si="87"/>
        <v>Was möchte Kim verlassen?</v>
      </c>
      <c r="BE124" s="7" t="s">
        <v>16</v>
      </c>
      <c r="BF124" s="7" t="str">
        <f>BB124</f>
        <v>Was tat Kim?</v>
      </c>
      <c r="BG124" s="7">
        <v>4</v>
      </c>
      <c r="BH124" s="7">
        <f t="shared" si="88"/>
        <v>0</v>
      </c>
      <c r="BI124" s="7" t="str">
        <f t="shared" si="89"/>
        <v>NA</v>
      </c>
      <c r="BJ124" s="7" t="str">
        <f>IF(BI124="NA","NA",J124)</f>
        <v>NA</v>
      </c>
      <c r="BK124" s="7" t="str">
        <f>BJ124</f>
        <v>NA</v>
      </c>
      <c r="BL124" s="7" t="s">
        <v>78</v>
      </c>
      <c r="BM124" s="1">
        <v>0</v>
      </c>
      <c r="BN124" s="7" t="str">
        <f t="shared" si="103"/>
        <v>NA</v>
      </c>
      <c r="BO124" s="7" t="str">
        <f t="shared" si="98"/>
        <v>NA</v>
      </c>
      <c r="BP124" s="7" t="str">
        <f t="shared" si="91"/>
        <v>Wo schwimmt Kim?</v>
      </c>
      <c r="BQ124" s="7" t="str">
        <f t="shared" si="92"/>
        <v/>
      </c>
      <c r="BR124" s="7" t="str">
        <f t="shared" si="93"/>
        <v/>
      </c>
      <c r="BS124" s="7" t="str">
        <f t="shared" si="94"/>
        <v>Wo schwimmt Kim?</v>
      </c>
      <c r="BT124" s="7" t="str">
        <f t="shared" si="95"/>
        <v>Was möchte Kim verlassen?</v>
      </c>
      <c r="BU124" s="7" t="str">
        <f t="shared" si="96"/>
        <v/>
      </c>
      <c r="BV124" s="7" t="str">
        <f t="shared" si="97"/>
        <v>Was möchte Kim verlassen?</v>
      </c>
    </row>
    <row r="125" spans="1:74" ht="14.25" hidden="1" customHeight="1" x14ac:dyDescent="0.35">
      <c r="A125" s="7" t="str">
        <f t="shared" si="99"/>
        <v>L1_S57_I140_PSie</v>
      </c>
      <c r="B125" s="7">
        <v>1</v>
      </c>
      <c r="C125" s="7">
        <v>57</v>
      </c>
      <c r="D125" s="44">
        <v>124</v>
      </c>
      <c r="E125">
        <v>6</v>
      </c>
      <c r="F125" s="7">
        <v>57</v>
      </c>
      <c r="G125" s="7" t="str">
        <f t="shared" si="100"/>
        <v>Mathilda kommt von der Bandprobe. Sie hat ein exzellentes Solo hingelegt.</v>
      </c>
      <c r="H125" s="7" t="str">
        <f t="shared" si="78"/>
        <v>Mathilda</v>
      </c>
      <c r="I125" s="7" t="str">
        <f t="shared" si="79"/>
        <v>Carolin</v>
      </c>
      <c r="J125" s="7" t="s">
        <v>311</v>
      </c>
      <c r="M125" s="7" t="s">
        <v>222</v>
      </c>
      <c r="N125" s="7" t="s">
        <v>475</v>
      </c>
      <c r="O125" s="7" t="str">
        <f t="shared" si="80"/>
        <v>von der Bandprobe.</v>
      </c>
      <c r="P125" s="7" t="str">
        <f t="shared" si="81"/>
        <v>von der Bandprobe</v>
      </c>
      <c r="Q125" s="7" t="str">
        <f t="shared" si="101"/>
        <v>Sie</v>
      </c>
      <c r="R125" s="7" t="s">
        <v>104</v>
      </c>
      <c r="S125" s="7" t="s">
        <v>137</v>
      </c>
      <c r="T125" s="7" t="s">
        <v>476</v>
      </c>
      <c r="U125" s="7" t="s">
        <v>477</v>
      </c>
      <c r="W125" s="7" t="str">
        <f t="shared" si="82"/>
        <v>Solo</v>
      </c>
      <c r="X125" s="7" t="str">
        <f t="shared" si="83"/>
        <v>hingelegt.</v>
      </c>
      <c r="Y125" s="7" t="s">
        <v>478</v>
      </c>
      <c r="Z125" s="7">
        <f>main!Z58</f>
        <v>140</v>
      </c>
      <c r="AA125" s="7" t="str">
        <f>main!AA58</f>
        <v>Mathilda</v>
      </c>
      <c r="AB125" s="7" t="str">
        <f>main!AB58</f>
        <v>f</v>
      </c>
      <c r="AC125" s="7">
        <f>main!AC58</f>
        <v>6.914285714</v>
      </c>
      <c r="AD125" s="7">
        <f>main!AD58</f>
        <v>0.28402864100000003</v>
      </c>
      <c r="AE125" s="7">
        <f>main!AE58</f>
        <v>7</v>
      </c>
      <c r="AF125" s="33" t="str">
        <f>main!AF58</f>
        <v>f</v>
      </c>
      <c r="AG125" s="7" t="str">
        <f>main!AG58</f>
        <v>Target</v>
      </c>
      <c r="AH125" s="7" t="str">
        <f>main!AH58</f>
        <v>NA</v>
      </c>
      <c r="AI125" s="7">
        <f>main!AI58</f>
        <v>17000000</v>
      </c>
      <c r="AJ125" s="7" t="str">
        <f>main!AJ58</f>
        <v>NA</v>
      </c>
      <c r="AK125" s="7" t="str">
        <f>main!AK58</f>
        <v>NA</v>
      </c>
      <c r="AL125" s="7">
        <f>main!AL58</f>
        <v>108</v>
      </c>
      <c r="AM125" s="7" t="str">
        <f>main!AM58</f>
        <v>Carolin</v>
      </c>
      <c r="AN125" s="7" t="str">
        <f>main!AN58</f>
        <v>f</v>
      </c>
      <c r="AO125" s="7">
        <f>main!AO58</f>
        <v>6.628571429</v>
      </c>
      <c r="AP125" s="7">
        <f>main!AP58</f>
        <v>0.77024496799999997</v>
      </c>
      <c r="AQ125" s="7">
        <f>main!AQ58</f>
        <v>7</v>
      </c>
      <c r="AR125" s="7" t="str">
        <f>main!AR58</f>
        <v>f</v>
      </c>
      <c r="AS125" s="7" t="str">
        <f>main!AS58</f>
        <v>Alternative</v>
      </c>
      <c r="AT125" s="7" t="str">
        <f>main!AT58</f>
        <v>NA</v>
      </c>
      <c r="AU125" s="7" t="str">
        <f>main!AU58</f>
        <v>NA</v>
      </c>
      <c r="AV125" s="7" t="str">
        <f>main!AV58</f>
        <v>NA</v>
      </c>
      <c r="AW125" s="7" t="str">
        <f>main!AW58</f>
        <v>NA</v>
      </c>
      <c r="AX125" s="7" t="str">
        <f>main!AX58</f>
        <v>Er</v>
      </c>
      <c r="AY125" s="7" t="str">
        <f>main!AY58</f>
        <v>Sie</v>
      </c>
      <c r="AZ125" s="33" t="str">
        <f>main!AZ58</f>
        <v>Sie</v>
      </c>
      <c r="BA125" s="7" t="str">
        <f t="shared" si="84"/>
        <v>Wer kommt von der Bandprobe?</v>
      </c>
      <c r="BB125" s="46" t="str">
        <f t="shared" si="85"/>
        <v>Was tat Mathilda?</v>
      </c>
      <c r="BC125" s="7" t="str">
        <f t="shared" si="86"/>
        <v>Woher kommt Mathilda?</v>
      </c>
      <c r="BD125" s="7" t="str">
        <f t="shared" si="87"/>
        <v>Was hat Mathilda hingelegt?</v>
      </c>
      <c r="BE125" s="7" t="s">
        <v>47</v>
      </c>
      <c r="BF125" s="7" t="str">
        <f>BA125</f>
        <v>Wer kommt von der Bandprobe?</v>
      </c>
      <c r="BG125" s="7">
        <v>3</v>
      </c>
      <c r="BH125" s="7">
        <f t="shared" si="88"/>
        <v>0</v>
      </c>
      <c r="BI125" s="7" t="str">
        <f t="shared" si="89"/>
        <v>NA</v>
      </c>
      <c r="BJ125" s="7" t="str">
        <f>IF(BI125="NA","NA",H125)</f>
        <v>NA</v>
      </c>
      <c r="BK125" s="7" t="str">
        <f>BJ125</f>
        <v>NA</v>
      </c>
      <c r="BL125" s="7" t="s">
        <v>78</v>
      </c>
      <c r="BM125" s="1">
        <v>0</v>
      </c>
      <c r="BN125" s="7" t="str">
        <f t="shared" si="103"/>
        <v>NA</v>
      </c>
      <c r="BO125" s="7" t="str">
        <f t="shared" si="98"/>
        <v>NA</v>
      </c>
      <c r="BP125" s="7" t="str">
        <f t="shared" si="91"/>
        <v/>
      </c>
      <c r="BQ125" s="7" t="str">
        <f t="shared" si="92"/>
        <v/>
      </c>
      <c r="BR125" s="7" t="str">
        <f t="shared" si="93"/>
        <v>Woher kommt Mathilda?</v>
      </c>
      <c r="BS125" s="7" t="str">
        <f t="shared" si="94"/>
        <v>Woher kommt Mathilda?</v>
      </c>
      <c r="BT125" s="7" t="str">
        <f t="shared" si="95"/>
        <v>Was hat Mathilda hingelegt?</v>
      </c>
      <c r="BU125" s="7" t="str">
        <f t="shared" si="96"/>
        <v/>
      </c>
      <c r="BV125" s="1" t="str">
        <f t="shared" si="97"/>
        <v>Was hat Mathilda hingelegt?</v>
      </c>
    </row>
    <row r="126" spans="1:74" ht="14.25" hidden="1" customHeight="1" x14ac:dyDescent="0.35">
      <c r="A126" s="7" t="str">
        <f t="shared" si="99"/>
        <v>L1_S47_I130_PEr</v>
      </c>
      <c r="B126" s="7">
        <v>1</v>
      </c>
      <c r="C126" s="7">
        <v>47</v>
      </c>
      <c r="D126" s="44">
        <v>125</v>
      </c>
      <c r="E126">
        <v>6</v>
      </c>
      <c r="F126" s="7">
        <v>47</v>
      </c>
      <c r="G126" s="7" t="str">
        <f t="shared" si="100"/>
        <v>Emilia klettert vom Balkon. Er hat die teure Vase zerdeppert.</v>
      </c>
      <c r="H126" s="7" t="str">
        <f t="shared" si="78"/>
        <v>Emilia</v>
      </c>
      <c r="I126" s="7" t="str">
        <f t="shared" si="79"/>
        <v>Noah</v>
      </c>
      <c r="J126" s="7" t="s">
        <v>362</v>
      </c>
      <c r="M126" s="7" t="s">
        <v>291</v>
      </c>
      <c r="N126" s="7" t="s">
        <v>410</v>
      </c>
      <c r="O126" s="7" t="str">
        <f t="shared" si="80"/>
        <v>vom Balkon.</v>
      </c>
      <c r="P126" s="7" t="str">
        <f t="shared" si="81"/>
        <v>vom Balkon</v>
      </c>
      <c r="Q126" s="7" t="str">
        <f t="shared" si="101"/>
        <v>Er</v>
      </c>
      <c r="R126" s="7" t="s">
        <v>104</v>
      </c>
      <c r="S126" s="7" t="s">
        <v>71</v>
      </c>
      <c r="T126" s="7" t="s">
        <v>411</v>
      </c>
      <c r="U126" s="7" t="s">
        <v>412</v>
      </c>
      <c r="W126" s="7" t="str">
        <f t="shared" si="82"/>
        <v>Vase</v>
      </c>
      <c r="X126" s="7" t="str">
        <f t="shared" si="83"/>
        <v>zerdeppert.</v>
      </c>
      <c r="Y126" s="7" t="s">
        <v>413</v>
      </c>
      <c r="Z126" s="7">
        <f>main!Z48</f>
        <v>130</v>
      </c>
      <c r="AA126" s="7" t="str">
        <f>main!AA48</f>
        <v>Emilia</v>
      </c>
      <c r="AB126" s="7" t="str">
        <f>main!AB48</f>
        <v>f</v>
      </c>
      <c r="AC126" s="7">
        <f>main!AC48</f>
        <v>6.8571428570000004</v>
      </c>
      <c r="AD126" s="7">
        <f>main!AD48</f>
        <v>0.35503580099999998</v>
      </c>
      <c r="AE126" s="7">
        <f>main!AE48</f>
        <v>7</v>
      </c>
      <c r="AF126" s="33" t="str">
        <f>main!AF48</f>
        <v>f</v>
      </c>
      <c r="AG126" s="7" t="str">
        <f>main!AG48</f>
        <v>Target</v>
      </c>
      <c r="AH126" s="7" t="str">
        <f>main!AH48</f>
        <v>NA</v>
      </c>
      <c r="AI126" s="7">
        <f>main!AI48</f>
        <v>1940000000</v>
      </c>
      <c r="AJ126" s="7" t="str">
        <f>main!AJ48</f>
        <v>NA</v>
      </c>
      <c r="AK126" s="7" t="str">
        <f>main!AK48</f>
        <v>NA</v>
      </c>
      <c r="AL126" s="7">
        <f>main!AL48</f>
        <v>49</v>
      </c>
      <c r="AM126" s="7" t="str">
        <f>main!AM48</f>
        <v>Noah</v>
      </c>
      <c r="AN126" s="7" t="str">
        <f>main!AN48</f>
        <v>n</v>
      </c>
      <c r="AO126" s="7">
        <f>main!AO48</f>
        <v>1.8571428569999999</v>
      </c>
      <c r="AP126" s="7">
        <f>main!AP48</f>
        <v>1.115211854</v>
      </c>
      <c r="AQ126" s="7">
        <f>main!AQ48</f>
        <v>1</v>
      </c>
      <c r="AR126" s="7" t="str">
        <f>main!AR48</f>
        <v>m</v>
      </c>
      <c r="AS126" s="7" t="str">
        <f>main!AS48</f>
        <v>Alternative</v>
      </c>
      <c r="AT126" s="7" t="str">
        <f>main!AT48</f>
        <v>NA</v>
      </c>
      <c r="AU126" s="7" t="str">
        <f>main!AU48</f>
        <v>NA</v>
      </c>
      <c r="AV126" s="7" t="str">
        <f>main!AV48</f>
        <v>NA</v>
      </c>
      <c r="AW126" s="7" t="str">
        <f>main!AW48</f>
        <v>NA</v>
      </c>
      <c r="AX126" s="7" t="str">
        <f>main!AX48</f>
        <v>Er</v>
      </c>
      <c r="AY126" s="7" t="str">
        <f>main!AY48</f>
        <v>Sie</v>
      </c>
      <c r="AZ126" s="33" t="str">
        <f>main!AZ48</f>
        <v>Er</v>
      </c>
      <c r="BA126" s="7" t="str">
        <f t="shared" si="84"/>
        <v>Wer klettert vom Balkon?</v>
      </c>
      <c r="BB126" s="46" t="str">
        <f t="shared" si="85"/>
        <v>Was tat Emilia?</v>
      </c>
      <c r="BC126" s="7" t="str">
        <f t="shared" si="86"/>
        <v>Woher klettert Emilia?</v>
      </c>
      <c r="BD126" s="7" t="str">
        <f t="shared" si="87"/>
        <v>Was hat Emilia zerdeppert?</v>
      </c>
      <c r="BE126" s="7" t="s">
        <v>48</v>
      </c>
      <c r="BF126" s="7" t="str">
        <f>BC126</f>
        <v>Woher klettert Emilia?</v>
      </c>
      <c r="BG126" s="7">
        <v>2</v>
      </c>
      <c r="BH126" s="7">
        <f t="shared" si="88"/>
        <v>0</v>
      </c>
      <c r="BI126" s="7" t="str">
        <f t="shared" si="89"/>
        <v>NA</v>
      </c>
      <c r="BJ126" s="7" t="str">
        <f>IF(BI126="NA","NA",P126)</f>
        <v>NA</v>
      </c>
      <c r="BK126" s="7" t="str">
        <f>BJ126</f>
        <v>NA</v>
      </c>
      <c r="BL126" s="7" t="s">
        <v>78</v>
      </c>
      <c r="BM126" s="1">
        <v>0</v>
      </c>
      <c r="BN126" s="7" t="str">
        <f t="shared" si="103"/>
        <v>NA</v>
      </c>
      <c r="BO126" s="7" t="str">
        <f t="shared" si="98"/>
        <v>NA</v>
      </c>
      <c r="BP126" s="7" t="str">
        <f t="shared" si="91"/>
        <v/>
      </c>
      <c r="BQ126" s="7" t="str">
        <f t="shared" si="92"/>
        <v/>
      </c>
      <c r="BR126" s="7" t="str">
        <f t="shared" si="93"/>
        <v>Woher klettert Emilia?</v>
      </c>
      <c r="BS126" s="7" t="str">
        <f t="shared" si="94"/>
        <v>Woher klettert Emilia?</v>
      </c>
      <c r="BT126" s="7" t="str">
        <f t="shared" si="95"/>
        <v>Was hat Emilia zerdeppert?</v>
      </c>
      <c r="BU126" s="7" t="str">
        <f t="shared" si="96"/>
        <v/>
      </c>
      <c r="BV126" s="7" t="str">
        <f t="shared" si="97"/>
        <v>Was hat Emilia zerdeppert?</v>
      </c>
    </row>
    <row r="127" spans="1:74" ht="14.25" hidden="1" customHeight="1" x14ac:dyDescent="0.35">
      <c r="A127" s="7" t="str">
        <f t="shared" si="99"/>
        <v>L1_S44_I127_PEr</v>
      </c>
      <c r="B127" s="7">
        <v>1</v>
      </c>
      <c r="C127" s="7">
        <v>44</v>
      </c>
      <c r="D127" s="44">
        <v>126</v>
      </c>
      <c r="E127">
        <v>6</v>
      </c>
      <c r="F127" s="7">
        <v>44</v>
      </c>
      <c r="G127" s="7" t="str">
        <f t="shared" si="100"/>
        <v>Hanna faulenzt im Sessel. Er hat einen harten Arbeitstag gehabt.</v>
      </c>
      <c r="H127" s="7" t="str">
        <f t="shared" si="78"/>
        <v>Hanna</v>
      </c>
      <c r="I127" s="7" t="str">
        <f t="shared" si="79"/>
        <v>Mats</v>
      </c>
      <c r="J127" s="7" t="s">
        <v>389</v>
      </c>
      <c r="K127" s="7" t="s">
        <v>193</v>
      </c>
      <c r="N127" s="7" t="s">
        <v>390</v>
      </c>
      <c r="O127" s="7" t="str">
        <f t="shared" si="80"/>
        <v>im Sessel.</v>
      </c>
      <c r="P127" s="7" t="str">
        <f t="shared" si="81"/>
        <v>im Sessel</v>
      </c>
      <c r="Q127" s="7" t="str">
        <f t="shared" si="101"/>
        <v>Er</v>
      </c>
      <c r="R127" s="7" t="s">
        <v>104</v>
      </c>
      <c r="S127" s="7" t="s">
        <v>87</v>
      </c>
      <c r="T127" s="7" t="s">
        <v>391</v>
      </c>
      <c r="U127" s="7" t="s">
        <v>392</v>
      </c>
      <c r="W127" s="7" t="str">
        <f t="shared" si="82"/>
        <v>Arbeitstag</v>
      </c>
      <c r="X127" s="7" t="str">
        <f t="shared" si="83"/>
        <v>gehabt.</v>
      </c>
      <c r="Y127" s="7" t="s">
        <v>106</v>
      </c>
      <c r="Z127" s="7">
        <f>main!Z45</f>
        <v>127</v>
      </c>
      <c r="AA127" s="7" t="str">
        <f>main!AA45</f>
        <v>Hanna</v>
      </c>
      <c r="AB127" s="7" t="str">
        <f>main!AB45</f>
        <v>f</v>
      </c>
      <c r="AC127" s="7">
        <f>main!AC45</f>
        <v>6.8285714290000001</v>
      </c>
      <c r="AD127" s="7">
        <f>main!AD45</f>
        <v>0.45281565400000001</v>
      </c>
      <c r="AE127" s="7">
        <f>main!AE45</f>
        <v>7</v>
      </c>
      <c r="AF127" s="33" t="str">
        <f>main!AF45</f>
        <v>f</v>
      </c>
      <c r="AG127" s="7" t="str">
        <f>main!AG45</f>
        <v>Target</v>
      </c>
      <c r="AH127" s="7" t="str">
        <f>main!AH45</f>
        <v>NA</v>
      </c>
      <c r="AI127" s="7">
        <f>main!AI45</f>
        <v>2090000000</v>
      </c>
      <c r="AJ127" s="7" t="str">
        <f>main!AJ45</f>
        <v>NA</v>
      </c>
      <c r="AK127" s="7" t="str">
        <f>main!AK45</f>
        <v>NA</v>
      </c>
      <c r="AL127" s="7">
        <f>main!AL45</f>
        <v>46</v>
      </c>
      <c r="AM127" s="7" t="str">
        <f>main!AM45</f>
        <v>Mats</v>
      </c>
      <c r="AN127" s="7" t="str">
        <f>main!AN45</f>
        <v>m</v>
      </c>
      <c r="AO127" s="7">
        <f>main!AO45</f>
        <v>1.657142857</v>
      </c>
      <c r="AP127" s="7">
        <f>main!AP45</f>
        <v>1.0273568930000001</v>
      </c>
      <c r="AQ127" s="7">
        <f>main!AQ45</f>
        <v>1</v>
      </c>
      <c r="AR127" s="7" t="str">
        <f>main!AR45</f>
        <v>m</v>
      </c>
      <c r="AS127" s="7" t="str">
        <f>main!AS45</f>
        <v>Alternative</v>
      </c>
      <c r="AT127" s="7" t="str">
        <f>main!AT45</f>
        <v>NA</v>
      </c>
      <c r="AU127" s="7" t="str">
        <f>main!AU45</f>
        <v>NA</v>
      </c>
      <c r="AV127" s="7" t="str">
        <f>main!AV45</f>
        <v>NA</v>
      </c>
      <c r="AW127" s="7" t="str">
        <f>main!AW45</f>
        <v>NA</v>
      </c>
      <c r="AX127" s="7" t="str">
        <f>main!AX45</f>
        <v>Er</v>
      </c>
      <c r="AY127" s="7" t="str">
        <f>main!AY45</f>
        <v>Sie</v>
      </c>
      <c r="AZ127" s="33" t="str">
        <f>main!AZ45</f>
        <v>Er</v>
      </c>
      <c r="BA127" s="7" t="str">
        <f t="shared" si="84"/>
        <v>Wer faulenzt im Sessel?</v>
      </c>
      <c r="BB127" s="46" t="str">
        <f t="shared" si="85"/>
        <v>Was tat Hanna?</v>
      </c>
      <c r="BC127" s="7" t="str">
        <f t="shared" si="86"/>
        <v>Wo faulenzt Hanna?</v>
      </c>
      <c r="BD127" s="7" t="str">
        <f t="shared" si="87"/>
        <v>Was hat Hanna gehabt?</v>
      </c>
      <c r="BE127" s="1" t="s">
        <v>49</v>
      </c>
      <c r="BF127" s="7" t="str">
        <f>BD127</f>
        <v>Was hat Hanna gehabt?</v>
      </c>
      <c r="BG127" s="7">
        <v>2</v>
      </c>
      <c r="BH127" s="7">
        <f t="shared" si="88"/>
        <v>0</v>
      </c>
      <c r="BI127" s="7" t="str">
        <f t="shared" si="89"/>
        <v>NA</v>
      </c>
      <c r="BJ127" s="7" t="str">
        <f>IF(BI127="NA","NA",CONCATENATE(S127," ",T127," ",W127))</f>
        <v>NA</v>
      </c>
      <c r="BK127" s="7" t="str">
        <f>BJ127</f>
        <v>NA</v>
      </c>
      <c r="BL127" s="7" t="s">
        <v>78</v>
      </c>
      <c r="BM127" s="1">
        <v>1</v>
      </c>
      <c r="BN127" s="7" t="str">
        <f t="shared" si="103"/>
        <v>NA</v>
      </c>
      <c r="BO127" s="7" t="str">
        <f t="shared" si="98"/>
        <v>NA</v>
      </c>
      <c r="BP127" s="7" t="str">
        <f t="shared" si="91"/>
        <v>Wo faulenzt Hanna?</v>
      </c>
      <c r="BQ127" s="7" t="str">
        <f t="shared" si="92"/>
        <v/>
      </c>
      <c r="BR127" s="7" t="str">
        <f t="shared" si="93"/>
        <v/>
      </c>
      <c r="BS127" s="7" t="str">
        <f t="shared" si="94"/>
        <v>Wo faulenzt Hanna?</v>
      </c>
      <c r="BT127" s="7" t="str">
        <f t="shared" si="95"/>
        <v>Was hat Hanna gehabt?</v>
      </c>
      <c r="BU127" s="7" t="str">
        <f t="shared" si="96"/>
        <v/>
      </c>
      <c r="BV127" s="7" t="str">
        <f t="shared" si="97"/>
        <v>Was hat Hanna gehabt?</v>
      </c>
    </row>
    <row r="128" spans="1:74" ht="14.25" customHeight="1" x14ac:dyDescent="0.35">
      <c r="A128" s="7" t="str">
        <f t="shared" si="99"/>
        <v>L1_S85_I168_PEr</v>
      </c>
      <c r="B128" s="7">
        <v>1</v>
      </c>
      <c r="C128" s="7">
        <v>85</v>
      </c>
      <c r="D128" s="44">
        <v>127</v>
      </c>
      <c r="E128">
        <v>6</v>
      </c>
      <c r="F128" s="7">
        <v>85</v>
      </c>
      <c r="G128" s="7" t="str">
        <f t="shared" si="100"/>
        <v>Die Immobilienmaklerin fällt aus dem Rollstuhl. Er hat den offenen Gully übersehen.</v>
      </c>
      <c r="H128" s="7" t="str">
        <f t="shared" si="78"/>
        <v>Die Immobilienmaklerin</v>
      </c>
      <c r="I128" s="7" t="str">
        <f t="shared" si="79"/>
        <v>Der Immobilienmakler</v>
      </c>
      <c r="J128" s="7" t="s">
        <v>101</v>
      </c>
      <c r="M128" s="7" t="s">
        <v>102</v>
      </c>
      <c r="N128" s="7" t="s">
        <v>638</v>
      </c>
      <c r="O128" s="7" t="str">
        <f t="shared" si="80"/>
        <v>aus dem Rollstuhl.</v>
      </c>
      <c r="P128" s="7" t="str">
        <f t="shared" si="81"/>
        <v>aus dem Rollstuhl</v>
      </c>
      <c r="Q128" s="7" t="str">
        <f t="shared" si="101"/>
        <v>Er</v>
      </c>
      <c r="R128" s="7" t="s">
        <v>104</v>
      </c>
      <c r="S128" s="7" t="s">
        <v>147</v>
      </c>
      <c r="T128" s="7" t="s">
        <v>639</v>
      </c>
      <c r="U128" s="7" t="s">
        <v>640</v>
      </c>
      <c r="W128" s="7" t="str">
        <f t="shared" si="82"/>
        <v>Gully</v>
      </c>
      <c r="X128" s="7" t="str">
        <f t="shared" si="83"/>
        <v>übersehen.</v>
      </c>
      <c r="Y128" s="7" t="s">
        <v>248</v>
      </c>
      <c r="Z128" s="7">
        <f>main!Z86</f>
        <v>168</v>
      </c>
      <c r="AA128" s="7" t="str">
        <f>main!AA86</f>
        <v>Immobilienmaklerin</v>
      </c>
      <c r="AB128" s="7" t="str">
        <f>main!AB86</f>
        <v>NA</v>
      </c>
      <c r="AC128" s="7">
        <f>main!AC86</f>
        <v>3.35</v>
      </c>
      <c r="AD128" s="7" t="str">
        <f>main!AD86</f>
        <v>NA</v>
      </c>
      <c r="AE128" s="7" t="str">
        <f>main!AE86</f>
        <v>NA</v>
      </c>
      <c r="AF128" s="33" t="str">
        <f>main!AF86</f>
        <v>f</v>
      </c>
      <c r="AG128" s="7" t="str">
        <f>main!AG86</f>
        <v>Filler</v>
      </c>
      <c r="AH128" s="7" t="str">
        <f>main!AH86</f>
        <v>NA</v>
      </c>
      <c r="AI128" s="7" t="str">
        <f>main!AI86</f>
        <v>NA</v>
      </c>
      <c r="AJ128" s="7" t="str">
        <f>main!AJ86</f>
        <v>Die</v>
      </c>
      <c r="AK128" s="7" t="str">
        <f>main!AK86</f>
        <v>die</v>
      </c>
      <c r="AL128" s="7">
        <f>main!AL86</f>
        <v>25</v>
      </c>
      <c r="AM128" s="7" t="str">
        <f>main!AM86</f>
        <v>Immobilienmakler</v>
      </c>
      <c r="AN128" s="7" t="str">
        <f>main!AN86</f>
        <v>NA</v>
      </c>
      <c r="AO128" s="7" t="str">
        <f>main!AO86</f>
        <v>NA</v>
      </c>
      <c r="AP128" s="7" t="str">
        <f>main!AP86</f>
        <v>NA</v>
      </c>
      <c r="AQ128" s="7" t="str">
        <f>main!AQ86</f>
        <v>NA</v>
      </c>
      <c r="AR128" s="7" t="str">
        <f>main!AR86</f>
        <v>NA</v>
      </c>
      <c r="AS128" s="7" t="str">
        <f>main!AS86</f>
        <v>Alternative</v>
      </c>
      <c r="AT128" s="7" t="str">
        <f>main!AT86</f>
        <v>NA</v>
      </c>
      <c r="AU128" s="7" t="str">
        <f>main!AU86</f>
        <v>NA</v>
      </c>
      <c r="AV128" s="7" t="str">
        <f>main!AV86</f>
        <v>Der</v>
      </c>
      <c r="AW128" s="7" t="str">
        <f>main!AW86</f>
        <v>der</v>
      </c>
      <c r="AX128" s="7" t="str">
        <f>main!AX86</f>
        <v>Er</v>
      </c>
      <c r="AY128" s="7" t="str">
        <f>main!AY86</f>
        <v>Sie</v>
      </c>
      <c r="AZ128" s="33" t="str">
        <f>main!AZ86</f>
        <v>Er</v>
      </c>
      <c r="BA128" s="7" t="str">
        <f t="shared" si="84"/>
        <v>Wer fällt aus dem Rollstuhl?</v>
      </c>
      <c r="BB128" s="46" t="str">
        <f t="shared" si="85"/>
        <v>Was tat die Immobilienmaklerin?</v>
      </c>
      <c r="BC128" s="7" t="str">
        <f t="shared" si="86"/>
        <v>Woher fällt die Immobilienmaklerin?</v>
      </c>
      <c r="BD128" s="7" t="str">
        <f t="shared" si="87"/>
        <v>Was hat die Immobilienmaklerin übersehen?</v>
      </c>
      <c r="BE128" s="7" t="s">
        <v>47</v>
      </c>
      <c r="BF128" s="7" t="str">
        <f>BA128</f>
        <v>Wer fällt aus dem Rollstuhl?</v>
      </c>
      <c r="BG128" s="7">
        <v>2</v>
      </c>
      <c r="BH128" s="7">
        <f t="shared" si="88"/>
        <v>0</v>
      </c>
      <c r="BI128" s="7" t="str">
        <f t="shared" si="89"/>
        <v>NA</v>
      </c>
      <c r="BJ128" s="7" t="str">
        <f>IF(BI128="NA","NA",H128)</f>
        <v>NA</v>
      </c>
      <c r="BK128" s="7" t="str">
        <f>BJ128</f>
        <v>NA</v>
      </c>
      <c r="BL128" s="7" t="s">
        <v>78</v>
      </c>
      <c r="BM128" s="1">
        <v>1</v>
      </c>
      <c r="BN128" s="7" t="str">
        <f t="shared" si="103"/>
        <v>NA</v>
      </c>
      <c r="BO128" s="7" t="str">
        <f t="shared" si="98"/>
        <v>NA</v>
      </c>
      <c r="BP128" s="7" t="str">
        <f t="shared" si="91"/>
        <v/>
      </c>
      <c r="BQ128" s="7" t="str">
        <f t="shared" si="92"/>
        <v/>
      </c>
      <c r="BR128" s="7" t="str">
        <f t="shared" si="93"/>
        <v>Woher fällt die Immobilienmaklerin?</v>
      </c>
      <c r="BS128" s="7" t="str">
        <f t="shared" si="94"/>
        <v>Woher fällt die Immobilienmaklerin?</v>
      </c>
      <c r="BT128" s="7" t="str">
        <f t="shared" si="95"/>
        <v>Was hat die Immobilienmaklerin übersehen?</v>
      </c>
      <c r="BU128" s="7" t="str">
        <f t="shared" si="96"/>
        <v/>
      </c>
      <c r="BV128" s="7" t="str">
        <f t="shared" si="97"/>
        <v>Was hat die Immobilienmaklerin übersehen?</v>
      </c>
    </row>
    <row r="129" spans="1:74" ht="14.25" customHeight="1" x14ac:dyDescent="0.35">
      <c r="A129" s="7" t="str">
        <f t="shared" si="99"/>
        <v>L1_S94_I177_PSie</v>
      </c>
      <c r="B129" s="7">
        <v>1</v>
      </c>
      <c r="C129" s="7">
        <v>94</v>
      </c>
      <c r="D129" s="44">
        <v>128</v>
      </c>
      <c r="E129">
        <v>6</v>
      </c>
      <c r="F129" s="7">
        <v>94</v>
      </c>
      <c r="G129" s="7" t="str">
        <f t="shared" si="100"/>
        <v>Der Astrologe stürzt im Hallenbad. Sie hat das Laufen-Verboten Schild ignoriert.</v>
      </c>
      <c r="H129" s="7" t="str">
        <f t="shared" si="78"/>
        <v>Der Astrologe</v>
      </c>
      <c r="I129" s="7" t="str">
        <f t="shared" si="79"/>
        <v>Die Astrologin</v>
      </c>
      <c r="J129" s="7" t="s">
        <v>594</v>
      </c>
      <c r="K129" s="7" t="s">
        <v>193</v>
      </c>
      <c r="N129" s="7" t="s">
        <v>683</v>
      </c>
      <c r="O129" s="7" t="str">
        <f t="shared" si="80"/>
        <v>im Hallenbad.</v>
      </c>
      <c r="P129" s="7" t="str">
        <f t="shared" si="81"/>
        <v>im Hallenbad</v>
      </c>
      <c r="Q129" s="7" t="str">
        <f t="shared" si="101"/>
        <v>Sie</v>
      </c>
      <c r="R129" s="7" t="s">
        <v>104</v>
      </c>
      <c r="S129" s="7" t="s">
        <v>155</v>
      </c>
      <c r="T129" s="7" t="s">
        <v>684</v>
      </c>
      <c r="U129" s="7" t="s">
        <v>685</v>
      </c>
      <c r="W129" s="7" t="str">
        <f t="shared" si="82"/>
        <v>Schild</v>
      </c>
      <c r="X129" s="7" t="str">
        <f t="shared" si="83"/>
        <v>ignoriert.</v>
      </c>
      <c r="Y129" s="7" t="s">
        <v>686</v>
      </c>
      <c r="Z129" s="7">
        <f>main!Z95</f>
        <v>177</v>
      </c>
      <c r="AA129" s="7" t="str">
        <f>main!AA95</f>
        <v>Astrologe</v>
      </c>
      <c r="AB129" s="7" t="str">
        <f>main!AB95</f>
        <v>NA</v>
      </c>
      <c r="AC129" s="7">
        <f>main!AC95</f>
        <v>4.3499999999999996</v>
      </c>
      <c r="AD129" s="7" t="str">
        <f>main!AD95</f>
        <v>NA</v>
      </c>
      <c r="AE129" s="7" t="str">
        <f>main!AE95</f>
        <v>NA</v>
      </c>
      <c r="AF129" s="33" t="str">
        <f>main!AF95</f>
        <v>m</v>
      </c>
      <c r="AG129" s="7" t="str">
        <f>main!AG95</f>
        <v>Filler</v>
      </c>
      <c r="AH129" s="7" t="str">
        <f>main!AH95</f>
        <v>NA</v>
      </c>
      <c r="AI129" s="7" t="str">
        <f>main!AI95</f>
        <v>NA</v>
      </c>
      <c r="AJ129" s="7" t="str">
        <f>main!AJ95</f>
        <v>Der</v>
      </c>
      <c r="AK129" s="7" t="str">
        <f>main!AK95</f>
        <v>der</v>
      </c>
      <c r="AL129" s="7">
        <f>main!AL95</f>
        <v>34</v>
      </c>
      <c r="AM129" s="7" t="str">
        <f>main!AM95</f>
        <v>Astrologin</v>
      </c>
      <c r="AN129" s="7" t="str">
        <f>main!AN95</f>
        <v>NA</v>
      </c>
      <c r="AO129" s="7" t="str">
        <f>main!AO95</f>
        <v>NA</v>
      </c>
      <c r="AP129" s="7" t="str">
        <f>main!AP95</f>
        <v>NA</v>
      </c>
      <c r="AQ129" s="7" t="str">
        <f>main!AQ95</f>
        <v>NA</v>
      </c>
      <c r="AR129" s="7" t="str">
        <f>main!AR95</f>
        <v>NA</v>
      </c>
      <c r="AS129" s="7" t="str">
        <f>main!AS95</f>
        <v>Alternative</v>
      </c>
      <c r="AT129" s="7" t="str">
        <f>main!AT95</f>
        <v>NA</v>
      </c>
      <c r="AU129" s="7" t="str">
        <f>main!AU95</f>
        <v>NA</v>
      </c>
      <c r="AV129" s="7" t="str">
        <f>main!AV95</f>
        <v>Die</v>
      </c>
      <c r="AW129" s="7" t="str">
        <f>main!AW95</f>
        <v>die</v>
      </c>
      <c r="AX129" s="7" t="str">
        <f>main!AX95</f>
        <v>Er</v>
      </c>
      <c r="AY129" s="7" t="str">
        <f>main!AY95</f>
        <v>Sie</v>
      </c>
      <c r="AZ129" s="33" t="str">
        <f>main!AZ95</f>
        <v>Sie</v>
      </c>
      <c r="BA129" s="7" t="str">
        <f t="shared" si="84"/>
        <v>Wer stürzt im Hallenbad?</v>
      </c>
      <c r="BB129" s="46" t="str">
        <f t="shared" si="85"/>
        <v>Was tat der Astrologe?</v>
      </c>
      <c r="BC129" s="7" t="str">
        <f t="shared" si="86"/>
        <v>Wo stürzt der Astrologe?</v>
      </c>
      <c r="BD129" s="7" t="str">
        <f t="shared" si="87"/>
        <v>Was hat der Astrologe ignoriert?</v>
      </c>
      <c r="BE129" s="7" t="s">
        <v>16</v>
      </c>
      <c r="BF129" s="7" t="str">
        <f>BB129</f>
        <v>Was tat der Astrologe?</v>
      </c>
      <c r="BG129" s="7">
        <v>1</v>
      </c>
      <c r="BH129" s="7">
        <f t="shared" si="88"/>
        <v>1</v>
      </c>
      <c r="BI129" s="7" t="str">
        <f t="shared" si="89"/>
        <v>Was tat der Astrologe?</v>
      </c>
      <c r="BJ129" s="7" t="str">
        <f>IF(BI129="NA","NA",J129)</f>
        <v>stürzt</v>
      </c>
      <c r="BK129" s="7" t="s">
        <v>1117</v>
      </c>
      <c r="BL129" s="7" t="s">
        <v>1118</v>
      </c>
      <c r="BM129" s="1">
        <v>0</v>
      </c>
      <c r="BN129" s="7" t="str">
        <f t="shared" si="103"/>
        <v>im Hallenbad fallen</v>
      </c>
      <c r="BO129" s="7" t="str">
        <f t="shared" si="98"/>
        <v>im Hallenbad stürzen</v>
      </c>
      <c r="BP129" s="7" t="str">
        <f t="shared" si="91"/>
        <v>Wo stürzt der Astrologe?</v>
      </c>
      <c r="BQ129" s="7" t="str">
        <f t="shared" si="92"/>
        <v/>
      </c>
      <c r="BR129" s="7" t="str">
        <f t="shared" si="93"/>
        <v/>
      </c>
      <c r="BS129" s="7" t="str">
        <f t="shared" si="94"/>
        <v>Wo stürzt der Astrologe?</v>
      </c>
      <c r="BT129" s="7" t="str">
        <f t="shared" si="95"/>
        <v>Was hat der Astrologe ignoriert?</v>
      </c>
      <c r="BU129" s="7" t="str">
        <f t="shared" si="96"/>
        <v/>
      </c>
      <c r="BV129" s="7" t="str">
        <f t="shared" si="97"/>
        <v>Was hat der Astrologe ignoriert?</v>
      </c>
    </row>
    <row r="130" spans="1:74" ht="14.25" customHeight="1" x14ac:dyDescent="0.35">
      <c r="A130" s="7" t="str">
        <f t="shared" si="99"/>
        <v>L1_S77_I160_PSie</v>
      </c>
      <c r="B130" s="7">
        <v>1</v>
      </c>
      <c r="C130" s="7">
        <v>77</v>
      </c>
      <c r="D130" s="44">
        <v>129</v>
      </c>
      <c r="E130">
        <v>6</v>
      </c>
      <c r="F130" s="7">
        <v>77</v>
      </c>
      <c r="G130" s="7" t="str">
        <f t="shared" si="100"/>
        <v>Die Ernährungsberaterin stürzt auf dem Radrennen. Sie hat einen ekstatischen Fan übersehen.</v>
      </c>
      <c r="H130" s="7" t="str">
        <f t="shared" si="78"/>
        <v>Die Ernährungsberaterin</v>
      </c>
      <c r="I130" s="7" t="str">
        <f t="shared" si="79"/>
        <v>Der Ernährungsberater</v>
      </c>
      <c r="J130" s="7" t="s">
        <v>594</v>
      </c>
      <c r="K130" s="7" t="s">
        <v>135</v>
      </c>
      <c r="N130" s="7" t="s">
        <v>595</v>
      </c>
      <c r="O130" s="7" t="str">
        <f t="shared" ref="O130:O132" si="104">CONCATENATE(K130,L130,M130," ",N130,".")</f>
        <v>auf dem Radrennen.</v>
      </c>
      <c r="P130" s="7" t="str">
        <f t="shared" si="81"/>
        <v>auf dem Radrennen</v>
      </c>
      <c r="Q130" s="7" t="str">
        <f t="shared" si="101"/>
        <v>Sie</v>
      </c>
      <c r="R130" s="7" t="s">
        <v>104</v>
      </c>
      <c r="S130" s="7" t="s">
        <v>87</v>
      </c>
      <c r="T130" s="7" t="s">
        <v>596</v>
      </c>
      <c r="V130" s="7" t="s">
        <v>597</v>
      </c>
      <c r="W130" s="7" t="str">
        <f t="shared" ref="W130:W132" si="105">CONCATENATE(U130,V130)</f>
        <v>Fan</v>
      </c>
      <c r="X130" s="7" t="str">
        <f t="shared" ref="X130:X132" si="106">CONCATENATE(Y130,".")</f>
        <v>übersehen.</v>
      </c>
      <c r="Y130" s="7" t="s">
        <v>248</v>
      </c>
      <c r="Z130" s="7">
        <f>main!Z78</f>
        <v>160</v>
      </c>
      <c r="AA130" s="7" t="str">
        <f>main!AA78</f>
        <v>Ernährungsberaterin</v>
      </c>
      <c r="AB130" s="7" t="str">
        <f>main!AB78</f>
        <v>NA</v>
      </c>
      <c r="AC130" s="7">
        <f>main!AC78</f>
        <v>2.6749999999999998</v>
      </c>
      <c r="AD130" s="7" t="str">
        <f>main!AD78</f>
        <v>NA</v>
      </c>
      <c r="AE130" s="7" t="str">
        <f>main!AE78</f>
        <v>NA</v>
      </c>
      <c r="AF130" s="33" t="str">
        <f>main!AF78</f>
        <v>f</v>
      </c>
      <c r="AG130" s="7" t="str">
        <f>main!AG78</f>
        <v>Filler</v>
      </c>
      <c r="AH130" s="7" t="str">
        <f>main!AH78</f>
        <v>NA</v>
      </c>
      <c r="AI130" s="7" t="str">
        <f>main!AI78</f>
        <v>NA</v>
      </c>
      <c r="AJ130" s="7" t="str">
        <f>main!AJ78</f>
        <v>Die</v>
      </c>
      <c r="AK130" s="7" t="str">
        <f>main!AK78</f>
        <v>die</v>
      </c>
      <c r="AL130" s="7">
        <f>main!AL78</f>
        <v>17</v>
      </c>
      <c r="AM130" s="7" t="str">
        <f>main!AM78</f>
        <v>Ernährungsberater</v>
      </c>
      <c r="AN130" s="7" t="str">
        <f>main!AN78</f>
        <v>NA</v>
      </c>
      <c r="AO130" s="7" t="str">
        <f>main!AO78</f>
        <v>NA</v>
      </c>
      <c r="AP130" s="7" t="str">
        <f>main!AP78</f>
        <v>NA</v>
      </c>
      <c r="AQ130" s="7" t="str">
        <f>main!AQ78</f>
        <v>NA</v>
      </c>
      <c r="AR130" s="7" t="str">
        <f>main!AR78</f>
        <v>NA</v>
      </c>
      <c r="AS130" s="7" t="str">
        <f>main!AS78</f>
        <v>Alternative</v>
      </c>
      <c r="AT130" s="7" t="str">
        <f>main!AT78</f>
        <v>NA</v>
      </c>
      <c r="AU130" s="7" t="str">
        <f>main!AU78</f>
        <v>NA</v>
      </c>
      <c r="AV130" s="7" t="str">
        <f>main!AV78</f>
        <v>Der</v>
      </c>
      <c r="AW130" s="7" t="str">
        <f>main!AW78</f>
        <v>der</v>
      </c>
      <c r="AX130" s="7" t="str">
        <f>main!AX78</f>
        <v>Er</v>
      </c>
      <c r="AY130" s="7" t="str">
        <f>main!AY78</f>
        <v>Sie</v>
      </c>
      <c r="AZ130" s="33" t="str">
        <f>main!AZ78</f>
        <v>Sie</v>
      </c>
      <c r="BA130" s="7" t="str">
        <f t="shared" si="84"/>
        <v>Wer stürzt auf dem Radrennen?</v>
      </c>
      <c r="BB130" s="46" t="str">
        <f t="shared" si="85"/>
        <v>Was tat die Ernährungsberaterin?</v>
      </c>
      <c r="BC130" s="7" t="str">
        <f t="shared" si="86"/>
        <v>Wo stürzt die Ernährungsberaterin?</v>
      </c>
      <c r="BD130" s="7" t="str">
        <f t="shared" si="87"/>
        <v>Wen hat die Ernährungsberaterin übersehen?</v>
      </c>
      <c r="BE130" s="7" t="s">
        <v>47</v>
      </c>
      <c r="BF130" s="7" t="str">
        <f>BA130</f>
        <v>Wer stürzt auf dem Radrennen?</v>
      </c>
      <c r="BG130" s="7">
        <v>3</v>
      </c>
      <c r="BH130" s="7">
        <f t="shared" ref="BH130:BH132" si="107">IF(BI130="NA",0,1)</f>
        <v>0</v>
      </c>
      <c r="BI130" s="7" t="str">
        <f t="shared" si="89"/>
        <v>NA</v>
      </c>
      <c r="BJ130" s="7" t="str">
        <f>IF(BI130="NA","NA",H130)</f>
        <v>NA</v>
      </c>
      <c r="BK130" s="7" t="str">
        <f>BJ130</f>
        <v>NA</v>
      </c>
      <c r="BL130" s="7" t="s">
        <v>78</v>
      </c>
      <c r="BM130" s="1">
        <v>0</v>
      </c>
      <c r="BN130" s="7" t="str">
        <f t="shared" si="103"/>
        <v>NA</v>
      </c>
      <c r="BO130" s="7" t="str">
        <f t="shared" si="98"/>
        <v>NA</v>
      </c>
      <c r="BP130" s="7" t="str">
        <f t="shared" si="91"/>
        <v>Wo stürzt die Ernährungsberaterin?</v>
      </c>
      <c r="BQ130" s="7" t="str">
        <f t="shared" si="92"/>
        <v/>
      </c>
      <c r="BR130" s="7" t="str">
        <f t="shared" si="93"/>
        <v/>
      </c>
      <c r="BS130" s="7" t="str">
        <f t="shared" ref="BS130:BS132" si="108">CONCATENATE(BP130,BQ130,BR130)</f>
        <v>Wo stürzt die Ernährungsberaterin?</v>
      </c>
      <c r="BT130" s="7" t="str">
        <f t="shared" si="95"/>
        <v/>
      </c>
      <c r="BU130" s="7" t="str">
        <f t="shared" si="96"/>
        <v>Wen hat die Ernährungsberaterin übersehen?</v>
      </c>
      <c r="BV130" s="7" t="str">
        <f t="shared" ref="BV130:BV132" si="109">CONCATENATE(BT130,BU130)</f>
        <v>Wen hat die Ernährungsberaterin übersehen?</v>
      </c>
    </row>
    <row r="131" spans="1:74" ht="14.25" hidden="1" customHeight="1" x14ac:dyDescent="0.35">
      <c r="A131" s="7" t="str">
        <f t="shared" si="99"/>
        <v>L1_S53_I136_PSie</v>
      </c>
      <c r="B131" s="7">
        <v>1</v>
      </c>
      <c r="C131" s="7">
        <v>53</v>
      </c>
      <c r="D131" s="44">
        <v>130</v>
      </c>
      <c r="E131">
        <v>6</v>
      </c>
      <c r="F131" s="7">
        <v>53</v>
      </c>
      <c r="G131" s="7" t="str">
        <f t="shared" si="100"/>
        <v>Mia kommt vom Kiosk. Sie hat ein leckeres Snickers gekauft.</v>
      </c>
      <c r="H131" s="7" t="str">
        <f t="shared" si="78"/>
        <v>Mia</v>
      </c>
      <c r="I131" s="7" t="str">
        <f t="shared" si="79"/>
        <v>Yvonne</v>
      </c>
      <c r="J131" s="7" t="s">
        <v>311</v>
      </c>
      <c r="M131" s="7" t="s">
        <v>291</v>
      </c>
      <c r="N131" s="7" t="s">
        <v>448</v>
      </c>
      <c r="O131" s="7" t="str">
        <f t="shared" si="104"/>
        <v>vom Kiosk.</v>
      </c>
      <c r="P131" s="7" t="str">
        <f t="shared" si="81"/>
        <v>vom Kiosk</v>
      </c>
      <c r="Q131" s="7" t="str">
        <f t="shared" si="101"/>
        <v>Sie</v>
      </c>
      <c r="R131" s="7" t="s">
        <v>104</v>
      </c>
      <c r="S131" s="7" t="s">
        <v>137</v>
      </c>
      <c r="T131" s="7" t="s">
        <v>449</v>
      </c>
      <c r="U131" s="7" t="s">
        <v>450</v>
      </c>
      <c r="W131" s="7" t="str">
        <f t="shared" si="105"/>
        <v>Snickers</v>
      </c>
      <c r="X131" s="7" t="str">
        <f t="shared" si="106"/>
        <v>gekauft.</v>
      </c>
      <c r="Y131" s="7" t="s">
        <v>451</v>
      </c>
      <c r="Z131" s="7">
        <f>main!Z54</f>
        <v>136</v>
      </c>
      <c r="AA131" s="7" t="str">
        <f>main!AA54</f>
        <v>Mia</v>
      </c>
      <c r="AB131" s="7" t="str">
        <f>main!AB54</f>
        <v>f</v>
      </c>
      <c r="AC131" s="7">
        <f>main!AC54</f>
        <v>6.8857142859999998</v>
      </c>
      <c r="AD131" s="7">
        <f>main!AD54</f>
        <v>0.322802851</v>
      </c>
      <c r="AE131" s="7">
        <f>main!AE54</f>
        <v>7</v>
      </c>
      <c r="AF131" s="33" t="str">
        <f>main!AF54</f>
        <v>f</v>
      </c>
      <c r="AG131" s="7" t="str">
        <f>main!AG54</f>
        <v>Target</v>
      </c>
      <c r="AH131" s="7" t="str">
        <f>main!AH54</f>
        <v>NA</v>
      </c>
      <c r="AI131" s="7">
        <f>main!AI54</f>
        <v>3100000000</v>
      </c>
      <c r="AJ131" s="7" t="str">
        <f>main!AJ54</f>
        <v>NA</v>
      </c>
      <c r="AK131" s="7" t="str">
        <f>main!AK54</f>
        <v>NA</v>
      </c>
      <c r="AL131" s="7">
        <f>main!AL54</f>
        <v>104</v>
      </c>
      <c r="AM131" s="7" t="str">
        <f>main!AM54</f>
        <v>Yvonne</v>
      </c>
      <c r="AN131" s="7" t="str">
        <f>main!AN54</f>
        <v>f</v>
      </c>
      <c r="AO131" s="7">
        <f>main!AO54</f>
        <v>6.542857143</v>
      </c>
      <c r="AP131" s="7">
        <f>main!AP54</f>
        <v>0.85208592299999997</v>
      </c>
      <c r="AQ131" s="7">
        <f>main!AQ54</f>
        <v>7</v>
      </c>
      <c r="AR131" s="7" t="str">
        <f>main!AR54</f>
        <v>f</v>
      </c>
      <c r="AS131" s="7" t="str">
        <f>main!AS54</f>
        <v>Alternative</v>
      </c>
      <c r="AT131" s="7" t="str">
        <f>main!AT54</f>
        <v>NA</v>
      </c>
      <c r="AU131" s="7" t="str">
        <f>main!AU54</f>
        <v>NA</v>
      </c>
      <c r="AV131" s="7" t="str">
        <f>main!AV54</f>
        <v>NA</v>
      </c>
      <c r="AW131" s="7" t="str">
        <f>main!AW54</f>
        <v>NA</v>
      </c>
      <c r="AX131" s="7" t="str">
        <f>main!AX54</f>
        <v>Er</v>
      </c>
      <c r="AY131" s="7" t="str">
        <f>main!AY54</f>
        <v>Sie</v>
      </c>
      <c r="AZ131" s="33" t="str">
        <f>main!AZ54</f>
        <v>Sie</v>
      </c>
      <c r="BA131" s="7" t="str">
        <f t="shared" si="84"/>
        <v>Wer kommt vom Kiosk?</v>
      </c>
      <c r="BB131" s="46" t="str">
        <f t="shared" si="85"/>
        <v>Was tat Mia?</v>
      </c>
      <c r="BC131" s="7" t="str">
        <f t="shared" si="86"/>
        <v>Woher kommt Mia?</v>
      </c>
      <c r="BD131" s="7" t="str">
        <f t="shared" si="87"/>
        <v>Was hat Mia gekauft?</v>
      </c>
      <c r="BE131" s="7" t="s">
        <v>47</v>
      </c>
      <c r="BF131" s="7" t="str">
        <f>BA131</f>
        <v>Wer kommt vom Kiosk?</v>
      </c>
      <c r="BG131" s="7">
        <v>3</v>
      </c>
      <c r="BH131" s="7">
        <f t="shared" si="107"/>
        <v>0</v>
      </c>
      <c r="BI131" s="7" t="str">
        <f t="shared" si="89"/>
        <v>NA</v>
      </c>
      <c r="BJ131" s="7" t="str">
        <f>IF(BI131="NA","NA",H131)</f>
        <v>NA</v>
      </c>
      <c r="BK131" s="7" t="str">
        <f>BJ131</f>
        <v>NA</v>
      </c>
      <c r="BL131" s="7" t="s">
        <v>78</v>
      </c>
      <c r="BM131" s="1">
        <v>1</v>
      </c>
      <c r="BN131" s="7" t="str">
        <f t="shared" si="103"/>
        <v>NA</v>
      </c>
      <c r="BO131" s="7" t="str">
        <f t="shared" si="98"/>
        <v>NA</v>
      </c>
      <c r="BP131" s="7" t="str">
        <f t="shared" si="91"/>
        <v/>
      </c>
      <c r="BQ131" s="7" t="str">
        <f t="shared" si="92"/>
        <v/>
      </c>
      <c r="BR131" s="7" t="str">
        <f t="shared" si="93"/>
        <v>Woher kommt Mia?</v>
      </c>
      <c r="BS131" s="7" t="str">
        <f t="shared" si="108"/>
        <v>Woher kommt Mia?</v>
      </c>
      <c r="BT131" s="7" t="str">
        <f t="shared" si="95"/>
        <v>Was hat Mia gekauft?</v>
      </c>
      <c r="BU131" s="7" t="str">
        <f t="shared" si="96"/>
        <v/>
      </c>
      <c r="BV131" s="7" t="str">
        <f t="shared" si="109"/>
        <v>Was hat Mia gekauft?</v>
      </c>
    </row>
    <row r="132" spans="1:74" ht="14.25" customHeight="1" x14ac:dyDescent="0.35">
      <c r="A132" s="7" t="str">
        <f t="shared" si="99"/>
        <v>L1_S67_I150_PEr</v>
      </c>
      <c r="B132" s="7">
        <v>1</v>
      </c>
      <c r="C132" s="7">
        <v>67</v>
      </c>
      <c r="D132" s="44">
        <v>131</v>
      </c>
      <c r="E132">
        <v>6</v>
      </c>
      <c r="F132" s="7">
        <v>67</v>
      </c>
      <c r="G132" s="7" t="str">
        <f t="shared" si="100"/>
        <v>Die Babysitterin steigt auf das Skateboard. Er möchte die junge Nachbarin beeindrucken.</v>
      </c>
      <c r="H132" s="7" t="str">
        <f t="shared" si="78"/>
        <v>Die Babysitterin</v>
      </c>
      <c r="I132" s="7" t="str">
        <f t="shared" si="79"/>
        <v>Der Babysitter</v>
      </c>
      <c r="J132" s="7" t="s">
        <v>153</v>
      </c>
      <c r="L132" s="7" t="s">
        <v>423</v>
      </c>
      <c r="N132" s="7" t="s">
        <v>538</v>
      </c>
      <c r="O132" s="7" t="str">
        <f t="shared" si="104"/>
        <v>auf das Skateboard.</v>
      </c>
      <c r="P132" s="7" t="str">
        <f t="shared" si="81"/>
        <v>auf das Skateboard</v>
      </c>
      <c r="Q132" s="7" t="str">
        <f t="shared" si="101"/>
        <v>Er</v>
      </c>
      <c r="R132" s="7" t="s">
        <v>70</v>
      </c>
      <c r="S132" s="7" t="s">
        <v>71</v>
      </c>
      <c r="T132" s="7" t="s">
        <v>539</v>
      </c>
      <c r="V132" s="7" t="s">
        <v>540</v>
      </c>
      <c r="W132" s="7" t="str">
        <f t="shared" si="105"/>
        <v>Nachbarin</v>
      </c>
      <c r="X132" s="7" t="str">
        <f t="shared" si="106"/>
        <v>beeindrucken.</v>
      </c>
      <c r="Y132" s="7" t="s">
        <v>295</v>
      </c>
      <c r="Z132" s="7">
        <f>main!Z68</f>
        <v>150</v>
      </c>
      <c r="AA132" s="7" t="str">
        <f>main!AA68</f>
        <v>Babysitterin</v>
      </c>
      <c r="AB132" s="7" t="str">
        <f>main!AB68</f>
        <v>NA</v>
      </c>
      <c r="AC132" s="7">
        <f>main!AC68</f>
        <v>1.9</v>
      </c>
      <c r="AD132" s="7" t="str">
        <f>main!AD68</f>
        <v>NA</v>
      </c>
      <c r="AE132" s="7" t="str">
        <f>main!AE68</f>
        <v>NA</v>
      </c>
      <c r="AF132" s="33" t="str">
        <f>main!AF68</f>
        <v>f</v>
      </c>
      <c r="AG132" s="7" t="str">
        <f>main!AG68</f>
        <v>Filler</v>
      </c>
      <c r="AH132" s="7" t="str">
        <f>main!AH68</f>
        <v>NA</v>
      </c>
      <c r="AI132" s="7" t="str">
        <f>main!AI68</f>
        <v>NA</v>
      </c>
      <c r="AJ132" s="7" t="str">
        <f>main!AJ68</f>
        <v>Die</v>
      </c>
      <c r="AK132" s="7" t="str">
        <f>main!AK68</f>
        <v>die</v>
      </c>
      <c r="AL132" s="7">
        <f>main!AL68</f>
        <v>7</v>
      </c>
      <c r="AM132" s="7" t="str">
        <f>main!AM68</f>
        <v>Babysitter</v>
      </c>
      <c r="AN132" s="7" t="str">
        <f>main!AN68</f>
        <v>NA</v>
      </c>
      <c r="AO132" s="7" t="str">
        <f>main!AO68</f>
        <v>NA</v>
      </c>
      <c r="AP132" s="7" t="str">
        <f>main!AP68</f>
        <v>NA</v>
      </c>
      <c r="AQ132" s="7" t="str">
        <f>main!AQ68</f>
        <v>NA</v>
      </c>
      <c r="AR132" s="7" t="str">
        <f>main!AR68</f>
        <v>NA</v>
      </c>
      <c r="AS132" s="7" t="str">
        <f>main!AS68</f>
        <v>Alternative</v>
      </c>
      <c r="AT132" s="7" t="str">
        <f>main!AT68</f>
        <v>NA</v>
      </c>
      <c r="AU132" s="7" t="str">
        <f>main!AU68</f>
        <v>NA</v>
      </c>
      <c r="AV132" s="7" t="str">
        <f>main!AV68</f>
        <v>Der</v>
      </c>
      <c r="AW132" s="7" t="str">
        <f>main!AW68</f>
        <v>der</v>
      </c>
      <c r="AX132" s="7" t="str">
        <f>main!AX68</f>
        <v>Er</v>
      </c>
      <c r="AY132" s="7" t="str">
        <f>main!AY68</f>
        <v>Sie</v>
      </c>
      <c r="AZ132" s="33" t="str">
        <f>main!AZ68</f>
        <v>Er</v>
      </c>
      <c r="BA132" s="7" t="str">
        <f t="shared" si="84"/>
        <v>Wer steigt auf das Skateboard?</v>
      </c>
      <c r="BB132" s="46" t="str">
        <f t="shared" si="85"/>
        <v>Was tat die Babysitterin?</v>
      </c>
      <c r="BC132" s="7" t="str">
        <f t="shared" si="86"/>
        <v>Wohin steigt die Babysitterin?</v>
      </c>
      <c r="BD132" s="7" t="str">
        <f t="shared" si="87"/>
        <v>Wen möchte die Babysitterin beeindrucken?</v>
      </c>
      <c r="BE132" s="7" t="s">
        <v>48</v>
      </c>
      <c r="BF132" s="7" t="str">
        <f>BC132</f>
        <v>Wohin steigt die Babysitterin?</v>
      </c>
      <c r="BG132" s="7">
        <v>2</v>
      </c>
      <c r="BH132" s="7">
        <f t="shared" si="107"/>
        <v>0</v>
      </c>
      <c r="BI132" s="7" t="str">
        <f t="shared" si="89"/>
        <v>NA</v>
      </c>
      <c r="BJ132" s="7" t="str">
        <f>IF(BI132="NA","NA",P132)</f>
        <v>NA</v>
      </c>
      <c r="BK132" s="7" t="str">
        <f>BJ132</f>
        <v>NA</v>
      </c>
      <c r="BL132" s="7" t="s">
        <v>78</v>
      </c>
      <c r="BM132" s="1">
        <v>1</v>
      </c>
      <c r="BN132" s="7" t="str">
        <f t="shared" si="103"/>
        <v>NA</v>
      </c>
      <c r="BO132" s="7" t="str">
        <f t="shared" si="98"/>
        <v>NA</v>
      </c>
      <c r="BP132" s="7" t="str">
        <f t="shared" si="91"/>
        <v/>
      </c>
      <c r="BQ132" s="7" t="str">
        <f t="shared" si="92"/>
        <v>Wohin steigt die Babysitterin?</v>
      </c>
      <c r="BR132" s="7" t="str">
        <f t="shared" si="93"/>
        <v/>
      </c>
      <c r="BS132" s="7" t="str">
        <f t="shared" si="108"/>
        <v>Wohin steigt die Babysitterin?</v>
      </c>
      <c r="BT132" s="7" t="str">
        <f t="shared" si="95"/>
        <v/>
      </c>
      <c r="BU132" s="7" t="str">
        <f t="shared" si="96"/>
        <v>Wen möchte die Babysitterin beeindrucken?</v>
      </c>
      <c r="BV132" s="1" t="str">
        <f t="shared" si="109"/>
        <v>Wen möchte die Babysitterin beeindrucken?</v>
      </c>
    </row>
    <row r="133" spans="1:74" ht="14.25" customHeight="1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</row>
    <row r="134" spans="1:74" ht="14.25" customHeight="1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</row>
    <row r="135" spans="1:74" ht="14.25" customHeight="1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</row>
    <row r="136" spans="1:74" ht="14.25" customHeight="1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</row>
    <row r="137" spans="1:74" ht="14.25" customHeight="1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</row>
    <row r="138" spans="1:74" ht="14.25" customHeight="1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</row>
    <row r="139" spans="1:74" ht="14.25" customHeight="1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</row>
    <row r="140" spans="1:74" ht="14.25" customHeight="1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</row>
    <row r="141" spans="1:74" ht="14.25" customHeight="1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</row>
    <row r="142" spans="1:74" ht="14.25" customHeight="1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</row>
    <row r="143" spans="1:74" ht="14.25" customHeight="1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</row>
    <row r="144" spans="1:74" ht="14.25" customHeight="1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</row>
    <row r="145" spans="1:73" ht="14.25" customHeight="1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</row>
    <row r="146" spans="1:73" ht="14.25" customHeight="1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</row>
    <row r="147" spans="1:73" ht="14.25" customHeight="1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</row>
    <row r="148" spans="1:73" ht="14.25" customHeight="1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</row>
    <row r="149" spans="1:73" ht="14.25" customHeight="1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</row>
    <row r="150" spans="1:73" ht="14.25" customHeight="1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</row>
    <row r="151" spans="1:73" ht="14.25" customHeight="1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</row>
    <row r="152" spans="1:73" ht="14.25" customHeight="1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</row>
    <row r="153" spans="1:73" ht="14.25" customHeight="1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</row>
    <row r="154" spans="1:73" ht="14.25" customHeight="1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</row>
    <row r="155" spans="1:73" ht="14.25" customHeight="1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</row>
    <row r="156" spans="1:73" ht="14.25" customHeight="1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</row>
    <row r="157" spans="1:73" ht="14.25" customHeight="1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</row>
    <row r="158" spans="1:73" ht="14.25" customHeight="1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</row>
    <row r="159" spans="1:73" ht="14.25" customHeight="1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</row>
    <row r="160" spans="1:73" ht="14.25" customHeight="1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</row>
    <row r="161" spans="1:73" ht="14.25" customHeight="1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</row>
    <row r="162" spans="1:73" ht="14.25" customHeight="1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</row>
    <row r="163" spans="1:73" ht="14.25" customHeight="1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</row>
    <row r="164" spans="1:73" ht="14.25" customHeight="1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</row>
    <row r="165" spans="1:73" ht="14.25" customHeight="1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</row>
    <row r="166" spans="1:73" ht="14.25" customHeight="1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</row>
    <row r="167" spans="1:73" ht="14.25" customHeight="1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</row>
    <row r="168" spans="1:73" ht="14.25" customHeight="1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</row>
    <row r="169" spans="1:73" ht="14.25" customHeight="1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</row>
    <row r="170" spans="1:73" ht="14.25" customHeight="1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</row>
    <row r="171" spans="1:73" ht="14.25" customHeight="1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</row>
    <row r="172" spans="1:73" ht="14.25" customHeight="1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</row>
    <row r="173" spans="1:73" ht="14.25" customHeight="1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</row>
    <row r="174" spans="1:73" ht="14.25" customHeight="1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</row>
    <row r="175" spans="1:73" ht="14.25" customHeight="1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</row>
    <row r="176" spans="1:73" ht="14.25" customHeight="1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</row>
    <row r="177" spans="1:73" ht="14.25" customHeight="1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</row>
    <row r="178" spans="1:73" ht="14.25" customHeight="1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</row>
    <row r="179" spans="1:73" ht="14.25" customHeight="1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</row>
    <row r="180" spans="1:73" ht="14.25" customHeight="1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</row>
    <row r="181" spans="1:73" ht="14.25" customHeight="1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</row>
    <row r="182" spans="1:73" ht="14.25" customHeight="1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</row>
    <row r="183" spans="1:73" ht="14.25" customHeight="1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</row>
    <row r="184" spans="1:73" ht="14.25" customHeight="1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</row>
    <row r="185" spans="1:73" ht="14.25" customHeight="1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</row>
    <row r="186" spans="1:73" ht="14.25" customHeight="1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</row>
    <row r="187" spans="1:73" ht="14.25" customHeight="1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</row>
    <row r="188" spans="1:73" ht="14.25" customHeight="1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</row>
    <row r="189" spans="1:73" ht="14.25" customHeight="1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</row>
    <row r="190" spans="1:73" ht="14.25" customHeight="1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</row>
    <row r="191" spans="1:73" ht="14.25" customHeight="1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</row>
    <row r="192" spans="1:73" ht="14.25" customHeight="1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</row>
    <row r="193" spans="1:73" ht="14.25" customHeight="1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</row>
    <row r="194" spans="1:73" ht="14.25" customHeight="1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</row>
    <row r="195" spans="1:73" ht="14.25" customHeight="1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</row>
    <row r="196" spans="1:73" ht="14.2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</row>
    <row r="197" spans="1:73" ht="14.2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</row>
    <row r="198" spans="1:73" ht="14.25" customHeight="1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</row>
    <row r="199" spans="1:73" ht="14.25" customHeight="1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</row>
    <row r="200" spans="1:73" ht="14.25" customHeight="1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</row>
    <row r="201" spans="1:73" ht="14.25" customHeight="1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</row>
    <row r="202" spans="1:73" ht="14.25" customHeight="1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</row>
    <row r="203" spans="1:73" ht="14.25" customHeight="1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</row>
    <row r="204" spans="1:73" ht="14.25" customHeight="1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</row>
    <row r="205" spans="1:73" ht="14.25" customHeight="1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</row>
    <row r="206" spans="1:73" ht="14.25" customHeight="1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</row>
    <row r="207" spans="1:73" ht="14.25" customHeight="1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</row>
    <row r="208" spans="1:73" ht="14.25" customHeight="1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</row>
    <row r="209" spans="1:73" ht="14.25" customHeight="1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</row>
    <row r="210" spans="1:73" ht="14.25" customHeight="1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</row>
    <row r="211" spans="1:73" ht="14.25" customHeight="1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</row>
    <row r="212" spans="1:73" ht="14.25" customHeight="1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</row>
    <row r="213" spans="1:73" ht="14.2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</row>
    <row r="214" spans="1:73" ht="14.2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</row>
    <row r="215" spans="1:73" ht="14.2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</row>
    <row r="216" spans="1:73" ht="14.2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</row>
    <row r="217" spans="1:73" ht="14.2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</row>
    <row r="218" spans="1:73" ht="14.2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</row>
    <row r="219" spans="1:73" ht="14.2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</row>
    <row r="220" spans="1:73" ht="14.2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</row>
    <row r="221" spans="1:73" ht="14.2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</row>
    <row r="222" spans="1:73" ht="14.2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</row>
    <row r="223" spans="1:73" ht="14.2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</row>
    <row r="224" spans="1:73" ht="14.2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</row>
    <row r="225" spans="1:73" ht="14.2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</row>
    <row r="226" spans="1:73" ht="14.2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</row>
    <row r="227" spans="1:73" ht="14.2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</row>
    <row r="228" spans="1:73" ht="14.2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</row>
    <row r="229" spans="1:73" ht="14.2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</row>
    <row r="230" spans="1:73" ht="14.2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</row>
    <row r="231" spans="1:73" ht="14.2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</row>
    <row r="232" spans="1:73" ht="14.2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</row>
    <row r="233" spans="1:73" ht="14.2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</row>
    <row r="234" spans="1:73" ht="14.2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</row>
    <row r="235" spans="1:73" ht="14.2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</row>
    <row r="236" spans="1:73" ht="14.2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</row>
    <row r="237" spans="1:73" ht="14.2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</row>
    <row r="238" spans="1:73" ht="14.2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</row>
    <row r="239" spans="1:73" ht="14.2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</row>
    <row r="240" spans="1:73" ht="14.2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</row>
    <row r="241" spans="1:73" ht="14.2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</row>
    <row r="242" spans="1:73" ht="14.2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</row>
    <row r="243" spans="1:73" ht="14.2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</row>
    <row r="244" spans="1:73" ht="14.2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</row>
    <row r="245" spans="1:73" ht="14.2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</row>
    <row r="246" spans="1:73" ht="14.2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</row>
    <row r="247" spans="1:73" ht="14.2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</row>
    <row r="248" spans="1:73" ht="14.2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</row>
    <row r="249" spans="1:73" ht="14.2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</row>
    <row r="250" spans="1:73" ht="14.2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</row>
    <row r="251" spans="1:73" ht="14.2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</row>
    <row r="252" spans="1:73" ht="14.2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</row>
    <row r="253" spans="1:73" ht="14.2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</row>
    <row r="254" spans="1:73" ht="14.2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</row>
    <row r="255" spans="1:73" ht="14.2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</row>
    <row r="256" spans="1:73" ht="14.2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</row>
    <row r="257" spans="1:73" ht="14.2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</row>
    <row r="258" spans="1:73" ht="14.2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</row>
    <row r="259" spans="1:73" ht="14.2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</row>
    <row r="260" spans="1:73" ht="14.2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</row>
    <row r="261" spans="1:73" ht="14.2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</row>
    <row r="262" spans="1:73" ht="14.2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</row>
    <row r="263" spans="1:73" ht="14.2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</row>
    <row r="264" spans="1:73" ht="14.2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</row>
    <row r="265" spans="1:73" ht="14.2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</row>
    <row r="266" spans="1:73" ht="14.2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</row>
    <row r="267" spans="1:73" ht="14.2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</row>
    <row r="268" spans="1:73" ht="14.2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</row>
    <row r="269" spans="1:73" ht="14.2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</row>
    <row r="270" spans="1:73" ht="14.2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</row>
    <row r="271" spans="1:73" ht="14.2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</row>
    <row r="272" spans="1:73" ht="14.2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</row>
    <row r="273" spans="1:73" ht="14.2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</row>
    <row r="274" spans="1:73" ht="14.2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</row>
    <row r="275" spans="1:73" ht="14.2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</row>
    <row r="276" spans="1:73" ht="14.2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</row>
    <row r="277" spans="1:73" ht="14.2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</row>
    <row r="278" spans="1:73" ht="14.2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</row>
    <row r="279" spans="1:73" ht="14.2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</row>
    <row r="280" spans="1:73" ht="14.2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</row>
    <row r="281" spans="1:73" ht="14.2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</row>
    <row r="282" spans="1:73" ht="14.2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</row>
    <row r="283" spans="1:73" ht="14.2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</row>
    <row r="284" spans="1:73" ht="14.2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</row>
    <row r="285" spans="1:73" ht="14.2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</row>
    <row r="286" spans="1:73" ht="14.2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</row>
    <row r="287" spans="1:73" ht="14.2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</row>
    <row r="288" spans="1:73" ht="14.2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</row>
    <row r="289" spans="1:73" ht="14.2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</row>
    <row r="290" spans="1:73" ht="14.2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</row>
    <row r="291" spans="1:73" ht="14.2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</row>
    <row r="292" spans="1:73" ht="14.2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</row>
    <row r="293" spans="1:73" ht="14.2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</row>
    <row r="294" spans="1:73" ht="14.2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</row>
    <row r="295" spans="1:73" ht="14.2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</row>
    <row r="296" spans="1:73" ht="14.2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</row>
    <row r="297" spans="1:73" ht="14.2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</row>
    <row r="298" spans="1:73" ht="14.2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</row>
    <row r="299" spans="1:73" ht="14.2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</row>
    <row r="300" spans="1:73" ht="14.2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</row>
    <row r="301" spans="1:73" ht="14.2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</row>
    <row r="302" spans="1:73" ht="14.2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</row>
    <row r="303" spans="1:73" ht="14.2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</row>
    <row r="304" spans="1:73" ht="14.2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</row>
    <row r="305" spans="1:73" ht="14.2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</row>
    <row r="306" spans="1:73" ht="14.2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</row>
    <row r="307" spans="1:73" ht="14.2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</row>
    <row r="308" spans="1:73" ht="14.2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</row>
    <row r="309" spans="1:73" ht="14.2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</row>
    <row r="310" spans="1:73" ht="14.2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</row>
    <row r="311" spans="1:73" ht="14.2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</row>
    <row r="312" spans="1:73" ht="14.2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</row>
    <row r="313" spans="1:73" ht="14.2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</row>
    <row r="314" spans="1:73" ht="14.2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</row>
    <row r="315" spans="1:73" ht="14.2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</row>
    <row r="316" spans="1:73" ht="14.2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</row>
    <row r="317" spans="1:73" ht="14.2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</row>
    <row r="318" spans="1:73" ht="14.2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</row>
    <row r="319" spans="1:73" ht="14.2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</row>
    <row r="320" spans="1:73" ht="14.2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</row>
    <row r="321" spans="1:73" ht="14.2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</row>
    <row r="322" spans="1:73" ht="14.2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</row>
    <row r="323" spans="1:73" ht="14.2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</row>
    <row r="324" spans="1:73" ht="14.2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</row>
    <row r="325" spans="1:73" ht="14.2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</row>
    <row r="326" spans="1:73" ht="14.2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</row>
    <row r="327" spans="1:73" ht="14.2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</row>
    <row r="328" spans="1:73" ht="14.2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</row>
    <row r="329" spans="1:73" ht="14.2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</row>
    <row r="330" spans="1:73" ht="14.2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</row>
    <row r="331" spans="1:73" ht="14.2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</row>
    <row r="332" spans="1:73" ht="14.2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</row>
    <row r="333" spans="1:73" ht="14.2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</row>
    <row r="334" spans="1:73" ht="14.25" customHeight="1" x14ac:dyDescent="0.35"/>
    <row r="335" spans="1:73" ht="14.25" customHeight="1" x14ac:dyDescent="0.35"/>
    <row r="336" spans="1:73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</sheetData>
  <autoFilter ref="A1:BV132" xr:uid="{00000000-0001-0000-0700-000000000000}">
    <filterColumn colId="36">
      <filters>
        <filter val="der"/>
        <filter val="die"/>
      </filters>
    </filterColumn>
  </autoFilter>
  <sortState xmlns:xlrd2="http://schemas.microsoft.com/office/spreadsheetml/2017/richdata2" ref="A2:CL1011">
    <sortCondition ref="F2:F1011"/>
  </sortState>
  <phoneticPr fontId="11" type="noConversion"/>
  <conditionalFormatting sqref="J23 J26 J29:J33 J35">
    <cfRule type="containsText" dxfId="131" priority="26" operator="containsText" text="xx">
      <formula>NOT(ISERROR(SEARCH(("xx"),(J23))))</formula>
    </cfRule>
  </conditionalFormatting>
  <conditionalFormatting sqref="R8:U8 S9:V9 X29:X48 Y29:Y36 Y38:Y48">
    <cfRule type="containsText" dxfId="130" priority="25" operator="containsText" text="xx">
      <formula>NOT(ISERROR(SEARCH(("xx"),(R8))))</formula>
    </cfRule>
  </conditionalFormatting>
  <conditionalFormatting sqref="R2:V7">
    <cfRule type="containsText" dxfId="129" priority="8" operator="containsText" text="xx">
      <formula>NOT(ISERROR(SEARCH(("xx"),(R2))))</formula>
    </cfRule>
  </conditionalFormatting>
  <conditionalFormatting sqref="R10:V132 X49:Y132">
    <cfRule type="containsText" dxfId="128" priority="1" operator="containsText" text="xx">
      <formula>NOT(ISERROR(SEARCH(("xx"),(R10))))</formula>
    </cfRule>
  </conditionalFormatting>
  <conditionalFormatting sqref="X2:Y28">
    <cfRule type="containsText" dxfId="127" priority="7" operator="containsText" text="xx">
      <formula>NOT(ISERROR(SEARCH(("xx"),(X2))))</formula>
    </cfRule>
  </conditionalFormatting>
  <conditionalFormatting sqref="BE7">
    <cfRule type="containsText" dxfId="126" priority="9" operator="containsText" text="xx">
      <formula>NOT(ISERROR(SEARCH(("xx"),(BE7))))</formula>
    </cfRule>
  </conditionalFormatting>
  <conditionalFormatting sqref="BE11 BE15">
    <cfRule type="containsText" dxfId="125" priority="10" operator="containsText" text="xx">
      <formula>NOT(ISERROR(SEARCH(("xx"),(BE11))))</formula>
    </cfRule>
  </conditionalFormatting>
  <conditionalFormatting sqref="BE19 BE23">
    <cfRule type="containsText" dxfId="124" priority="11" operator="containsText" text="xx">
      <formula>NOT(ISERROR(SEARCH(("xx"),(BE19))))</formula>
    </cfRule>
  </conditionalFormatting>
  <conditionalFormatting sqref="BE27 BE32">
    <cfRule type="containsText" dxfId="123" priority="12" operator="containsText" text="xx">
      <formula>NOT(ISERROR(SEARCH(("xx"),(BE27))))</formula>
    </cfRule>
  </conditionalFormatting>
  <conditionalFormatting sqref="BE36 BE40">
    <cfRule type="containsText" dxfId="122" priority="13" operator="containsText" text="xx">
      <formula>NOT(ISERROR(SEARCH(("xx"),(BE36))))</formula>
    </cfRule>
  </conditionalFormatting>
  <conditionalFormatting sqref="BE44 BE48">
    <cfRule type="containsText" dxfId="121" priority="14" operator="containsText" text="xx">
      <formula>NOT(ISERROR(SEARCH(("xx"),(BE44))))</formula>
    </cfRule>
  </conditionalFormatting>
  <conditionalFormatting sqref="BE53 BE57">
    <cfRule type="containsText" dxfId="120" priority="15" operator="containsText" text="xx">
      <formula>NOT(ISERROR(SEARCH(("xx"),(BE53))))</formula>
    </cfRule>
  </conditionalFormatting>
  <conditionalFormatting sqref="BE61 BE65">
    <cfRule type="containsText" dxfId="119" priority="16" operator="containsText" text="xx">
      <formula>NOT(ISERROR(SEARCH(("xx"),(BE61))))</formula>
    </cfRule>
  </conditionalFormatting>
  <conditionalFormatting sqref="BE69 BE74">
    <cfRule type="containsText" dxfId="118" priority="17" operator="containsText" text="xx">
      <formula>NOT(ISERROR(SEARCH(("xx"),(BE69))))</formula>
    </cfRule>
  </conditionalFormatting>
  <conditionalFormatting sqref="BE78 BE82">
    <cfRule type="containsText" dxfId="117" priority="18" operator="containsText" text="xx">
      <formula>NOT(ISERROR(SEARCH(("xx"),(BE78))))</formula>
    </cfRule>
  </conditionalFormatting>
  <conditionalFormatting sqref="BE86">
    <cfRule type="containsText" dxfId="116" priority="19" operator="containsText" text="xx">
      <formula>NOT(ISERROR(SEARCH(("xx"),(BE86))))</formula>
    </cfRule>
  </conditionalFormatting>
  <conditionalFormatting sqref="BE90:BE91">
    <cfRule type="containsText" dxfId="115" priority="4" operator="containsText" text="xx">
      <formula>NOT(ISERROR(SEARCH(("xx"),(BE90))))</formula>
    </cfRule>
  </conditionalFormatting>
  <conditionalFormatting sqref="BE95 BE99">
    <cfRule type="containsText" dxfId="114" priority="20" operator="containsText" text="xx">
      <formula>NOT(ISERROR(SEARCH(("xx"),(BE95))))</formula>
    </cfRule>
  </conditionalFormatting>
  <conditionalFormatting sqref="BE103 BE107">
    <cfRule type="containsText" dxfId="113" priority="21" operator="containsText" text="xx">
      <formula>NOT(ISERROR(SEARCH(("xx"),(BE103))))</formula>
    </cfRule>
  </conditionalFormatting>
  <conditionalFormatting sqref="BE111 BE116">
    <cfRule type="containsText" dxfId="112" priority="22" operator="containsText" text="xx">
      <formula>NOT(ISERROR(SEARCH(("xx"),(BE111))))</formula>
    </cfRule>
  </conditionalFormatting>
  <conditionalFormatting sqref="BE120 BE124">
    <cfRule type="containsText" dxfId="111" priority="23" operator="containsText" text="xx">
      <formula>NOT(ISERROR(SEARCH(("xx"),(BE120))))</formula>
    </cfRule>
  </conditionalFormatting>
  <conditionalFormatting sqref="BE128 BE132">
    <cfRule type="containsText" dxfId="110" priority="24" operator="containsText" text="xx">
      <formula>NOT(ISERROR(SEARCH(("xx"),(BE128))))</formula>
    </cfRule>
  </conditionalFormatting>
  <pageMargins left="0.7" right="0.7" top="0.78740157499999996" bottom="0.78740157499999996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V1011"/>
  <sheetViews>
    <sheetView topLeftCell="BA41" zoomScale="40" zoomScaleNormal="40" workbookViewId="0">
      <selection activeCell="BO69" sqref="BO69"/>
    </sheetView>
  </sheetViews>
  <sheetFormatPr baseColWidth="10" defaultColWidth="14.453125" defaultRowHeight="15" customHeight="1" x14ac:dyDescent="0.35"/>
  <cols>
    <col min="1" max="1" width="10.7265625" customWidth="1"/>
    <col min="2" max="4" width="3.54296875" customWidth="1"/>
    <col min="5" max="5" width="4.453125" customWidth="1"/>
    <col min="6" max="6" width="8.453125" customWidth="1"/>
    <col min="7" max="7" width="97.08984375" bestFit="1" customWidth="1"/>
    <col min="8" max="29" width="10.7265625" customWidth="1"/>
    <col min="32" max="32" width="18.54296875" bestFit="1" customWidth="1"/>
  </cols>
  <sheetData>
    <row r="1" spans="1:74" ht="14.25" customHeight="1" x14ac:dyDescent="0.35">
      <c r="A1" s="7" t="str">
        <f>main!A1</f>
        <v>Stimuli_ID</v>
      </c>
      <c r="B1" s="7" t="str">
        <f>main!B1</f>
        <v>List</v>
      </c>
      <c r="C1" s="7" t="s">
        <v>1052</v>
      </c>
      <c r="D1" s="7" t="s">
        <v>1053</v>
      </c>
      <c r="E1" s="7" t="s">
        <v>1055</v>
      </c>
      <c r="F1" s="7" t="str">
        <f>main!F1</f>
        <v>Sent_ID</v>
      </c>
      <c r="G1" s="7" t="str">
        <f>main!G1</f>
        <v>l</v>
      </c>
      <c r="H1" s="7" t="str">
        <f>main!H1</f>
        <v>Name</v>
      </c>
      <c r="I1" s="7" t="str">
        <f>main!I1</f>
        <v>Name_alt</v>
      </c>
      <c r="J1" s="7" t="str">
        <f>main!J1</f>
        <v>V</v>
      </c>
      <c r="K1" s="7" t="str">
        <f>main!K1</f>
        <v>Wo</v>
      </c>
      <c r="L1" s="7" t="str">
        <f>main!L1</f>
        <v>Wohin</v>
      </c>
      <c r="M1" s="7" t="str">
        <f>main!M1</f>
        <v>Woher</v>
      </c>
      <c r="N1" s="7" t="str">
        <f>main!N1</f>
        <v>PP_N</v>
      </c>
      <c r="O1" s="7" t="str">
        <f>main!O1</f>
        <v>PP_mitPunkt</v>
      </c>
      <c r="P1" s="7" t="str">
        <f>main!P1</f>
        <v>PP</v>
      </c>
      <c r="Q1" s="7" t="str">
        <f>main!Q1</f>
        <v>PRO</v>
      </c>
      <c r="R1" s="7" t="str">
        <f>main!R1</f>
        <v>Pos05</v>
      </c>
      <c r="S1" s="7" t="str">
        <f>main!S1</f>
        <v>Pos06</v>
      </c>
      <c r="T1" s="7" t="str">
        <f>main!T1</f>
        <v>Pos07</v>
      </c>
      <c r="U1" s="7" t="str">
        <f>main!U1</f>
        <v>Was</v>
      </c>
      <c r="V1" s="7" t="str">
        <f>main!V1</f>
        <v>Wen</v>
      </c>
      <c r="W1" s="7" t="str">
        <f>main!W1</f>
        <v>Pos08</v>
      </c>
      <c r="X1" s="7" t="str">
        <f>main!X1</f>
        <v>Pos09_mitPunkt</v>
      </c>
      <c r="Y1" s="7" t="str">
        <f>main!Y1</f>
        <v>Pos09</v>
      </c>
      <c r="Z1" s="7" t="str">
        <f>main!Z1</f>
        <v>Item_ID</v>
      </c>
      <c r="AA1" s="7" t="str">
        <f>main!AA1</f>
        <v>Item</v>
      </c>
      <c r="AB1" s="7" t="str">
        <f>main!AB1</f>
        <v>Google_Gender</v>
      </c>
      <c r="AC1" s="7" t="str">
        <f>main!AC1</f>
        <v>Norming_Rating_Mean</v>
      </c>
      <c r="AD1" s="7" t="str">
        <f>main!AD1</f>
        <v>Norming_Rating_SD</v>
      </c>
      <c r="AE1" s="7" t="str">
        <f>main!AE1</f>
        <v>Norming_Rating_Median</v>
      </c>
      <c r="AF1" s="33" t="str">
        <f>main!AF1</f>
        <v>Norming_Item_Class</v>
      </c>
      <c r="AG1" s="7" t="str">
        <f>main!AG1</f>
        <v>Item_Status</v>
      </c>
      <c r="AH1" s="7" t="str">
        <f>main!AH1</f>
        <v>DWDSFreq</v>
      </c>
      <c r="AI1" s="7" t="str">
        <f>main!AI1</f>
        <v>GoogleFreq</v>
      </c>
      <c r="AJ1" s="7" t="str">
        <f>main!AJ1</f>
        <v>DET</v>
      </c>
      <c r="AK1" s="7" t="str">
        <f>main!AK1</f>
        <v>DET_small</v>
      </c>
      <c r="AL1" s="7" t="str">
        <f>main!AL1</f>
        <v>Item_ID_alt</v>
      </c>
      <c r="AM1" s="7" t="str">
        <f>main!AM1</f>
        <v>Item_alt</v>
      </c>
      <c r="AN1" s="7" t="str">
        <f>main!AN1</f>
        <v>Google_Gender_alt</v>
      </c>
      <c r="AO1" s="7" t="str">
        <f>main!AO1</f>
        <v>Norming_Rating_Mean_alt</v>
      </c>
      <c r="AP1" s="7" t="str">
        <f>main!AP1</f>
        <v>Norming_Rating_SD_alt</v>
      </c>
      <c r="AQ1" s="7" t="str">
        <f>main!AQ1</f>
        <v>Norming_Rating_Median_alt</v>
      </c>
      <c r="AR1" s="7" t="str">
        <f>main!AR1</f>
        <v>Norming_Item_Class_alt</v>
      </c>
      <c r="AS1" s="7" t="str">
        <f>main!AS1</f>
        <v>Item_Status_alt</v>
      </c>
      <c r="AT1" s="7" t="str">
        <f>main!AT1</f>
        <v>DWDSFreq_alt</v>
      </c>
      <c r="AU1" s="7" t="str">
        <f>main!AU1</f>
        <v>GoogleFreq_alt</v>
      </c>
      <c r="AV1" s="7" t="str">
        <f>main!AV1</f>
        <v>DET_alt</v>
      </c>
      <c r="AW1" s="7" t="str">
        <f>main!AW1</f>
        <v>DET_small_alt</v>
      </c>
      <c r="AX1" s="7" t="str">
        <f>main!AX1</f>
        <v>Pro_m</v>
      </c>
      <c r="AY1" s="7" t="str">
        <f>main!AY1</f>
        <v>Pro_f</v>
      </c>
      <c r="AZ1" s="33" t="str">
        <f>main!AZ1</f>
        <v>Pro_Presentation</v>
      </c>
      <c r="BA1" s="7" t="str">
        <f>main!BA1</f>
        <v>Wer</v>
      </c>
      <c r="BB1" s="7" t="str">
        <f>main!BB1</f>
        <v>Was</v>
      </c>
      <c r="BC1" s="7" t="str">
        <f>main!BC1</f>
        <v>Wo_Wohin_Woher</v>
      </c>
      <c r="BD1" s="7" t="str">
        <f>main!BD1</f>
        <v>Wen_Was</v>
      </c>
      <c r="BE1" s="7" t="str">
        <f>main!BE1</f>
        <v>Quest_Type</v>
      </c>
      <c r="BF1" s="7" t="str">
        <f>main!BF1</f>
        <v>Quest_Potential</v>
      </c>
      <c r="BG1" s="7" t="str">
        <f>main!BG1</f>
        <v>Quest_OneOutOfFour</v>
      </c>
      <c r="BH1" s="7" t="str">
        <f>main!BH1</f>
        <v>followUp</v>
      </c>
      <c r="BI1" s="7" t="str">
        <f>main!BI1</f>
        <v>Quest_Presented</v>
      </c>
      <c r="BJ1" s="7" t="str">
        <f>main!BJ1</f>
        <v>Quest_Copy</v>
      </c>
      <c r="BK1" s="7" t="str">
        <f>main!BK1</f>
        <v>Quest_Answer</v>
      </c>
      <c r="BL1" s="7" t="str">
        <f>main!BL1</f>
        <v>Quest_FalseAlternative</v>
      </c>
      <c r="BM1" s="7" t="str">
        <f>main!BM1</f>
        <v>Quest_UpOrDown</v>
      </c>
      <c r="BN1" s="7" t="str">
        <f>main!BN1</f>
        <v>Quest_Up</v>
      </c>
      <c r="BO1" s="7" t="str">
        <f>main!BO1</f>
        <v>Quest_Down</v>
      </c>
      <c r="BP1" s="7" t="str">
        <f>main!BP1</f>
        <v>Quest_BlockS1_Wo</v>
      </c>
      <c r="BQ1" s="7" t="str">
        <f>main!BQ1</f>
        <v>Quest_BlockS1_Wohin</v>
      </c>
      <c r="BR1" s="7" t="str">
        <f>main!BR1</f>
        <v>Quest_BlockS1_Woher</v>
      </c>
      <c r="BS1" s="7" t="str">
        <f>main!BS1</f>
        <v>Quest_BlockS1_Final</v>
      </c>
      <c r="BT1" s="7" t="str">
        <f>main!BT1</f>
        <v>Quest_BlockS2_Was</v>
      </c>
      <c r="BU1" s="7" t="str">
        <f>main!BU1</f>
        <v>Quest_BlockS2_Wen</v>
      </c>
      <c r="BV1" s="7" t="str">
        <f>main!BV1</f>
        <v>Quest_BlockS2_Final</v>
      </c>
    </row>
    <row r="2" spans="1:74" ht="14.25" customHeight="1" x14ac:dyDescent="0.35">
      <c r="A2" s="46" t="str">
        <f>CONCATENATE("L",B2,"_S",F2,"_I",Z3,"_P",AZ2)</f>
        <v>L1_S138_I56_PSie</v>
      </c>
      <c r="B2" s="47">
        <v>1</v>
      </c>
      <c r="C2" s="44">
        <v>0.1</v>
      </c>
      <c r="D2" s="44">
        <v>1</v>
      </c>
      <c r="E2" s="47">
        <v>1</v>
      </c>
      <c r="F2" s="46">
        <v>138</v>
      </c>
      <c r="G2" s="46" t="str">
        <f>CONCATENATE(H2," ",J2," ",P2," ",Q2," ",R2," ",S2," ",T2," ",W2," ",Y2)</f>
        <v>Der Komponist geht in die Oper Sie hat die teuren Tickets gewonnen</v>
      </c>
      <c r="H2" s="46" t="str">
        <f t="shared" ref="H2:H33" si="0">IF(AJ2="NA",AA2,CONCATENATE(AJ2," ",AA2))</f>
        <v>Der Komponist</v>
      </c>
      <c r="I2" s="46" t="str">
        <f t="shared" ref="I2:I33" si="1">IF(AV2="NA",AM2,CONCATENATE(AV2," ",AM2))</f>
        <v>Die Komponistin</v>
      </c>
      <c r="J2" s="47" t="s">
        <v>126</v>
      </c>
      <c r="K2" s="46"/>
      <c r="L2" s="46" t="s">
        <v>111</v>
      </c>
      <c r="M2" s="46"/>
      <c r="N2" s="46" t="s">
        <v>886</v>
      </c>
      <c r="O2" s="46" t="str">
        <f t="shared" ref="O2:O33" si="2">CONCATENATE(K2,L2,M2," ",N2,".")</f>
        <v>in die Oper.</v>
      </c>
      <c r="P2" s="46" t="str">
        <f t="shared" ref="P2:P33" si="3">CONCATENATE(K2,L2,M2," ",N2)</f>
        <v>in die Oper</v>
      </c>
      <c r="Q2" s="46" t="s">
        <v>82</v>
      </c>
      <c r="R2" s="46" t="s">
        <v>104</v>
      </c>
      <c r="S2" s="46" t="s">
        <v>71</v>
      </c>
      <c r="T2" s="46" t="s">
        <v>1084</v>
      </c>
      <c r="U2" s="47" t="s">
        <v>1085</v>
      </c>
      <c r="V2" s="47"/>
      <c r="W2" s="47" t="str">
        <f t="shared" ref="W2:W33" si="4">CONCATENATE(U2,V2)</f>
        <v>Tickets</v>
      </c>
      <c r="X2" s="47" t="str">
        <f t="shared" ref="X2:X33" si="5">CONCATENATE(Y2,".")</f>
        <v>gewonnen.</v>
      </c>
      <c r="Y2" s="47" t="s">
        <v>1086</v>
      </c>
      <c r="Z2" s="46">
        <v>99</v>
      </c>
      <c r="AA2" s="46" t="s">
        <v>991</v>
      </c>
      <c r="AB2" s="46" t="s">
        <v>78</v>
      </c>
      <c r="AC2" s="46" t="s">
        <v>78</v>
      </c>
      <c r="AD2" s="46" t="s">
        <v>78</v>
      </c>
      <c r="AE2" s="46" t="s">
        <v>78</v>
      </c>
      <c r="AF2" s="46" t="s">
        <v>78</v>
      </c>
      <c r="AG2" s="46" t="s">
        <v>959</v>
      </c>
      <c r="AH2" s="46" t="s">
        <v>78</v>
      </c>
      <c r="AI2" s="46" t="s">
        <v>78</v>
      </c>
      <c r="AJ2" s="47" t="s">
        <v>506</v>
      </c>
      <c r="AK2" s="44" t="s">
        <v>507</v>
      </c>
      <c r="AL2" s="46">
        <v>99</v>
      </c>
      <c r="AM2" s="46" t="s">
        <v>1063</v>
      </c>
      <c r="AN2" s="46" t="s">
        <v>78</v>
      </c>
      <c r="AO2" s="46" t="s">
        <v>78</v>
      </c>
      <c r="AP2" s="46" t="s">
        <v>78</v>
      </c>
      <c r="AQ2" s="46" t="s">
        <v>78</v>
      </c>
      <c r="AR2" s="46" t="s">
        <v>78</v>
      </c>
      <c r="AS2" s="20" t="s">
        <v>80</v>
      </c>
      <c r="AT2" s="46" t="s">
        <v>78</v>
      </c>
      <c r="AU2" s="46" t="s">
        <v>78</v>
      </c>
      <c r="AV2" s="47" t="s">
        <v>504</v>
      </c>
      <c r="AW2" s="44" t="s">
        <v>71</v>
      </c>
      <c r="AX2" s="48" t="s">
        <v>81</v>
      </c>
      <c r="AY2" s="48" t="s">
        <v>82</v>
      </c>
      <c r="AZ2" s="49" t="str">
        <f>AY2</f>
        <v>Sie</v>
      </c>
      <c r="BA2" s="46" t="str">
        <f t="shared" ref="BA2:BA33" si="6">CONCATENATE("Wer"," ",J2," ",P2,"?")</f>
        <v>Wer geht in die Oper?</v>
      </c>
      <c r="BB2" s="46" t="str">
        <f t="shared" ref="BB2:BB33" si="7">IF(AK2="NA",CONCATENATE($BB$1," ","tat", " ",AA2,"?"),CONCATENATE($BB$1," ","tat", " ",AK2," ",AA2,"?"))</f>
        <v>Was tat der Komponist?</v>
      </c>
      <c r="BC2" s="46" t="str">
        <f t="shared" ref="BC2:BC33" si="8">BS2</f>
        <v>Wohin geht der Komponist?</v>
      </c>
      <c r="BD2" s="46" t="str">
        <f t="shared" ref="BD2:BD33" si="9">BV2</f>
        <v>Was hat der Komponist gewonnen?</v>
      </c>
      <c r="BE2" s="44" t="s">
        <v>49</v>
      </c>
      <c r="BF2" s="46" t="str">
        <f>BD2</f>
        <v>Was hat der Komponist gewonnen?</v>
      </c>
      <c r="BG2" s="44">
        <v>2</v>
      </c>
      <c r="BH2" s="46">
        <f t="shared" ref="BH2:BH33" si="10">IF(BI2="NA",0,1)</f>
        <v>0</v>
      </c>
      <c r="BI2" s="46" t="str">
        <f t="shared" ref="BI2:BI33" si="11">IF(BG2=1,BF2,"NA")</f>
        <v>NA</v>
      </c>
      <c r="BJ2" s="46" t="str">
        <f>IF(BI2="NA","NA",CONCATENATE(S2," ",T2," ",W2))</f>
        <v>NA</v>
      </c>
      <c r="BK2" s="46" t="str">
        <f>BJ2</f>
        <v>NA</v>
      </c>
      <c r="BL2" s="47"/>
      <c r="BM2" s="44">
        <v>0</v>
      </c>
      <c r="BN2" s="46">
        <f t="shared" ref="BN2:BN33" si="12">IF(BM2=1,BK2,BL2)</f>
        <v>0</v>
      </c>
      <c r="BO2" s="46" t="str">
        <f>IF(BM2=0,BK2,BL2)</f>
        <v>NA</v>
      </c>
      <c r="BP2" s="46" t="str">
        <f t="shared" ref="BP2:BP33" si="13">IF(AK2="NA",IF(K2="","",CONCATENATE(K$1," ",J2," ",H2,"?")),IF(K2="","",CONCATENATE(K$1," ",J2," ",AK2," ",AA2,"?")))</f>
        <v/>
      </c>
      <c r="BQ2" s="46" t="str">
        <f t="shared" ref="BQ2:BQ33" si="14">IF(AK2="NA",IF(L2="","",CONCATENATE(L$1," ",J2," ",H2,"?")),IF(L2="","",CONCATENATE(L$1," ",J2," ",AK2," ",AA2,"?")))</f>
        <v>Wohin geht der Komponist?</v>
      </c>
      <c r="BR2" s="46" t="str">
        <f t="shared" ref="BR2:BR33" si="15">IF(AK2="NA",IF(M2="","",CONCATENATE(M$1," ",J2," ",H2,"?")),IF(M2="","",CONCATENATE(M$1," ",J2," ",AK2," ",AA2,"?")))</f>
        <v/>
      </c>
      <c r="BS2" s="46" t="str">
        <f t="shared" ref="BS2:BS33" si="16">CONCATENATE(BP2,BQ2,BR2)</f>
        <v>Wohin geht der Komponist?</v>
      </c>
      <c r="BT2" s="46" t="str">
        <f t="shared" ref="BT2:BT33" si="17">IF(AK2="NA",IF(U2="","",CONCATENATE(U$1," ",R2," ",H2," ",Y2,"?")),IF(U2="","",CONCATENATE(U$1," ",R2," ",AK2," ",AA2," ",Y2,"?")))</f>
        <v>Was hat der Komponist gewonnen?</v>
      </c>
      <c r="BU2" s="46" t="str">
        <f t="shared" ref="BU2:BU33" si="18">IF(AK2="NA",IF(V2="","",CONCATENATE(V$1," ",R2," ",H2," ",Y2,"?")),IF(V2="","",CONCATENATE(V$1," ",R2," ",AK2," ",AA2," ",Y2,"?")))</f>
        <v/>
      </c>
      <c r="BV2" s="46" t="str">
        <f t="shared" ref="BV2:BV33" si="19">CONCATENATE(BT2,BU2)</f>
        <v>Was hat der Komponist gewonnen?</v>
      </c>
    </row>
    <row r="3" spans="1:74" ht="14.25" customHeight="1" x14ac:dyDescent="0.35">
      <c r="A3" s="46" t="str">
        <f t="shared" ref="A3:A34" si="20">CONCATENATE("L",B3,"_S",F3,"_I",Z3,"_P",AZ3)</f>
        <v>L1_S123_I56_PEr</v>
      </c>
      <c r="B3" s="47">
        <v>1</v>
      </c>
      <c r="C3" s="44">
        <v>0.2</v>
      </c>
      <c r="D3" s="44">
        <v>2</v>
      </c>
      <c r="E3" s="47">
        <v>1</v>
      </c>
      <c r="F3" s="46">
        <v>123</v>
      </c>
      <c r="G3" s="46" t="str">
        <f>CONCATENATE(H3," ",J3," ",O3," ",Q3," ",R3," ",S3," ",T3," ",W3," ",X3)</f>
        <v>Robin kommt von der Frittenbude. Er hat ein saftiges Menu verzehrt.</v>
      </c>
      <c r="H3" s="46" t="str">
        <f t="shared" si="0"/>
        <v>Robin</v>
      </c>
      <c r="I3" s="46" t="str">
        <f t="shared" si="1"/>
        <v>Gerrit</v>
      </c>
      <c r="J3" s="46" t="s">
        <v>311</v>
      </c>
      <c r="K3" s="47"/>
      <c r="L3" s="47"/>
      <c r="M3" s="46" t="s">
        <v>222</v>
      </c>
      <c r="N3" s="46" t="s">
        <v>842</v>
      </c>
      <c r="O3" s="46" t="str">
        <f t="shared" si="2"/>
        <v>von der Frittenbude.</v>
      </c>
      <c r="P3" s="46" t="str">
        <f t="shared" si="3"/>
        <v>von der Frittenbude</v>
      </c>
      <c r="Q3" s="46" t="str">
        <f>AZ3</f>
        <v>Er</v>
      </c>
      <c r="R3" s="46" t="s">
        <v>104</v>
      </c>
      <c r="S3" s="46" t="s">
        <v>137</v>
      </c>
      <c r="T3" s="46" t="s">
        <v>843</v>
      </c>
      <c r="U3" s="46" t="s">
        <v>844</v>
      </c>
      <c r="V3" s="47"/>
      <c r="W3" s="46" t="str">
        <f t="shared" si="4"/>
        <v>Menu</v>
      </c>
      <c r="X3" s="46" t="str">
        <f t="shared" si="5"/>
        <v>verzehrt.</v>
      </c>
      <c r="Y3" s="46" t="s">
        <v>845</v>
      </c>
      <c r="Z3" s="46">
        <v>56</v>
      </c>
      <c r="AA3" s="46" t="s">
        <v>964</v>
      </c>
      <c r="AB3" s="46" t="s">
        <v>109</v>
      </c>
      <c r="AC3" s="46">
        <v>2.371428571</v>
      </c>
      <c r="AD3" s="46">
        <v>1.4159950619999999</v>
      </c>
      <c r="AE3" s="46">
        <v>2</v>
      </c>
      <c r="AF3" s="44" t="s">
        <v>109</v>
      </c>
      <c r="AG3" s="44" t="s">
        <v>959</v>
      </c>
      <c r="AH3" s="51" t="s">
        <v>78</v>
      </c>
      <c r="AI3" s="52" t="s">
        <v>78</v>
      </c>
      <c r="AJ3" s="48" t="s">
        <v>78</v>
      </c>
      <c r="AK3" s="48" t="s">
        <v>78</v>
      </c>
      <c r="AL3" s="46">
        <v>59</v>
      </c>
      <c r="AM3" s="46" t="s">
        <v>967</v>
      </c>
      <c r="AN3" s="46" t="s">
        <v>109</v>
      </c>
      <c r="AO3" s="46">
        <v>2.8857142859999998</v>
      </c>
      <c r="AP3" s="46">
        <v>1.761874479</v>
      </c>
      <c r="AQ3" s="46">
        <v>3</v>
      </c>
      <c r="AR3" s="44" t="s">
        <v>109</v>
      </c>
      <c r="AS3" s="44" t="s">
        <v>80</v>
      </c>
      <c r="AT3" s="51" t="s">
        <v>78</v>
      </c>
      <c r="AU3" s="52" t="s">
        <v>78</v>
      </c>
      <c r="AV3" s="48" t="s">
        <v>78</v>
      </c>
      <c r="AW3" s="47" t="s">
        <v>78</v>
      </c>
      <c r="AX3" s="48" t="s">
        <v>81</v>
      </c>
      <c r="AY3" s="48" t="s">
        <v>82</v>
      </c>
      <c r="AZ3" s="49" t="str">
        <f>AX3</f>
        <v>Er</v>
      </c>
      <c r="BA3" s="46" t="str">
        <f t="shared" si="6"/>
        <v>Wer kommt von der Frittenbude?</v>
      </c>
      <c r="BB3" s="46" t="str">
        <f t="shared" si="7"/>
        <v>Was tat Robin?</v>
      </c>
      <c r="BC3" s="46" t="str">
        <f t="shared" si="8"/>
        <v>Woher kommt Robin?</v>
      </c>
      <c r="BD3" s="46" t="str">
        <f t="shared" si="9"/>
        <v>Was hat Robin verzehrt?</v>
      </c>
      <c r="BE3" s="46" t="s">
        <v>48</v>
      </c>
      <c r="BF3" s="46" t="str">
        <f>BC3</f>
        <v>Woher kommt Robin?</v>
      </c>
      <c r="BG3" s="44">
        <v>1</v>
      </c>
      <c r="BH3" s="46">
        <f t="shared" si="10"/>
        <v>1</v>
      </c>
      <c r="BI3" s="46" t="str">
        <f t="shared" si="11"/>
        <v>Woher kommt Robin?</v>
      </c>
      <c r="BJ3" s="46" t="str">
        <f>IF(BI3="NA","NA",P3)</f>
        <v>von der Frittenbude</v>
      </c>
      <c r="BK3" s="46" t="str">
        <f>BJ3</f>
        <v>von der Frittenbude</v>
      </c>
      <c r="BL3" s="46" t="s">
        <v>78</v>
      </c>
      <c r="BM3" s="44">
        <v>1</v>
      </c>
      <c r="BN3" s="46" t="str">
        <f t="shared" si="12"/>
        <v>von der Frittenbude</v>
      </c>
      <c r="BO3" s="46" t="s">
        <v>1092</v>
      </c>
      <c r="BP3" s="46" t="str">
        <f t="shared" si="13"/>
        <v/>
      </c>
      <c r="BQ3" s="46" t="str">
        <f t="shared" si="14"/>
        <v/>
      </c>
      <c r="BR3" s="46" t="str">
        <f t="shared" si="15"/>
        <v>Woher kommt Robin?</v>
      </c>
      <c r="BS3" s="46" t="str">
        <f t="shared" si="16"/>
        <v>Woher kommt Robin?</v>
      </c>
      <c r="BT3" s="46" t="str">
        <f t="shared" si="17"/>
        <v>Was hat Robin verzehrt?</v>
      </c>
      <c r="BU3" s="46" t="str">
        <f t="shared" si="18"/>
        <v/>
      </c>
      <c r="BV3" s="46" t="str">
        <f t="shared" si="19"/>
        <v>Was hat Robin verzehrt?</v>
      </c>
    </row>
    <row r="4" spans="1:74" ht="14.25" customHeight="1" x14ac:dyDescent="0.35">
      <c r="A4" s="46" t="str">
        <f t="shared" si="20"/>
        <v>L1_S131_I63_PEr</v>
      </c>
      <c r="B4" s="47">
        <v>1</v>
      </c>
      <c r="C4" s="44">
        <v>0.3</v>
      </c>
      <c r="D4" s="44">
        <v>3</v>
      </c>
      <c r="E4" s="47">
        <v>1</v>
      </c>
      <c r="F4" s="46">
        <v>131</v>
      </c>
      <c r="G4" s="46" t="str">
        <f>CONCATENATE(H4," ",J4," ",P4," ",Q4," ",R4," ",S4," ",T4," ",W4," ",Y4)</f>
        <v>Die Friseurin geht zum Markt Sie hat die geringen Vorräte aufgegessen</v>
      </c>
      <c r="H4" s="46" t="str">
        <f t="shared" si="0"/>
        <v>Die Friseurin</v>
      </c>
      <c r="I4" s="46" t="str">
        <f t="shared" si="1"/>
        <v>Der Friseur</v>
      </c>
      <c r="J4" s="47" t="s">
        <v>126</v>
      </c>
      <c r="K4" s="46"/>
      <c r="L4" s="46" t="s">
        <v>185</v>
      </c>
      <c r="M4" s="46"/>
      <c r="N4" s="46" t="s">
        <v>873</v>
      </c>
      <c r="O4" s="46" t="str">
        <f t="shared" si="2"/>
        <v>zum Markt.</v>
      </c>
      <c r="P4" s="46" t="str">
        <f t="shared" si="3"/>
        <v>zum Markt</v>
      </c>
      <c r="Q4" s="46" t="s">
        <v>82</v>
      </c>
      <c r="R4" s="46" t="s">
        <v>104</v>
      </c>
      <c r="S4" s="46" t="s">
        <v>71</v>
      </c>
      <c r="T4" s="46" t="s">
        <v>1068</v>
      </c>
      <c r="U4" s="47" t="s">
        <v>1069</v>
      </c>
      <c r="V4" s="47"/>
      <c r="W4" s="47" t="str">
        <f t="shared" si="4"/>
        <v>Vorräte</v>
      </c>
      <c r="X4" s="47" t="str">
        <f t="shared" si="5"/>
        <v>aufgegessen.</v>
      </c>
      <c r="Y4" s="47" t="s">
        <v>1070</v>
      </c>
      <c r="Z4" s="37">
        <v>63</v>
      </c>
      <c r="AA4" s="37" t="s">
        <v>985</v>
      </c>
      <c r="AB4" s="37" t="s">
        <v>78</v>
      </c>
      <c r="AC4" s="37" t="s">
        <v>78</v>
      </c>
      <c r="AD4" s="37" t="s">
        <v>78</v>
      </c>
      <c r="AE4" s="37" t="s">
        <v>78</v>
      </c>
      <c r="AF4" s="37" t="s">
        <v>78</v>
      </c>
      <c r="AG4" s="37" t="s">
        <v>959</v>
      </c>
      <c r="AH4" s="37" t="s">
        <v>78</v>
      </c>
      <c r="AI4" s="37" t="s">
        <v>78</v>
      </c>
      <c r="AJ4" s="50" t="s">
        <v>504</v>
      </c>
      <c r="AK4" s="35" t="s">
        <v>71</v>
      </c>
      <c r="AL4" s="37">
        <v>63</v>
      </c>
      <c r="AM4" s="37" t="s">
        <v>1057</v>
      </c>
      <c r="AN4" s="37" t="s">
        <v>78</v>
      </c>
      <c r="AO4" s="37" t="s">
        <v>78</v>
      </c>
      <c r="AP4" s="37" t="s">
        <v>78</v>
      </c>
      <c r="AQ4" s="37" t="s">
        <v>78</v>
      </c>
      <c r="AR4" s="37" t="s">
        <v>78</v>
      </c>
      <c r="AS4" s="20" t="s">
        <v>80</v>
      </c>
      <c r="AT4" s="37" t="s">
        <v>78</v>
      </c>
      <c r="AU4" s="37" t="s">
        <v>78</v>
      </c>
      <c r="AV4" s="50" t="s">
        <v>506</v>
      </c>
      <c r="AW4" s="35" t="s">
        <v>507</v>
      </c>
      <c r="AX4" s="48" t="s">
        <v>81</v>
      </c>
      <c r="AY4" s="48" t="s">
        <v>82</v>
      </c>
      <c r="AZ4" s="49" t="str">
        <f>AX4</f>
        <v>Er</v>
      </c>
      <c r="BA4" s="46" t="str">
        <f t="shared" si="6"/>
        <v>Wer geht zum Markt?</v>
      </c>
      <c r="BB4" s="46" t="str">
        <f t="shared" si="7"/>
        <v>Was tat die Friseurin?</v>
      </c>
      <c r="BC4" s="46" t="str">
        <f t="shared" si="8"/>
        <v>Wohin geht die Friseurin?</v>
      </c>
      <c r="BD4" s="46" t="str">
        <f t="shared" si="9"/>
        <v>Was hat die Friseurin aufgegessen?</v>
      </c>
      <c r="BE4" s="46" t="s">
        <v>48</v>
      </c>
      <c r="BF4" s="46" t="str">
        <f>BC4</f>
        <v>Wohin geht die Friseurin?</v>
      </c>
      <c r="BG4" s="44">
        <v>2</v>
      </c>
      <c r="BH4" s="46">
        <f t="shared" si="10"/>
        <v>0</v>
      </c>
      <c r="BI4" s="46" t="str">
        <f t="shared" si="11"/>
        <v>NA</v>
      </c>
      <c r="BJ4" s="46" t="str">
        <f>IF(BI4="NA","NA",P4)</f>
        <v>NA</v>
      </c>
      <c r="BK4" s="46" t="str">
        <f>BJ4</f>
        <v>NA</v>
      </c>
      <c r="BL4" s="47"/>
      <c r="BM4" s="44">
        <v>0</v>
      </c>
      <c r="BN4" s="46">
        <f t="shared" si="12"/>
        <v>0</v>
      </c>
      <c r="BO4" s="46" t="str">
        <f t="shared" ref="BO4:BO35" si="21">IF(BM4=0,BK4,BL4)</f>
        <v>NA</v>
      </c>
      <c r="BP4" s="46" t="str">
        <f t="shared" si="13"/>
        <v/>
      </c>
      <c r="BQ4" s="46" t="str">
        <f t="shared" si="14"/>
        <v>Wohin geht die Friseurin?</v>
      </c>
      <c r="BR4" s="46" t="str">
        <f t="shared" si="15"/>
        <v/>
      </c>
      <c r="BS4" s="46" t="str">
        <f t="shared" si="16"/>
        <v>Wohin geht die Friseurin?</v>
      </c>
      <c r="BT4" s="46" t="str">
        <f t="shared" si="17"/>
        <v>Was hat die Friseurin aufgegessen?</v>
      </c>
      <c r="BU4" s="46" t="str">
        <f t="shared" si="18"/>
        <v/>
      </c>
      <c r="BV4" s="46" t="str">
        <f t="shared" si="19"/>
        <v>Was hat die Friseurin aufgegessen?</v>
      </c>
    </row>
    <row r="5" spans="1:74" ht="14.25" customHeight="1" x14ac:dyDescent="0.35">
      <c r="A5" s="46" t="str">
        <f t="shared" si="20"/>
        <v>L1_S124_I57_PSie</v>
      </c>
      <c r="B5" s="47">
        <v>1</v>
      </c>
      <c r="C5" s="44">
        <v>0.4</v>
      </c>
      <c r="D5" s="44">
        <v>4</v>
      </c>
      <c r="E5" s="47">
        <v>1</v>
      </c>
      <c r="F5" s="46">
        <v>124</v>
      </c>
      <c r="G5" s="46" t="str">
        <f t="shared" ref="G5:G27" si="22">CONCATENATE(H5," ",J5," ",O5," ",Q5," ",R5," ",S5," ",T5," ",W5," ",X5)</f>
        <v>Milan simst im Frisörsalon. Sie ist die langweiligen Gespräche leid.</v>
      </c>
      <c r="H5" s="46" t="str">
        <f t="shared" si="0"/>
        <v>Milan</v>
      </c>
      <c r="I5" s="46" t="str">
        <f t="shared" si="1"/>
        <v>Ulli</v>
      </c>
      <c r="J5" s="46" t="s">
        <v>783</v>
      </c>
      <c r="K5" s="46" t="s">
        <v>193</v>
      </c>
      <c r="L5" s="47"/>
      <c r="M5" s="47"/>
      <c r="N5" s="46" t="s">
        <v>846</v>
      </c>
      <c r="O5" s="46" t="str">
        <f t="shared" si="2"/>
        <v>im Frisörsalon.</v>
      </c>
      <c r="P5" s="46" t="str">
        <f t="shared" si="3"/>
        <v>im Frisörsalon</v>
      </c>
      <c r="Q5" s="46" t="str">
        <f t="shared" ref="Q5:Q27" si="23">AZ5</f>
        <v>Sie</v>
      </c>
      <c r="R5" s="46" t="s">
        <v>396</v>
      </c>
      <c r="S5" s="46" t="s">
        <v>71</v>
      </c>
      <c r="T5" s="46" t="s">
        <v>232</v>
      </c>
      <c r="U5" s="46" t="s">
        <v>847</v>
      </c>
      <c r="V5" s="47"/>
      <c r="W5" s="46" t="str">
        <f t="shared" si="4"/>
        <v>Gespräche</v>
      </c>
      <c r="X5" s="46" t="str">
        <f t="shared" si="5"/>
        <v>leid.</v>
      </c>
      <c r="Y5" s="46" t="s">
        <v>848</v>
      </c>
      <c r="Z5" s="46">
        <v>57</v>
      </c>
      <c r="AA5" s="46" t="s">
        <v>965</v>
      </c>
      <c r="AB5" s="46" t="s">
        <v>76</v>
      </c>
      <c r="AC5" s="46">
        <v>2.4285714289999998</v>
      </c>
      <c r="AD5" s="46">
        <v>1.266902529</v>
      </c>
      <c r="AE5" s="46">
        <v>2</v>
      </c>
      <c r="AF5" s="44" t="s">
        <v>109</v>
      </c>
      <c r="AG5" s="44" t="s">
        <v>959</v>
      </c>
      <c r="AH5" s="51" t="s">
        <v>78</v>
      </c>
      <c r="AI5" s="52" t="s">
        <v>78</v>
      </c>
      <c r="AJ5" s="48" t="s">
        <v>78</v>
      </c>
      <c r="AK5" s="48" t="s">
        <v>78</v>
      </c>
      <c r="AL5" s="46">
        <v>60</v>
      </c>
      <c r="AM5" s="46" t="s">
        <v>968</v>
      </c>
      <c r="AN5" s="46" t="s">
        <v>109</v>
      </c>
      <c r="AO5" s="46">
        <v>2.914285714</v>
      </c>
      <c r="AP5" s="46">
        <v>1.291862053</v>
      </c>
      <c r="AQ5" s="46">
        <v>3</v>
      </c>
      <c r="AR5" s="44" t="s">
        <v>109</v>
      </c>
      <c r="AS5" s="44" t="s">
        <v>80</v>
      </c>
      <c r="AT5" s="51" t="s">
        <v>78</v>
      </c>
      <c r="AU5" s="52" t="s">
        <v>78</v>
      </c>
      <c r="AV5" s="48" t="s">
        <v>78</v>
      </c>
      <c r="AW5" s="47" t="s">
        <v>78</v>
      </c>
      <c r="AX5" s="48" t="s">
        <v>81</v>
      </c>
      <c r="AY5" s="48" t="s">
        <v>82</v>
      </c>
      <c r="AZ5" s="49" t="str">
        <f>AY5</f>
        <v>Sie</v>
      </c>
      <c r="BA5" s="46" t="str">
        <f t="shared" si="6"/>
        <v>Wer simst im Frisörsalon?</v>
      </c>
      <c r="BB5" s="46" t="str">
        <f t="shared" si="7"/>
        <v>Was tat Milan?</v>
      </c>
      <c r="BC5" s="46" t="str">
        <f t="shared" si="8"/>
        <v>Wo simst Milan?</v>
      </c>
      <c r="BD5" s="46" t="str">
        <f t="shared" si="9"/>
        <v>Was ist Milan leid?</v>
      </c>
      <c r="BE5" s="44" t="s">
        <v>49</v>
      </c>
      <c r="BF5" s="46" t="str">
        <f>BD5</f>
        <v>Was ist Milan leid?</v>
      </c>
      <c r="BG5" s="44">
        <v>2</v>
      </c>
      <c r="BH5" s="46">
        <f t="shared" si="10"/>
        <v>0</v>
      </c>
      <c r="BI5" s="46" t="str">
        <f t="shared" si="11"/>
        <v>NA</v>
      </c>
      <c r="BJ5" s="46" t="str">
        <f>IF(BI5="NA","NA",CONCATENATE(S5," ",T5," ",W5))</f>
        <v>NA</v>
      </c>
      <c r="BK5" s="46" t="str">
        <f>BJ5</f>
        <v>NA</v>
      </c>
      <c r="BL5" s="46" t="s">
        <v>78</v>
      </c>
      <c r="BM5" s="44">
        <v>0</v>
      </c>
      <c r="BN5" s="46" t="str">
        <f t="shared" si="12"/>
        <v>NA</v>
      </c>
      <c r="BO5" s="46" t="str">
        <f t="shared" si="21"/>
        <v>NA</v>
      </c>
      <c r="BP5" s="46" t="str">
        <f t="shared" si="13"/>
        <v>Wo simst Milan?</v>
      </c>
      <c r="BQ5" s="46" t="str">
        <f t="shared" si="14"/>
        <v/>
      </c>
      <c r="BR5" s="46" t="str">
        <f t="shared" si="15"/>
        <v/>
      </c>
      <c r="BS5" s="46" t="str">
        <f t="shared" si="16"/>
        <v>Wo simst Milan?</v>
      </c>
      <c r="BT5" s="46" t="str">
        <f t="shared" si="17"/>
        <v>Was ist Milan leid?</v>
      </c>
      <c r="BU5" s="46" t="str">
        <f t="shared" si="18"/>
        <v/>
      </c>
      <c r="BV5" s="46" t="str">
        <f t="shared" si="19"/>
        <v>Was ist Milan leid?</v>
      </c>
    </row>
    <row r="6" spans="1:74" ht="14.25" customHeight="1" x14ac:dyDescent="0.35">
      <c r="A6" s="46" t="str">
        <f t="shared" si="20"/>
        <v>L1_S128_I115_PSie</v>
      </c>
      <c r="B6" s="47">
        <v>1</v>
      </c>
      <c r="C6" s="44">
        <v>0.5</v>
      </c>
      <c r="D6" s="44">
        <v>5</v>
      </c>
      <c r="E6" s="47">
        <v>1</v>
      </c>
      <c r="F6" s="46">
        <v>128</v>
      </c>
      <c r="G6" s="46" t="str">
        <f t="shared" si="22"/>
        <v>Der Bauarbeiter weint in der Therapie. Sie hat die verdrängten Erlebnisse verarbeitet.</v>
      </c>
      <c r="H6" s="46" t="str">
        <f t="shared" si="0"/>
        <v>Der Bauarbeiter</v>
      </c>
      <c r="I6" s="46" t="str">
        <f t="shared" si="1"/>
        <v>Die Bauarbeiterin</v>
      </c>
      <c r="J6" s="46" t="s">
        <v>860</v>
      </c>
      <c r="K6" s="46" t="s">
        <v>84</v>
      </c>
      <c r="L6" s="47"/>
      <c r="M6" s="47"/>
      <c r="N6" s="46" t="s">
        <v>861</v>
      </c>
      <c r="O6" s="46" t="str">
        <f t="shared" si="2"/>
        <v>in der Therapie.</v>
      </c>
      <c r="P6" s="46" t="str">
        <f t="shared" si="3"/>
        <v>in der Therapie</v>
      </c>
      <c r="Q6" s="46" t="str">
        <f t="shared" si="23"/>
        <v>Sie</v>
      </c>
      <c r="R6" s="46" t="s">
        <v>104</v>
      </c>
      <c r="S6" s="46" t="s">
        <v>71</v>
      </c>
      <c r="T6" s="46" t="s">
        <v>862</v>
      </c>
      <c r="U6" s="46" t="s">
        <v>863</v>
      </c>
      <c r="V6" s="47"/>
      <c r="W6" s="46" t="str">
        <f t="shared" si="4"/>
        <v>Erlebnisse</v>
      </c>
      <c r="X6" s="46" t="str">
        <f t="shared" si="5"/>
        <v>verarbeitet.</v>
      </c>
      <c r="Y6" s="46" t="s">
        <v>864</v>
      </c>
      <c r="Z6" s="46">
        <v>115</v>
      </c>
      <c r="AA6" s="46" t="s">
        <v>994</v>
      </c>
      <c r="AB6" s="46" t="s">
        <v>78</v>
      </c>
      <c r="AC6" s="46" t="s">
        <v>78</v>
      </c>
      <c r="AD6" s="46" t="s">
        <v>78</v>
      </c>
      <c r="AE6" s="46" t="s">
        <v>78</v>
      </c>
      <c r="AF6" s="46" t="s">
        <v>78</v>
      </c>
      <c r="AG6" s="46" t="s">
        <v>959</v>
      </c>
      <c r="AH6" s="46" t="s">
        <v>78</v>
      </c>
      <c r="AI6" s="46" t="s">
        <v>78</v>
      </c>
      <c r="AJ6" s="47" t="s">
        <v>506</v>
      </c>
      <c r="AK6" s="44" t="s">
        <v>507</v>
      </c>
      <c r="AL6" s="46">
        <v>115</v>
      </c>
      <c r="AM6" s="46" t="s">
        <v>1066</v>
      </c>
      <c r="AN6" s="46" t="s">
        <v>78</v>
      </c>
      <c r="AO6" s="46" t="s">
        <v>78</v>
      </c>
      <c r="AP6" s="46" t="s">
        <v>78</v>
      </c>
      <c r="AQ6" s="46" t="s">
        <v>78</v>
      </c>
      <c r="AR6" s="46" t="s">
        <v>78</v>
      </c>
      <c r="AS6" s="20" t="s">
        <v>80</v>
      </c>
      <c r="AT6" s="46" t="s">
        <v>78</v>
      </c>
      <c r="AU6" s="46" t="s">
        <v>78</v>
      </c>
      <c r="AV6" s="47" t="s">
        <v>504</v>
      </c>
      <c r="AW6" s="44" t="s">
        <v>71</v>
      </c>
      <c r="AX6" s="48" t="s">
        <v>81</v>
      </c>
      <c r="AY6" s="48" t="s">
        <v>82</v>
      </c>
      <c r="AZ6" s="49" t="str">
        <f>AY6</f>
        <v>Sie</v>
      </c>
      <c r="BA6" s="46" t="str">
        <f t="shared" si="6"/>
        <v>Wer weint in der Therapie?</v>
      </c>
      <c r="BB6" s="46" t="str">
        <f t="shared" si="7"/>
        <v>Was tat der Bauarbeiter?</v>
      </c>
      <c r="BC6" s="46" t="str">
        <f t="shared" si="8"/>
        <v>Wo weint der Bauarbeiter?</v>
      </c>
      <c r="BD6" s="46" t="str">
        <f t="shared" si="9"/>
        <v>Was hat der Bauarbeiter verarbeitet?</v>
      </c>
      <c r="BE6" s="44" t="s">
        <v>49</v>
      </c>
      <c r="BF6" s="46" t="str">
        <f>BD6</f>
        <v>Was hat der Bauarbeiter verarbeitet?</v>
      </c>
      <c r="BG6" s="44">
        <v>1</v>
      </c>
      <c r="BH6" s="46">
        <f t="shared" si="10"/>
        <v>1</v>
      </c>
      <c r="BI6" s="46" t="str">
        <f t="shared" si="11"/>
        <v>Was hat der Bauarbeiter verarbeitet?</v>
      </c>
      <c r="BJ6" s="46" t="str">
        <f>IF(BI6="NA","NA",CONCATENATE(S6," ",T6," ",W6))</f>
        <v>die verdrängten Erlebnisse</v>
      </c>
      <c r="BK6" s="46" t="str">
        <f>BJ6</f>
        <v>die verdrängten Erlebnisse</v>
      </c>
      <c r="BL6" s="46" t="s">
        <v>1087</v>
      </c>
      <c r="BM6" s="44">
        <v>0</v>
      </c>
      <c r="BN6" s="46" t="str">
        <f t="shared" si="12"/>
        <v>den zähen Teig</v>
      </c>
      <c r="BO6" s="46" t="str">
        <f t="shared" si="21"/>
        <v>die verdrängten Erlebnisse</v>
      </c>
      <c r="BP6" s="46" t="str">
        <f t="shared" si="13"/>
        <v>Wo weint der Bauarbeiter?</v>
      </c>
      <c r="BQ6" s="46" t="str">
        <f t="shared" si="14"/>
        <v/>
      </c>
      <c r="BR6" s="46" t="str">
        <f t="shared" si="15"/>
        <v/>
      </c>
      <c r="BS6" s="46" t="str">
        <f t="shared" si="16"/>
        <v>Wo weint der Bauarbeiter?</v>
      </c>
      <c r="BT6" s="46" t="str">
        <f t="shared" si="17"/>
        <v>Was hat der Bauarbeiter verarbeitet?</v>
      </c>
      <c r="BU6" s="46" t="str">
        <f t="shared" si="18"/>
        <v/>
      </c>
      <c r="BV6" s="46" t="str">
        <f t="shared" si="19"/>
        <v>Was hat der Bauarbeiter verarbeitet?</v>
      </c>
    </row>
    <row r="7" spans="1:74" ht="14.25" customHeight="1" x14ac:dyDescent="0.35">
      <c r="A7" s="46" t="str">
        <f t="shared" si="20"/>
        <v>L1_S130_I123_PSie</v>
      </c>
      <c r="B7" s="47">
        <v>1</v>
      </c>
      <c r="C7" s="44">
        <v>0.6</v>
      </c>
      <c r="D7" s="44">
        <v>6</v>
      </c>
      <c r="E7" s="47">
        <v>1</v>
      </c>
      <c r="F7" s="46">
        <v>130</v>
      </c>
      <c r="G7" s="46" t="str">
        <f t="shared" si="22"/>
        <v>Charlotte weint in der Klinik. Sie hat die falsche Operation bekommen.</v>
      </c>
      <c r="H7" s="46" t="str">
        <f t="shared" si="0"/>
        <v>Charlotte</v>
      </c>
      <c r="I7" s="46" t="str">
        <f t="shared" si="1"/>
        <v>Chris</v>
      </c>
      <c r="J7" s="46" t="s">
        <v>860</v>
      </c>
      <c r="K7" s="46" t="s">
        <v>84</v>
      </c>
      <c r="L7" s="47"/>
      <c r="M7" s="47"/>
      <c r="N7" s="46" t="s">
        <v>868</v>
      </c>
      <c r="O7" s="46" t="str">
        <f t="shared" si="2"/>
        <v>in der Klinik.</v>
      </c>
      <c r="P7" s="46" t="str">
        <f t="shared" si="3"/>
        <v>in der Klinik</v>
      </c>
      <c r="Q7" s="46" t="str">
        <f t="shared" si="23"/>
        <v>Sie</v>
      </c>
      <c r="R7" s="46" t="s">
        <v>104</v>
      </c>
      <c r="S7" s="46" t="s">
        <v>71</v>
      </c>
      <c r="T7" s="46" t="s">
        <v>533</v>
      </c>
      <c r="U7" s="46" t="s">
        <v>869</v>
      </c>
      <c r="V7" s="47"/>
      <c r="W7" s="46" t="str">
        <f t="shared" si="4"/>
        <v>Operation</v>
      </c>
      <c r="X7" s="46" t="str">
        <f t="shared" si="5"/>
        <v>bekommen.</v>
      </c>
      <c r="Y7" s="46" t="s">
        <v>150</v>
      </c>
      <c r="Z7" s="46">
        <v>123</v>
      </c>
      <c r="AA7" s="46" t="s">
        <v>981</v>
      </c>
      <c r="AB7" s="46" t="s">
        <v>176</v>
      </c>
      <c r="AC7" s="46">
        <v>6.8</v>
      </c>
      <c r="AD7" s="46">
        <v>0.58410313400000002</v>
      </c>
      <c r="AE7" s="46">
        <v>7</v>
      </c>
      <c r="AF7" s="44" t="s">
        <v>176</v>
      </c>
      <c r="AG7" s="3" t="s">
        <v>959</v>
      </c>
      <c r="AH7" s="51" t="s">
        <v>78</v>
      </c>
      <c r="AI7" s="52" t="s">
        <v>78</v>
      </c>
      <c r="AJ7" s="48" t="s">
        <v>78</v>
      </c>
      <c r="AK7" s="48" t="s">
        <v>78</v>
      </c>
      <c r="AL7" s="46">
        <v>53</v>
      </c>
      <c r="AM7" s="46" t="s">
        <v>961</v>
      </c>
      <c r="AN7" s="46" t="s">
        <v>109</v>
      </c>
      <c r="AO7" s="46">
        <v>2.1714285709999999</v>
      </c>
      <c r="AP7" s="46">
        <v>1.294461375</v>
      </c>
      <c r="AQ7" s="46">
        <v>2</v>
      </c>
      <c r="AR7" s="44" t="s">
        <v>109</v>
      </c>
      <c r="AS7" s="20" t="s">
        <v>80</v>
      </c>
      <c r="AT7" s="51" t="s">
        <v>78</v>
      </c>
      <c r="AU7" s="52" t="s">
        <v>78</v>
      </c>
      <c r="AV7" s="48" t="s">
        <v>78</v>
      </c>
      <c r="AW7" s="47" t="s">
        <v>78</v>
      </c>
      <c r="AX7" s="48" t="s">
        <v>81</v>
      </c>
      <c r="AY7" s="48" t="s">
        <v>82</v>
      </c>
      <c r="AZ7" s="49" t="str">
        <f>AY7</f>
        <v>Sie</v>
      </c>
      <c r="BA7" s="46" t="str">
        <f t="shared" si="6"/>
        <v>Wer weint in der Klinik?</v>
      </c>
      <c r="BB7" s="46" t="str">
        <f t="shared" si="7"/>
        <v>Was tat Charlotte?</v>
      </c>
      <c r="BC7" s="46" t="str">
        <f t="shared" si="8"/>
        <v>Wo weint Charlotte?</v>
      </c>
      <c r="BD7" s="46" t="str">
        <f t="shared" si="9"/>
        <v>Was hat Charlotte bekommen?</v>
      </c>
      <c r="BE7" s="46" t="s">
        <v>16</v>
      </c>
      <c r="BF7" s="46" t="str">
        <f>BB7</f>
        <v>Was tat Charlotte?</v>
      </c>
      <c r="BG7" s="44">
        <v>2</v>
      </c>
      <c r="BH7" s="46">
        <f t="shared" si="10"/>
        <v>0</v>
      </c>
      <c r="BI7" s="46" t="str">
        <f t="shared" si="11"/>
        <v>NA</v>
      </c>
      <c r="BJ7" s="46" t="str">
        <f>IF(BI7="NA","NA",J7)</f>
        <v>NA</v>
      </c>
      <c r="BK7" s="46" t="s">
        <v>870</v>
      </c>
      <c r="BL7" s="46" t="s">
        <v>871</v>
      </c>
      <c r="BM7" s="44">
        <v>0</v>
      </c>
      <c r="BN7" s="46" t="str">
        <f t="shared" si="12"/>
        <v>heulen</v>
      </c>
      <c r="BO7" s="46" t="str">
        <f t="shared" si="21"/>
        <v>weinen</v>
      </c>
      <c r="BP7" s="46" t="str">
        <f t="shared" si="13"/>
        <v>Wo weint Charlotte?</v>
      </c>
      <c r="BQ7" s="46" t="str">
        <f t="shared" si="14"/>
        <v/>
      </c>
      <c r="BR7" s="46" t="str">
        <f t="shared" si="15"/>
        <v/>
      </c>
      <c r="BS7" s="46" t="str">
        <f t="shared" si="16"/>
        <v>Wo weint Charlotte?</v>
      </c>
      <c r="BT7" s="46" t="str">
        <f t="shared" si="17"/>
        <v>Was hat Charlotte bekommen?</v>
      </c>
      <c r="BU7" s="46" t="str">
        <f t="shared" si="18"/>
        <v/>
      </c>
      <c r="BV7" s="46" t="str">
        <f t="shared" si="19"/>
        <v>Was hat Charlotte bekommen?</v>
      </c>
    </row>
    <row r="8" spans="1:74" ht="14.25" customHeight="1" x14ac:dyDescent="0.35">
      <c r="A8" s="7" t="str">
        <f t="shared" si="20"/>
        <v>L2_S21_I73_PSie</v>
      </c>
      <c r="B8" s="7">
        <v>2</v>
      </c>
      <c r="C8" s="7">
        <v>21</v>
      </c>
      <c r="D8" s="44">
        <v>7</v>
      </c>
      <c r="E8">
        <v>1</v>
      </c>
      <c r="F8" s="7">
        <v>21</v>
      </c>
      <c r="G8" s="7" t="str">
        <f t="shared" si="22"/>
        <v>Jona joggt im Park. Sie möchte den winterlichen Bauchspeck loswerden.</v>
      </c>
      <c r="H8" s="7" t="str">
        <f t="shared" si="0"/>
        <v>Jona</v>
      </c>
      <c r="I8" s="7" t="str">
        <f t="shared" si="1"/>
        <v>Fabian</v>
      </c>
      <c r="J8" s="7" t="s">
        <v>237</v>
      </c>
      <c r="K8" s="7" t="s">
        <v>193</v>
      </c>
      <c r="N8" s="7" t="s">
        <v>238</v>
      </c>
      <c r="O8" s="7" t="str">
        <f t="shared" si="2"/>
        <v>im Park.</v>
      </c>
      <c r="P8" s="7" t="str">
        <f t="shared" si="3"/>
        <v>im Park</v>
      </c>
      <c r="Q8" s="7" t="str">
        <f t="shared" si="23"/>
        <v>Sie</v>
      </c>
      <c r="R8" s="7" t="s">
        <v>70</v>
      </c>
      <c r="S8" s="7" t="s">
        <v>147</v>
      </c>
      <c r="T8" s="7" t="s">
        <v>239</v>
      </c>
      <c r="U8" s="7" t="s">
        <v>240</v>
      </c>
      <c r="W8" s="7" t="str">
        <f t="shared" si="4"/>
        <v>Bauchspeck</v>
      </c>
      <c r="X8" s="7" t="str">
        <f t="shared" si="5"/>
        <v>loswerden.</v>
      </c>
      <c r="Y8" s="7" t="s">
        <v>241</v>
      </c>
      <c r="Z8" s="7">
        <f>main!Z32</f>
        <v>73</v>
      </c>
      <c r="AA8" s="7" t="str">
        <f>main!AA32</f>
        <v>Jona</v>
      </c>
      <c r="AB8" s="7" t="str">
        <f>main!AB32</f>
        <v>n</v>
      </c>
      <c r="AC8" s="7">
        <f>main!AC32</f>
        <v>3.8</v>
      </c>
      <c r="AD8" s="7">
        <f>main!AD32</f>
        <v>1.9372509330000001</v>
      </c>
      <c r="AE8" s="7">
        <f>main!AE32</f>
        <v>4</v>
      </c>
      <c r="AF8" s="33" t="str">
        <f>main!AF32</f>
        <v>n</v>
      </c>
      <c r="AG8" s="7" t="str">
        <f>main!AG32</f>
        <v>Target</v>
      </c>
      <c r="AH8" s="7" t="str">
        <f>main!AH32</f>
        <v>NA</v>
      </c>
      <c r="AI8" s="7">
        <f>main!AI32</f>
        <v>49600000</v>
      </c>
      <c r="AJ8" s="7" t="str">
        <f>main!AJ32</f>
        <v>NA</v>
      </c>
      <c r="AK8" s="7" t="str">
        <f>main!AK32</f>
        <v>NA</v>
      </c>
      <c r="AL8" s="7">
        <f>main!AL32</f>
        <v>23</v>
      </c>
      <c r="AM8" s="7" t="str">
        <f>main!AM32</f>
        <v>Fabian</v>
      </c>
      <c r="AN8" s="7" t="str">
        <f>main!AN32</f>
        <v>m</v>
      </c>
      <c r="AO8" s="7">
        <f>main!AO32</f>
        <v>1.2571428570000001</v>
      </c>
      <c r="AP8" s="7">
        <f>main!AP32</f>
        <v>0.70054000800000005</v>
      </c>
      <c r="AQ8" s="7">
        <f>main!AQ32</f>
        <v>1</v>
      </c>
      <c r="AR8" s="7" t="str">
        <f>main!AR32</f>
        <v>m</v>
      </c>
      <c r="AS8" s="7" t="str">
        <f>main!AS32</f>
        <v>Alternative</v>
      </c>
      <c r="AT8" s="7" t="str">
        <f>main!AT32</f>
        <v>NA</v>
      </c>
      <c r="AU8" s="7" t="str">
        <f>main!AU32</f>
        <v>NA</v>
      </c>
      <c r="AV8" s="7" t="str">
        <f>main!AV32</f>
        <v>NA</v>
      </c>
      <c r="AW8" s="7" t="str">
        <f>main!AW32</f>
        <v>NA</v>
      </c>
      <c r="AX8" s="7" t="str">
        <f>main!AX32</f>
        <v>Er</v>
      </c>
      <c r="AY8" s="7" t="str">
        <f>main!AY32</f>
        <v>Sie</v>
      </c>
      <c r="AZ8" s="33" t="str">
        <f>main!AZ32</f>
        <v>Sie</v>
      </c>
      <c r="BA8" s="7" t="str">
        <f t="shared" si="6"/>
        <v>Wer joggt im Park?</v>
      </c>
      <c r="BB8" s="46" t="str">
        <f t="shared" si="7"/>
        <v>Was tat Jona?</v>
      </c>
      <c r="BC8" s="7" t="str">
        <f t="shared" si="8"/>
        <v>Wo joggt Jona?</v>
      </c>
      <c r="BD8" s="7" t="str">
        <f t="shared" si="9"/>
        <v>Was möchte Jona loswerden?</v>
      </c>
      <c r="BE8" s="7" t="s">
        <v>47</v>
      </c>
      <c r="BF8" s="7" t="str">
        <f>BA8</f>
        <v>Wer joggt im Park?</v>
      </c>
      <c r="BG8" s="7">
        <v>2</v>
      </c>
      <c r="BH8" s="7">
        <f t="shared" si="10"/>
        <v>0</v>
      </c>
      <c r="BI8" s="7" t="str">
        <f t="shared" si="11"/>
        <v>NA</v>
      </c>
      <c r="BJ8" s="7" t="str">
        <f>IF(BI8="NA","NA",H8)</f>
        <v>NA</v>
      </c>
      <c r="BK8" s="7" t="str">
        <f t="shared" ref="BK8:BK14" si="24">BJ8</f>
        <v>NA</v>
      </c>
      <c r="BL8" s="7" t="s">
        <v>78</v>
      </c>
      <c r="BM8" s="1">
        <v>1</v>
      </c>
      <c r="BN8" s="7" t="str">
        <f t="shared" si="12"/>
        <v>NA</v>
      </c>
      <c r="BO8" s="7" t="str">
        <f t="shared" si="21"/>
        <v>NA</v>
      </c>
      <c r="BP8" s="7" t="str">
        <f t="shared" si="13"/>
        <v>Wo joggt Jona?</v>
      </c>
      <c r="BQ8" s="7" t="str">
        <f t="shared" si="14"/>
        <v/>
      </c>
      <c r="BR8" s="7" t="str">
        <f t="shared" si="15"/>
        <v/>
      </c>
      <c r="BS8" s="7" t="str">
        <f t="shared" si="16"/>
        <v>Wo joggt Jona?</v>
      </c>
      <c r="BT8" s="7" t="str">
        <f t="shared" si="17"/>
        <v>Was möchte Jona loswerden?</v>
      </c>
      <c r="BU8" s="7" t="str">
        <f t="shared" si="18"/>
        <v/>
      </c>
      <c r="BV8" s="7" t="str">
        <f t="shared" si="19"/>
        <v>Was möchte Jona loswerden?</v>
      </c>
    </row>
    <row r="9" spans="1:74" ht="14.25" customHeight="1" x14ac:dyDescent="0.35">
      <c r="A9" s="7" t="str">
        <f t="shared" si="20"/>
        <v>L2_S61_I144_PEr</v>
      </c>
      <c r="B9" s="7">
        <v>2</v>
      </c>
      <c r="C9" s="7">
        <v>61</v>
      </c>
      <c r="D9" s="44">
        <v>8</v>
      </c>
      <c r="E9">
        <v>1</v>
      </c>
      <c r="F9" s="7">
        <v>61</v>
      </c>
      <c r="G9" s="7" t="str">
        <f t="shared" si="22"/>
        <v>Die Kellnerin fliegt auf die Malediven. Er hat einen schönen Urlaub gebucht.</v>
      </c>
      <c r="H9" s="7" t="str">
        <f t="shared" si="0"/>
        <v>Die Kellnerin</v>
      </c>
      <c r="I9" s="7" t="str">
        <f t="shared" si="1"/>
        <v>Der Kellner</v>
      </c>
      <c r="J9" s="7" t="s">
        <v>454</v>
      </c>
      <c r="L9" s="7" t="s">
        <v>94</v>
      </c>
      <c r="N9" s="7" t="s">
        <v>499</v>
      </c>
      <c r="O9" s="7" t="str">
        <f t="shared" si="2"/>
        <v>auf die Malediven.</v>
      </c>
      <c r="P9" s="7" t="str">
        <f t="shared" si="3"/>
        <v>auf die Malediven</v>
      </c>
      <c r="Q9" s="7" t="str">
        <f t="shared" si="23"/>
        <v>Er</v>
      </c>
      <c r="R9" s="7" t="s">
        <v>104</v>
      </c>
      <c r="S9" s="7" t="s">
        <v>87</v>
      </c>
      <c r="T9" s="7" t="s">
        <v>293</v>
      </c>
      <c r="U9" s="7" t="s">
        <v>500</v>
      </c>
      <c r="W9" s="7" t="str">
        <f t="shared" si="4"/>
        <v>Urlaub</v>
      </c>
      <c r="X9" s="7" t="str">
        <f t="shared" si="5"/>
        <v>gebucht.</v>
      </c>
      <c r="Y9" s="7" t="s">
        <v>501</v>
      </c>
      <c r="Z9" s="7">
        <f>main!Z62</f>
        <v>144</v>
      </c>
      <c r="AA9" s="7" t="str">
        <f>main!AA62</f>
        <v>Kellnerin</v>
      </c>
      <c r="AB9" s="7" t="str">
        <f>main!AB62</f>
        <v>NA</v>
      </c>
      <c r="AC9" s="7">
        <f>main!AC62</f>
        <v>1.375</v>
      </c>
      <c r="AD9" s="7" t="str">
        <f>main!AD62</f>
        <v>NA</v>
      </c>
      <c r="AE9" s="7" t="str">
        <f>main!AE62</f>
        <v>NA</v>
      </c>
      <c r="AF9" s="33" t="str">
        <f>main!AF62</f>
        <v>f</v>
      </c>
      <c r="AG9" s="7" t="str">
        <f>main!AG62</f>
        <v>Filler</v>
      </c>
      <c r="AH9" s="7" t="str">
        <f>main!AH62</f>
        <v>NA</v>
      </c>
      <c r="AI9" s="7" t="str">
        <f>main!AI62</f>
        <v>NA</v>
      </c>
      <c r="AJ9" s="7" t="str">
        <f>main!AJ62</f>
        <v>Die</v>
      </c>
      <c r="AK9" s="7" t="str">
        <f>main!AK62</f>
        <v>die</v>
      </c>
      <c r="AL9" s="7">
        <f>main!AL62</f>
        <v>1</v>
      </c>
      <c r="AM9" s="7" t="str">
        <f>main!AM62</f>
        <v>Kellner</v>
      </c>
      <c r="AN9" s="7" t="str">
        <f>main!AN62</f>
        <v>NA</v>
      </c>
      <c r="AO9" s="7" t="str">
        <f>main!AO62</f>
        <v>NA</v>
      </c>
      <c r="AP9" s="7" t="str">
        <f>main!AP62</f>
        <v>NA</v>
      </c>
      <c r="AQ9" s="7" t="str">
        <f>main!AQ62</f>
        <v>NA</v>
      </c>
      <c r="AR9" s="7" t="str">
        <f>main!AR62</f>
        <v>NA</v>
      </c>
      <c r="AS9" s="7" t="str">
        <f>main!AS62</f>
        <v>Alternative</v>
      </c>
      <c r="AT9" s="7" t="str">
        <f>main!AT62</f>
        <v>NA</v>
      </c>
      <c r="AU9" s="7" t="str">
        <f>main!AU62</f>
        <v>NA</v>
      </c>
      <c r="AV9" s="7" t="str">
        <f>main!AV62</f>
        <v>Der</v>
      </c>
      <c r="AW9" s="7" t="str">
        <f>main!AW62</f>
        <v>der</v>
      </c>
      <c r="AX9" s="7" t="str">
        <f>main!AX62</f>
        <v>Er</v>
      </c>
      <c r="AY9" s="7" t="str">
        <f>main!AY62</f>
        <v>Sie</v>
      </c>
      <c r="AZ9" s="33" t="str">
        <f>main!AZ62</f>
        <v>Er</v>
      </c>
      <c r="BA9" s="7" t="str">
        <f t="shared" si="6"/>
        <v>Wer fliegt auf die Malediven?</v>
      </c>
      <c r="BB9" s="46" t="str">
        <f t="shared" si="7"/>
        <v>Was tat die Kellnerin?</v>
      </c>
      <c r="BC9" s="7" t="str">
        <f t="shared" si="8"/>
        <v>Wohin fliegt die Kellnerin?</v>
      </c>
      <c r="BD9" s="7" t="str">
        <f t="shared" si="9"/>
        <v>Was hat die Kellnerin gebucht?</v>
      </c>
      <c r="BE9" s="7" t="s">
        <v>47</v>
      </c>
      <c r="BF9" s="7" t="str">
        <f>BA9</f>
        <v>Wer fliegt auf die Malediven?</v>
      </c>
      <c r="BG9" s="7">
        <v>4</v>
      </c>
      <c r="BH9" s="7">
        <f t="shared" si="10"/>
        <v>0</v>
      </c>
      <c r="BI9" s="7" t="str">
        <f t="shared" si="11"/>
        <v>NA</v>
      </c>
      <c r="BJ9" s="7" t="str">
        <f>IF(BI9="NA","NA",H9)</f>
        <v>NA</v>
      </c>
      <c r="BK9" s="7" t="str">
        <f t="shared" si="24"/>
        <v>NA</v>
      </c>
      <c r="BL9" s="7" t="s">
        <v>78</v>
      </c>
      <c r="BM9" s="1">
        <v>0</v>
      </c>
      <c r="BN9" s="7" t="str">
        <f t="shared" si="12"/>
        <v>NA</v>
      </c>
      <c r="BO9" s="7" t="str">
        <f t="shared" si="21"/>
        <v>NA</v>
      </c>
      <c r="BP9" s="7" t="str">
        <f t="shared" si="13"/>
        <v/>
      </c>
      <c r="BQ9" s="7" t="str">
        <f t="shared" si="14"/>
        <v>Wohin fliegt die Kellnerin?</v>
      </c>
      <c r="BR9" s="7" t="str">
        <f t="shared" si="15"/>
        <v/>
      </c>
      <c r="BS9" s="7" t="str">
        <f t="shared" si="16"/>
        <v>Wohin fliegt die Kellnerin?</v>
      </c>
      <c r="BT9" s="7" t="str">
        <f t="shared" si="17"/>
        <v>Was hat die Kellnerin gebucht?</v>
      </c>
      <c r="BU9" s="7" t="str">
        <f t="shared" si="18"/>
        <v/>
      </c>
      <c r="BV9" s="1" t="str">
        <f t="shared" si="19"/>
        <v>Was hat die Kellnerin gebucht?</v>
      </c>
    </row>
    <row r="10" spans="1:74" ht="14.25" customHeight="1" x14ac:dyDescent="0.35">
      <c r="A10" s="7" t="str">
        <f t="shared" si="20"/>
        <v>L2_S103_I186_PEr</v>
      </c>
      <c r="B10" s="7">
        <v>2</v>
      </c>
      <c r="C10" s="7">
        <v>103</v>
      </c>
      <c r="D10" s="44">
        <v>9</v>
      </c>
      <c r="E10">
        <v>1</v>
      </c>
      <c r="F10" s="7">
        <v>103</v>
      </c>
      <c r="G10" s="7" t="str">
        <f t="shared" si="22"/>
        <v>Der Zahnarzt steht vor LIDL. Er muss die wertvollen Pfandflaschen wegbringen.</v>
      </c>
      <c r="H10" s="7" t="str">
        <f t="shared" si="0"/>
        <v>Der Zahnarzt</v>
      </c>
      <c r="I10" s="7" t="str">
        <f t="shared" si="1"/>
        <v>Die Zahnärztin</v>
      </c>
      <c r="J10" s="7" t="s">
        <v>647</v>
      </c>
      <c r="K10" s="7" t="s">
        <v>734</v>
      </c>
      <c r="N10" s="7" t="s">
        <v>735</v>
      </c>
      <c r="O10" s="7" t="str">
        <f t="shared" si="2"/>
        <v>vor LIDL.</v>
      </c>
      <c r="P10" s="7" t="str">
        <f t="shared" si="3"/>
        <v>vor LIDL</v>
      </c>
      <c r="Q10" s="7" t="str">
        <f t="shared" si="23"/>
        <v>Er</v>
      </c>
      <c r="R10" s="7" t="s">
        <v>146</v>
      </c>
      <c r="S10" s="7" t="s">
        <v>71</v>
      </c>
      <c r="T10" s="7" t="s">
        <v>736</v>
      </c>
      <c r="U10" s="7" t="s">
        <v>737</v>
      </c>
      <c r="W10" s="7" t="str">
        <f t="shared" si="4"/>
        <v>Pfandflaschen</v>
      </c>
      <c r="X10" s="7" t="str">
        <f t="shared" si="5"/>
        <v>wegbringen.</v>
      </c>
      <c r="Y10" s="7" t="s">
        <v>738</v>
      </c>
      <c r="Z10" s="7">
        <f>main!Z104</f>
        <v>186</v>
      </c>
      <c r="AA10" s="7" t="str">
        <f>main!AA104</f>
        <v>Zahnarzt</v>
      </c>
      <c r="AB10" s="7" t="str">
        <f>main!AB104</f>
        <v>NA</v>
      </c>
      <c r="AC10" s="7">
        <f>main!AC104</f>
        <v>5.2750000000000004</v>
      </c>
      <c r="AD10" s="7" t="str">
        <f>main!AD104</f>
        <v>NA</v>
      </c>
      <c r="AE10" s="7" t="str">
        <f>main!AE104</f>
        <v>NA</v>
      </c>
      <c r="AF10" s="33" t="str">
        <f>main!AF104</f>
        <v>m</v>
      </c>
      <c r="AG10" s="7" t="str">
        <f>main!AG104</f>
        <v>Filler</v>
      </c>
      <c r="AH10" s="7" t="str">
        <f>main!AH104</f>
        <v>NA</v>
      </c>
      <c r="AI10" s="7" t="str">
        <f>main!AI104</f>
        <v>NA</v>
      </c>
      <c r="AJ10" s="7" t="str">
        <f>main!AJ104</f>
        <v>Der</v>
      </c>
      <c r="AK10" s="7" t="str">
        <f>main!AK104</f>
        <v>der</v>
      </c>
      <c r="AL10" s="7">
        <f>main!AL104</f>
        <v>43</v>
      </c>
      <c r="AM10" s="7" t="str">
        <f>main!AM104</f>
        <v>Zahnärztin</v>
      </c>
      <c r="AN10" s="7" t="str">
        <f>main!AN104</f>
        <v>NA</v>
      </c>
      <c r="AO10" s="7" t="str">
        <f>main!AO104</f>
        <v>NA</v>
      </c>
      <c r="AP10" s="7" t="str">
        <f>main!AP104</f>
        <v>NA</v>
      </c>
      <c r="AQ10" s="7" t="str">
        <f>main!AQ104</f>
        <v>NA</v>
      </c>
      <c r="AR10" s="7" t="str">
        <f>main!AR104</f>
        <v>NA</v>
      </c>
      <c r="AS10" s="7" t="str">
        <f>main!AS104</f>
        <v>Alternative</v>
      </c>
      <c r="AT10" s="7" t="str">
        <f>main!AT104</f>
        <v>NA</v>
      </c>
      <c r="AU10" s="7" t="str">
        <f>main!AU104</f>
        <v>NA</v>
      </c>
      <c r="AV10" s="7" t="str">
        <f>main!AV104</f>
        <v>Die</v>
      </c>
      <c r="AW10" s="7" t="str">
        <f>main!AW104</f>
        <v>die</v>
      </c>
      <c r="AX10" s="7" t="str">
        <f>main!AX104</f>
        <v>Er</v>
      </c>
      <c r="AY10" s="7" t="str">
        <f>main!AY104</f>
        <v>Sie</v>
      </c>
      <c r="AZ10" s="33" t="str">
        <f>main!AZ104</f>
        <v>Er</v>
      </c>
      <c r="BA10" s="7" t="str">
        <f t="shared" si="6"/>
        <v>Wer steht vor LIDL?</v>
      </c>
      <c r="BB10" s="46" t="str">
        <f t="shared" si="7"/>
        <v>Was tat der Zahnarzt?</v>
      </c>
      <c r="BC10" s="7" t="str">
        <f t="shared" si="8"/>
        <v>Wo steht der Zahnarzt?</v>
      </c>
      <c r="BD10" s="7" t="str">
        <f t="shared" si="9"/>
        <v>Was muss der Zahnarzt wegbringen?</v>
      </c>
      <c r="BE10" s="7" t="s">
        <v>48</v>
      </c>
      <c r="BF10" s="7" t="str">
        <f>BC10</f>
        <v>Wo steht der Zahnarzt?</v>
      </c>
      <c r="BG10" s="7">
        <v>3</v>
      </c>
      <c r="BH10" s="7">
        <f t="shared" si="10"/>
        <v>0</v>
      </c>
      <c r="BI10" s="7" t="str">
        <f t="shared" si="11"/>
        <v>NA</v>
      </c>
      <c r="BJ10" s="7" t="str">
        <f>IF(BI10="NA","NA",P10)</f>
        <v>NA</v>
      </c>
      <c r="BK10" s="7" t="str">
        <f t="shared" si="24"/>
        <v>NA</v>
      </c>
      <c r="BL10" s="7" t="s">
        <v>78</v>
      </c>
      <c r="BM10" s="1">
        <v>1</v>
      </c>
      <c r="BN10" s="7" t="str">
        <f t="shared" si="12"/>
        <v>NA</v>
      </c>
      <c r="BO10" s="7" t="str">
        <f t="shared" si="21"/>
        <v>NA</v>
      </c>
      <c r="BP10" s="7" t="str">
        <f t="shared" si="13"/>
        <v>Wo steht der Zahnarzt?</v>
      </c>
      <c r="BQ10" s="7" t="str">
        <f t="shared" si="14"/>
        <v/>
      </c>
      <c r="BR10" s="7" t="str">
        <f t="shared" si="15"/>
        <v/>
      </c>
      <c r="BS10" s="7" t="str">
        <f t="shared" si="16"/>
        <v>Wo steht der Zahnarzt?</v>
      </c>
      <c r="BT10" s="7" t="str">
        <f t="shared" si="17"/>
        <v>Was muss der Zahnarzt wegbringen?</v>
      </c>
      <c r="BU10" s="7" t="str">
        <f t="shared" si="18"/>
        <v/>
      </c>
      <c r="BV10" s="7" t="str">
        <f t="shared" si="19"/>
        <v>Was muss der Zahnarzt wegbringen?</v>
      </c>
    </row>
    <row r="11" spans="1:74" ht="14.25" customHeight="1" x14ac:dyDescent="0.35">
      <c r="A11" s="7" t="str">
        <f t="shared" si="20"/>
        <v>L2_S38_I70_PEr</v>
      </c>
      <c r="B11" s="7">
        <v>2</v>
      </c>
      <c r="C11" s="7">
        <v>38</v>
      </c>
      <c r="D11" s="44">
        <v>10</v>
      </c>
      <c r="E11">
        <v>1</v>
      </c>
      <c r="F11" s="7">
        <v>38</v>
      </c>
      <c r="G11" s="7" t="str">
        <f t="shared" si="22"/>
        <v>Sascha schwimmt zum Boot. Er möchte die einsame Insel verlassen.</v>
      </c>
      <c r="H11" s="7" t="str">
        <f t="shared" si="0"/>
        <v>Sascha</v>
      </c>
      <c r="I11" s="7" t="str">
        <f t="shared" si="1"/>
        <v>Emma</v>
      </c>
      <c r="J11" s="7" t="s">
        <v>264</v>
      </c>
      <c r="K11" s="7" t="s">
        <v>185</v>
      </c>
      <c r="N11" s="7" t="s">
        <v>349</v>
      </c>
      <c r="O11" s="7" t="str">
        <f t="shared" si="2"/>
        <v>zum Boot.</v>
      </c>
      <c r="P11" s="7" t="str">
        <f t="shared" si="3"/>
        <v>zum Boot</v>
      </c>
      <c r="Q11" s="7" t="str">
        <f t="shared" si="23"/>
        <v>Er</v>
      </c>
      <c r="R11" s="7" t="s">
        <v>70</v>
      </c>
      <c r="S11" s="7" t="s">
        <v>71</v>
      </c>
      <c r="T11" s="7" t="s">
        <v>350</v>
      </c>
      <c r="U11" s="7" t="s">
        <v>351</v>
      </c>
      <c r="W11" s="7" t="str">
        <f t="shared" si="4"/>
        <v>Insel</v>
      </c>
      <c r="X11" s="7" t="str">
        <f t="shared" si="5"/>
        <v>verlassen.</v>
      </c>
      <c r="Y11" s="7" t="s">
        <v>352</v>
      </c>
      <c r="Z11" s="7">
        <f>main!Z29</f>
        <v>70</v>
      </c>
      <c r="AA11" s="7" t="str">
        <f>main!AA29</f>
        <v>Sascha</v>
      </c>
      <c r="AB11" s="7" t="str">
        <f>main!AB29</f>
        <v>n</v>
      </c>
      <c r="AC11" s="7">
        <f>main!AC29</f>
        <v>3.457142857</v>
      </c>
      <c r="AD11" s="7">
        <f>main!AD29</f>
        <v>1.7036786690000001</v>
      </c>
      <c r="AE11" s="7">
        <f>main!AE29</f>
        <v>4</v>
      </c>
      <c r="AF11" s="33" t="str">
        <f>main!AF29</f>
        <v>n</v>
      </c>
      <c r="AG11" s="7" t="str">
        <f>main!AG29</f>
        <v>Target</v>
      </c>
      <c r="AH11" s="7" t="str">
        <f>main!AH29</f>
        <v>NA</v>
      </c>
      <c r="AI11" s="7">
        <f>main!AI29</f>
        <v>59600000</v>
      </c>
      <c r="AJ11" s="7" t="str">
        <f>main!AJ29</f>
        <v>NA</v>
      </c>
      <c r="AK11" s="7" t="str">
        <f>main!AK29</f>
        <v>NA</v>
      </c>
      <c r="AL11" s="7">
        <f>main!AL29</f>
        <v>119</v>
      </c>
      <c r="AM11" s="7" t="str">
        <f>main!AM29</f>
        <v>Emma</v>
      </c>
      <c r="AN11" s="7" t="str">
        <f>main!AN29</f>
        <v>f</v>
      </c>
      <c r="AO11" s="7">
        <f>main!AO29</f>
        <v>6.7428571430000002</v>
      </c>
      <c r="AP11" s="7">
        <f>main!AP29</f>
        <v>0.88593111999999996</v>
      </c>
      <c r="AQ11" s="7">
        <f>main!AQ29</f>
        <v>7</v>
      </c>
      <c r="AR11" s="7" t="str">
        <f>main!AR29</f>
        <v>f</v>
      </c>
      <c r="AS11" s="7" t="str">
        <f>main!AS29</f>
        <v>Alternative</v>
      </c>
      <c r="AT11" s="7" t="str">
        <f>main!AT29</f>
        <v>NA</v>
      </c>
      <c r="AU11" s="7" t="str">
        <f>main!AU29</f>
        <v>NA</v>
      </c>
      <c r="AV11" s="7" t="str">
        <f>main!AV29</f>
        <v>NA</v>
      </c>
      <c r="AW11" s="7" t="str">
        <f>main!AW29</f>
        <v>NA</v>
      </c>
      <c r="AX11" s="7" t="str">
        <f>main!AX29</f>
        <v>Er</v>
      </c>
      <c r="AY11" s="7" t="str">
        <f>main!AY29</f>
        <v>Sie</v>
      </c>
      <c r="AZ11" s="33" t="str">
        <f>main!AZ29</f>
        <v>Er</v>
      </c>
      <c r="BA11" s="7" t="str">
        <f t="shared" si="6"/>
        <v>Wer schwimmt zum Boot?</v>
      </c>
      <c r="BB11" s="46" t="str">
        <f t="shared" si="7"/>
        <v>Was tat Sascha?</v>
      </c>
      <c r="BC11" s="7" t="str">
        <f t="shared" si="8"/>
        <v>Wo schwimmt Sascha?</v>
      </c>
      <c r="BD11" s="7" t="str">
        <f t="shared" si="9"/>
        <v>Was möchte Sascha verlassen?</v>
      </c>
      <c r="BE11" s="7" t="s">
        <v>16</v>
      </c>
      <c r="BF11" s="7" t="str">
        <f>BB11</f>
        <v>Was tat Sascha?</v>
      </c>
      <c r="BG11" s="7">
        <v>4</v>
      </c>
      <c r="BH11" s="7">
        <f t="shared" si="10"/>
        <v>0</v>
      </c>
      <c r="BI11" s="7" t="str">
        <f t="shared" si="11"/>
        <v>NA</v>
      </c>
      <c r="BJ11" s="7" t="str">
        <f>IF(BI11="NA","NA",J11)</f>
        <v>NA</v>
      </c>
      <c r="BK11" s="7" t="str">
        <f t="shared" si="24"/>
        <v>NA</v>
      </c>
      <c r="BL11" s="7" t="s">
        <v>78</v>
      </c>
      <c r="BM11" s="1">
        <v>0</v>
      </c>
      <c r="BN11" s="7" t="str">
        <f t="shared" si="12"/>
        <v>NA</v>
      </c>
      <c r="BO11" s="7" t="str">
        <f t="shared" si="21"/>
        <v>NA</v>
      </c>
      <c r="BP11" s="7" t="str">
        <f t="shared" si="13"/>
        <v>Wo schwimmt Sascha?</v>
      </c>
      <c r="BQ11" s="7" t="str">
        <f t="shared" si="14"/>
        <v/>
      </c>
      <c r="BR11" s="7" t="str">
        <f t="shared" si="15"/>
        <v/>
      </c>
      <c r="BS11" s="7" t="str">
        <f t="shared" si="16"/>
        <v>Wo schwimmt Sascha?</v>
      </c>
      <c r="BT11" s="7" t="str">
        <f t="shared" si="17"/>
        <v>Was möchte Sascha verlassen?</v>
      </c>
      <c r="BU11" s="7" t="str">
        <f t="shared" si="18"/>
        <v/>
      </c>
      <c r="BV11" s="7" t="str">
        <f t="shared" si="19"/>
        <v>Was möchte Sascha verlassen?</v>
      </c>
    </row>
    <row r="12" spans="1:74" ht="14.25" customHeight="1" x14ac:dyDescent="0.35">
      <c r="A12" s="7" t="str">
        <f t="shared" si="20"/>
        <v>L2_S113_I196_PSie</v>
      </c>
      <c r="B12" s="7">
        <v>2</v>
      </c>
      <c r="C12" s="7">
        <v>113</v>
      </c>
      <c r="D12" s="44">
        <v>11</v>
      </c>
      <c r="E12">
        <v>1</v>
      </c>
      <c r="F12" s="7">
        <v>113</v>
      </c>
      <c r="G12" s="7" t="str">
        <f t="shared" si="22"/>
        <v>Der Wärter kommt aus dem Verhör. Sie hat eine leckere Schokotafel geklaut.</v>
      </c>
      <c r="H12" s="7" t="str">
        <f t="shared" si="0"/>
        <v>Der Wärter</v>
      </c>
      <c r="I12" s="7" t="str">
        <f t="shared" si="1"/>
        <v>Die Wärterin</v>
      </c>
      <c r="J12" s="7" t="s">
        <v>311</v>
      </c>
      <c r="M12" s="7" t="s">
        <v>102</v>
      </c>
      <c r="N12" s="1" t="s">
        <v>790</v>
      </c>
      <c r="O12" s="7" t="str">
        <f t="shared" si="2"/>
        <v>aus dem Verhör.</v>
      </c>
      <c r="P12" s="7" t="str">
        <f t="shared" si="3"/>
        <v>aus dem Verhör</v>
      </c>
      <c r="Q12" s="7" t="str">
        <f t="shared" si="23"/>
        <v>Sie</v>
      </c>
      <c r="R12" s="7" t="s">
        <v>104</v>
      </c>
      <c r="S12" s="7" t="s">
        <v>179</v>
      </c>
      <c r="T12" s="7" t="s">
        <v>568</v>
      </c>
      <c r="U12" s="7" t="s">
        <v>791</v>
      </c>
      <c r="W12" s="7" t="str">
        <f t="shared" si="4"/>
        <v>Schokotafel</v>
      </c>
      <c r="X12" s="7" t="str">
        <f t="shared" si="5"/>
        <v>geklaut.</v>
      </c>
      <c r="Y12" s="7" t="s">
        <v>792</v>
      </c>
      <c r="Z12" s="7">
        <f>main!Z114</f>
        <v>196</v>
      </c>
      <c r="AA12" s="7" t="str">
        <f>main!AA114</f>
        <v>Wärter</v>
      </c>
      <c r="AB12" s="7" t="str">
        <f>main!AB114</f>
        <v>NA</v>
      </c>
      <c r="AC12" s="7">
        <f>main!AC114</f>
        <v>6.2</v>
      </c>
      <c r="AD12" s="7" t="str">
        <f>main!AD114</f>
        <v>NA</v>
      </c>
      <c r="AE12" s="7" t="str">
        <f>main!AE114</f>
        <v>NA</v>
      </c>
      <c r="AF12" s="33" t="str">
        <f>main!AF114</f>
        <v>m</v>
      </c>
      <c r="AG12" s="7" t="str">
        <f>main!AG114</f>
        <v>Filler</v>
      </c>
      <c r="AH12" s="7" t="str">
        <f>main!AH114</f>
        <v>NA</v>
      </c>
      <c r="AI12" s="7" t="str">
        <f>main!AI114</f>
        <v>NA</v>
      </c>
      <c r="AJ12" s="7" t="str">
        <f>main!AJ114</f>
        <v>Der</v>
      </c>
      <c r="AK12" s="7" t="str">
        <f>main!AK114</f>
        <v>der</v>
      </c>
      <c r="AL12" s="7">
        <f>main!AL114</f>
        <v>53</v>
      </c>
      <c r="AM12" s="7" t="str">
        <f>main!AM114</f>
        <v>Wärterin</v>
      </c>
      <c r="AN12" s="7" t="str">
        <f>main!AN114</f>
        <v>NA</v>
      </c>
      <c r="AO12" s="7" t="str">
        <f>main!AO114</f>
        <v>NA</v>
      </c>
      <c r="AP12" s="7" t="str">
        <f>main!AP114</f>
        <v>NA</v>
      </c>
      <c r="AQ12" s="7" t="str">
        <f>main!AQ114</f>
        <v>NA</v>
      </c>
      <c r="AR12" s="7" t="str">
        <f>main!AR114</f>
        <v>NA</v>
      </c>
      <c r="AS12" s="7" t="str">
        <f>main!AS114</f>
        <v>Alternative</v>
      </c>
      <c r="AT12" s="7" t="str">
        <f>main!AT114</f>
        <v>NA</v>
      </c>
      <c r="AU12" s="7" t="str">
        <f>main!AU114</f>
        <v>NA</v>
      </c>
      <c r="AV12" s="7" t="str">
        <f>main!AV114</f>
        <v>Die</v>
      </c>
      <c r="AW12" s="7" t="str">
        <f>main!AW114</f>
        <v>die</v>
      </c>
      <c r="AX12" s="7" t="str">
        <f>main!AX114</f>
        <v>Er</v>
      </c>
      <c r="AY12" s="7" t="str">
        <f>main!AY114</f>
        <v>Sie</v>
      </c>
      <c r="AZ12" s="33" t="str">
        <f>main!AZ114</f>
        <v>Sie</v>
      </c>
      <c r="BA12" s="7" t="str">
        <f t="shared" si="6"/>
        <v>Wer kommt aus dem Verhör?</v>
      </c>
      <c r="BB12" s="46" t="str">
        <f t="shared" si="7"/>
        <v>Was tat der Wärter?</v>
      </c>
      <c r="BC12" s="7" t="str">
        <f t="shared" si="8"/>
        <v>Woher kommt der Wärter?</v>
      </c>
      <c r="BD12" s="7" t="str">
        <f t="shared" si="9"/>
        <v>Was hat der Wärter geklaut?</v>
      </c>
      <c r="BE12" s="7" t="s">
        <v>47</v>
      </c>
      <c r="BF12" s="7" t="str">
        <f>BA12</f>
        <v>Wer kommt aus dem Verhör?</v>
      </c>
      <c r="BG12" s="7">
        <v>2</v>
      </c>
      <c r="BH12" s="7">
        <f t="shared" si="10"/>
        <v>0</v>
      </c>
      <c r="BI12" s="7" t="str">
        <f t="shared" si="11"/>
        <v>NA</v>
      </c>
      <c r="BJ12" s="7" t="str">
        <f>IF(BI12="NA","NA",H12)</f>
        <v>NA</v>
      </c>
      <c r="BK12" s="7" t="str">
        <f t="shared" si="24"/>
        <v>NA</v>
      </c>
      <c r="BL12" s="7" t="s">
        <v>78</v>
      </c>
      <c r="BM12" s="1">
        <v>0</v>
      </c>
      <c r="BN12" s="7" t="str">
        <f t="shared" si="12"/>
        <v>NA</v>
      </c>
      <c r="BO12" s="7" t="str">
        <f t="shared" si="21"/>
        <v>NA</v>
      </c>
      <c r="BP12" s="7" t="str">
        <f t="shared" si="13"/>
        <v/>
      </c>
      <c r="BQ12" s="7" t="str">
        <f t="shared" si="14"/>
        <v/>
      </c>
      <c r="BR12" s="7" t="str">
        <f t="shared" si="15"/>
        <v>Woher kommt der Wärter?</v>
      </c>
      <c r="BS12" s="7" t="str">
        <f t="shared" si="16"/>
        <v>Woher kommt der Wärter?</v>
      </c>
      <c r="BT12" s="7" t="str">
        <f t="shared" si="17"/>
        <v>Was hat der Wärter geklaut?</v>
      </c>
      <c r="BU12" s="7" t="str">
        <f t="shared" si="18"/>
        <v/>
      </c>
      <c r="BV12" s="7" t="str">
        <f t="shared" si="19"/>
        <v>Was hat der Wärter geklaut?</v>
      </c>
    </row>
    <row r="13" spans="1:74" ht="14.25" customHeight="1" x14ac:dyDescent="0.35">
      <c r="A13" s="7" t="str">
        <f t="shared" si="20"/>
        <v>L2_S87_I170_PEr</v>
      </c>
      <c r="B13" s="7">
        <v>2</v>
      </c>
      <c r="C13" s="7">
        <v>87</v>
      </c>
      <c r="D13" s="44">
        <v>12</v>
      </c>
      <c r="E13">
        <v>1</v>
      </c>
      <c r="F13" s="7">
        <v>87</v>
      </c>
      <c r="G13" s="7" t="str">
        <f t="shared" si="22"/>
        <v>Die Kassiererin steht in der Raucherecke. Er muss die neuen Klassenkameraden beeindrucken.</v>
      </c>
      <c r="H13" s="7" t="str">
        <f t="shared" si="0"/>
        <v>Die Kassiererin</v>
      </c>
      <c r="I13" s="7" t="str">
        <f t="shared" si="1"/>
        <v>Der Kassierer</v>
      </c>
      <c r="J13" s="7" t="s">
        <v>647</v>
      </c>
      <c r="K13" s="7" t="s">
        <v>84</v>
      </c>
      <c r="N13" s="7" t="s">
        <v>648</v>
      </c>
      <c r="O13" s="7" t="str">
        <f t="shared" si="2"/>
        <v>in der Raucherecke.</v>
      </c>
      <c r="P13" s="7" t="str">
        <f t="shared" si="3"/>
        <v>in der Raucherecke</v>
      </c>
      <c r="Q13" s="7" t="str">
        <f t="shared" si="23"/>
        <v>Er</v>
      </c>
      <c r="R13" s="7" t="s">
        <v>146</v>
      </c>
      <c r="S13" s="7" t="s">
        <v>71</v>
      </c>
      <c r="T13" s="7" t="s">
        <v>203</v>
      </c>
      <c r="V13" s="7" t="s">
        <v>649</v>
      </c>
      <c r="W13" s="7" t="str">
        <f t="shared" si="4"/>
        <v>Klassenkameraden</v>
      </c>
      <c r="X13" s="7" t="str">
        <f t="shared" si="5"/>
        <v>beeindrucken.</v>
      </c>
      <c r="Y13" s="7" t="s">
        <v>295</v>
      </c>
      <c r="Z13" s="7">
        <f>main!Z88</f>
        <v>170</v>
      </c>
      <c r="AA13" s="7" t="str">
        <f>main!AA88</f>
        <v>Kassiererin</v>
      </c>
      <c r="AB13" s="7" t="str">
        <f>main!AB88</f>
        <v>NA</v>
      </c>
      <c r="AC13" s="7">
        <f>main!AC88</f>
        <v>3.55</v>
      </c>
      <c r="AD13" s="7" t="str">
        <f>main!AD88</f>
        <v>NA</v>
      </c>
      <c r="AE13" s="7" t="str">
        <f>main!AE88</f>
        <v>NA</v>
      </c>
      <c r="AF13" s="33" t="str">
        <f>main!AF88</f>
        <v>f</v>
      </c>
      <c r="AG13" s="7" t="str">
        <f>main!AG88</f>
        <v>Filler</v>
      </c>
      <c r="AH13" s="7" t="str">
        <f>main!AH88</f>
        <v>NA</v>
      </c>
      <c r="AI13" s="7" t="str">
        <f>main!AI88</f>
        <v>NA</v>
      </c>
      <c r="AJ13" s="7" t="str">
        <f>main!AJ88</f>
        <v>Die</v>
      </c>
      <c r="AK13" s="7" t="str">
        <f>main!AK88</f>
        <v>die</v>
      </c>
      <c r="AL13" s="7">
        <f>main!AL88</f>
        <v>27</v>
      </c>
      <c r="AM13" s="7" t="str">
        <f>main!AM88</f>
        <v>Kassierer</v>
      </c>
      <c r="AN13" s="7" t="str">
        <f>main!AN88</f>
        <v>NA</v>
      </c>
      <c r="AO13" s="7" t="str">
        <f>main!AO88</f>
        <v>NA</v>
      </c>
      <c r="AP13" s="7" t="str">
        <f>main!AP88</f>
        <v>NA</v>
      </c>
      <c r="AQ13" s="7" t="str">
        <f>main!AQ88</f>
        <v>NA</v>
      </c>
      <c r="AR13" s="7" t="str">
        <f>main!AR88</f>
        <v>NA</v>
      </c>
      <c r="AS13" s="7" t="str">
        <f>main!AS88</f>
        <v>Alternative</v>
      </c>
      <c r="AT13" s="7" t="str">
        <f>main!AT88</f>
        <v>NA</v>
      </c>
      <c r="AU13" s="7" t="str">
        <f>main!AU88</f>
        <v>NA</v>
      </c>
      <c r="AV13" s="7" t="str">
        <f>main!AV88</f>
        <v>Der</v>
      </c>
      <c r="AW13" s="7" t="str">
        <f>main!AW88</f>
        <v>der</v>
      </c>
      <c r="AX13" s="7" t="str">
        <f>main!AX88</f>
        <v>Er</v>
      </c>
      <c r="AY13" s="7" t="str">
        <f>main!AY88</f>
        <v>Sie</v>
      </c>
      <c r="AZ13" s="33" t="str">
        <f>main!AZ88</f>
        <v>Er</v>
      </c>
      <c r="BA13" s="7" t="str">
        <f t="shared" si="6"/>
        <v>Wer steht in der Raucherecke?</v>
      </c>
      <c r="BB13" s="46" t="str">
        <f t="shared" si="7"/>
        <v>Was tat die Kassiererin?</v>
      </c>
      <c r="BC13" s="7" t="str">
        <f t="shared" si="8"/>
        <v>Wo steht die Kassiererin?</v>
      </c>
      <c r="BD13" s="7" t="str">
        <f t="shared" si="9"/>
        <v>Wen muss die Kassiererin beeindrucken?</v>
      </c>
      <c r="BE13" s="7" t="s">
        <v>48</v>
      </c>
      <c r="BF13" s="7" t="str">
        <f>BC13</f>
        <v>Wo steht die Kassiererin?</v>
      </c>
      <c r="BG13" s="7">
        <v>3</v>
      </c>
      <c r="BH13" s="7">
        <f t="shared" si="10"/>
        <v>0</v>
      </c>
      <c r="BI13" s="7" t="str">
        <f t="shared" si="11"/>
        <v>NA</v>
      </c>
      <c r="BJ13" s="7" t="str">
        <f>IF(BI13="NA","NA",P13)</f>
        <v>NA</v>
      </c>
      <c r="BK13" s="7" t="str">
        <f t="shared" si="24"/>
        <v>NA</v>
      </c>
      <c r="BL13" s="7" t="s">
        <v>78</v>
      </c>
      <c r="BM13" s="1">
        <v>0</v>
      </c>
      <c r="BN13" s="7" t="str">
        <f t="shared" si="12"/>
        <v>NA</v>
      </c>
      <c r="BO13" s="7" t="str">
        <f t="shared" si="21"/>
        <v>NA</v>
      </c>
      <c r="BP13" s="7" t="str">
        <f t="shared" si="13"/>
        <v>Wo steht die Kassiererin?</v>
      </c>
      <c r="BQ13" s="7" t="str">
        <f t="shared" si="14"/>
        <v/>
      </c>
      <c r="BR13" s="7" t="str">
        <f t="shared" si="15"/>
        <v/>
      </c>
      <c r="BS13" s="7" t="str">
        <f t="shared" si="16"/>
        <v>Wo steht die Kassiererin?</v>
      </c>
      <c r="BT13" s="7" t="str">
        <f t="shared" si="17"/>
        <v/>
      </c>
      <c r="BU13" s="7" t="str">
        <f t="shared" si="18"/>
        <v>Wen muss die Kassiererin beeindrucken?</v>
      </c>
      <c r="BV13" s="7" t="str">
        <f t="shared" si="19"/>
        <v>Wen muss die Kassiererin beeindrucken?</v>
      </c>
    </row>
    <row r="14" spans="1:74" ht="14.25" customHeight="1" x14ac:dyDescent="0.35">
      <c r="A14" s="7" t="str">
        <f t="shared" si="20"/>
        <v>L2_S68_I151_PEr</v>
      </c>
      <c r="B14" s="7">
        <v>2</v>
      </c>
      <c r="C14" s="7">
        <v>68</v>
      </c>
      <c r="D14" s="44">
        <v>13</v>
      </c>
      <c r="E14">
        <v>1</v>
      </c>
      <c r="F14" s="7">
        <v>68</v>
      </c>
      <c r="G14" s="7" t="str">
        <f t="shared" si="22"/>
        <v>Die Flugbegleiterin strickt auf der Karnevalssitzung. Er hat die immergleichen Witze satt.</v>
      </c>
      <c r="H14" s="7" t="str">
        <f t="shared" si="0"/>
        <v>Die Flugbegleiterin</v>
      </c>
      <c r="I14" s="7" t="str">
        <f t="shared" si="1"/>
        <v>Der Flugbegleiter</v>
      </c>
      <c r="J14" s="7" t="s">
        <v>192</v>
      </c>
      <c r="K14" s="7" t="s">
        <v>244</v>
      </c>
      <c r="N14" s="7" t="s">
        <v>543</v>
      </c>
      <c r="O14" s="7" t="str">
        <f t="shared" si="2"/>
        <v>auf der Karnevalssitzung.</v>
      </c>
      <c r="P14" s="7" t="str">
        <f t="shared" si="3"/>
        <v>auf der Karnevalssitzung</v>
      </c>
      <c r="Q14" s="7" t="str">
        <f t="shared" si="23"/>
        <v>Er</v>
      </c>
      <c r="R14" s="7" t="s">
        <v>104</v>
      </c>
      <c r="S14" s="7" t="s">
        <v>71</v>
      </c>
      <c r="T14" s="7" t="s">
        <v>464</v>
      </c>
      <c r="U14" s="7" t="s">
        <v>544</v>
      </c>
      <c r="W14" s="7" t="str">
        <f t="shared" si="4"/>
        <v>Witze</v>
      </c>
      <c r="X14" s="7" t="str">
        <f t="shared" si="5"/>
        <v>satt.</v>
      </c>
      <c r="Y14" s="7" t="s">
        <v>545</v>
      </c>
      <c r="Z14" s="7">
        <f>main!Z69</f>
        <v>151</v>
      </c>
      <c r="AA14" s="7" t="str">
        <f>main!AA69</f>
        <v>Flugbegleiterin</v>
      </c>
      <c r="AB14" s="7" t="str">
        <f>main!AB69</f>
        <v>NA</v>
      </c>
      <c r="AC14" s="7">
        <f>main!AC69</f>
        <v>2.0249999999999999</v>
      </c>
      <c r="AD14" s="7" t="str">
        <f>main!AD69</f>
        <v>NA</v>
      </c>
      <c r="AE14" s="7" t="str">
        <f>main!AE69</f>
        <v>NA</v>
      </c>
      <c r="AF14" s="33" t="str">
        <f>main!AF69</f>
        <v>f</v>
      </c>
      <c r="AG14" s="7" t="str">
        <f>main!AG69</f>
        <v>Filler</v>
      </c>
      <c r="AH14" s="7" t="str">
        <f>main!AH69</f>
        <v>NA</v>
      </c>
      <c r="AI14" s="7" t="str">
        <f>main!AI69</f>
        <v>NA</v>
      </c>
      <c r="AJ14" s="7" t="str">
        <f>main!AJ69</f>
        <v>Die</v>
      </c>
      <c r="AK14" s="7" t="str">
        <f>main!AK69</f>
        <v>die</v>
      </c>
      <c r="AL14" s="7">
        <f>main!AL69</f>
        <v>8</v>
      </c>
      <c r="AM14" s="7" t="str">
        <f>main!AM69</f>
        <v>Flugbegleiter</v>
      </c>
      <c r="AN14" s="7" t="str">
        <f>main!AN69</f>
        <v>NA</v>
      </c>
      <c r="AO14" s="7" t="str">
        <f>main!AO69</f>
        <v>NA</v>
      </c>
      <c r="AP14" s="7" t="str">
        <f>main!AP69</f>
        <v>NA</v>
      </c>
      <c r="AQ14" s="7" t="str">
        <f>main!AQ69</f>
        <v>NA</v>
      </c>
      <c r="AR14" s="7" t="str">
        <f>main!AR69</f>
        <v>NA</v>
      </c>
      <c r="AS14" s="7" t="str">
        <f>main!AS69</f>
        <v>Alternative</v>
      </c>
      <c r="AT14" s="7" t="str">
        <f>main!AT69</f>
        <v>NA</v>
      </c>
      <c r="AU14" s="7" t="str">
        <f>main!AU69</f>
        <v>NA</v>
      </c>
      <c r="AV14" s="7" t="str">
        <f>main!AV69</f>
        <v>Der</v>
      </c>
      <c r="AW14" s="7" t="str">
        <f>main!AW69</f>
        <v>der</v>
      </c>
      <c r="AX14" s="7" t="str">
        <f>main!AX69</f>
        <v>Er</v>
      </c>
      <c r="AY14" s="7" t="str">
        <f>main!AY69</f>
        <v>Sie</v>
      </c>
      <c r="AZ14" s="33" t="str">
        <f>main!AZ69</f>
        <v>Er</v>
      </c>
      <c r="BA14" s="7" t="str">
        <f t="shared" si="6"/>
        <v>Wer strickt auf der Karnevalssitzung?</v>
      </c>
      <c r="BB14" s="46" t="str">
        <f t="shared" si="7"/>
        <v>Was tat die Flugbegleiterin?</v>
      </c>
      <c r="BC14" s="7" t="str">
        <f t="shared" si="8"/>
        <v>Wo strickt die Flugbegleiterin?</v>
      </c>
      <c r="BD14" s="7" t="str">
        <f t="shared" si="9"/>
        <v>Was hat die Flugbegleiterin satt?</v>
      </c>
      <c r="BE14" s="1" t="s">
        <v>49</v>
      </c>
      <c r="BF14" s="7" t="str">
        <f>BD14</f>
        <v>Was hat die Flugbegleiterin satt?</v>
      </c>
      <c r="BG14" s="7">
        <v>4</v>
      </c>
      <c r="BH14" s="7">
        <f t="shared" si="10"/>
        <v>0</v>
      </c>
      <c r="BI14" s="7" t="str">
        <f t="shared" si="11"/>
        <v>NA</v>
      </c>
      <c r="BJ14" s="7" t="str">
        <f>IF(BI14="NA","NA",CONCATENATE(S14," ",T14," ",W14))</f>
        <v>NA</v>
      </c>
      <c r="BK14" s="7" t="str">
        <f t="shared" si="24"/>
        <v>NA</v>
      </c>
      <c r="BL14" s="7" t="s">
        <v>78</v>
      </c>
      <c r="BM14" s="1">
        <v>1</v>
      </c>
      <c r="BN14" s="7" t="str">
        <f t="shared" si="12"/>
        <v>NA</v>
      </c>
      <c r="BO14" s="7" t="str">
        <f t="shared" si="21"/>
        <v>NA</v>
      </c>
      <c r="BP14" s="7" t="str">
        <f t="shared" si="13"/>
        <v>Wo strickt die Flugbegleiterin?</v>
      </c>
      <c r="BQ14" s="7" t="str">
        <f t="shared" si="14"/>
        <v/>
      </c>
      <c r="BR14" s="7" t="str">
        <f t="shared" si="15"/>
        <v/>
      </c>
      <c r="BS14" s="7" t="str">
        <f t="shared" si="16"/>
        <v>Wo strickt die Flugbegleiterin?</v>
      </c>
      <c r="BT14" s="7" t="str">
        <f t="shared" si="17"/>
        <v>Was hat die Flugbegleiterin satt?</v>
      </c>
      <c r="BU14" s="7" t="str">
        <f t="shared" si="18"/>
        <v/>
      </c>
      <c r="BV14" s="1" t="str">
        <f t="shared" si="19"/>
        <v>Was hat die Flugbegleiterin satt?</v>
      </c>
    </row>
    <row r="15" spans="1:74" ht="14.25" customHeight="1" x14ac:dyDescent="0.35">
      <c r="A15" s="7" t="str">
        <f t="shared" si="20"/>
        <v>L2_S18_I8_PEr</v>
      </c>
      <c r="B15" s="7">
        <v>2</v>
      </c>
      <c r="C15" s="7">
        <v>18</v>
      </c>
      <c r="D15" s="44">
        <v>14</v>
      </c>
      <c r="E15">
        <v>1</v>
      </c>
      <c r="F15" s="7">
        <v>18</v>
      </c>
      <c r="G15" s="7" t="str">
        <f t="shared" si="22"/>
        <v>Thomas hüpft auf dem Trampolin. Er möchte die neuen Nachbarskinder bespaßen.</v>
      </c>
      <c r="H15" s="7" t="str">
        <f t="shared" si="0"/>
        <v>Thomas</v>
      </c>
      <c r="I15" s="7" t="str">
        <f t="shared" si="1"/>
        <v>Tim</v>
      </c>
      <c r="J15" s="7" t="s">
        <v>215</v>
      </c>
      <c r="K15" s="7" t="s">
        <v>135</v>
      </c>
      <c r="N15" s="7" t="s">
        <v>216</v>
      </c>
      <c r="O15" s="7" t="str">
        <f t="shared" si="2"/>
        <v>auf dem Trampolin.</v>
      </c>
      <c r="P15" s="7" t="str">
        <f t="shared" si="3"/>
        <v>auf dem Trampolin</v>
      </c>
      <c r="Q15" s="7" t="str">
        <f t="shared" si="23"/>
        <v>Er</v>
      </c>
      <c r="R15" s="7" t="s">
        <v>70</v>
      </c>
      <c r="S15" s="7" t="s">
        <v>71</v>
      </c>
      <c r="T15" s="7" t="s">
        <v>203</v>
      </c>
      <c r="V15" s="7" t="s">
        <v>217</v>
      </c>
      <c r="W15" s="7" t="str">
        <f t="shared" si="4"/>
        <v>Nachbarskinder</v>
      </c>
      <c r="X15" s="7" t="str">
        <f t="shared" si="5"/>
        <v>bespaßen.</v>
      </c>
      <c r="Y15" s="7" t="s">
        <v>218</v>
      </c>
      <c r="Z15" s="7">
        <f>main!Z9</f>
        <v>8</v>
      </c>
      <c r="AA15" s="7" t="str">
        <f>main!AA9</f>
        <v>Thomas</v>
      </c>
      <c r="AB15" s="7" t="str">
        <f>main!AB9</f>
        <v>m</v>
      </c>
      <c r="AC15" s="7">
        <f>main!AC9</f>
        <v>1.114285714</v>
      </c>
      <c r="AD15" s="7">
        <f>main!AD9</f>
        <v>0.40376380499999998</v>
      </c>
      <c r="AE15" s="7">
        <f>main!AE9</f>
        <v>1</v>
      </c>
      <c r="AF15" s="33" t="str">
        <f>main!AF9</f>
        <v>m</v>
      </c>
      <c r="AG15" s="7" t="str">
        <f>main!AG9</f>
        <v>Target</v>
      </c>
      <c r="AH15" s="7" t="str">
        <f>main!AH9</f>
        <v>NA</v>
      </c>
      <c r="AI15" s="7">
        <f>main!AI9</f>
        <v>1700000000</v>
      </c>
      <c r="AJ15" s="7" t="str">
        <f>main!AJ9</f>
        <v>NA</v>
      </c>
      <c r="AK15" s="7" t="str">
        <f>main!AK9</f>
        <v>NA</v>
      </c>
      <c r="AL15" s="7">
        <f>main!AL9</f>
        <v>40</v>
      </c>
      <c r="AM15" s="7" t="str">
        <f>main!AM9</f>
        <v>Tim</v>
      </c>
      <c r="AN15" s="7" t="str">
        <f>main!AN9</f>
        <v>m</v>
      </c>
      <c r="AO15" s="7">
        <f>main!AO9</f>
        <v>1.5142857139999999</v>
      </c>
      <c r="AP15" s="7">
        <f>main!AP9</f>
        <v>1.4627015409999999</v>
      </c>
      <c r="AQ15" s="7">
        <f>main!AQ9</f>
        <v>1</v>
      </c>
      <c r="AR15" s="7" t="str">
        <f>main!AR9</f>
        <v>m</v>
      </c>
      <c r="AS15" s="7" t="str">
        <f>main!AS9</f>
        <v>Alternative</v>
      </c>
      <c r="AT15" s="7" t="str">
        <f>main!AT9</f>
        <v>NA</v>
      </c>
      <c r="AU15" s="7" t="str">
        <f>main!AU9</f>
        <v>NA</v>
      </c>
      <c r="AV15" s="7" t="str">
        <f>main!AV9</f>
        <v>NA</v>
      </c>
      <c r="AW15" s="7" t="str">
        <f>main!AW9</f>
        <v>NA</v>
      </c>
      <c r="AX15" s="7" t="str">
        <f>main!AX9</f>
        <v>Er</v>
      </c>
      <c r="AY15" s="7" t="str">
        <f>main!AY9</f>
        <v>Sie</v>
      </c>
      <c r="AZ15" s="33" t="str">
        <f>main!AZ9</f>
        <v>Er</v>
      </c>
      <c r="BA15" s="7" t="str">
        <f t="shared" si="6"/>
        <v>Wer hüpft auf dem Trampolin?</v>
      </c>
      <c r="BB15" s="46" t="str">
        <f t="shared" si="7"/>
        <v>Was tat Thomas?</v>
      </c>
      <c r="BC15" s="7" t="str">
        <f t="shared" si="8"/>
        <v>Wo hüpft Thomas?</v>
      </c>
      <c r="BD15" s="7" t="str">
        <f t="shared" si="9"/>
        <v>Wen möchte Thomas bespaßen?</v>
      </c>
      <c r="BE15" s="7" t="s">
        <v>16</v>
      </c>
      <c r="BF15" s="7" t="str">
        <f>BB15</f>
        <v>Was tat Thomas?</v>
      </c>
      <c r="BG15" s="7">
        <v>3</v>
      </c>
      <c r="BH15" s="7">
        <f t="shared" si="10"/>
        <v>0</v>
      </c>
      <c r="BI15" s="7" t="str">
        <f t="shared" si="11"/>
        <v>NA</v>
      </c>
      <c r="BJ15" s="7" t="str">
        <f>IF(BI15="NA","NA",J15)</f>
        <v>NA</v>
      </c>
      <c r="BK15" s="7" t="str">
        <f>IF(BJ15="","",BJ15)</f>
        <v>NA</v>
      </c>
      <c r="BL15" s="7" t="s">
        <v>78</v>
      </c>
      <c r="BM15" s="1">
        <v>1</v>
      </c>
      <c r="BN15" s="7" t="str">
        <f t="shared" si="12"/>
        <v>NA</v>
      </c>
      <c r="BO15" s="7" t="str">
        <f t="shared" si="21"/>
        <v>NA</v>
      </c>
      <c r="BP15" s="7" t="str">
        <f t="shared" si="13"/>
        <v>Wo hüpft Thomas?</v>
      </c>
      <c r="BQ15" s="7" t="str">
        <f t="shared" si="14"/>
        <v/>
      </c>
      <c r="BR15" s="7" t="str">
        <f t="shared" si="15"/>
        <v/>
      </c>
      <c r="BS15" s="7" t="str">
        <f t="shared" si="16"/>
        <v>Wo hüpft Thomas?</v>
      </c>
      <c r="BT15" s="7" t="str">
        <f t="shared" si="17"/>
        <v/>
      </c>
      <c r="BU15" s="7" t="str">
        <f t="shared" si="18"/>
        <v>Wen möchte Thomas bespaßen?</v>
      </c>
      <c r="BV15" s="7" t="str">
        <f t="shared" si="19"/>
        <v>Wen möchte Thomas bespaßen?</v>
      </c>
    </row>
    <row r="16" spans="1:74" ht="14.25" customHeight="1" x14ac:dyDescent="0.35">
      <c r="A16" s="7" t="str">
        <f t="shared" si="20"/>
        <v>L2_S110_I193_PEr</v>
      </c>
      <c r="B16" s="7">
        <v>2</v>
      </c>
      <c r="C16" s="7">
        <v>110</v>
      </c>
      <c r="D16" s="44">
        <v>15</v>
      </c>
      <c r="E16">
        <v>1</v>
      </c>
      <c r="F16" s="7">
        <v>110</v>
      </c>
      <c r="G16" s="7" t="str">
        <f t="shared" si="22"/>
        <v>Der Bauunternehmer stürzt beim Marathon. Er hat die sportlichen Grenzen erreicht.</v>
      </c>
      <c r="H16" s="7" t="str">
        <f t="shared" si="0"/>
        <v>Der Bauunternehmer</v>
      </c>
      <c r="I16" s="7" t="str">
        <f t="shared" si="1"/>
        <v>Die Bauunternehmerin</v>
      </c>
      <c r="J16" s="7" t="s">
        <v>594</v>
      </c>
      <c r="K16" s="7" t="s">
        <v>462</v>
      </c>
      <c r="N16" s="7" t="s">
        <v>773</v>
      </c>
      <c r="O16" s="7" t="str">
        <f t="shared" si="2"/>
        <v>beim Marathon.</v>
      </c>
      <c r="P16" s="7" t="str">
        <f t="shared" si="3"/>
        <v>beim Marathon</v>
      </c>
      <c r="Q16" s="7" t="str">
        <f t="shared" si="23"/>
        <v>Er</v>
      </c>
      <c r="R16" s="7" t="s">
        <v>104</v>
      </c>
      <c r="S16" s="7" t="s">
        <v>71</v>
      </c>
      <c r="T16" s="7" t="s">
        <v>774</v>
      </c>
      <c r="U16" s="7" t="s">
        <v>775</v>
      </c>
      <c r="W16" s="7" t="str">
        <f t="shared" si="4"/>
        <v>Grenzen</v>
      </c>
      <c r="X16" s="7" t="str">
        <f t="shared" si="5"/>
        <v>erreicht.</v>
      </c>
      <c r="Y16" s="7" t="s">
        <v>776</v>
      </c>
      <c r="Z16" s="7">
        <f>main!Z111</f>
        <v>193</v>
      </c>
      <c r="AA16" s="7" t="str">
        <f>main!AA111</f>
        <v>Bauunternehmer</v>
      </c>
      <c r="AB16" s="7" t="str">
        <f>main!AB111</f>
        <v>NA</v>
      </c>
      <c r="AC16" s="7">
        <f>main!AC111</f>
        <v>5.9249999999999998</v>
      </c>
      <c r="AD16" s="7" t="str">
        <f>main!AD111</f>
        <v>NA</v>
      </c>
      <c r="AE16" s="7" t="str">
        <f>main!AE111</f>
        <v>NA</v>
      </c>
      <c r="AF16" s="33" t="str">
        <f>main!AF111</f>
        <v>m</v>
      </c>
      <c r="AG16" s="7" t="str">
        <f>main!AG111</f>
        <v>Filler</v>
      </c>
      <c r="AH16" s="7" t="str">
        <f>main!AH111</f>
        <v>NA</v>
      </c>
      <c r="AI16" s="7" t="str">
        <f>main!AI111</f>
        <v>NA</v>
      </c>
      <c r="AJ16" s="7" t="str">
        <f>main!AJ111</f>
        <v>Der</v>
      </c>
      <c r="AK16" s="7" t="str">
        <f>main!AK111</f>
        <v>der</v>
      </c>
      <c r="AL16" s="7">
        <f>main!AL111</f>
        <v>50</v>
      </c>
      <c r="AM16" s="7" t="str">
        <f>main!AM111</f>
        <v>Bauunternehmerin</v>
      </c>
      <c r="AN16" s="7" t="str">
        <f>main!AN111</f>
        <v>NA</v>
      </c>
      <c r="AO16" s="7" t="str">
        <f>main!AO111</f>
        <v>NA</v>
      </c>
      <c r="AP16" s="7" t="str">
        <f>main!AP111</f>
        <v>NA</v>
      </c>
      <c r="AQ16" s="7" t="str">
        <f>main!AQ111</f>
        <v>NA</v>
      </c>
      <c r="AR16" s="7" t="str">
        <f>main!AR111</f>
        <v>NA</v>
      </c>
      <c r="AS16" s="7" t="str">
        <f>main!AS111</f>
        <v>Alternative</v>
      </c>
      <c r="AT16" s="7" t="str">
        <f>main!AT111</f>
        <v>NA</v>
      </c>
      <c r="AU16" s="7" t="str">
        <f>main!AU111</f>
        <v>NA</v>
      </c>
      <c r="AV16" s="7" t="str">
        <f>main!AV111</f>
        <v>Die</v>
      </c>
      <c r="AW16" s="7" t="str">
        <f>main!AW111</f>
        <v>die</v>
      </c>
      <c r="AX16" s="7" t="str">
        <f>main!AX111</f>
        <v>Er</v>
      </c>
      <c r="AY16" s="7" t="str">
        <f>main!AY111</f>
        <v>Sie</v>
      </c>
      <c r="AZ16" s="33" t="str">
        <f>main!AZ111</f>
        <v>Er</v>
      </c>
      <c r="BA16" s="7" t="str">
        <f t="shared" si="6"/>
        <v>Wer stürzt beim Marathon?</v>
      </c>
      <c r="BB16" s="46" t="str">
        <f t="shared" si="7"/>
        <v>Was tat der Bauunternehmer?</v>
      </c>
      <c r="BC16" s="7" t="str">
        <f t="shared" si="8"/>
        <v>Wo stürzt der Bauunternehmer?</v>
      </c>
      <c r="BD16" s="7" t="str">
        <f t="shared" si="9"/>
        <v>Was hat der Bauunternehmer erreicht?</v>
      </c>
      <c r="BE16" s="7" t="s">
        <v>16</v>
      </c>
      <c r="BF16" s="7" t="str">
        <f>BB16</f>
        <v>Was tat der Bauunternehmer?</v>
      </c>
      <c r="BG16" s="7">
        <v>3</v>
      </c>
      <c r="BH16" s="7">
        <f t="shared" si="10"/>
        <v>0</v>
      </c>
      <c r="BI16" s="7" t="str">
        <f t="shared" si="11"/>
        <v>NA</v>
      </c>
      <c r="BJ16" s="7" t="str">
        <f>IF(BI16="NA","NA",J16)</f>
        <v>NA</v>
      </c>
      <c r="BK16" s="7" t="str">
        <f t="shared" ref="BK16:BK27" si="25">BJ16</f>
        <v>NA</v>
      </c>
      <c r="BL16" s="7" t="s">
        <v>78</v>
      </c>
      <c r="BM16" s="1">
        <v>0</v>
      </c>
      <c r="BN16" s="7" t="str">
        <f t="shared" si="12"/>
        <v>NA</v>
      </c>
      <c r="BO16" s="7" t="str">
        <f t="shared" si="21"/>
        <v>NA</v>
      </c>
      <c r="BP16" s="7" t="str">
        <f t="shared" si="13"/>
        <v>Wo stürzt der Bauunternehmer?</v>
      </c>
      <c r="BQ16" s="7" t="str">
        <f t="shared" si="14"/>
        <v/>
      </c>
      <c r="BR16" s="7" t="str">
        <f t="shared" si="15"/>
        <v/>
      </c>
      <c r="BS16" s="7" t="str">
        <f t="shared" si="16"/>
        <v>Wo stürzt der Bauunternehmer?</v>
      </c>
      <c r="BT16" s="7" t="str">
        <f t="shared" si="17"/>
        <v>Was hat der Bauunternehmer erreicht?</v>
      </c>
      <c r="BU16" s="7" t="str">
        <f t="shared" si="18"/>
        <v/>
      </c>
      <c r="BV16" s="7" t="str">
        <f t="shared" si="19"/>
        <v>Was hat der Bauunternehmer erreicht?</v>
      </c>
    </row>
    <row r="17" spans="1:74" ht="14.25" customHeight="1" x14ac:dyDescent="0.35">
      <c r="A17" s="7" t="str">
        <f t="shared" si="20"/>
        <v>L2_S32_I64_PEr</v>
      </c>
      <c r="B17" s="7">
        <v>2</v>
      </c>
      <c r="C17" s="7">
        <v>32</v>
      </c>
      <c r="D17" s="44">
        <v>16</v>
      </c>
      <c r="E17">
        <v>1</v>
      </c>
      <c r="F17" s="7">
        <v>32</v>
      </c>
      <c r="G17" s="7" t="str">
        <f t="shared" si="22"/>
        <v>Tomke kommt vom Kongress. Er hat die alljährliche Zusammenkunft genossen.</v>
      </c>
      <c r="H17" s="7" t="str">
        <f t="shared" si="0"/>
        <v>Tomke</v>
      </c>
      <c r="I17" s="7" t="str">
        <f t="shared" si="1"/>
        <v>Ina</v>
      </c>
      <c r="J17" s="7" t="s">
        <v>311</v>
      </c>
      <c r="M17" s="7" t="s">
        <v>291</v>
      </c>
      <c r="N17" s="7" t="s">
        <v>312</v>
      </c>
      <c r="O17" s="7" t="str">
        <f t="shared" si="2"/>
        <v>vom Kongress.</v>
      </c>
      <c r="P17" s="7" t="str">
        <f t="shared" si="3"/>
        <v>vom Kongress</v>
      </c>
      <c r="Q17" s="7" t="str">
        <f t="shared" si="23"/>
        <v>Er</v>
      </c>
      <c r="R17" s="7" t="s">
        <v>104</v>
      </c>
      <c r="S17" s="7" t="s">
        <v>71</v>
      </c>
      <c r="T17" s="7" t="s">
        <v>313</v>
      </c>
      <c r="U17" s="7" t="s">
        <v>314</v>
      </c>
      <c r="W17" s="7" t="str">
        <f t="shared" si="4"/>
        <v>Zusammenkunft</v>
      </c>
      <c r="X17" s="7" t="str">
        <f t="shared" si="5"/>
        <v>genossen.</v>
      </c>
      <c r="Y17" s="7" t="s">
        <v>227</v>
      </c>
      <c r="Z17" s="7">
        <f>main!Z23</f>
        <v>64</v>
      </c>
      <c r="AA17" s="7" t="str">
        <f>main!AA23</f>
        <v>Tomke</v>
      </c>
      <c r="AB17" s="7" t="str">
        <f>main!AB23</f>
        <v>n</v>
      </c>
      <c r="AC17" s="7">
        <f>main!AC23</f>
        <v>3.1714285709999999</v>
      </c>
      <c r="AD17" s="7">
        <f>main!AD23</f>
        <v>1.543215022</v>
      </c>
      <c r="AE17" s="7">
        <f>main!AE23</f>
        <v>4</v>
      </c>
      <c r="AF17" s="33" t="str">
        <f>main!AF23</f>
        <v>n</v>
      </c>
      <c r="AG17" s="7" t="str">
        <f>main!AG23</f>
        <v>Target</v>
      </c>
      <c r="AH17" s="7" t="str">
        <f>main!AH23</f>
        <v>NA</v>
      </c>
      <c r="AI17" s="7" t="str">
        <f>main!AI23</f>
        <v>494000 </v>
      </c>
      <c r="AJ17" s="7" t="str">
        <f>main!AJ23</f>
        <v>NA</v>
      </c>
      <c r="AK17" s="7" t="str">
        <f>main!AK23</f>
        <v>NA</v>
      </c>
      <c r="AL17" s="7">
        <f>main!AL23</f>
        <v>113</v>
      </c>
      <c r="AM17" s="7" t="str">
        <f>main!AM23</f>
        <v>Ina</v>
      </c>
      <c r="AN17" s="7" t="str">
        <f>main!AN23</f>
        <v>f</v>
      </c>
      <c r="AO17" s="7">
        <f>main!AO23</f>
        <v>6.6857142859999996</v>
      </c>
      <c r="AP17" s="7">
        <f>main!AP23</f>
        <v>0.67612340400000004</v>
      </c>
      <c r="AQ17" s="7">
        <f>main!AQ23</f>
        <v>7</v>
      </c>
      <c r="AR17" s="7" t="str">
        <f>main!AR23</f>
        <v>f</v>
      </c>
      <c r="AS17" s="7" t="str">
        <f>main!AS23</f>
        <v>Alternative</v>
      </c>
      <c r="AT17" s="7" t="str">
        <f>main!AT23</f>
        <v>NA</v>
      </c>
      <c r="AU17" s="7" t="str">
        <f>main!AU23</f>
        <v>NA</v>
      </c>
      <c r="AV17" s="7" t="str">
        <f>main!AV23</f>
        <v>NA</v>
      </c>
      <c r="AW17" s="7" t="str">
        <f>main!AW23</f>
        <v>NA</v>
      </c>
      <c r="AX17" s="7" t="str">
        <f>main!AX23</f>
        <v>Er</v>
      </c>
      <c r="AY17" s="7" t="str">
        <f>main!AY23</f>
        <v>Sie</v>
      </c>
      <c r="AZ17" s="33" t="str">
        <f>main!AZ23</f>
        <v>Er</v>
      </c>
      <c r="BA17" s="7" t="str">
        <f t="shared" si="6"/>
        <v>Wer kommt vom Kongress?</v>
      </c>
      <c r="BB17" s="46" t="str">
        <f t="shared" si="7"/>
        <v>Was tat Tomke?</v>
      </c>
      <c r="BC17" s="7" t="str">
        <f t="shared" si="8"/>
        <v>Woher kommt Tomke?</v>
      </c>
      <c r="BD17" s="7" t="str">
        <f t="shared" si="9"/>
        <v>Was hat Tomke genossen?</v>
      </c>
      <c r="BE17" s="1" t="s">
        <v>49</v>
      </c>
      <c r="BF17" s="7" t="str">
        <f>BD17</f>
        <v>Was hat Tomke genossen?</v>
      </c>
      <c r="BG17" s="7">
        <v>3</v>
      </c>
      <c r="BH17" s="7">
        <f t="shared" si="10"/>
        <v>0</v>
      </c>
      <c r="BI17" s="7" t="str">
        <f t="shared" si="11"/>
        <v>NA</v>
      </c>
      <c r="BJ17" s="7" t="str">
        <f>IF(BI17="NA","NA",CONCATENATE(S17," ",T17," ",W17))</f>
        <v>NA</v>
      </c>
      <c r="BK17" s="7" t="str">
        <f t="shared" si="25"/>
        <v>NA</v>
      </c>
      <c r="BL17" s="7" t="s">
        <v>78</v>
      </c>
      <c r="BM17" s="1">
        <v>1</v>
      </c>
      <c r="BN17" s="7" t="str">
        <f t="shared" si="12"/>
        <v>NA</v>
      </c>
      <c r="BO17" s="7" t="str">
        <f t="shared" si="21"/>
        <v>NA</v>
      </c>
      <c r="BP17" s="7" t="str">
        <f t="shared" si="13"/>
        <v/>
      </c>
      <c r="BQ17" s="7" t="str">
        <f t="shared" si="14"/>
        <v/>
      </c>
      <c r="BR17" s="7" t="str">
        <f t="shared" si="15"/>
        <v>Woher kommt Tomke?</v>
      </c>
      <c r="BS17" s="7" t="str">
        <f t="shared" si="16"/>
        <v>Woher kommt Tomke?</v>
      </c>
      <c r="BT17" s="7" t="str">
        <f t="shared" si="17"/>
        <v>Was hat Tomke genossen?</v>
      </c>
      <c r="BU17" s="7" t="str">
        <f t="shared" si="18"/>
        <v/>
      </c>
      <c r="BV17" s="7" t="str">
        <f t="shared" si="19"/>
        <v>Was hat Tomke genossen?</v>
      </c>
    </row>
    <row r="18" spans="1:74" ht="14.25" customHeight="1" x14ac:dyDescent="0.35">
      <c r="A18" s="7" t="str">
        <f t="shared" si="20"/>
        <v>L2_S101_I184_PEr</v>
      </c>
      <c r="B18" s="7">
        <v>2</v>
      </c>
      <c r="C18" s="7">
        <v>101</v>
      </c>
      <c r="D18" s="44">
        <v>17</v>
      </c>
      <c r="E18">
        <v>1</v>
      </c>
      <c r="F18" s="7">
        <v>101</v>
      </c>
      <c r="G18" s="7" t="str">
        <f t="shared" si="22"/>
        <v>Der Diplomat flüchtet in die Besprechung. Er hat die endlosen Streitigkeiten satt.</v>
      </c>
      <c r="H18" s="7" t="str">
        <f t="shared" si="0"/>
        <v>Der Diplomat</v>
      </c>
      <c r="I18" s="7" t="str">
        <f t="shared" si="1"/>
        <v>Die Diplomatin</v>
      </c>
      <c r="J18" s="7" t="s">
        <v>161</v>
      </c>
      <c r="L18" s="7" t="s">
        <v>111</v>
      </c>
      <c r="N18" s="7" t="s">
        <v>723</v>
      </c>
      <c r="O18" s="7" t="str">
        <f t="shared" si="2"/>
        <v>in die Besprechung.</v>
      </c>
      <c r="P18" s="7" t="str">
        <f t="shared" si="3"/>
        <v>in die Besprechung</v>
      </c>
      <c r="Q18" s="7" t="str">
        <f t="shared" si="23"/>
        <v>Er</v>
      </c>
      <c r="R18" s="7" t="s">
        <v>104</v>
      </c>
      <c r="S18" s="7" t="s">
        <v>71</v>
      </c>
      <c r="T18" s="7" t="s">
        <v>724</v>
      </c>
      <c r="U18" s="7" t="s">
        <v>725</v>
      </c>
      <c r="W18" s="7" t="str">
        <f t="shared" si="4"/>
        <v>Streitigkeiten</v>
      </c>
      <c r="X18" s="7" t="str">
        <f t="shared" si="5"/>
        <v>satt.</v>
      </c>
      <c r="Y18" s="7" t="s">
        <v>545</v>
      </c>
      <c r="Z18" s="7">
        <f>main!Z102</f>
        <v>184</v>
      </c>
      <c r="AA18" s="7" t="str">
        <f>main!AA102</f>
        <v>Diplomat</v>
      </c>
      <c r="AB18" s="7" t="str">
        <f>main!AB102</f>
        <v>NA</v>
      </c>
      <c r="AC18" s="7">
        <f>main!AC102</f>
        <v>5.05</v>
      </c>
      <c r="AD18" s="7" t="str">
        <f>main!AD102</f>
        <v>NA</v>
      </c>
      <c r="AE18" s="7" t="str">
        <f>main!AE102</f>
        <v>NA</v>
      </c>
      <c r="AF18" s="33" t="str">
        <f>main!AF102</f>
        <v>m</v>
      </c>
      <c r="AG18" s="7" t="str">
        <f>main!AG102</f>
        <v>Filler</v>
      </c>
      <c r="AH18" s="7" t="str">
        <f>main!AH102</f>
        <v>NA</v>
      </c>
      <c r="AI18" s="7" t="str">
        <f>main!AI102</f>
        <v>NA</v>
      </c>
      <c r="AJ18" s="7" t="str">
        <f>main!AJ102</f>
        <v>Der</v>
      </c>
      <c r="AK18" s="7" t="str">
        <f>main!AK102</f>
        <v>der</v>
      </c>
      <c r="AL18" s="7">
        <f>main!AL102</f>
        <v>41</v>
      </c>
      <c r="AM18" s="7" t="str">
        <f>main!AM102</f>
        <v>Diplomatin</v>
      </c>
      <c r="AN18" s="7" t="str">
        <f>main!AN102</f>
        <v>NA</v>
      </c>
      <c r="AO18" s="7" t="str">
        <f>main!AO102</f>
        <v>NA</v>
      </c>
      <c r="AP18" s="7" t="str">
        <f>main!AP102</f>
        <v>NA</v>
      </c>
      <c r="AQ18" s="7" t="str">
        <f>main!AQ102</f>
        <v>NA</v>
      </c>
      <c r="AR18" s="7" t="str">
        <f>main!AR102</f>
        <v>NA</v>
      </c>
      <c r="AS18" s="7" t="str">
        <f>main!AS102</f>
        <v>Alternative</v>
      </c>
      <c r="AT18" s="7" t="str">
        <f>main!AT102</f>
        <v>NA</v>
      </c>
      <c r="AU18" s="7" t="str">
        <f>main!AU102</f>
        <v>NA</v>
      </c>
      <c r="AV18" s="7" t="str">
        <f>main!AV102</f>
        <v>Die</v>
      </c>
      <c r="AW18" s="7" t="str">
        <f>main!AW102</f>
        <v>die</v>
      </c>
      <c r="AX18" s="7" t="str">
        <f>main!AX102</f>
        <v>Er</v>
      </c>
      <c r="AY18" s="7" t="str">
        <f>main!AY102</f>
        <v>Sie</v>
      </c>
      <c r="AZ18" s="33" t="str">
        <f>main!AZ102</f>
        <v>Er</v>
      </c>
      <c r="BA18" s="7" t="str">
        <f t="shared" si="6"/>
        <v>Wer flüchtet in die Besprechung?</v>
      </c>
      <c r="BB18" s="46" t="str">
        <f t="shared" si="7"/>
        <v>Was tat der Diplomat?</v>
      </c>
      <c r="BC18" s="7" t="str">
        <f t="shared" si="8"/>
        <v>Wohin flüchtet der Diplomat?</v>
      </c>
      <c r="BD18" s="7" t="str">
        <f t="shared" si="9"/>
        <v>Was hat der Diplomat satt?</v>
      </c>
      <c r="BE18" s="7" t="s">
        <v>47</v>
      </c>
      <c r="BF18" s="7" t="str">
        <f>BA18</f>
        <v>Wer flüchtet in die Besprechung?</v>
      </c>
      <c r="BG18" s="7">
        <v>1</v>
      </c>
      <c r="BH18" s="7">
        <f t="shared" si="10"/>
        <v>1</v>
      </c>
      <c r="BI18" s="7" t="str">
        <f t="shared" si="11"/>
        <v>Wer flüchtet in die Besprechung?</v>
      </c>
      <c r="BJ18" s="7" t="str">
        <f>IF(BI18="NA","NA",H18)</f>
        <v>Der Diplomat</v>
      </c>
      <c r="BK18" s="7" t="str">
        <f t="shared" si="25"/>
        <v>Der Diplomat</v>
      </c>
      <c r="BL18" s="7" t="str">
        <f>I18</f>
        <v>Die Diplomatin</v>
      </c>
      <c r="BM18" s="1">
        <v>1</v>
      </c>
      <c r="BN18" s="7" t="str">
        <f t="shared" si="12"/>
        <v>Der Diplomat</v>
      </c>
      <c r="BO18" s="7" t="str">
        <f t="shared" si="21"/>
        <v>Die Diplomatin</v>
      </c>
      <c r="BP18" s="7" t="str">
        <f t="shared" si="13"/>
        <v/>
      </c>
      <c r="BQ18" s="7" t="str">
        <f t="shared" si="14"/>
        <v>Wohin flüchtet der Diplomat?</v>
      </c>
      <c r="BR18" s="7" t="str">
        <f t="shared" si="15"/>
        <v/>
      </c>
      <c r="BS18" s="7" t="str">
        <f t="shared" si="16"/>
        <v>Wohin flüchtet der Diplomat?</v>
      </c>
      <c r="BT18" s="7" t="str">
        <f t="shared" si="17"/>
        <v>Was hat der Diplomat satt?</v>
      </c>
      <c r="BU18" s="7" t="str">
        <f t="shared" si="18"/>
        <v/>
      </c>
      <c r="BV18" s="7" t="str">
        <f t="shared" si="19"/>
        <v>Was hat der Diplomat satt?</v>
      </c>
    </row>
    <row r="19" spans="1:74" ht="14.25" customHeight="1" x14ac:dyDescent="0.35">
      <c r="A19" s="7" t="str">
        <f t="shared" si="20"/>
        <v>L2_S2_I12_PSie</v>
      </c>
      <c r="B19" s="7">
        <v>2</v>
      </c>
      <c r="C19" s="7">
        <v>2</v>
      </c>
      <c r="D19" s="44">
        <v>18</v>
      </c>
      <c r="E19">
        <v>1</v>
      </c>
      <c r="F19" s="7">
        <v>2</v>
      </c>
      <c r="G19" s="7" t="str">
        <f t="shared" si="22"/>
        <v>Peter schreit in der Sauna. Sie hat  einen heißen Aufgussstein berührt.</v>
      </c>
      <c r="H19" s="7" t="str">
        <f t="shared" si="0"/>
        <v>Peter</v>
      </c>
      <c r="I19" s="7" t="str">
        <f t="shared" si="1"/>
        <v>Jule</v>
      </c>
      <c r="J19" s="7" t="s">
        <v>83</v>
      </c>
      <c r="K19" s="7" t="s">
        <v>84</v>
      </c>
      <c r="N19" s="7" t="s">
        <v>85</v>
      </c>
      <c r="O19" s="7" t="str">
        <f t="shared" si="2"/>
        <v>in der Sauna.</v>
      </c>
      <c r="P19" s="7" t="str">
        <f t="shared" si="3"/>
        <v>in der Sauna</v>
      </c>
      <c r="Q19" s="7" t="str">
        <f t="shared" si="23"/>
        <v>Sie</v>
      </c>
      <c r="R19" s="7" t="s">
        <v>86</v>
      </c>
      <c r="S19" s="7" t="s">
        <v>87</v>
      </c>
      <c r="T19" s="7" t="s">
        <v>88</v>
      </c>
      <c r="U19" s="7" t="s">
        <v>89</v>
      </c>
      <c r="W19" s="7" t="str">
        <f t="shared" si="4"/>
        <v>Aufgussstein</v>
      </c>
      <c r="X19" s="7" t="str">
        <f t="shared" si="5"/>
        <v>berührt.</v>
      </c>
      <c r="Y19" s="7" t="s">
        <v>90</v>
      </c>
      <c r="Z19" s="7">
        <f>main!Z13</f>
        <v>12</v>
      </c>
      <c r="AA19" s="7" t="str">
        <f>main!AA13</f>
        <v>Peter</v>
      </c>
      <c r="AB19" s="7" t="str">
        <f>main!AB13</f>
        <v>m</v>
      </c>
      <c r="AC19" s="7">
        <f>main!AC13</f>
        <v>1.1428571430000001</v>
      </c>
      <c r="AD19" s="7">
        <f>main!AD13</f>
        <v>0.42996970800000001</v>
      </c>
      <c r="AE19" s="7">
        <f>main!AE13</f>
        <v>1</v>
      </c>
      <c r="AF19" s="33" t="str">
        <f>main!AF13</f>
        <v>m</v>
      </c>
      <c r="AG19" s="7" t="str">
        <f>main!AG13</f>
        <v>Target</v>
      </c>
      <c r="AH19" s="7" t="str">
        <f>main!AH13</f>
        <v>NA</v>
      </c>
      <c r="AI19" s="7">
        <f>main!AI13</f>
        <v>4630000000</v>
      </c>
      <c r="AJ19" s="7" t="str">
        <f>main!AJ13</f>
        <v>NA</v>
      </c>
      <c r="AK19" s="7" t="str">
        <f>main!AK13</f>
        <v>NA</v>
      </c>
      <c r="AL19" s="7">
        <f>main!AL13</f>
        <v>93</v>
      </c>
      <c r="AM19" s="7" t="str">
        <f>main!AM13</f>
        <v>Jule</v>
      </c>
      <c r="AN19" s="7" t="str">
        <f>main!AN13</f>
        <v>n</v>
      </c>
      <c r="AO19" s="7">
        <f>main!AO13</f>
        <v>6</v>
      </c>
      <c r="AP19" s="7">
        <f>main!AP13</f>
        <v>1.3719886809999999</v>
      </c>
      <c r="AQ19" s="7">
        <f>main!AQ13</f>
        <v>7</v>
      </c>
      <c r="AR19" s="7" t="str">
        <f>main!AR13</f>
        <v>f</v>
      </c>
      <c r="AS19" s="7" t="str">
        <f>main!AS13</f>
        <v>Alternative</v>
      </c>
      <c r="AT19" s="7" t="str">
        <f>main!AT13</f>
        <v>NA</v>
      </c>
      <c r="AU19" s="7" t="str">
        <f>main!AU13</f>
        <v>NA</v>
      </c>
      <c r="AV19" s="7" t="str">
        <f>main!AV13</f>
        <v>NA</v>
      </c>
      <c r="AW19" s="7" t="str">
        <f>main!AW13</f>
        <v>NA</v>
      </c>
      <c r="AX19" s="7" t="str">
        <f>main!AX13</f>
        <v>Er</v>
      </c>
      <c r="AY19" s="7" t="str">
        <f>main!AY13</f>
        <v>Sie</v>
      </c>
      <c r="AZ19" s="33" t="str">
        <f>main!AZ13</f>
        <v>Sie</v>
      </c>
      <c r="BA19" s="7" t="str">
        <f t="shared" si="6"/>
        <v>Wer schreit in der Sauna?</v>
      </c>
      <c r="BB19" s="46" t="str">
        <f t="shared" si="7"/>
        <v>Was tat Peter?</v>
      </c>
      <c r="BC19" s="7" t="str">
        <f t="shared" si="8"/>
        <v>Wo schreit Peter?</v>
      </c>
      <c r="BD19" s="7" t="str">
        <f t="shared" si="9"/>
        <v>Was hat  Peter berührt?</v>
      </c>
      <c r="BE19" s="7" t="s">
        <v>16</v>
      </c>
      <c r="BF19" s="7" t="str">
        <f>BB19</f>
        <v>Was tat Peter?</v>
      </c>
      <c r="BG19" s="7">
        <v>3</v>
      </c>
      <c r="BH19" s="7">
        <f t="shared" si="10"/>
        <v>0</v>
      </c>
      <c r="BI19" s="7" t="str">
        <f t="shared" si="11"/>
        <v>NA</v>
      </c>
      <c r="BJ19" s="7" t="str">
        <f>IF(BI19="NA","NA",J19)</f>
        <v>NA</v>
      </c>
      <c r="BK19" s="7" t="str">
        <f t="shared" si="25"/>
        <v>NA</v>
      </c>
      <c r="BL19" s="7" t="s">
        <v>78</v>
      </c>
      <c r="BM19" s="1">
        <v>0</v>
      </c>
      <c r="BN19" s="7" t="str">
        <f t="shared" si="12"/>
        <v>NA</v>
      </c>
      <c r="BO19" s="7" t="str">
        <f t="shared" si="21"/>
        <v>NA</v>
      </c>
      <c r="BP19" s="7" t="str">
        <f t="shared" si="13"/>
        <v>Wo schreit Peter?</v>
      </c>
      <c r="BQ19" s="7" t="str">
        <f t="shared" si="14"/>
        <v/>
      </c>
      <c r="BR19" s="7" t="str">
        <f t="shared" si="15"/>
        <v/>
      </c>
      <c r="BS19" s="7" t="str">
        <f t="shared" si="16"/>
        <v>Wo schreit Peter?</v>
      </c>
      <c r="BT19" s="7" t="str">
        <f t="shared" si="17"/>
        <v>Was hat  Peter berührt?</v>
      </c>
      <c r="BU19" s="7" t="str">
        <f t="shared" si="18"/>
        <v/>
      </c>
      <c r="BV19" s="7" t="str">
        <f t="shared" si="19"/>
        <v>Was hat  Peter berührt?</v>
      </c>
    </row>
    <row r="20" spans="1:74" ht="14.25" customHeight="1" x14ac:dyDescent="0.35">
      <c r="A20" s="7" t="str">
        <f t="shared" si="20"/>
        <v>L2_S92_I175_PSie</v>
      </c>
      <c r="B20" s="7">
        <v>2</v>
      </c>
      <c r="C20" s="7">
        <v>92</v>
      </c>
      <c r="D20" s="44">
        <v>19</v>
      </c>
      <c r="E20">
        <v>1</v>
      </c>
      <c r="F20" s="7">
        <v>92</v>
      </c>
      <c r="G20" s="7" t="str">
        <f t="shared" si="22"/>
        <v>Der Schriftsteller läuft zur Bäckerei. Sie hat den notwendigen Kuchen vergessen.</v>
      </c>
      <c r="H20" s="7" t="str">
        <f t="shared" si="0"/>
        <v>Der Schriftsteller</v>
      </c>
      <c r="I20" s="7" t="str">
        <f t="shared" si="1"/>
        <v>Die Schriftstellerin</v>
      </c>
      <c r="J20" s="7" t="s">
        <v>627</v>
      </c>
      <c r="L20" s="7" t="s">
        <v>127</v>
      </c>
      <c r="N20" s="7" t="s">
        <v>674</v>
      </c>
      <c r="O20" s="7" t="str">
        <f t="shared" si="2"/>
        <v>zur Bäckerei.</v>
      </c>
      <c r="P20" s="7" t="str">
        <f t="shared" si="3"/>
        <v>zur Bäckerei</v>
      </c>
      <c r="Q20" s="7" t="str">
        <f t="shared" si="23"/>
        <v>Sie</v>
      </c>
      <c r="R20" s="7" t="s">
        <v>104</v>
      </c>
      <c r="S20" s="7" t="s">
        <v>147</v>
      </c>
      <c r="T20" s="7" t="s">
        <v>675</v>
      </c>
      <c r="U20" s="7" t="s">
        <v>676</v>
      </c>
      <c r="W20" s="7" t="str">
        <f t="shared" si="4"/>
        <v>Kuchen</v>
      </c>
      <c r="X20" s="7" t="str">
        <f t="shared" si="5"/>
        <v>vergessen.</v>
      </c>
      <c r="Y20" s="7" t="s">
        <v>123</v>
      </c>
      <c r="Z20" s="7">
        <f>main!Z93</f>
        <v>175</v>
      </c>
      <c r="AA20" s="7" t="str">
        <f>main!AA93</f>
        <v>Schriftsteller</v>
      </c>
      <c r="AB20" s="7" t="str">
        <f>main!AB93</f>
        <v>NA</v>
      </c>
      <c r="AC20" s="7">
        <f>main!AC93</f>
        <v>4.1500000000000004</v>
      </c>
      <c r="AD20" s="7" t="str">
        <f>main!AD93</f>
        <v>NA</v>
      </c>
      <c r="AE20" s="7" t="str">
        <f>main!AE93</f>
        <v>NA</v>
      </c>
      <c r="AF20" s="33" t="str">
        <f>main!AF93</f>
        <v>m</v>
      </c>
      <c r="AG20" s="7" t="str">
        <f>main!AG93</f>
        <v>Filler</v>
      </c>
      <c r="AH20" s="7" t="str">
        <f>main!AH93</f>
        <v>NA</v>
      </c>
      <c r="AI20" s="7" t="str">
        <f>main!AI93</f>
        <v>NA</v>
      </c>
      <c r="AJ20" s="7" t="str">
        <f>main!AJ93</f>
        <v>Der</v>
      </c>
      <c r="AK20" s="7" t="str">
        <f>main!AK93</f>
        <v>der</v>
      </c>
      <c r="AL20" s="7">
        <f>main!AL93</f>
        <v>32</v>
      </c>
      <c r="AM20" s="7" t="str">
        <f>main!AM93</f>
        <v>Schriftstellerin</v>
      </c>
      <c r="AN20" s="7" t="str">
        <f>main!AN93</f>
        <v>NA</v>
      </c>
      <c r="AO20" s="7" t="str">
        <f>main!AO93</f>
        <v>NA</v>
      </c>
      <c r="AP20" s="7" t="str">
        <f>main!AP93</f>
        <v>NA</v>
      </c>
      <c r="AQ20" s="7" t="str">
        <f>main!AQ93</f>
        <v>NA</v>
      </c>
      <c r="AR20" s="7" t="str">
        <f>main!AR93</f>
        <v>NA</v>
      </c>
      <c r="AS20" s="7" t="str">
        <f>main!AS93</f>
        <v>Alternative</v>
      </c>
      <c r="AT20" s="7" t="str">
        <f>main!AT93</f>
        <v>NA</v>
      </c>
      <c r="AU20" s="7" t="str">
        <f>main!AU93</f>
        <v>NA</v>
      </c>
      <c r="AV20" s="7" t="str">
        <f>main!AV93</f>
        <v>Die</v>
      </c>
      <c r="AW20" s="7" t="str">
        <f>main!AW93</f>
        <v>die</v>
      </c>
      <c r="AX20" s="7" t="str">
        <f>main!AX93</f>
        <v>Er</v>
      </c>
      <c r="AY20" s="7" t="str">
        <f>main!AY93</f>
        <v>Sie</v>
      </c>
      <c r="AZ20" s="33" t="str">
        <f>main!AZ93</f>
        <v>Sie</v>
      </c>
      <c r="BA20" s="7" t="str">
        <f t="shared" si="6"/>
        <v>Wer läuft zur Bäckerei?</v>
      </c>
      <c r="BB20" s="46" t="str">
        <f t="shared" si="7"/>
        <v>Was tat der Schriftsteller?</v>
      </c>
      <c r="BC20" s="7" t="str">
        <f t="shared" si="8"/>
        <v>Wohin läuft der Schriftsteller?</v>
      </c>
      <c r="BD20" s="7" t="str">
        <f t="shared" si="9"/>
        <v>Was hat der Schriftsteller vergessen?</v>
      </c>
      <c r="BE20" s="1" t="s">
        <v>49</v>
      </c>
      <c r="BF20" s="7" t="str">
        <f>BD20</f>
        <v>Was hat der Schriftsteller vergessen?</v>
      </c>
      <c r="BG20" s="7">
        <v>3</v>
      </c>
      <c r="BH20" s="7">
        <f t="shared" si="10"/>
        <v>0</v>
      </c>
      <c r="BI20" s="7" t="str">
        <f t="shared" si="11"/>
        <v>NA</v>
      </c>
      <c r="BJ20" s="7" t="str">
        <f>IF(BI20="NA","NA",CONCATENATE(S20," ",T20," ",W20))</f>
        <v>NA</v>
      </c>
      <c r="BK20" s="7" t="str">
        <f t="shared" si="25"/>
        <v>NA</v>
      </c>
      <c r="BL20" s="7" t="s">
        <v>78</v>
      </c>
      <c r="BM20" s="1">
        <v>0</v>
      </c>
      <c r="BN20" s="7" t="str">
        <f t="shared" si="12"/>
        <v>NA</v>
      </c>
      <c r="BO20" s="7" t="str">
        <f t="shared" si="21"/>
        <v>NA</v>
      </c>
      <c r="BP20" s="7" t="str">
        <f t="shared" si="13"/>
        <v/>
      </c>
      <c r="BQ20" s="7" t="str">
        <f t="shared" si="14"/>
        <v>Wohin läuft der Schriftsteller?</v>
      </c>
      <c r="BR20" s="7" t="str">
        <f t="shared" si="15"/>
        <v/>
      </c>
      <c r="BS20" s="7" t="str">
        <f t="shared" si="16"/>
        <v>Wohin läuft der Schriftsteller?</v>
      </c>
      <c r="BT20" s="7" t="str">
        <f t="shared" si="17"/>
        <v>Was hat der Schriftsteller vergessen?</v>
      </c>
      <c r="BU20" s="7" t="str">
        <f t="shared" si="18"/>
        <v/>
      </c>
      <c r="BV20" s="7" t="str">
        <f t="shared" si="19"/>
        <v>Was hat der Schriftsteller vergessen?</v>
      </c>
    </row>
    <row r="21" spans="1:74" ht="14.25" customHeight="1" x14ac:dyDescent="0.35">
      <c r="A21" s="7" t="str">
        <f t="shared" si="20"/>
        <v>L2_S95_I178_PSie</v>
      </c>
      <c r="B21" s="7">
        <v>2</v>
      </c>
      <c r="C21" s="7">
        <v>95</v>
      </c>
      <c r="D21" s="44">
        <v>20</v>
      </c>
      <c r="E21">
        <v>1</v>
      </c>
      <c r="F21" s="7">
        <v>95</v>
      </c>
      <c r="G21" s="7" t="str">
        <f t="shared" si="22"/>
        <v>Der Versicherungsvertreter kommt in den Altbau. Sie hat eine wichtige Wohnungsbesichtigung vereinbart.</v>
      </c>
      <c r="H21" s="7" t="str">
        <f t="shared" si="0"/>
        <v>Der Versicherungsvertreter</v>
      </c>
      <c r="I21" s="7" t="str">
        <f t="shared" si="1"/>
        <v>Die Versicherungsvertreterin</v>
      </c>
      <c r="J21" s="7" t="s">
        <v>311</v>
      </c>
      <c r="L21" s="7" t="s">
        <v>375</v>
      </c>
      <c r="N21" s="7" t="s">
        <v>689</v>
      </c>
      <c r="O21" s="7" t="str">
        <f t="shared" si="2"/>
        <v>in den Altbau.</v>
      </c>
      <c r="P21" s="7" t="str">
        <f t="shared" si="3"/>
        <v>in den Altbau</v>
      </c>
      <c r="Q21" s="7" t="str">
        <f t="shared" si="23"/>
        <v>Sie</v>
      </c>
      <c r="R21" s="7" t="s">
        <v>104</v>
      </c>
      <c r="S21" s="7" t="s">
        <v>179</v>
      </c>
      <c r="T21" s="7" t="s">
        <v>340</v>
      </c>
      <c r="U21" s="7" t="s">
        <v>690</v>
      </c>
      <c r="W21" s="7" t="str">
        <f t="shared" si="4"/>
        <v>Wohnungsbesichtigung</v>
      </c>
      <c r="X21" s="7" t="str">
        <f t="shared" si="5"/>
        <v>vereinbart.</v>
      </c>
      <c r="Y21" s="7" t="s">
        <v>691</v>
      </c>
      <c r="Z21" s="7">
        <f>main!Z96</f>
        <v>178</v>
      </c>
      <c r="AA21" s="7" t="str">
        <f>main!AA96</f>
        <v>Versicherungsvertreter</v>
      </c>
      <c r="AB21" s="7" t="str">
        <f>main!AB96</f>
        <v>NA</v>
      </c>
      <c r="AC21" s="7">
        <f>main!AC96</f>
        <v>4.45</v>
      </c>
      <c r="AD21" s="7" t="str">
        <f>main!AD96</f>
        <v>NA</v>
      </c>
      <c r="AE21" s="7" t="str">
        <f>main!AE96</f>
        <v>NA</v>
      </c>
      <c r="AF21" s="33" t="str">
        <f>main!AF96</f>
        <v>m</v>
      </c>
      <c r="AG21" s="7" t="str">
        <f>main!AG96</f>
        <v>Filler</v>
      </c>
      <c r="AH21" s="7" t="str">
        <f>main!AH96</f>
        <v>NA</v>
      </c>
      <c r="AI21" s="7" t="str">
        <f>main!AI96</f>
        <v>NA</v>
      </c>
      <c r="AJ21" s="7" t="str">
        <f>main!AJ96</f>
        <v>Der</v>
      </c>
      <c r="AK21" s="7" t="str">
        <f>main!AK96</f>
        <v>der</v>
      </c>
      <c r="AL21" s="7">
        <f>main!AL96</f>
        <v>35</v>
      </c>
      <c r="AM21" s="7" t="str">
        <f>main!AM96</f>
        <v>Versicherungsvertreterin</v>
      </c>
      <c r="AN21" s="7" t="str">
        <f>main!AN96</f>
        <v>NA</v>
      </c>
      <c r="AO21" s="7" t="str">
        <f>main!AO96</f>
        <v>NA</v>
      </c>
      <c r="AP21" s="7" t="str">
        <f>main!AP96</f>
        <v>NA</v>
      </c>
      <c r="AQ21" s="7" t="str">
        <f>main!AQ96</f>
        <v>NA</v>
      </c>
      <c r="AR21" s="7" t="str">
        <f>main!AR96</f>
        <v>NA</v>
      </c>
      <c r="AS21" s="7" t="str">
        <f>main!AS96</f>
        <v>Alternative</v>
      </c>
      <c r="AT21" s="7" t="str">
        <f>main!AT96</f>
        <v>NA</v>
      </c>
      <c r="AU21" s="7" t="str">
        <f>main!AU96</f>
        <v>NA</v>
      </c>
      <c r="AV21" s="7" t="str">
        <f>main!AV96</f>
        <v>Die</v>
      </c>
      <c r="AW21" s="7" t="str">
        <f>main!AW96</f>
        <v>die</v>
      </c>
      <c r="AX21" s="7" t="str">
        <f>main!AX96</f>
        <v>Er</v>
      </c>
      <c r="AY21" s="7" t="str">
        <f>main!AY96</f>
        <v>Sie</v>
      </c>
      <c r="AZ21" s="33" t="str">
        <f>main!AZ96</f>
        <v>Sie</v>
      </c>
      <c r="BA21" s="7" t="str">
        <f t="shared" si="6"/>
        <v>Wer kommt in den Altbau?</v>
      </c>
      <c r="BB21" s="46" t="str">
        <f t="shared" si="7"/>
        <v>Was tat der Versicherungsvertreter?</v>
      </c>
      <c r="BC21" s="7" t="str">
        <f t="shared" si="8"/>
        <v>Wohin kommt der Versicherungsvertreter?</v>
      </c>
      <c r="BD21" s="7" t="str">
        <f t="shared" si="9"/>
        <v>Was hat der Versicherungsvertreter vereinbart?</v>
      </c>
      <c r="BE21" s="7" t="s">
        <v>48</v>
      </c>
      <c r="BF21" s="7" t="str">
        <f>BC21</f>
        <v>Wohin kommt der Versicherungsvertreter?</v>
      </c>
      <c r="BG21" s="7">
        <v>1</v>
      </c>
      <c r="BH21" s="7">
        <f t="shared" si="10"/>
        <v>1</v>
      </c>
      <c r="BI21" s="7" t="str">
        <f t="shared" si="11"/>
        <v>Wohin kommt der Versicherungsvertreter?</v>
      </c>
      <c r="BJ21" s="7" t="str">
        <f>IF(BI21="NA","NA",P21)</f>
        <v>in den Altbau</v>
      </c>
      <c r="BK21" s="7" t="str">
        <f t="shared" si="25"/>
        <v>in den Altbau</v>
      </c>
      <c r="BL21" s="7" t="s">
        <v>694</v>
      </c>
      <c r="BM21" s="1">
        <v>0</v>
      </c>
      <c r="BN21" s="7" t="str">
        <f t="shared" si="12"/>
        <v>in den Neubau</v>
      </c>
      <c r="BO21" s="7" t="str">
        <f t="shared" si="21"/>
        <v>in den Altbau</v>
      </c>
      <c r="BP21" s="7" t="str">
        <f t="shared" si="13"/>
        <v/>
      </c>
      <c r="BQ21" s="7" t="str">
        <f t="shared" si="14"/>
        <v>Wohin kommt der Versicherungsvertreter?</v>
      </c>
      <c r="BR21" s="7" t="str">
        <f t="shared" si="15"/>
        <v/>
      </c>
      <c r="BS21" s="7" t="str">
        <f t="shared" si="16"/>
        <v>Wohin kommt der Versicherungsvertreter?</v>
      </c>
      <c r="BT21" s="7" t="str">
        <f t="shared" si="17"/>
        <v>Was hat der Versicherungsvertreter vereinbart?</v>
      </c>
      <c r="BU21" s="7" t="str">
        <f t="shared" si="18"/>
        <v/>
      </c>
      <c r="BV21" s="7" t="str">
        <f t="shared" si="19"/>
        <v>Was hat der Versicherungsvertreter vereinbart?</v>
      </c>
    </row>
    <row r="22" spans="1:74" ht="14.25" customHeight="1" x14ac:dyDescent="0.35">
      <c r="A22" s="7" t="str">
        <f t="shared" si="20"/>
        <v>L2_S31_I63_PEr</v>
      </c>
      <c r="B22" s="7">
        <v>2</v>
      </c>
      <c r="C22" s="7">
        <v>31</v>
      </c>
      <c r="D22" s="44">
        <v>21</v>
      </c>
      <c r="E22">
        <v>1</v>
      </c>
      <c r="F22" s="7">
        <v>31</v>
      </c>
      <c r="G22" s="7" t="str">
        <f t="shared" si="22"/>
        <v>Toni posiert am Klavier. Er möchte das große Publikum beeindrucken.</v>
      </c>
      <c r="H22" s="7" t="str">
        <f t="shared" si="0"/>
        <v>Toni</v>
      </c>
      <c r="I22" s="7" t="str">
        <f t="shared" si="1"/>
        <v>Marlene</v>
      </c>
      <c r="J22" s="7" t="s">
        <v>283</v>
      </c>
      <c r="K22" s="7" t="s">
        <v>304</v>
      </c>
      <c r="N22" s="7" t="s">
        <v>305</v>
      </c>
      <c r="O22" s="7" t="str">
        <f t="shared" si="2"/>
        <v>am Klavier.</v>
      </c>
      <c r="P22" s="7" t="str">
        <f t="shared" si="3"/>
        <v>am Klavier</v>
      </c>
      <c r="Q22" s="7" t="str">
        <f t="shared" si="23"/>
        <v>Er</v>
      </c>
      <c r="R22" s="7" t="s">
        <v>70</v>
      </c>
      <c r="S22" s="7" t="s">
        <v>155</v>
      </c>
      <c r="T22" s="7" t="s">
        <v>306</v>
      </c>
      <c r="V22" s="7" t="s">
        <v>307</v>
      </c>
      <c r="W22" s="7" t="str">
        <f t="shared" si="4"/>
        <v>Publikum</v>
      </c>
      <c r="X22" s="7" t="str">
        <f t="shared" si="5"/>
        <v>beeindrucken.</v>
      </c>
      <c r="Y22" s="7" t="s">
        <v>295</v>
      </c>
      <c r="Z22" s="7">
        <f>main!Z22</f>
        <v>63</v>
      </c>
      <c r="AA22" s="7" t="str">
        <f>main!AA22</f>
        <v>Toni</v>
      </c>
      <c r="AB22" s="7" t="str">
        <f>main!AB22</f>
        <v>n</v>
      </c>
      <c r="AC22" s="7">
        <f>main!AC22</f>
        <v>3.1428571430000001</v>
      </c>
      <c r="AD22" s="7">
        <f>main!AD22</f>
        <v>1.536666697</v>
      </c>
      <c r="AE22" s="7">
        <f>main!AE22</f>
        <v>4</v>
      </c>
      <c r="AF22" s="33" t="str">
        <f>main!AF22</f>
        <v>n</v>
      </c>
      <c r="AG22" s="7" t="str">
        <f>main!AG22</f>
        <v>Target</v>
      </c>
      <c r="AH22" s="7" t="str">
        <f>main!AH22</f>
        <v>NA</v>
      </c>
      <c r="AI22" s="7">
        <f>main!AI22</f>
        <v>2010000000</v>
      </c>
      <c r="AJ22" s="7" t="str">
        <f>main!AJ22</f>
        <v>NA</v>
      </c>
      <c r="AK22" s="7" t="str">
        <f>main!AK22</f>
        <v>NA</v>
      </c>
      <c r="AL22" s="7">
        <f>main!AL22</f>
        <v>112</v>
      </c>
      <c r="AM22" s="7" t="str">
        <f>main!AM22</f>
        <v>Marlene</v>
      </c>
      <c r="AN22" s="7" t="str">
        <f>main!AN22</f>
        <v>f</v>
      </c>
      <c r="AO22" s="7">
        <f>main!AO22</f>
        <v>6.6857142859999996</v>
      </c>
      <c r="AP22" s="7">
        <f>main!AP22</f>
        <v>0.58266267999999999</v>
      </c>
      <c r="AQ22" s="7">
        <f>main!AQ22</f>
        <v>7</v>
      </c>
      <c r="AR22" s="7" t="str">
        <f>main!AR22</f>
        <v>f</v>
      </c>
      <c r="AS22" s="7" t="str">
        <f>main!AS22</f>
        <v>Alternative</v>
      </c>
      <c r="AT22" s="7" t="str">
        <f>main!AT22</f>
        <v>NA</v>
      </c>
      <c r="AU22" s="7" t="str">
        <f>main!AU22</f>
        <v>NA</v>
      </c>
      <c r="AV22" s="7" t="str">
        <f>main!AV22</f>
        <v>NA</v>
      </c>
      <c r="AW22" s="7" t="str">
        <f>main!AW22</f>
        <v>NA</v>
      </c>
      <c r="AX22" s="7" t="str">
        <f>main!AX22</f>
        <v>Er</v>
      </c>
      <c r="AY22" s="7" t="str">
        <f>main!AY22</f>
        <v>Sie</v>
      </c>
      <c r="AZ22" s="33" t="str">
        <f>main!AZ22</f>
        <v>Er</v>
      </c>
      <c r="BA22" s="7" t="str">
        <f t="shared" si="6"/>
        <v>Wer posiert am Klavier?</v>
      </c>
      <c r="BB22" s="46" t="str">
        <f t="shared" si="7"/>
        <v>Was tat Toni?</v>
      </c>
      <c r="BC22" s="7" t="str">
        <f t="shared" si="8"/>
        <v>Wo posiert Toni?</v>
      </c>
      <c r="BD22" s="7" t="str">
        <f t="shared" si="9"/>
        <v>Wen möchte Toni beeindrucken?</v>
      </c>
      <c r="BE22" s="7" t="s">
        <v>48</v>
      </c>
      <c r="BF22" s="7" t="str">
        <f>BC22</f>
        <v>Wo posiert Toni?</v>
      </c>
      <c r="BG22" s="7">
        <v>1</v>
      </c>
      <c r="BH22" s="7">
        <f t="shared" si="10"/>
        <v>1</v>
      </c>
      <c r="BI22" s="7" t="str">
        <f t="shared" si="11"/>
        <v>Wo posiert Toni?</v>
      </c>
      <c r="BJ22" s="7" t="str">
        <f>IF(BI22="NA","NA",P22)</f>
        <v>am Klavier</v>
      </c>
      <c r="BK22" s="7" t="str">
        <f t="shared" si="25"/>
        <v>am Klavier</v>
      </c>
      <c r="BL22" s="7" t="s">
        <v>310</v>
      </c>
      <c r="BM22" s="1">
        <v>1</v>
      </c>
      <c r="BN22" s="7" t="str">
        <f t="shared" si="12"/>
        <v>am Klavier</v>
      </c>
      <c r="BO22" s="7" t="str">
        <f t="shared" si="21"/>
        <v>am Flügel</v>
      </c>
      <c r="BP22" s="7" t="str">
        <f t="shared" si="13"/>
        <v>Wo posiert Toni?</v>
      </c>
      <c r="BQ22" s="7" t="str">
        <f t="shared" si="14"/>
        <v/>
      </c>
      <c r="BR22" s="7" t="str">
        <f t="shared" si="15"/>
        <v/>
      </c>
      <c r="BS22" s="7" t="str">
        <f t="shared" si="16"/>
        <v>Wo posiert Toni?</v>
      </c>
      <c r="BT22" s="7" t="str">
        <f t="shared" si="17"/>
        <v/>
      </c>
      <c r="BU22" s="7" t="str">
        <f t="shared" si="18"/>
        <v>Wen möchte Toni beeindrucken?</v>
      </c>
      <c r="BV22" s="7" t="str">
        <f t="shared" si="19"/>
        <v>Wen möchte Toni beeindrucken?</v>
      </c>
    </row>
    <row r="23" spans="1:74" ht="14.25" customHeight="1" x14ac:dyDescent="0.35">
      <c r="A23" s="7" t="str">
        <f t="shared" si="20"/>
        <v>L2_S9_I19_PSie</v>
      </c>
      <c r="B23" s="7">
        <v>2</v>
      </c>
      <c r="C23" s="7">
        <v>9</v>
      </c>
      <c r="D23" s="44">
        <v>22</v>
      </c>
      <c r="E23">
        <v>1</v>
      </c>
      <c r="F23" s="7">
        <v>9</v>
      </c>
      <c r="G23" s="7" t="str">
        <f t="shared" si="22"/>
        <v>Sebastian flitzt aus der Behörde. Sie muss den letzten Bus bekommen.</v>
      </c>
      <c r="H23" s="7" t="str">
        <f t="shared" si="0"/>
        <v>Sebastian</v>
      </c>
      <c r="I23" s="7" t="str">
        <f t="shared" si="1"/>
        <v>Lia</v>
      </c>
      <c r="J23" s="7" t="s">
        <v>143</v>
      </c>
      <c r="M23" s="7" t="s">
        <v>144</v>
      </c>
      <c r="N23" s="7" t="s">
        <v>145</v>
      </c>
      <c r="O23" s="7" t="str">
        <f t="shared" si="2"/>
        <v>aus der Behörde.</v>
      </c>
      <c r="P23" s="7" t="str">
        <f t="shared" si="3"/>
        <v>aus der Behörde</v>
      </c>
      <c r="Q23" s="7" t="str">
        <f t="shared" si="23"/>
        <v>Sie</v>
      </c>
      <c r="R23" s="7" t="s">
        <v>146</v>
      </c>
      <c r="S23" s="7" t="s">
        <v>147</v>
      </c>
      <c r="T23" s="7" t="s">
        <v>148</v>
      </c>
      <c r="U23" s="7" t="s">
        <v>149</v>
      </c>
      <c r="W23" s="7" t="str">
        <f t="shared" si="4"/>
        <v>Bus</v>
      </c>
      <c r="X23" s="7" t="str">
        <f t="shared" si="5"/>
        <v>bekommen.</v>
      </c>
      <c r="Y23" s="7" t="s">
        <v>150</v>
      </c>
      <c r="Z23" s="7">
        <f>main!Z20</f>
        <v>19</v>
      </c>
      <c r="AA23" s="7" t="str">
        <f>main!AA20</f>
        <v>Sebastian</v>
      </c>
      <c r="AB23" s="7" t="str">
        <f>main!AB20</f>
        <v>m</v>
      </c>
      <c r="AC23" s="7">
        <f>main!AC20</f>
        <v>1.228571429</v>
      </c>
      <c r="AD23" s="7">
        <f>main!AD20</f>
        <v>0.645605702</v>
      </c>
      <c r="AE23" s="7">
        <f>main!AE20</f>
        <v>1</v>
      </c>
      <c r="AF23" s="33" t="str">
        <f>main!AF20</f>
        <v>m</v>
      </c>
      <c r="AG23" s="7" t="str">
        <f>main!AG20</f>
        <v>Target</v>
      </c>
      <c r="AH23" s="7" t="str">
        <f>main!AH20</f>
        <v>NA</v>
      </c>
      <c r="AI23" s="7">
        <f>main!AI20</f>
        <v>2970000000</v>
      </c>
      <c r="AJ23" s="7" t="str">
        <f>main!AJ20</f>
        <v>NA</v>
      </c>
      <c r="AK23" s="7" t="str">
        <f>main!AK20</f>
        <v>NA</v>
      </c>
      <c r="AL23" s="7">
        <f>main!AL20</f>
        <v>100</v>
      </c>
      <c r="AM23" s="7" t="str">
        <f>main!AM20</f>
        <v>Lia</v>
      </c>
      <c r="AN23" s="7" t="str">
        <f>main!AN20</f>
        <v>f</v>
      </c>
      <c r="AO23" s="7">
        <f>main!AO20</f>
        <v>6.4285714289999998</v>
      </c>
      <c r="AP23" s="7">
        <f>main!AP20</f>
        <v>0.94824029899999995</v>
      </c>
      <c r="AQ23" s="7">
        <f>main!AQ20</f>
        <v>7</v>
      </c>
      <c r="AR23" s="7" t="str">
        <f>main!AR20</f>
        <v>f</v>
      </c>
      <c r="AS23" s="7" t="str">
        <f>main!AS20</f>
        <v>Alternative</v>
      </c>
      <c r="AT23" s="7" t="str">
        <f>main!AT20</f>
        <v>NA</v>
      </c>
      <c r="AU23" s="7" t="str">
        <f>main!AU20</f>
        <v>NA</v>
      </c>
      <c r="AV23" s="7" t="str">
        <f>main!AV20</f>
        <v>NA</v>
      </c>
      <c r="AW23" s="7" t="str">
        <f>main!AW20</f>
        <v>NA</v>
      </c>
      <c r="AX23" s="7" t="str">
        <f>main!AX20</f>
        <v>Er</v>
      </c>
      <c r="AY23" s="7" t="str">
        <f>main!AY20</f>
        <v>Sie</v>
      </c>
      <c r="AZ23" s="33" t="str">
        <f>main!AZ20</f>
        <v>Sie</v>
      </c>
      <c r="BA23" s="7" t="str">
        <f t="shared" si="6"/>
        <v>Wer flitzt aus der Behörde?</v>
      </c>
      <c r="BB23" s="46" t="str">
        <f t="shared" si="7"/>
        <v>Was tat Sebastian?</v>
      </c>
      <c r="BC23" s="7" t="str">
        <f t="shared" si="8"/>
        <v>Woher flitzt Sebastian?</v>
      </c>
      <c r="BD23" s="7" t="str">
        <f t="shared" si="9"/>
        <v>Was muss Sebastian bekommen?</v>
      </c>
      <c r="BE23" s="7" t="s">
        <v>47</v>
      </c>
      <c r="BF23" s="7" t="str">
        <f>BA23</f>
        <v>Wer flitzt aus der Behörde?</v>
      </c>
      <c r="BG23" s="7">
        <v>1</v>
      </c>
      <c r="BH23" s="7">
        <f t="shared" si="10"/>
        <v>1</v>
      </c>
      <c r="BI23" s="7" t="str">
        <f t="shared" si="11"/>
        <v>Wer flitzt aus der Behörde?</v>
      </c>
      <c r="BJ23" s="7" t="str">
        <f>IF(BI23="NA","NA",H23)</f>
        <v>Sebastian</v>
      </c>
      <c r="BK23" s="7" t="str">
        <f t="shared" si="25"/>
        <v>Sebastian</v>
      </c>
      <c r="BL23" s="7" t="str">
        <f>I23</f>
        <v>Lia</v>
      </c>
      <c r="BM23" s="1">
        <v>0</v>
      </c>
      <c r="BN23" s="7" t="str">
        <f t="shared" si="12"/>
        <v>Lia</v>
      </c>
      <c r="BO23" s="7" t="str">
        <f t="shared" si="21"/>
        <v>Sebastian</v>
      </c>
      <c r="BP23" s="7" t="str">
        <f t="shared" si="13"/>
        <v/>
      </c>
      <c r="BQ23" s="7" t="str">
        <f t="shared" si="14"/>
        <v/>
      </c>
      <c r="BR23" s="7" t="str">
        <f t="shared" si="15"/>
        <v>Woher flitzt Sebastian?</v>
      </c>
      <c r="BS23" s="7" t="str">
        <f t="shared" si="16"/>
        <v>Woher flitzt Sebastian?</v>
      </c>
      <c r="BT23" s="7" t="str">
        <f t="shared" si="17"/>
        <v>Was muss Sebastian bekommen?</v>
      </c>
      <c r="BU23" s="7" t="str">
        <f t="shared" si="18"/>
        <v/>
      </c>
      <c r="BV23" s="7" t="str">
        <f t="shared" si="19"/>
        <v>Was muss Sebastian bekommen?</v>
      </c>
    </row>
    <row r="24" spans="1:74" ht="14.25" customHeight="1" x14ac:dyDescent="0.35">
      <c r="A24" s="7" t="str">
        <f t="shared" si="20"/>
        <v>L2_S25_I77_PSie</v>
      </c>
      <c r="B24" s="7">
        <v>2</v>
      </c>
      <c r="C24" s="7">
        <v>25</v>
      </c>
      <c r="D24" s="44">
        <v>23</v>
      </c>
      <c r="E24">
        <v>1</v>
      </c>
      <c r="F24" s="7">
        <v>25</v>
      </c>
      <c r="G24" s="7" t="str">
        <f t="shared" si="22"/>
        <v>Jamie schwimmt in der Ostsee. Sie hat das kalte Wasser gern.</v>
      </c>
      <c r="H24" s="7" t="str">
        <f t="shared" si="0"/>
        <v>Jamie</v>
      </c>
      <c r="I24" s="7" t="str">
        <f t="shared" si="1"/>
        <v>Daniel</v>
      </c>
      <c r="J24" s="7" t="s">
        <v>264</v>
      </c>
      <c r="K24" s="7" t="s">
        <v>84</v>
      </c>
      <c r="N24" s="7" t="s">
        <v>265</v>
      </c>
      <c r="O24" s="7" t="str">
        <f t="shared" si="2"/>
        <v>in der Ostsee.</v>
      </c>
      <c r="P24" s="7" t="str">
        <f t="shared" si="3"/>
        <v>in der Ostsee</v>
      </c>
      <c r="Q24" s="7" t="str">
        <f t="shared" si="23"/>
        <v>Sie</v>
      </c>
      <c r="R24" s="7" t="s">
        <v>104</v>
      </c>
      <c r="S24" s="7" t="s">
        <v>155</v>
      </c>
      <c r="T24" s="7" t="s">
        <v>266</v>
      </c>
      <c r="U24" s="7" t="s">
        <v>267</v>
      </c>
      <c r="W24" s="7" t="str">
        <f t="shared" si="4"/>
        <v>Wasser</v>
      </c>
      <c r="X24" s="7" t="str">
        <f t="shared" si="5"/>
        <v>gern.</v>
      </c>
      <c r="Y24" s="7" t="s">
        <v>268</v>
      </c>
      <c r="Z24" s="7">
        <f>main!Z36</f>
        <v>77</v>
      </c>
      <c r="AA24" s="7" t="str">
        <f>main!AA36</f>
        <v>Jamie</v>
      </c>
      <c r="AB24" s="7" t="str">
        <f>main!AB36</f>
        <v>n</v>
      </c>
      <c r="AC24" s="7">
        <f>main!AC36</f>
        <v>4.1142857140000002</v>
      </c>
      <c r="AD24" s="7">
        <f>main!AD36</f>
        <v>1.0224373579999999</v>
      </c>
      <c r="AE24" s="7">
        <f>main!AE36</f>
        <v>4</v>
      </c>
      <c r="AF24" s="33" t="str">
        <f>main!AF36</f>
        <v>n</v>
      </c>
      <c r="AG24" s="7" t="str">
        <f>main!AG36</f>
        <v>Target</v>
      </c>
      <c r="AH24" s="7" t="str">
        <f>main!AH36</f>
        <v>NA</v>
      </c>
      <c r="AI24" s="7">
        <f>main!AI36</f>
        <v>2900000000</v>
      </c>
      <c r="AJ24" s="7" t="str">
        <f>main!AJ36</f>
        <v>NA</v>
      </c>
      <c r="AK24" s="7" t="str">
        <f>main!AK36</f>
        <v>NA</v>
      </c>
      <c r="AL24" s="7">
        <f>main!AL36</f>
        <v>27</v>
      </c>
      <c r="AM24" s="7" t="str">
        <f>main!AM36</f>
        <v>Daniel</v>
      </c>
      <c r="AN24" s="7" t="str">
        <f>main!AN36</f>
        <v>m</v>
      </c>
      <c r="AO24" s="7">
        <f>main!AO36</f>
        <v>1.2857142859999999</v>
      </c>
      <c r="AP24" s="7">
        <f>main!AP36</f>
        <v>0.62173517</v>
      </c>
      <c r="AQ24" s="7">
        <f>main!AQ36</f>
        <v>1</v>
      </c>
      <c r="AR24" s="7" t="str">
        <f>main!AR36</f>
        <v>m</v>
      </c>
      <c r="AS24" s="7" t="str">
        <f>main!AS36</f>
        <v>Alternative</v>
      </c>
      <c r="AT24" s="7" t="str">
        <f>main!AT36</f>
        <v>NA</v>
      </c>
      <c r="AU24" s="7" t="str">
        <f>main!AU36</f>
        <v>NA</v>
      </c>
      <c r="AV24" s="7" t="str">
        <f>main!AV36</f>
        <v>NA</v>
      </c>
      <c r="AW24" s="7" t="str">
        <f>main!AW36</f>
        <v>NA</v>
      </c>
      <c r="AX24" s="7" t="str">
        <f>main!AX36</f>
        <v>Er</v>
      </c>
      <c r="AY24" s="7" t="str">
        <f>main!AY36</f>
        <v>Sie</v>
      </c>
      <c r="AZ24" s="33" t="str">
        <f>main!AZ36</f>
        <v>Sie</v>
      </c>
      <c r="BA24" s="7" t="str">
        <f t="shared" si="6"/>
        <v>Wer schwimmt in der Ostsee?</v>
      </c>
      <c r="BB24" s="46" t="str">
        <f t="shared" si="7"/>
        <v>Was tat Jamie?</v>
      </c>
      <c r="BC24" s="7" t="str">
        <f t="shared" si="8"/>
        <v>Wo schwimmt Jamie?</v>
      </c>
      <c r="BD24" s="7" t="str">
        <f t="shared" si="9"/>
        <v>Was hat Jamie gern?</v>
      </c>
      <c r="BE24" s="7" t="s">
        <v>47</v>
      </c>
      <c r="BF24" s="7" t="str">
        <f>BA24</f>
        <v>Wer schwimmt in der Ostsee?</v>
      </c>
      <c r="BG24" s="7">
        <v>1</v>
      </c>
      <c r="BH24" s="7">
        <f t="shared" si="10"/>
        <v>1</v>
      </c>
      <c r="BI24" s="7" t="str">
        <f t="shared" si="11"/>
        <v>Wer schwimmt in der Ostsee?</v>
      </c>
      <c r="BJ24" s="7" t="str">
        <f>IF(BI24="NA","NA",H24)</f>
        <v>Jamie</v>
      </c>
      <c r="BK24" s="7" t="str">
        <f t="shared" si="25"/>
        <v>Jamie</v>
      </c>
      <c r="BL24" s="7" t="str">
        <f>I24</f>
        <v>Daniel</v>
      </c>
      <c r="BM24" s="1">
        <v>0</v>
      </c>
      <c r="BN24" s="7" t="str">
        <f t="shared" si="12"/>
        <v>Daniel</v>
      </c>
      <c r="BO24" s="7" t="str">
        <f t="shared" si="21"/>
        <v>Jamie</v>
      </c>
      <c r="BP24" s="7" t="str">
        <f t="shared" si="13"/>
        <v>Wo schwimmt Jamie?</v>
      </c>
      <c r="BQ24" s="7" t="str">
        <f t="shared" si="14"/>
        <v/>
      </c>
      <c r="BR24" s="7" t="str">
        <f t="shared" si="15"/>
        <v/>
      </c>
      <c r="BS24" s="7" t="str">
        <f t="shared" si="16"/>
        <v>Wo schwimmt Jamie?</v>
      </c>
      <c r="BT24" s="7" t="str">
        <f t="shared" si="17"/>
        <v>Was hat Jamie gern?</v>
      </c>
      <c r="BU24" s="7" t="str">
        <f t="shared" si="18"/>
        <v/>
      </c>
      <c r="BV24" s="7" t="str">
        <f t="shared" si="19"/>
        <v>Was hat Jamie gern?</v>
      </c>
    </row>
    <row r="25" spans="1:74" ht="14.25" customHeight="1" x14ac:dyDescent="0.35">
      <c r="A25" s="7" t="str">
        <f t="shared" si="20"/>
        <v>L2_S78_I161_PSie</v>
      </c>
      <c r="B25" s="7">
        <v>2</v>
      </c>
      <c r="C25" s="7">
        <v>78</v>
      </c>
      <c r="D25" s="44">
        <v>24</v>
      </c>
      <c r="E25">
        <v>1</v>
      </c>
      <c r="F25" s="7">
        <v>78</v>
      </c>
      <c r="G25" s="7" t="str">
        <f t="shared" si="22"/>
        <v>Die Kolumnistin zeichnet im Bus. Sie hat ein neues Hobby begonnen.</v>
      </c>
      <c r="H25" s="7" t="str">
        <f t="shared" si="0"/>
        <v>Die Kolumnistin</v>
      </c>
      <c r="I25" s="7" t="str">
        <f t="shared" si="1"/>
        <v>Der Kolumnist</v>
      </c>
      <c r="J25" s="7" t="s">
        <v>487</v>
      </c>
      <c r="K25" s="7" t="s">
        <v>193</v>
      </c>
      <c r="N25" s="7" t="s">
        <v>149</v>
      </c>
      <c r="O25" s="7" t="str">
        <f t="shared" si="2"/>
        <v>im Bus.</v>
      </c>
      <c r="P25" s="7" t="str">
        <f t="shared" si="3"/>
        <v>im Bus</v>
      </c>
      <c r="Q25" s="7" t="str">
        <f t="shared" si="23"/>
        <v>Sie</v>
      </c>
      <c r="R25" s="7" t="s">
        <v>104</v>
      </c>
      <c r="S25" s="7" t="s">
        <v>137</v>
      </c>
      <c r="T25" s="7" t="s">
        <v>332</v>
      </c>
      <c r="U25" s="7" t="s">
        <v>600</v>
      </c>
      <c r="W25" s="7" t="str">
        <f t="shared" si="4"/>
        <v>Hobby</v>
      </c>
      <c r="X25" s="7" t="str">
        <f t="shared" si="5"/>
        <v>begonnen.</v>
      </c>
      <c r="Y25" s="7" t="s">
        <v>601</v>
      </c>
      <c r="Z25" s="7">
        <f>main!Z79</f>
        <v>161</v>
      </c>
      <c r="AA25" s="7" t="str">
        <f>main!AA79</f>
        <v>Kolumnistin</v>
      </c>
      <c r="AB25" s="7" t="str">
        <f>main!AB79</f>
        <v>NA</v>
      </c>
      <c r="AC25" s="7">
        <f>main!AC79</f>
        <v>2.7</v>
      </c>
      <c r="AD25" s="7" t="str">
        <f>main!AD79</f>
        <v>NA</v>
      </c>
      <c r="AE25" s="7" t="str">
        <f>main!AE79</f>
        <v>NA</v>
      </c>
      <c r="AF25" s="33" t="str">
        <f>main!AF79</f>
        <v>f</v>
      </c>
      <c r="AG25" s="7" t="str">
        <f>main!AG79</f>
        <v>Filler</v>
      </c>
      <c r="AH25" s="7" t="str">
        <f>main!AH79</f>
        <v>NA</v>
      </c>
      <c r="AI25" s="7" t="str">
        <f>main!AI79</f>
        <v>NA</v>
      </c>
      <c r="AJ25" s="7" t="str">
        <f>main!AJ79</f>
        <v>Die</v>
      </c>
      <c r="AK25" s="7" t="str">
        <f>main!AK79</f>
        <v>die</v>
      </c>
      <c r="AL25" s="7">
        <f>main!AL79</f>
        <v>18</v>
      </c>
      <c r="AM25" s="7" t="str">
        <f>main!AM79</f>
        <v>Kolumnist</v>
      </c>
      <c r="AN25" s="7" t="str">
        <f>main!AN79</f>
        <v>NA</v>
      </c>
      <c r="AO25" s="7" t="str">
        <f>main!AO79</f>
        <v>NA</v>
      </c>
      <c r="AP25" s="7" t="str">
        <f>main!AP79</f>
        <v>NA</v>
      </c>
      <c r="AQ25" s="7" t="str">
        <f>main!AQ79</f>
        <v>NA</v>
      </c>
      <c r="AR25" s="7" t="str">
        <f>main!AR79</f>
        <v>NA</v>
      </c>
      <c r="AS25" s="7" t="str">
        <f>main!AS79</f>
        <v>Alternative</v>
      </c>
      <c r="AT25" s="7" t="str">
        <f>main!AT79</f>
        <v>NA</v>
      </c>
      <c r="AU25" s="7" t="str">
        <f>main!AU79</f>
        <v>NA</v>
      </c>
      <c r="AV25" s="7" t="str">
        <f>main!AV79</f>
        <v>Der</v>
      </c>
      <c r="AW25" s="7" t="str">
        <f>main!AW79</f>
        <v>der</v>
      </c>
      <c r="AX25" s="7" t="str">
        <f>main!AX79</f>
        <v>Er</v>
      </c>
      <c r="AY25" s="7" t="str">
        <f>main!AY79</f>
        <v>Sie</v>
      </c>
      <c r="AZ25" s="33" t="str">
        <f>main!AZ79</f>
        <v>Sie</v>
      </c>
      <c r="BA25" s="7" t="str">
        <f t="shared" si="6"/>
        <v>Wer zeichnet im Bus?</v>
      </c>
      <c r="BB25" s="46" t="str">
        <f t="shared" si="7"/>
        <v>Was tat die Kolumnistin?</v>
      </c>
      <c r="BC25" s="7" t="str">
        <f t="shared" si="8"/>
        <v>Wo zeichnet die Kolumnistin?</v>
      </c>
      <c r="BD25" s="7" t="str">
        <f t="shared" si="9"/>
        <v>Was hat die Kolumnistin begonnen?</v>
      </c>
      <c r="BE25" s="7" t="s">
        <v>16</v>
      </c>
      <c r="BF25" s="7" t="str">
        <f>BB25</f>
        <v>Was tat die Kolumnistin?</v>
      </c>
      <c r="BG25" s="7">
        <v>3</v>
      </c>
      <c r="BH25" s="7">
        <f t="shared" si="10"/>
        <v>0</v>
      </c>
      <c r="BI25" s="7" t="str">
        <f t="shared" si="11"/>
        <v>NA</v>
      </c>
      <c r="BJ25" s="7" t="str">
        <f>IF(BI25="NA","NA",J25)</f>
        <v>NA</v>
      </c>
      <c r="BK25" s="7" t="str">
        <f t="shared" si="25"/>
        <v>NA</v>
      </c>
      <c r="BL25" s="7" t="s">
        <v>78</v>
      </c>
      <c r="BM25" s="1">
        <v>0</v>
      </c>
      <c r="BN25" s="7" t="str">
        <f t="shared" si="12"/>
        <v>NA</v>
      </c>
      <c r="BO25" s="7" t="str">
        <f t="shared" si="21"/>
        <v>NA</v>
      </c>
      <c r="BP25" s="7" t="str">
        <f t="shared" si="13"/>
        <v>Wo zeichnet die Kolumnistin?</v>
      </c>
      <c r="BQ25" s="7" t="str">
        <f t="shared" si="14"/>
        <v/>
      </c>
      <c r="BR25" s="7" t="str">
        <f t="shared" si="15"/>
        <v/>
      </c>
      <c r="BS25" s="7" t="str">
        <f t="shared" si="16"/>
        <v>Wo zeichnet die Kolumnistin?</v>
      </c>
      <c r="BT25" s="7" t="str">
        <f t="shared" si="17"/>
        <v>Was hat die Kolumnistin begonnen?</v>
      </c>
      <c r="BU25" s="7" t="str">
        <f t="shared" si="18"/>
        <v/>
      </c>
      <c r="BV25" s="7" t="str">
        <f t="shared" si="19"/>
        <v>Was hat die Kolumnistin begonnen?</v>
      </c>
    </row>
    <row r="26" spans="1:74" ht="14.25" customHeight="1" x14ac:dyDescent="0.35">
      <c r="A26" s="7" t="str">
        <f t="shared" si="20"/>
        <v>L2_S5_I14_PSie</v>
      </c>
      <c r="B26" s="7">
        <v>2</v>
      </c>
      <c r="C26" s="7">
        <v>5</v>
      </c>
      <c r="D26" s="44">
        <v>25</v>
      </c>
      <c r="E26">
        <v>1</v>
      </c>
      <c r="F26" s="7">
        <v>5</v>
      </c>
      <c r="G26" s="7" t="str">
        <f t="shared" si="22"/>
        <v>Oliver reist in die Metropole. Sie möchte die weltbekannte Clubkultur erleben.</v>
      </c>
      <c r="H26" s="7" t="str">
        <f t="shared" si="0"/>
        <v>Oliver</v>
      </c>
      <c r="I26" s="7" t="str">
        <f t="shared" si="1"/>
        <v>Mila</v>
      </c>
      <c r="J26" s="12" t="s">
        <v>110</v>
      </c>
      <c r="L26" s="7" t="s">
        <v>111</v>
      </c>
      <c r="N26" s="7" t="s">
        <v>112</v>
      </c>
      <c r="O26" s="7" t="str">
        <f t="shared" si="2"/>
        <v>in die Metropole.</v>
      </c>
      <c r="P26" s="7" t="str">
        <f t="shared" si="3"/>
        <v>in die Metropole</v>
      </c>
      <c r="Q26" s="7" t="str">
        <f t="shared" si="23"/>
        <v>Sie</v>
      </c>
      <c r="R26" s="7" t="s">
        <v>70</v>
      </c>
      <c r="S26" s="7" t="s">
        <v>71</v>
      </c>
      <c r="T26" s="7" t="s">
        <v>113</v>
      </c>
      <c r="U26" s="7" t="s">
        <v>114</v>
      </c>
      <c r="W26" s="7" t="str">
        <f t="shared" si="4"/>
        <v>Clubkultur</v>
      </c>
      <c r="X26" s="7" t="str">
        <f t="shared" si="5"/>
        <v>erleben.</v>
      </c>
      <c r="Y26" s="7" t="s">
        <v>115</v>
      </c>
      <c r="Z26" s="7">
        <f>main!Z16</f>
        <v>14</v>
      </c>
      <c r="AA26" s="7" t="str">
        <f>main!AA16</f>
        <v>Oliver</v>
      </c>
      <c r="AB26" s="7" t="str">
        <f>main!AB16</f>
        <v>m</v>
      </c>
      <c r="AC26" s="7">
        <f>main!AC16</f>
        <v>1.1714285710000001</v>
      </c>
      <c r="AD26" s="7">
        <f>main!AD16</f>
        <v>0.45281565400000001</v>
      </c>
      <c r="AE26" s="7">
        <f>main!AE16</f>
        <v>1</v>
      </c>
      <c r="AF26" s="33" t="str">
        <f>main!AF16</f>
        <v>m</v>
      </c>
      <c r="AG26" s="7" t="str">
        <f>main!AG16</f>
        <v>Target</v>
      </c>
      <c r="AH26" s="7" t="str">
        <f>main!AH16</f>
        <v>NA</v>
      </c>
      <c r="AI26" s="7">
        <f>main!AI16</f>
        <v>4330000000</v>
      </c>
      <c r="AJ26" s="7" t="str">
        <f>main!AJ16</f>
        <v>NA</v>
      </c>
      <c r="AK26" s="7" t="str">
        <f>main!AK16</f>
        <v>NA</v>
      </c>
      <c r="AL26" s="7">
        <f>main!AL16</f>
        <v>96</v>
      </c>
      <c r="AM26" s="7" t="str">
        <f>main!AM16</f>
        <v>Mila</v>
      </c>
      <c r="AN26" s="7" t="str">
        <f>main!AN16</f>
        <v>f</v>
      </c>
      <c r="AO26" s="7">
        <f>main!AO16</f>
        <v>6.2285714289999996</v>
      </c>
      <c r="AP26" s="7">
        <f>main!AP16</f>
        <v>1.1137037910000001</v>
      </c>
      <c r="AQ26" s="7">
        <f>main!AQ16</f>
        <v>7</v>
      </c>
      <c r="AR26" s="7" t="str">
        <f>main!AR16</f>
        <v>f</v>
      </c>
      <c r="AS26" s="7" t="str">
        <f>main!AS16</f>
        <v>Alternative</v>
      </c>
      <c r="AT26" s="7" t="str">
        <f>main!AT16</f>
        <v>NA</v>
      </c>
      <c r="AU26" s="7" t="str">
        <f>main!AU16</f>
        <v>NA</v>
      </c>
      <c r="AV26" s="7" t="str">
        <f>main!AV16</f>
        <v>NA</v>
      </c>
      <c r="AW26" s="7" t="str">
        <f>main!AW16</f>
        <v>NA</v>
      </c>
      <c r="AX26" s="7" t="str">
        <f>main!AX16</f>
        <v>Er</v>
      </c>
      <c r="AY26" s="7" t="str">
        <f>main!AY16</f>
        <v>Sie</v>
      </c>
      <c r="AZ26" s="33" t="str">
        <f>main!AZ16</f>
        <v>Sie</v>
      </c>
      <c r="BA26" s="7" t="str">
        <f t="shared" si="6"/>
        <v>Wer reist in die Metropole?</v>
      </c>
      <c r="BB26" s="46" t="str">
        <f t="shared" si="7"/>
        <v>Was tat Oliver?</v>
      </c>
      <c r="BC26" s="7" t="str">
        <f t="shared" si="8"/>
        <v>Wohin reist Oliver?</v>
      </c>
      <c r="BD26" s="7" t="str">
        <f t="shared" si="9"/>
        <v>Was möchte Oliver erleben?</v>
      </c>
      <c r="BE26" s="7" t="s">
        <v>47</v>
      </c>
      <c r="BF26" s="7" t="str">
        <f>BA26</f>
        <v>Wer reist in die Metropole?</v>
      </c>
      <c r="BG26" s="7">
        <v>2</v>
      </c>
      <c r="BH26" s="7">
        <f t="shared" si="10"/>
        <v>0</v>
      </c>
      <c r="BI26" s="7" t="str">
        <f t="shared" si="11"/>
        <v>NA</v>
      </c>
      <c r="BJ26" s="7" t="str">
        <f>IF(BI26="NA","NA",H26)</f>
        <v>NA</v>
      </c>
      <c r="BK26" s="7" t="str">
        <f t="shared" si="25"/>
        <v>NA</v>
      </c>
      <c r="BL26" s="7" t="s">
        <v>78</v>
      </c>
      <c r="BM26" s="1">
        <v>1</v>
      </c>
      <c r="BN26" s="7" t="str">
        <f t="shared" si="12"/>
        <v>NA</v>
      </c>
      <c r="BO26" s="7" t="str">
        <f t="shared" si="21"/>
        <v>NA</v>
      </c>
      <c r="BP26" s="7" t="str">
        <f t="shared" si="13"/>
        <v/>
      </c>
      <c r="BQ26" s="7" t="str">
        <f t="shared" si="14"/>
        <v>Wohin reist Oliver?</v>
      </c>
      <c r="BR26" s="7" t="str">
        <f t="shared" si="15"/>
        <v/>
      </c>
      <c r="BS26" s="7" t="str">
        <f t="shared" si="16"/>
        <v>Wohin reist Oliver?</v>
      </c>
      <c r="BT26" s="7" t="str">
        <f t="shared" si="17"/>
        <v>Was möchte Oliver erleben?</v>
      </c>
      <c r="BU26" s="7" t="str">
        <f t="shared" si="18"/>
        <v/>
      </c>
      <c r="BV26" s="13" t="str">
        <f t="shared" si="19"/>
        <v>Was möchte Oliver erleben?</v>
      </c>
    </row>
    <row r="27" spans="1:74" ht="14.25" customHeight="1" x14ac:dyDescent="0.35">
      <c r="A27" s="7" t="str">
        <f t="shared" si="20"/>
        <v>L2_S58_I131_PEr</v>
      </c>
      <c r="B27" s="7">
        <v>2</v>
      </c>
      <c r="C27" s="7">
        <v>58</v>
      </c>
      <c r="D27" s="44">
        <v>26</v>
      </c>
      <c r="E27">
        <v>1</v>
      </c>
      <c r="F27" s="7">
        <v>58</v>
      </c>
      <c r="G27" s="7" t="str">
        <f t="shared" si="22"/>
        <v>Lina kommt vom Klo. Er hat die wertvolle Arbeitszeit abgesessen.</v>
      </c>
      <c r="H27" s="7" t="str">
        <f t="shared" si="0"/>
        <v>Lina</v>
      </c>
      <c r="I27" s="7" t="str">
        <f t="shared" si="1"/>
        <v>Gabriel</v>
      </c>
      <c r="J27" s="7" t="s">
        <v>311</v>
      </c>
      <c r="M27" s="7" t="s">
        <v>291</v>
      </c>
      <c r="N27" s="7" t="s">
        <v>481</v>
      </c>
      <c r="O27" s="7" t="str">
        <f t="shared" si="2"/>
        <v>vom Klo.</v>
      </c>
      <c r="P27" s="7" t="str">
        <f t="shared" si="3"/>
        <v>vom Klo</v>
      </c>
      <c r="Q27" s="7" t="str">
        <f t="shared" si="23"/>
        <v>Er</v>
      </c>
      <c r="R27" s="7" t="s">
        <v>104</v>
      </c>
      <c r="S27" s="7" t="s">
        <v>71</v>
      </c>
      <c r="T27" s="7" t="s">
        <v>482</v>
      </c>
      <c r="U27" s="7" t="s">
        <v>483</v>
      </c>
      <c r="W27" s="7" t="str">
        <f t="shared" si="4"/>
        <v>Arbeitszeit</v>
      </c>
      <c r="X27" s="7" t="str">
        <f t="shared" si="5"/>
        <v>abgesessen.</v>
      </c>
      <c r="Y27" s="7" t="s">
        <v>484</v>
      </c>
      <c r="Z27" s="7">
        <f>main!Z49</f>
        <v>131</v>
      </c>
      <c r="AA27" s="7" t="str">
        <f>main!AA49</f>
        <v>Lina</v>
      </c>
      <c r="AB27" s="7" t="str">
        <f>main!AB49</f>
        <v>f</v>
      </c>
      <c r="AC27" s="7">
        <f>main!AC49</f>
        <v>6.8571428570000004</v>
      </c>
      <c r="AD27" s="7">
        <f>main!AD49</f>
        <v>0.35503580099999998</v>
      </c>
      <c r="AE27" s="7">
        <f>main!AE49</f>
        <v>7</v>
      </c>
      <c r="AF27" s="33" t="str">
        <f>main!AF49</f>
        <v>f</v>
      </c>
      <c r="AG27" s="7" t="str">
        <f>main!AG49</f>
        <v>Target</v>
      </c>
      <c r="AH27" s="7" t="str">
        <f>main!AH49</f>
        <v>NA</v>
      </c>
      <c r="AI27" s="7">
        <f>main!AI49</f>
        <v>2320000000</v>
      </c>
      <c r="AJ27" s="7" t="str">
        <f>main!AJ49</f>
        <v>NA</v>
      </c>
      <c r="AK27" s="7" t="str">
        <f>main!AK49</f>
        <v>NA</v>
      </c>
      <c r="AL27" s="7">
        <f>main!AL49</f>
        <v>50</v>
      </c>
      <c r="AM27" s="7" t="str">
        <f>main!AM49</f>
        <v>Gabriel</v>
      </c>
      <c r="AN27" s="7" t="str">
        <f>main!AN49</f>
        <v>m</v>
      </c>
      <c r="AO27" s="7">
        <f>main!AO49</f>
        <v>1.8571428569999999</v>
      </c>
      <c r="AP27" s="7">
        <f>main!AP49</f>
        <v>1.3750477459999999</v>
      </c>
      <c r="AQ27" s="7">
        <f>main!AQ49</f>
        <v>1</v>
      </c>
      <c r="AR27" s="7" t="str">
        <f>main!AR49</f>
        <v>m</v>
      </c>
      <c r="AS27" s="7" t="str">
        <f>main!AS49</f>
        <v>Alternative</v>
      </c>
      <c r="AT27" s="7" t="str">
        <f>main!AT49</f>
        <v>NA</v>
      </c>
      <c r="AU27" s="7" t="str">
        <f>main!AU49</f>
        <v>NA</v>
      </c>
      <c r="AV27" s="7" t="str">
        <f>main!AV49</f>
        <v>NA</v>
      </c>
      <c r="AW27" s="7" t="str">
        <f>main!AW49</f>
        <v>NA</v>
      </c>
      <c r="AX27" s="7" t="str">
        <f>main!AX49</f>
        <v>Er</v>
      </c>
      <c r="AY27" s="7" t="str">
        <f>main!AY49</f>
        <v>Sie</v>
      </c>
      <c r="AZ27" s="33" t="str">
        <f>main!AZ49</f>
        <v>Er</v>
      </c>
      <c r="BA27" s="7" t="str">
        <f t="shared" si="6"/>
        <v>Wer kommt vom Klo?</v>
      </c>
      <c r="BB27" s="46" t="str">
        <f t="shared" si="7"/>
        <v>Was tat Lina?</v>
      </c>
      <c r="BC27" s="7" t="str">
        <f t="shared" si="8"/>
        <v>Woher kommt Lina?</v>
      </c>
      <c r="BD27" s="7" t="str">
        <f t="shared" si="9"/>
        <v>Was hat Lina abgesessen?</v>
      </c>
      <c r="BE27" s="7" t="s">
        <v>16</v>
      </c>
      <c r="BF27" s="7" t="str">
        <f>BB27</f>
        <v>Was tat Lina?</v>
      </c>
      <c r="BG27" s="7">
        <v>2</v>
      </c>
      <c r="BH27" s="7">
        <f t="shared" si="10"/>
        <v>0</v>
      </c>
      <c r="BI27" s="7" t="str">
        <f t="shared" si="11"/>
        <v>NA</v>
      </c>
      <c r="BJ27" s="7" t="str">
        <f>IF(BI27="NA","NA",J27)</f>
        <v>NA</v>
      </c>
      <c r="BK27" s="7" t="str">
        <f t="shared" si="25"/>
        <v>NA</v>
      </c>
      <c r="BL27" s="7" t="s">
        <v>78</v>
      </c>
      <c r="BM27" s="1">
        <v>0</v>
      </c>
      <c r="BN27" s="7" t="str">
        <f t="shared" si="12"/>
        <v>NA</v>
      </c>
      <c r="BO27" s="7" t="str">
        <f t="shared" si="21"/>
        <v>NA</v>
      </c>
      <c r="BP27" s="7" t="str">
        <f t="shared" si="13"/>
        <v/>
      </c>
      <c r="BQ27" s="7" t="str">
        <f t="shared" si="14"/>
        <v/>
      </c>
      <c r="BR27" s="7" t="str">
        <f t="shared" si="15"/>
        <v>Woher kommt Lina?</v>
      </c>
      <c r="BS27" s="7" t="str">
        <f t="shared" si="16"/>
        <v>Woher kommt Lina?</v>
      </c>
      <c r="BT27" s="7" t="str">
        <f t="shared" si="17"/>
        <v>Was hat Lina abgesessen?</v>
      </c>
      <c r="BU27" s="7" t="str">
        <f t="shared" si="18"/>
        <v/>
      </c>
      <c r="BV27" s="1" t="str">
        <f t="shared" si="19"/>
        <v>Was hat Lina abgesessen?</v>
      </c>
    </row>
    <row r="28" spans="1:74" ht="14.25" customHeight="1" x14ac:dyDescent="0.35">
      <c r="A28" s="53" t="str">
        <f t="shared" si="20"/>
        <v>L_S134_I79_PSie</v>
      </c>
      <c r="B28" s="54"/>
      <c r="C28" s="55">
        <v>14</v>
      </c>
      <c r="D28" s="44">
        <v>27</v>
      </c>
      <c r="E28" s="56">
        <v>1.9</v>
      </c>
      <c r="F28" s="53">
        <v>134</v>
      </c>
      <c r="G28" s="53" t="str">
        <f>CONCATENATE(H28," ",J28," ",P28," ",Q28," ",R28," ",S28," ",T28," ",W28," ",Y28)</f>
        <v>Die Gymnasiallehrerin kniet im Garten Sie hat ein tolles Hochbeet angelegt</v>
      </c>
      <c r="H28" s="53" t="str">
        <f t="shared" si="0"/>
        <v>Die Gymnasiallehrerin</v>
      </c>
      <c r="I28" s="53" t="str">
        <f t="shared" si="1"/>
        <v>Der Gymnasiallehrer</v>
      </c>
      <c r="J28" s="54" t="s">
        <v>508</v>
      </c>
      <c r="K28" s="53" t="s">
        <v>193</v>
      </c>
      <c r="L28" s="53"/>
      <c r="M28" s="53"/>
      <c r="N28" s="53" t="s">
        <v>880</v>
      </c>
      <c r="O28" s="53" t="str">
        <f t="shared" si="2"/>
        <v>im Garten.</v>
      </c>
      <c r="P28" s="53" t="str">
        <f t="shared" si="3"/>
        <v>im Garten</v>
      </c>
      <c r="Q28" s="53" t="s">
        <v>82</v>
      </c>
      <c r="R28" s="53" t="s">
        <v>104</v>
      </c>
      <c r="S28" s="53" t="s">
        <v>137</v>
      </c>
      <c r="T28" s="53" t="s">
        <v>1077</v>
      </c>
      <c r="U28" s="54" t="s">
        <v>1079</v>
      </c>
      <c r="V28" s="54"/>
      <c r="W28" s="54" t="str">
        <f t="shared" si="4"/>
        <v>Hochbeet</v>
      </c>
      <c r="X28" s="54" t="str">
        <f t="shared" si="5"/>
        <v>angelegt.</v>
      </c>
      <c r="Y28" s="54" t="s">
        <v>1078</v>
      </c>
      <c r="Z28" s="53">
        <v>79</v>
      </c>
      <c r="AA28" s="53" t="s">
        <v>988</v>
      </c>
      <c r="AB28" s="53" t="s">
        <v>78</v>
      </c>
      <c r="AC28" s="53" t="s">
        <v>78</v>
      </c>
      <c r="AD28" s="53" t="s">
        <v>78</v>
      </c>
      <c r="AE28" s="53" t="s">
        <v>78</v>
      </c>
      <c r="AF28" s="53" t="s">
        <v>78</v>
      </c>
      <c r="AG28" s="53" t="s">
        <v>1093</v>
      </c>
      <c r="AH28" s="53" t="s">
        <v>78</v>
      </c>
      <c r="AI28" s="53" t="s">
        <v>78</v>
      </c>
      <c r="AJ28" s="54" t="s">
        <v>504</v>
      </c>
      <c r="AK28" s="55" t="s">
        <v>71</v>
      </c>
      <c r="AL28" s="53">
        <v>79</v>
      </c>
      <c r="AM28" s="53" t="s">
        <v>1060</v>
      </c>
      <c r="AN28" s="53" t="s">
        <v>78</v>
      </c>
      <c r="AO28" s="53" t="s">
        <v>78</v>
      </c>
      <c r="AP28" s="53" t="s">
        <v>78</v>
      </c>
      <c r="AQ28" s="53" t="s">
        <v>78</v>
      </c>
      <c r="AR28" s="53" t="s">
        <v>78</v>
      </c>
      <c r="AS28" s="57" t="s">
        <v>80</v>
      </c>
      <c r="AT28" s="53" t="s">
        <v>78</v>
      </c>
      <c r="AU28" s="53" t="s">
        <v>78</v>
      </c>
      <c r="AV28" s="54" t="s">
        <v>506</v>
      </c>
      <c r="AW28" s="55" t="s">
        <v>507</v>
      </c>
      <c r="AX28" s="58" t="s">
        <v>81</v>
      </c>
      <c r="AY28" s="58" t="s">
        <v>82</v>
      </c>
      <c r="AZ28" s="59" t="str">
        <f>AY28</f>
        <v>Sie</v>
      </c>
      <c r="BA28" s="53" t="str">
        <f t="shared" si="6"/>
        <v>Wer kniet im Garten?</v>
      </c>
      <c r="BB28" s="46" t="str">
        <f t="shared" si="7"/>
        <v>Was tat die Gymnasiallehrerin?</v>
      </c>
      <c r="BC28" s="53" t="str">
        <f t="shared" si="8"/>
        <v>Wo kniet die Gymnasiallehrerin?</v>
      </c>
      <c r="BD28" s="53" t="str">
        <f t="shared" si="9"/>
        <v>Was hat die Gymnasiallehrerin angelegt?</v>
      </c>
      <c r="BE28" s="53" t="s">
        <v>16</v>
      </c>
      <c r="BF28" s="53" t="str">
        <f>BB28</f>
        <v>Was tat die Gymnasiallehrerin?</v>
      </c>
      <c r="BG28" s="55">
        <v>1</v>
      </c>
      <c r="BH28" s="53">
        <f t="shared" si="10"/>
        <v>1</v>
      </c>
      <c r="BI28" s="53" t="str">
        <f t="shared" si="11"/>
        <v>Was tat die Gymnasiallehrerin?</v>
      </c>
      <c r="BJ28" s="53" t="str">
        <f>IF(BI28="NA","NA",J28)</f>
        <v>kniet</v>
      </c>
      <c r="BK28" s="53" t="s">
        <v>1129</v>
      </c>
      <c r="BL28" s="54" t="s">
        <v>1130</v>
      </c>
      <c r="BM28" s="55">
        <v>1</v>
      </c>
      <c r="BN28" s="53" t="str">
        <f t="shared" si="12"/>
        <v>im Garten knien</v>
      </c>
      <c r="BO28" s="53" t="str">
        <f t="shared" si="21"/>
        <v>im Garten stehen</v>
      </c>
      <c r="BP28" s="53" t="str">
        <f t="shared" si="13"/>
        <v>Wo kniet die Gymnasiallehrerin?</v>
      </c>
      <c r="BQ28" s="53" t="str">
        <f t="shared" si="14"/>
        <v/>
      </c>
      <c r="BR28" s="53" t="str">
        <f t="shared" si="15"/>
        <v/>
      </c>
      <c r="BS28" s="53" t="str">
        <f t="shared" si="16"/>
        <v>Wo kniet die Gymnasiallehrerin?</v>
      </c>
      <c r="BT28" s="53" t="str">
        <f t="shared" si="17"/>
        <v>Was hat die Gymnasiallehrerin angelegt?</v>
      </c>
      <c r="BU28" s="53" t="str">
        <f t="shared" si="18"/>
        <v/>
      </c>
      <c r="BV28" s="53" t="str">
        <f t="shared" si="19"/>
        <v>Was hat die Gymnasiallehrerin angelegt?</v>
      </c>
    </row>
    <row r="29" spans="1:74" ht="14.25" customHeight="1" x14ac:dyDescent="0.35">
      <c r="A29" s="7" t="str">
        <f t="shared" si="20"/>
        <v>L2_S84_I167_PEr</v>
      </c>
      <c r="B29" s="7">
        <v>2</v>
      </c>
      <c r="C29" s="7">
        <v>84</v>
      </c>
      <c r="D29" s="44">
        <v>28</v>
      </c>
      <c r="E29">
        <v>2</v>
      </c>
      <c r="F29" s="7">
        <v>84</v>
      </c>
      <c r="G29" s="7" t="str">
        <f t="shared" ref="G29:G69" si="26">CONCATENATE(H29," ",J29," ",O29," ",Q29," ",R29," ",S29," ",T29," ",W29," ",X29)</f>
        <v>Die Beratungslehrerin kriecht in der Werkstatt. Er hat die starke Brille verloren.</v>
      </c>
      <c r="H29" s="7" t="str">
        <f t="shared" si="0"/>
        <v>Die Beratungslehrerin</v>
      </c>
      <c r="I29" s="7" t="str">
        <f t="shared" si="1"/>
        <v>Der Beratungslehrer</v>
      </c>
      <c r="J29" s="7" t="s">
        <v>469</v>
      </c>
      <c r="K29" s="7" t="s">
        <v>84</v>
      </c>
      <c r="N29" s="7" t="s">
        <v>632</v>
      </c>
      <c r="O29" s="7" t="str">
        <f t="shared" si="2"/>
        <v>in der Werkstatt.</v>
      </c>
      <c r="P29" s="7" t="str">
        <f t="shared" si="3"/>
        <v>in der Werkstatt</v>
      </c>
      <c r="Q29" s="7" t="str">
        <f t="shared" ref="Q29:Q69" si="27">AZ29</f>
        <v>Er</v>
      </c>
      <c r="R29" s="7" t="s">
        <v>104</v>
      </c>
      <c r="S29" s="7" t="s">
        <v>71</v>
      </c>
      <c r="T29" s="7" t="s">
        <v>633</v>
      </c>
      <c r="U29" s="7" t="s">
        <v>634</v>
      </c>
      <c r="W29" s="7" t="str">
        <f t="shared" si="4"/>
        <v>Brille</v>
      </c>
      <c r="X29" s="7" t="str">
        <f t="shared" si="5"/>
        <v>verloren.</v>
      </c>
      <c r="Y29" s="7" t="s">
        <v>274</v>
      </c>
      <c r="Z29" s="7">
        <f>main!Z85</f>
        <v>167</v>
      </c>
      <c r="AA29" s="7" t="str">
        <f>main!AA85</f>
        <v>Beratungslehrerin</v>
      </c>
      <c r="AB29" s="7" t="str">
        <f>main!AB85</f>
        <v>NA</v>
      </c>
      <c r="AC29" s="7">
        <f>main!AC85</f>
        <v>3.2250000000000001</v>
      </c>
      <c r="AD29" s="7" t="str">
        <f>main!AD85</f>
        <v>NA</v>
      </c>
      <c r="AE29" s="7" t="str">
        <f>main!AE85</f>
        <v>NA</v>
      </c>
      <c r="AF29" s="33" t="str">
        <f>main!AF85</f>
        <v>f</v>
      </c>
      <c r="AG29" s="7" t="str">
        <f>main!AG85</f>
        <v>Filler</v>
      </c>
      <c r="AH29" s="7" t="str">
        <f>main!AH85</f>
        <v>NA</v>
      </c>
      <c r="AI29" s="7" t="str">
        <f>main!AI85</f>
        <v>NA</v>
      </c>
      <c r="AJ29" s="7" t="str">
        <f>main!AJ85</f>
        <v>Die</v>
      </c>
      <c r="AK29" s="7" t="str">
        <f>main!AK85</f>
        <v>die</v>
      </c>
      <c r="AL29" s="7">
        <f>main!AL85</f>
        <v>24</v>
      </c>
      <c r="AM29" s="7" t="str">
        <f>main!AM85</f>
        <v>Beratungslehrer</v>
      </c>
      <c r="AN29" s="7" t="str">
        <f>main!AN85</f>
        <v>NA</v>
      </c>
      <c r="AO29" s="7" t="str">
        <f>main!AO85</f>
        <v>NA</v>
      </c>
      <c r="AP29" s="7" t="str">
        <f>main!AP85</f>
        <v>NA</v>
      </c>
      <c r="AQ29" s="7" t="str">
        <f>main!AQ85</f>
        <v>NA</v>
      </c>
      <c r="AR29" s="7" t="str">
        <f>main!AR85</f>
        <v>NA</v>
      </c>
      <c r="AS29" s="7" t="str">
        <f>main!AS85</f>
        <v>Alternative</v>
      </c>
      <c r="AT29" s="7" t="str">
        <f>main!AT85</f>
        <v>NA</v>
      </c>
      <c r="AU29" s="7" t="str">
        <f>main!AU85</f>
        <v>NA</v>
      </c>
      <c r="AV29" s="7" t="str">
        <f>main!AV85</f>
        <v>Der</v>
      </c>
      <c r="AW29" s="7" t="str">
        <f>main!AW85</f>
        <v>der</v>
      </c>
      <c r="AX29" s="7" t="str">
        <f>main!AX85</f>
        <v>Er</v>
      </c>
      <c r="AY29" s="7" t="str">
        <f>main!AY85</f>
        <v>Sie</v>
      </c>
      <c r="AZ29" s="33" t="str">
        <f>main!AZ85</f>
        <v>Er</v>
      </c>
      <c r="BA29" s="7" t="str">
        <f t="shared" si="6"/>
        <v>Wer kriecht in der Werkstatt?</v>
      </c>
      <c r="BB29" s="46" t="str">
        <f t="shared" si="7"/>
        <v>Was tat die Beratungslehrerin?</v>
      </c>
      <c r="BC29" s="7" t="str">
        <f t="shared" si="8"/>
        <v>Wo kriecht die Beratungslehrerin?</v>
      </c>
      <c r="BD29" s="7" t="str">
        <f t="shared" si="9"/>
        <v>Was hat die Beratungslehrerin verloren?</v>
      </c>
      <c r="BE29" s="1" t="s">
        <v>49</v>
      </c>
      <c r="BF29" s="7" t="str">
        <f>BD29</f>
        <v>Was hat die Beratungslehrerin verloren?</v>
      </c>
      <c r="BG29" s="7">
        <v>1</v>
      </c>
      <c r="BH29" s="7">
        <f t="shared" si="10"/>
        <v>1</v>
      </c>
      <c r="BI29" s="7" t="str">
        <f t="shared" si="11"/>
        <v>Was hat die Beratungslehrerin verloren?</v>
      </c>
      <c r="BJ29" s="7" t="str">
        <f>IF(BI29="NA","NA",CONCATENATE(S29," ",T29," ",W29))</f>
        <v>die starke Brille</v>
      </c>
      <c r="BK29" s="7" t="str">
        <f t="shared" ref="BK29:BK36" si="28">BJ29</f>
        <v>die starke Brille</v>
      </c>
      <c r="BL29" s="7" t="s">
        <v>637</v>
      </c>
      <c r="BM29" s="1">
        <v>0</v>
      </c>
      <c r="BN29" s="7" t="str">
        <f t="shared" si="12"/>
        <v>die starke Maschine</v>
      </c>
      <c r="BO29" s="7" t="str">
        <f t="shared" si="21"/>
        <v>die starke Brille</v>
      </c>
      <c r="BP29" s="7" t="str">
        <f t="shared" si="13"/>
        <v>Wo kriecht die Beratungslehrerin?</v>
      </c>
      <c r="BQ29" s="7" t="str">
        <f t="shared" si="14"/>
        <v/>
      </c>
      <c r="BR29" s="7" t="str">
        <f t="shared" si="15"/>
        <v/>
      </c>
      <c r="BS29" s="7" t="str">
        <f t="shared" si="16"/>
        <v>Wo kriecht die Beratungslehrerin?</v>
      </c>
      <c r="BT29" s="7" t="str">
        <f t="shared" si="17"/>
        <v>Was hat die Beratungslehrerin verloren?</v>
      </c>
      <c r="BU29" s="7" t="str">
        <f t="shared" si="18"/>
        <v/>
      </c>
      <c r="BV29" s="7" t="str">
        <f t="shared" si="19"/>
        <v>Was hat die Beratungslehrerin verloren?</v>
      </c>
    </row>
    <row r="30" spans="1:74" ht="14.25" customHeight="1" x14ac:dyDescent="0.35">
      <c r="A30" s="7" t="str">
        <f t="shared" si="20"/>
        <v>L2_S80_I163_PSie</v>
      </c>
      <c r="B30" s="7">
        <v>2</v>
      </c>
      <c r="C30" s="7">
        <v>80</v>
      </c>
      <c r="D30" s="44">
        <v>29</v>
      </c>
      <c r="E30">
        <v>2</v>
      </c>
      <c r="F30" s="7">
        <v>80</v>
      </c>
      <c r="G30" s="7" t="str">
        <f t="shared" si="26"/>
        <v>Die Masseurin fliegt aus der Mannschaft. Sie hat den strengen Schiedsrichter angespuckt.</v>
      </c>
      <c r="H30" s="7" t="str">
        <f t="shared" si="0"/>
        <v>Die Masseurin</v>
      </c>
      <c r="I30" s="7" t="str">
        <f t="shared" si="1"/>
        <v>Der Masseur</v>
      </c>
      <c r="J30" s="7" t="s">
        <v>454</v>
      </c>
      <c r="M30" s="7" t="s">
        <v>144</v>
      </c>
      <c r="N30" s="7" t="s">
        <v>610</v>
      </c>
      <c r="O30" s="7" t="str">
        <f t="shared" si="2"/>
        <v>aus der Mannschaft.</v>
      </c>
      <c r="P30" s="7" t="str">
        <f t="shared" si="3"/>
        <v>aus der Mannschaft</v>
      </c>
      <c r="Q30" s="7" t="str">
        <f t="shared" si="27"/>
        <v>Sie</v>
      </c>
      <c r="R30" s="7" t="s">
        <v>104</v>
      </c>
      <c r="S30" s="7" t="s">
        <v>147</v>
      </c>
      <c r="T30" s="7" t="s">
        <v>611</v>
      </c>
      <c r="V30" s="7" t="s">
        <v>612</v>
      </c>
      <c r="W30" s="7" t="str">
        <f t="shared" si="4"/>
        <v>Schiedsrichter</v>
      </c>
      <c r="X30" s="7" t="str">
        <f t="shared" si="5"/>
        <v>angespuckt.</v>
      </c>
      <c r="Y30" s="7" t="s">
        <v>613</v>
      </c>
      <c r="Z30" s="7">
        <f>main!Z81</f>
        <v>163</v>
      </c>
      <c r="AA30" s="7" t="str">
        <f>main!AA81</f>
        <v>Masseurin</v>
      </c>
      <c r="AB30" s="7" t="str">
        <f>main!AB81</f>
        <v>NA</v>
      </c>
      <c r="AC30" s="7">
        <f>main!AC81</f>
        <v>2.9249999999999998</v>
      </c>
      <c r="AD30" s="7" t="str">
        <f>main!AD81</f>
        <v>NA</v>
      </c>
      <c r="AE30" s="7" t="str">
        <f>main!AE81</f>
        <v>NA</v>
      </c>
      <c r="AF30" s="33" t="str">
        <f>main!AF81</f>
        <v>f</v>
      </c>
      <c r="AG30" s="7" t="str">
        <f>main!AG81</f>
        <v>Filler</v>
      </c>
      <c r="AH30" s="7" t="str">
        <f>main!AH81</f>
        <v>NA</v>
      </c>
      <c r="AI30" s="7" t="str">
        <f>main!AI81</f>
        <v>NA</v>
      </c>
      <c r="AJ30" s="7" t="str">
        <f>main!AJ81</f>
        <v>Die</v>
      </c>
      <c r="AK30" s="7" t="str">
        <f>main!AK81</f>
        <v>die</v>
      </c>
      <c r="AL30" s="7">
        <f>main!AL81</f>
        <v>20</v>
      </c>
      <c r="AM30" s="7" t="str">
        <f>main!AM81</f>
        <v>Masseur</v>
      </c>
      <c r="AN30" s="7" t="str">
        <f>main!AN81</f>
        <v>NA</v>
      </c>
      <c r="AO30" s="7" t="str">
        <f>main!AO81</f>
        <v>NA</v>
      </c>
      <c r="AP30" s="7" t="str">
        <f>main!AP81</f>
        <v>NA</v>
      </c>
      <c r="AQ30" s="7" t="str">
        <f>main!AQ81</f>
        <v>NA</v>
      </c>
      <c r="AR30" s="7" t="str">
        <f>main!AR81</f>
        <v>NA</v>
      </c>
      <c r="AS30" s="7" t="str">
        <f>main!AS81</f>
        <v>Alternative</v>
      </c>
      <c r="AT30" s="7" t="str">
        <f>main!AT81</f>
        <v>NA</v>
      </c>
      <c r="AU30" s="7" t="str">
        <f>main!AU81</f>
        <v>NA</v>
      </c>
      <c r="AV30" s="7" t="str">
        <f>main!AV81</f>
        <v>Der</v>
      </c>
      <c r="AW30" s="7" t="str">
        <f>main!AW81</f>
        <v>der</v>
      </c>
      <c r="AX30" s="7" t="str">
        <f>main!AX81</f>
        <v>Er</v>
      </c>
      <c r="AY30" s="7" t="str">
        <f>main!AY81</f>
        <v>Sie</v>
      </c>
      <c r="AZ30" s="33" t="str">
        <f>main!AZ81</f>
        <v>Sie</v>
      </c>
      <c r="BA30" s="7" t="str">
        <f t="shared" si="6"/>
        <v>Wer fliegt aus der Mannschaft?</v>
      </c>
      <c r="BB30" s="46" t="str">
        <f t="shared" si="7"/>
        <v>Was tat die Masseurin?</v>
      </c>
      <c r="BC30" s="7" t="str">
        <f t="shared" si="8"/>
        <v>Woher fliegt die Masseurin?</v>
      </c>
      <c r="BD30" s="7" t="str">
        <f t="shared" si="9"/>
        <v>Wen hat die Masseurin angespuckt?</v>
      </c>
      <c r="BE30" s="1" t="s">
        <v>49</v>
      </c>
      <c r="BF30" s="7" t="str">
        <f>BD30</f>
        <v>Wen hat die Masseurin angespuckt?</v>
      </c>
      <c r="BG30" s="7">
        <v>2</v>
      </c>
      <c r="BH30" s="7">
        <f t="shared" si="10"/>
        <v>0</v>
      </c>
      <c r="BI30" s="7" t="str">
        <f t="shared" si="11"/>
        <v>NA</v>
      </c>
      <c r="BJ30" s="7" t="str">
        <f>IF(BI30="NA","NA",CONCATENATE(S30," ",T30," ",W30))</f>
        <v>NA</v>
      </c>
      <c r="BK30" s="7" t="str">
        <f t="shared" si="28"/>
        <v>NA</v>
      </c>
      <c r="BL30" s="7" t="s">
        <v>78</v>
      </c>
      <c r="BM30" s="1">
        <v>1</v>
      </c>
      <c r="BN30" s="7" t="str">
        <f t="shared" si="12"/>
        <v>NA</v>
      </c>
      <c r="BO30" s="7" t="str">
        <f t="shared" si="21"/>
        <v>NA</v>
      </c>
      <c r="BP30" s="7" t="str">
        <f t="shared" si="13"/>
        <v/>
      </c>
      <c r="BQ30" s="7" t="str">
        <f t="shared" si="14"/>
        <v/>
      </c>
      <c r="BR30" s="7" t="str">
        <f t="shared" si="15"/>
        <v>Woher fliegt die Masseurin?</v>
      </c>
      <c r="BS30" s="7" t="str">
        <f t="shared" si="16"/>
        <v>Woher fliegt die Masseurin?</v>
      </c>
      <c r="BT30" s="7" t="str">
        <f t="shared" si="17"/>
        <v/>
      </c>
      <c r="BU30" s="7" t="str">
        <f t="shared" si="18"/>
        <v>Wen hat die Masseurin angespuckt?</v>
      </c>
      <c r="BV30" s="7" t="str">
        <f t="shared" si="19"/>
        <v>Wen hat die Masseurin angespuckt?</v>
      </c>
    </row>
    <row r="31" spans="1:74" ht="14.25" customHeight="1" x14ac:dyDescent="0.35">
      <c r="A31" s="7" t="str">
        <f t="shared" si="20"/>
        <v>L2_S22_I74_PSie</v>
      </c>
      <c r="B31" s="7">
        <v>2</v>
      </c>
      <c r="C31" s="7">
        <v>22</v>
      </c>
      <c r="D31" s="44">
        <v>30</v>
      </c>
      <c r="E31">
        <v>2</v>
      </c>
      <c r="F31" s="7">
        <v>22</v>
      </c>
      <c r="G31" s="7" t="str">
        <f t="shared" si="26"/>
        <v>Quinn fällt auf der Beerdigung. Sie hat das tiefe Loch übersehen.</v>
      </c>
      <c r="H31" s="7" t="str">
        <f t="shared" si="0"/>
        <v>Quinn</v>
      </c>
      <c r="I31" s="7" t="str">
        <f t="shared" si="1"/>
        <v>Benjamin</v>
      </c>
      <c r="J31" s="7" t="s">
        <v>101</v>
      </c>
      <c r="K31" s="7" t="s">
        <v>244</v>
      </c>
      <c r="N31" s="7" t="s">
        <v>245</v>
      </c>
      <c r="O31" s="7" t="str">
        <f t="shared" si="2"/>
        <v>auf der Beerdigung.</v>
      </c>
      <c r="P31" s="7" t="str">
        <f t="shared" si="3"/>
        <v>auf der Beerdigung</v>
      </c>
      <c r="Q31" s="7" t="str">
        <f t="shared" si="27"/>
        <v>Sie</v>
      </c>
      <c r="R31" s="7" t="s">
        <v>104</v>
      </c>
      <c r="S31" s="7" t="s">
        <v>155</v>
      </c>
      <c r="T31" s="7" t="s">
        <v>246</v>
      </c>
      <c r="U31" s="7" t="s">
        <v>247</v>
      </c>
      <c r="W31" s="7" t="str">
        <f t="shared" si="4"/>
        <v>Loch</v>
      </c>
      <c r="X31" s="7" t="str">
        <f t="shared" si="5"/>
        <v>übersehen.</v>
      </c>
      <c r="Y31" s="7" t="s">
        <v>248</v>
      </c>
      <c r="Z31" s="7">
        <f>main!Z33</f>
        <v>74</v>
      </c>
      <c r="AA31" s="7" t="str">
        <f>main!AA33</f>
        <v>Quinn</v>
      </c>
      <c r="AB31" s="7" t="str">
        <f>main!AB33</f>
        <v>n</v>
      </c>
      <c r="AC31" s="7">
        <f>main!AC33</f>
        <v>3.8285714290000001</v>
      </c>
      <c r="AD31" s="7">
        <f>main!AD33</f>
        <v>1.5993696239999999</v>
      </c>
      <c r="AE31" s="7">
        <f>main!AE33</f>
        <v>4</v>
      </c>
      <c r="AF31" s="33" t="str">
        <f>main!AF33</f>
        <v>n</v>
      </c>
      <c r="AG31" s="7" t="str">
        <f>main!AG33</f>
        <v>Target</v>
      </c>
      <c r="AH31" s="7" t="str">
        <f>main!AH33</f>
        <v>NA</v>
      </c>
      <c r="AI31" s="7">
        <f>main!AI33</f>
        <v>2290000000</v>
      </c>
      <c r="AJ31" s="7" t="str">
        <f>main!AJ33</f>
        <v>NA</v>
      </c>
      <c r="AK31" s="7" t="str">
        <f>main!AK33</f>
        <v>NA</v>
      </c>
      <c r="AL31" s="7">
        <f>main!AL33</f>
        <v>24</v>
      </c>
      <c r="AM31" s="7" t="str">
        <f>main!AM33</f>
        <v>Benjamin</v>
      </c>
      <c r="AN31" s="7" t="str">
        <f>main!AN33</f>
        <v>m</v>
      </c>
      <c r="AO31" s="7">
        <f>main!AO33</f>
        <v>1.2571428570000001</v>
      </c>
      <c r="AP31" s="7">
        <f>main!AP33</f>
        <v>0.91853006400000003</v>
      </c>
      <c r="AQ31" s="7">
        <f>main!AQ33</f>
        <v>1</v>
      </c>
      <c r="AR31" s="7" t="str">
        <f>main!AR33</f>
        <v>m</v>
      </c>
      <c r="AS31" s="7" t="str">
        <f>main!AS33</f>
        <v>Alternative</v>
      </c>
      <c r="AT31" s="7" t="str">
        <f>main!AT33</f>
        <v>NA</v>
      </c>
      <c r="AU31" s="7" t="str">
        <f>main!AU33</f>
        <v>NA</v>
      </c>
      <c r="AV31" s="7" t="str">
        <f>main!AV33</f>
        <v>NA</v>
      </c>
      <c r="AW31" s="7" t="str">
        <f>main!AW33</f>
        <v>NA</v>
      </c>
      <c r="AX31" s="7" t="str">
        <f>main!AX33</f>
        <v>Er</v>
      </c>
      <c r="AY31" s="7" t="str">
        <f>main!AY33</f>
        <v>Sie</v>
      </c>
      <c r="AZ31" s="33" t="str">
        <f>main!AZ33</f>
        <v>Sie</v>
      </c>
      <c r="BA31" s="7" t="str">
        <f t="shared" si="6"/>
        <v>Wer fällt auf der Beerdigung?</v>
      </c>
      <c r="BB31" s="46" t="str">
        <f t="shared" si="7"/>
        <v>Was tat Quinn?</v>
      </c>
      <c r="BC31" s="7" t="str">
        <f t="shared" si="8"/>
        <v>Wo fällt Quinn?</v>
      </c>
      <c r="BD31" s="7" t="str">
        <f t="shared" si="9"/>
        <v>Was hat Quinn übersehen?</v>
      </c>
      <c r="BE31" s="7" t="s">
        <v>16</v>
      </c>
      <c r="BF31" s="7" t="str">
        <f>BB31</f>
        <v>Was tat Quinn?</v>
      </c>
      <c r="BG31" s="7">
        <v>2</v>
      </c>
      <c r="BH31" s="7">
        <f t="shared" si="10"/>
        <v>0</v>
      </c>
      <c r="BI31" s="7" t="str">
        <f t="shared" si="11"/>
        <v>NA</v>
      </c>
      <c r="BJ31" s="7" t="str">
        <f>IF(BI31="NA","NA",J31)</f>
        <v>NA</v>
      </c>
      <c r="BK31" s="7" t="str">
        <f t="shared" si="28"/>
        <v>NA</v>
      </c>
      <c r="BL31" s="7" t="s">
        <v>78</v>
      </c>
      <c r="BM31" s="1">
        <v>0</v>
      </c>
      <c r="BN31" s="7" t="str">
        <f t="shared" si="12"/>
        <v>NA</v>
      </c>
      <c r="BO31" s="7" t="str">
        <f t="shared" si="21"/>
        <v>NA</v>
      </c>
      <c r="BP31" s="7" t="str">
        <f t="shared" si="13"/>
        <v>Wo fällt Quinn?</v>
      </c>
      <c r="BQ31" s="7" t="str">
        <f t="shared" si="14"/>
        <v/>
      </c>
      <c r="BR31" s="7" t="str">
        <f t="shared" si="15"/>
        <v/>
      </c>
      <c r="BS31" s="7" t="str">
        <f t="shared" si="16"/>
        <v>Wo fällt Quinn?</v>
      </c>
      <c r="BT31" s="7" t="str">
        <f t="shared" si="17"/>
        <v>Was hat Quinn übersehen?</v>
      </c>
      <c r="BU31" s="7" t="str">
        <f t="shared" si="18"/>
        <v/>
      </c>
      <c r="BV31" s="7" t="str">
        <f t="shared" si="19"/>
        <v>Was hat Quinn übersehen?</v>
      </c>
    </row>
    <row r="32" spans="1:74" ht="14.25" customHeight="1" x14ac:dyDescent="0.35">
      <c r="A32" s="7" t="str">
        <f t="shared" si="20"/>
        <v>L2_S28_I80_PSie</v>
      </c>
      <c r="B32" s="7">
        <v>2</v>
      </c>
      <c r="C32" s="7">
        <v>28</v>
      </c>
      <c r="D32" s="44">
        <v>31</v>
      </c>
      <c r="E32">
        <v>2</v>
      </c>
      <c r="F32" s="7">
        <v>28</v>
      </c>
      <c r="G32" s="7" t="str">
        <f t="shared" si="26"/>
        <v>Kim posiert auf dem Plakat. Sie hat einen tollen Werbedeal bekommen.</v>
      </c>
      <c r="H32" s="7" t="str">
        <f t="shared" si="0"/>
        <v>Kim</v>
      </c>
      <c r="I32" s="7" t="str">
        <f t="shared" si="1"/>
        <v>Karl</v>
      </c>
      <c r="J32" s="7" t="s">
        <v>283</v>
      </c>
      <c r="K32" s="7" t="s">
        <v>135</v>
      </c>
      <c r="N32" s="7" t="s">
        <v>284</v>
      </c>
      <c r="O32" s="7" t="str">
        <f t="shared" si="2"/>
        <v>auf dem Plakat.</v>
      </c>
      <c r="P32" s="7" t="str">
        <f t="shared" si="3"/>
        <v>auf dem Plakat</v>
      </c>
      <c r="Q32" s="7" t="str">
        <f t="shared" si="27"/>
        <v>Sie</v>
      </c>
      <c r="R32" s="7" t="s">
        <v>104</v>
      </c>
      <c r="S32" s="7" t="s">
        <v>87</v>
      </c>
      <c r="T32" s="7" t="s">
        <v>285</v>
      </c>
      <c r="U32" s="7" t="s">
        <v>286</v>
      </c>
      <c r="W32" s="7" t="str">
        <f t="shared" si="4"/>
        <v>Werbedeal</v>
      </c>
      <c r="X32" s="7" t="str">
        <f t="shared" si="5"/>
        <v>bekommen.</v>
      </c>
      <c r="Y32" s="7" t="s">
        <v>150</v>
      </c>
      <c r="Z32" s="7">
        <f>main!Z39</f>
        <v>80</v>
      </c>
      <c r="AA32" s="7" t="str">
        <f>main!AA39</f>
        <v>Kim</v>
      </c>
      <c r="AB32" s="7" t="str">
        <f>main!AB39</f>
        <v>n</v>
      </c>
      <c r="AC32" s="7">
        <f>main!AC39</f>
        <v>4.7428571430000002</v>
      </c>
      <c r="AD32" s="7">
        <f>main!AD39</f>
        <v>1.038745203</v>
      </c>
      <c r="AE32" s="7">
        <f>main!AE39</f>
        <v>4</v>
      </c>
      <c r="AF32" s="33" t="str">
        <f>main!AF39</f>
        <v>n</v>
      </c>
      <c r="AG32" s="7" t="str">
        <f>main!AG39</f>
        <v>Target</v>
      </c>
      <c r="AH32" s="7" t="str">
        <f>main!AH39</f>
        <v>NA</v>
      </c>
      <c r="AI32" s="7">
        <f>main!AI39</f>
        <v>5070000000</v>
      </c>
      <c r="AJ32" s="7" t="str">
        <f>main!AJ39</f>
        <v>NA</v>
      </c>
      <c r="AK32" s="7" t="str">
        <f>main!AK39</f>
        <v>NA</v>
      </c>
      <c r="AL32" s="7">
        <f>main!AL39</f>
        <v>30</v>
      </c>
      <c r="AM32" s="7" t="str">
        <f>main!AM39</f>
        <v>Karl</v>
      </c>
      <c r="AN32" s="7" t="str">
        <f>main!AN39</f>
        <v>m</v>
      </c>
      <c r="AO32" s="7">
        <f>main!AO39</f>
        <v>1.342857143</v>
      </c>
      <c r="AP32" s="7">
        <f>main!AP39</f>
        <v>1.1099246700000001</v>
      </c>
      <c r="AQ32" s="7">
        <f>main!AQ39</f>
        <v>1</v>
      </c>
      <c r="AR32" s="7" t="str">
        <f>main!AR39</f>
        <v>m</v>
      </c>
      <c r="AS32" s="7" t="str">
        <f>main!AS39</f>
        <v>Alternative</v>
      </c>
      <c r="AT32" s="7" t="str">
        <f>main!AT39</f>
        <v>NA</v>
      </c>
      <c r="AU32" s="7" t="str">
        <f>main!AU39</f>
        <v>NA</v>
      </c>
      <c r="AV32" s="7" t="str">
        <f>main!AV39</f>
        <v>NA</v>
      </c>
      <c r="AW32" s="7" t="str">
        <f>main!AW39</f>
        <v>NA</v>
      </c>
      <c r="AX32" s="7" t="str">
        <f>main!AX39</f>
        <v>Er</v>
      </c>
      <c r="AY32" s="7" t="str">
        <f>main!AY39</f>
        <v>Sie</v>
      </c>
      <c r="AZ32" s="33" t="str">
        <f>main!AZ39</f>
        <v>Sie</v>
      </c>
      <c r="BA32" s="7" t="str">
        <f t="shared" si="6"/>
        <v>Wer posiert auf dem Plakat?</v>
      </c>
      <c r="BB32" s="46" t="str">
        <f t="shared" si="7"/>
        <v>Was tat Kim?</v>
      </c>
      <c r="BC32" s="7" t="str">
        <f t="shared" si="8"/>
        <v>Wo posiert Kim?</v>
      </c>
      <c r="BD32" s="7" t="str">
        <f t="shared" si="9"/>
        <v>Was hat Kim bekommen?</v>
      </c>
      <c r="BE32" s="1" t="s">
        <v>49</v>
      </c>
      <c r="BF32" s="7" t="str">
        <f>BD32</f>
        <v>Was hat Kim bekommen?</v>
      </c>
      <c r="BG32" s="7">
        <v>1</v>
      </c>
      <c r="BH32" s="7">
        <f t="shared" si="10"/>
        <v>1</v>
      </c>
      <c r="BI32" s="7" t="str">
        <f t="shared" si="11"/>
        <v>Was hat Kim bekommen?</v>
      </c>
      <c r="BJ32" s="7" t="str">
        <f>IF(BI32="NA","NA",CONCATENATE(S32," ",T32," ",W32))</f>
        <v>einen tollen Werbedeal</v>
      </c>
      <c r="BK32" s="7" t="str">
        <f t="shared" si="28"/>
        <v>einen tollen Werbedeal</v>
      </c>
      <c r="BL32" s="7" t="s">
        <v>289</v>
      </c>
      <c r="BM32" s="1">
        <v>1</v>
      </c>
      <c r="BN32" s="7" t="str">
        <f t="shared" si="12"/>
        <v>einen tollen Werbedeal</v>
      </c>
      <c r="BO32" s="7" t="str">
        <f t="shared" si="21"/>
        <v>einen guten Werbedeal</v>
      </c>
      <c r="BP32" s="7" t="str">
        <f t="shared" si="13"/>
        <v>Wo posiert Kim?</v>
      </c>
      <c r="BQ32" s="7" t="str">
        <f t="shared" si="14"/>
        <v/>
      </c>
      <c r="BR32" s="7" t="str">
        <f t="shared" si="15"/>
        <v/>
      </c>
      <c r="BS32" s="7" t="str">
        <f t="shared" si="16"/>
        <v>Wo posiert Kim?</v>
      </c>
      <c r="BT32" s="7" t="str">
        <f t="shared" si="17"/>
        <v>Was hat Kim bekommen?</v>
      </c>
      <c r="BU32" s="7" t="str">
        <f t="shared" si="18"/>
        <v/>
      </c>
      <c r="BV32" s="7" t="str">
        <f t="shared" si="19"/>
        <v>Was hat Kim bekommen?</v>
      </c>
    </row>
    <row r="33" spans="1:74" ht="14.25" customHeight="1" x14ac:dyDescent="0.35">
      <c r="A33" s="7" t="str">
        <f t="shared" si="20"/>
        <v>L2_S73_I156_PSie</v>
      </c>
      <c r="B33" s="7">
        <v>2</v>
      </c>
      <c r="C33" s="7">
        <v>73</v>
      </c>
      <c r="D33" s="44">
        <v>32</v>
      </c>
      <c r="E33">
        <v>2</v>
      </c>
      <c r="F33" s="7">
        <v>73</v>
      </c>
      <c r="G33" s="7" t="str">
        <f t="shared" si="26"/>
        <v>Die Grundschullehrerin steigt auf den Tisch. Sie hat ein großes Maß geleert.</v>
      </c>
      <c r="H33" s="7" t="str">
        <f t="shared" si="0"/>
        <v>Die Grundschullehrerin</v>
      </c>
      <c r="I33" s="7" t="str">
        <f t="shared" si="1"/>
        <v>Der Grundschullehrer</v>
      </c>
      <c r="J33" s="7" t="s">
        <v>153</v>
      </c>
      <c r="L33" s="7" t="s">
        <v>119</v>
      </c>
      <c r="N33" s="7" t="s">
        <v>574</v>
      </c>
      <c r="O33" s="7" t="str">
        <f t="shared" si="2"/>
        <v>auf den Tisch.</v>
      </c>
      <c r="P33" s="7" t="str">
        <f t="shared" si="3"/>
        <v>auf den Tisch</v>
      </c>
      <c r="Q33" s="7" t="str">
        <f t="shared" si="27"/>
        <v>Sie</v>
      </c>
      <c r="R33" s="7" t="s">
        <v>104</v>
      </c>
      <c r="S33" s="7" t="s">
        <v>137</v>
      </c>
      <c r="T33" s="7" t="s">
        <v>575</v>
      </c>
      <c r="U33" s="7" t="s">
        <v>576</v>
      </c>
      <c r="W33" s="7" t="str">
        <f t="shared" si="4"/>
        <v>Maß</v>
      </c>
      <c r="X33" s="7" t="str">
        <f t="shared" si="5"/>
        <v>geleert.</v>
      </c>
      <c r="Y33" s="7" t="s">
        <v>1102</v>
      </c>
      <c r="Z33" s="7">
        <f>main!Z74</f>
        <v>156</v>
      </c>
      <c r="AA33" s="7" t="str">
        <f>main!AA74</f>
        <v>Grundschullehrerin</v>
      </c>
      <c r="AB33" s="7" t="str">
        <f>main!AB74</f>
        <v>NA</v>
      </c>
      <c r="AC33" s="7">
        <f>main!AC74</f>
        <v>2.25</v>
      </c>
      <c r="AD33" s="7" t="str">
        <f>main!AD74</f>
        <v>NA</v>
      </c>
      <c r="AE33" s="7" t="str">
        <f>main!AE74</f>
        <v>NA</v>
      </c>
      <c r="AF33" s="33" t="str">
        <f>main!AF74</f>
        <v>f</v>
      </c>
      <c r="AG33" s="7" t="str">
        <f>main!AG74</f>
        <v>Filler</v>
      </c>
      <c r="AH33" s="7" t="str">
        <f>main!AH74</f>
        <v>NA</v>
      </c>
      <c r="AI33" s="7" t="str">
        <f>main!AI74</f>
        <v>NA</v>
      </c>
      <c r="AJ33" s="7" t="str">
        <f>main!AJ74</f>
        <v>Die</v>
      </c>
      <c r="AK33" s="7" t="str">
        <f>main!AK74</f>
        <v>die</v>
      </c>
      <c r="AL33" s="7">
        <f>main!AL74</f>
        <v>13</v>
      </c>
      <c r="AM33" s="7" t="str">
        <f>main!AM74</f>
        <v>Grundschullehrer</v>
      </c>
      <c r="AN33" s="7" t="str">
        <f>main!AN74</f>
        <v>NA</v>
      </c>
      <c r="AO33" s="7" t="str">
        <f>main!AO74</f>
        <v>NA</v>
      </c>
      <c r="AP33" s="7" t="str">
        <f>main!AP74</f>
        <v>NA</v>
      </c>
      <c r="AQ33" s="7" t="str">
        <f>main!AQ74</f>
        <v>NA</v>
      </c>
      <c r="AR33" s="7" t="str">
        <f>main!AR74</f>
        <v>NA</v>
      </c>
      <c r="AS33" s="7" t="str">
        <f>main!AS74</f>
        <v>Alternative</v>
      </c>
      <c r="AT33" s="7" t="str">
        <f>main!AT74</f>
        <v>NA</v>
      </c>
      <c r="AU33" s="7" t="str">
        <f>main!AU74</f>
        <v>NA</v>
      </c>
      <c r="AV33" s="7" t="str">
        <f>main!AV74</f>
        <v>Der</v>
      </c>
      <c r="AW33" s="7" t="str">
        <f>main!AW74</f>
        <v>der</v>
      </c>
      <c r="AX33" s="7" t="str">
        <f>main!AX74</f>
        <v>Er</v>
      </c>
      <c r="AY33" s="7" t="str">
        <f>main!AY74</f>
        <v>Sie</v>
      </c>
      <c r="AZ33" s="33" t="str">
        <f>main!AZ74</f>
        <v>Sie</v>
      </c>
      <c r="BA33" s="7" t="str">
        <f t="shared" si="6"/>
        <v>Wer steigt auf den Tisch?</v>
      </c>
      <c r="BB33" s="46" t="str">
        <f t="shared" si="7"/>
        <v>Was tat die Grundschullehrerin?</v>
      </c>
      <c r="BC33" s="7" t="str">
        <f t="shared" si="8"/>
        <v>Wohin steigt die Grundschullehrerin?</v>
      </c>
      <c r="BD33" s="7" t="str">
        <f t="shared" si="9"/>
        <v>Was hat die Grundschullehrerin geleert?</v>
      </c>
      <c r="BE33" s="7" t="s">
        <v>47</v>
      </c>
      <c r="BF33" s="7" t="str">
        <f>BA33</f>
        <v>Wer steigt auf den Tisch?</v>
      </c>
      <c r="BG33" s="7">
        <v>4</v>
      </c>
      <c r="BH33" s="7">
        <f t="shared" si="10"/>
        <v>0</v>
      </c>
      <c r="BI33" s="7" t="str">
        <f t="shared" si="11"/>
        <v>NA</v>
      </c>
      <c r="BJ33" s="7" t="str">
        <f>IF(BI33="NA","NA",H33)</f>
        <v>NA</v>
      </c>
      <c r="BK33" s="7" t="str">
        <f t="shared" si="28"/>
        <v>NA</v>
      </c>
      <c r="BL33" s="7" t="s">
        <v>78</v>
      </c>
      <c r="BM33" s="1">
        <v>0</v>
      </c>
      <c r="BN33" s="7" t="str">
        <f t="shared" si="12"/>
        <v>NA</v>
      </c>
      <c r="BO33" s="7" t="str">
        <f t="shared" si="21"/>
        <v>NA</v>
      </c>
      <c r="BP33" s="7" t="str">
        <f t="shared" si="13"/>
        <v/>
      </c>
      <c r="BQ33" s="7" t="str">
        <f t="shared" si="14"/>
        <v>Wohin steigt die Grundschullehrerin?</v>
      </c>
      <c r="BR33" s="7" t="str">
        <f t="shared" si="15"/>
        <v/>
      </c>
      <c r="BS33" s="7" t="str">
        <f t="shared" si="16"/>
        <v>Wohin steigt die Grundschullehrerin?</v>
      </c>
      <c r="BT33" s="7" t="str">
        <f t="shared" si="17"/>
        <v>Was hat die Grundschullehrerin geleert?</v>
      </c>
      <c r="BU33" s="7" t="str">
        <f t="shared" si="18"/>
        <v/>
      </c>
      <c r="BV33" s="7" t="str">
        <f t="shared" si="19"/>
        <v>Was hat die Grundschullehrerin geleert?</v>
      </c>
    </row>
    <row r="34" spans="1:74" ht="14.25" customHeight="1" x14ac:dyDescent="0.35">
      <c r="A34" s="7" t="str">
        <f t="shared" si="20"/>
        <v>L2_S47_I140_PSie</v>
      </c>
      <c r="B34" s="7">
        <v>2</v>
      </c>
      <c r="C34" s="7">
        <v>47</v>
      </c>
      <c r="D34" s="44">
        <v>33</v>
      </c>
      <c r="E34">
        <v>2</v>
      </c>
      <c r="F34" s="7">
        <v>47</v>
      </c>
      <c r="G34" s="7" t="str">
        <f t="shared" si="26"/>
        <v>Mathilda klettert vom Balkon. Sie hat die teure Vase zerdeppert.</v>
      </c>
      <c r="H34" s="7" t="str">
        <f t="shared" ref="H34:H65" si="29">IF(AJ34="NA",AA34,CONCATENATE(AJ34," ",AA34))</f>
        <v>Mathilda</v>
      </c>
      <c r="I34" s="7" t="str">
        <f t="shared" ref="I34:I65" si="30">IF(AV34="NA",AM34,CONCATENATE(AV34," ",AM34))</f>
        <v>Carolin</v>
      </c>
      <c r="J34" s="7" t="s">
        <v>362</v>
      </c>
      <c r="M34" s="7" t="s">
        <v>291</v>
      </c>
      <c r="N34" s="7" t="s">
        <v>410</v>
      </c>
      <c r="O34" s="7" t="str">
        <f t="shared" ref="O34:O65" si="31">CONCATENATE(K34,L34,M34," ",N34,".")</f>
        <v>vom Balkon.</v>
      </c>
      <c r="P34" s="7" t="str">
        <f t="shared" ref="P34:P65" si="32">CONCATENATE(K34,L34,M34," ",N34)</f>
        <v>vom Balkon</v>
      </c>
      <c r="Q34" s="7" t="str">
        <f t="shared" si="27"/>
        <v>Sie</v>
      </c>
      <c r="R34" s="7" t="s">
        <v>104</v>
      </c>
      <c r="S34" s="7" t="s">
        <v>71</v>
      </c>
      <c r="T34" s="7" t="s">
        <v>411</v>
      </c>
      <c r="U34" s="7" t="s">
        <v>412</v>
      </c>
      <c r="W34" s="7" t="str">
        <f t="shared" ref="W34:W65" si="33">CONCATENATE(U34,V34)</f>
        <v>Vase</v>
      </c>
      <c r="X34" s="7" t="str">
        <f t="shared" ref="X34:X65" si="34">CONCATENATE(Y34,".")</f>
        <v>zerdeppert.</v>
      </c>
      <c r="Y34" s="7" t="s">
        <v>413</v>
      </c>
      <c r="Z34" s="7">
        <f>main!Z58</f>
        <v>140</v>
      </c>
      <c r="AA34" s="7" t="str">
        <f>main!AA58</f>
        <v>Mathilda</v>
      </c>
      <c r="AB34" s="7" t="str">
        <f>main!AB58</f>
        <v>f</v>
      </c>
      <c r="AC34" s="7">
        <f>main!AC58</f>
        <v>6.914285714</v>
      </c>
      <c r="AD34" s="7">
        <f>main!AD58</f>
        <v>0.28402864100000003</v>
      </c>
      <c r="AE34" s="7">
        <f>main!AE58</f>
        <v>7</v>
      </c>
      <c r="AF34" s="33" t="str">
        <f>main!AF58</f>
        <v>f</v>
      </c>
      <c r="AG34" s="7" t="str">
        <f>main!AG58</f>
        <v>Target</v>
      </c>
      <c r="AH34" s="7" t="str">
        <f>main!AH58</f>
        <v>NA</v>
      </c>
      <c r="AI34" s="7">
        <f>main!AI58</f>
        <v>17000000</v>
      </c>
      <c r="AJ34" s="7" t="str">
        <f>main!AJ58</f>
        <v>NA</v>
      </c>
      <c r="AK34" s="7" t="str">
        <f>main!AK58</f>
        <v>NA</v>
      </c>
      <c r="AL34" s="7">
        <f>main!AL58</f>
        <v>108</v>
      </c>
      <c r="AM34" s="7" t="str">
        <f>main!AM58</f>
        <v>Carolin</v>
      </c>
      <c r="AN34" s="7" t="str">
        <f>main!AN58</f>
        <v>f</v>
      </c>
      <c r="AO34" s="7">
        <f>main!AO58</f>
        <v>6.628571429</v>
      </c>
      <c r="AP34" s="7">
        <f>main!AP58</f>
        <v>0.77024496799999997</v>
      </c>
      <c r="AQ34" s="7">
        <f>main!AQ58</f>
        <v>7</v>
      </c>
      <c r="AR34" s="7" t="str">
        <f>main!AR58</f>
        <v>f</v>
      </c>
      <c r="AS34" s="7" t="str">
        <f>main!AS58</f>
        <v>Alternative</v>
      </c>
      <c r="AT34" s="7" t="str">
        <f>main!AT58</f>
        <v>NA</v>
      </c>
      <c r="AU34" s="7" t="str">
        <f>main!AU58</f>
        <v>NA</v>
      </c>
      <c r="AV34" s="7" t="str">
        <f>main!AV58</f>
        <v>NA</v>
      </c>
      <c r="AW34" s="7" t="str">
        <f>main!AW58</f>
        <v>NA</v>
      </c>
      <c r="AX34" s="7" t="str">
        <f>main!AX58</f>
        <v>Er</v>
      </c>
      <c r="AY34" s="7" t="str">
        <f>main!AY58</f>
        <v>Sie</v>
      </c>
      <c r="AZ34" s="33" t="str">
        <f>main!AZ58</f>
        <v>Sie</v>
      </c>
      <c r="BA34" s="7" t="str">
        <f t="shared" ref="BA34:BA65" si="35">CONCATENATE("Wer"," ",J34," ",P34,"?")</f>
        <v>Wer klettert vom Balkon?</v>
      </c>
      <c r="BB34" s="46" t="str">
        <f t="shared" ref="BB34:BB65" si="36">IF(AK34="NA",CONCATENATE($BB$1," ","tat", " ",AA34,"?"),CONCATENATE($BB$1," ","tat", " ",AK34," ",AA34,"?"))</f>
        <v>Was tat Mathilda?</v>
      </c>
      <c r="BC34" s="7" t="str">
        <f t="shared" ref="BC34:BC65" si="37">BS34</f>
        <v>Woher klettert Mathilda?</v>
      </c>
      <c r="BD34" s="7" t="str">
        <f t="shared" ref="BD34:BD65" si="38">BV34</f>
        <v>Was hat Mathilda zerdeppert?</v>
      </c>
      <c r="BE34" s="7" t="s">
        <v>48</v>
      </c>
      <c r="BF34" s="7" t="str">
        <f>BC34</f>
        <v>Woher klettert Mathilda?</v>
      </c>
      <c r="BG34" s="7">
        <v>2</v>
      </c>
      <c r="BH34" s="7">
        <f t="shared" ref="BH34:BH65" si="39">IF(BI34="NA",0,1)</f>
        <v>0</v>
      </c>
      <c r="BI34" s="7" t="str">
        <f t="shared" ref="BI34:BI65" si="40">IF(BG34=1,BF34,"NA")</f>
        <v>NA</v>
      </c>
      <c r="BJ34" s="7" t="str">
        <f>IF(BI34="NA","NA",P34)</f>
        <v>NA</v>
      </c>
      <c r="BK34" s="7" t="str">
        <f t="shared" si="28"/>
        <v>NA</v>
      </c>
      <c r="BL34" s="7" t="s">
        <v>78</v>
      </c>
      <c r="BM34" s="1">
        <v>0</v>
      </c>
      <c r="BN34" s="7" t="str">
        <f t="shared" ref="BN34:BN65" si="41">IF(BM34=1,BK34,BL34)</f>
        <v>NA</v>
      </c>
      <c r="BO34" s="7" t="str">
        <f t="shared" si="21"/>
        <v>NA</v>
      </c>
      <c r="BP34" s="7" t="str">
        <f t="shared" ref="BP34:BP65" si="42">IF(AK34="NA",IF(K34="","",CONCATENATE(K$1," ",J34," ",H34,"?")),IF(K34="","",CONCATENATE(K$1," ",J34," ",AK34," ",AA34,"?")))</f>
        <v/>
      </c>
      <c r="BQ34" s="7" t="str">
        <f t="shared" ref="BQ34:BQ65" si="43">IF(AK34="NA",IF(L34="","",CONCATENATE(L$1," ",J34," ",H34,"?")),IF(L34="","",CONCATENATE(L$1," ",J34," ",AK34," ",AA34,"?")))</f>
        <v/>
      </c>
      <c r="BR34" s="7" t="str">
        <f t="shared" ref="BR34:BR65" si="44">IF(AK34="NA",IF(M34="","",CONCATENATE(M$1," ",J34," ",H34,"?")),IF(M34="","",CONCATENATE(M$1," ",J34," ",AK34," ",AA34,"?")))</f>
        <v>Woher klettert Mathilda?</v>
      </c>
      <c r="BS34" s="7" t="str">
        <f t="shared" ref="BS34:BS65" si="45">CONCATENATE(BP34,BQ34,BR34)</f>
        <v>Woher klettert Mathilda?</v>
      </c>
      <c r="BT34" s="7" t="str">
        <f t="shared" ref="BT34:BT65" si="46">IF(AK34="NA",IF(U34="","",CONCATENATE(U$1," ",R34," ",H34," ",Y34,"?")),IF(U34="","",CONCATENATE(U$1," ",R34," ",AK34," ",AA34," ",Y34,"?")))</f>
        <v>Was hat Mathilda zerdeppert?</v>
      </c>
      <c r="BU34" s="7" t="str">
        <f t="shared" ref="BU34:BU65" si="47">IF(AK34="NA",IF(V34="","",CONCATENATE(V$1," ",R34," ",H34," ",Y34,"?")),IF(V34="","",CONCATENATE(V$1," ",R34," ",AK34," ",AA34," ",Y34,"?")))</f>
        <v/>
      </c>
      <c r="BV34" s="7" t="str">
        <f t="shared" ref="BV34:BV65" si="48">CONCATENATE(BT34,BU34)</f>
        <v>Was hat Mathilda zerdeppert?</v>
      </c>
    </row>
    <row r="35" spans="1:74" ht="14.25" customHeight="1" x14ac:dyDescent="0.35">
      <c r="A35" s="7" t="str">
        <f t="shared" ref="A35:A66" si="49">CONCATENATE("L",B35,"_S",F35,"_I",Z35,"_P",AZ35)</f>
        <v>L2_S48_I141_PSie</v>
      </c>
      <c r="B35" s="7">
        <v>2</v>
      </c>
      <c r="C35" s="7">
        <v>48</v>
      </c>
      <c r="D35" s="44">
        <v>34</v>
      </c>
      <c r="E35">
        <v>2</v>
      </c>
      <c r="F35" s="7">
        <v>48</v>
      </c>
      <c r="G35" s="7" t="str">
        <f t="shared" si="26"/>
        <v>Sophia schläft im Betrieb. Sie möchte das große Projekt beenden.</v>
      </c>
      <c r="H35" s="7" t="str">
        <f t="shared" si="29"/>
        <v>Sophia</v>
      </c>
      <c r="I35" s="7" t="str">
        <f t="shared" si="30"/>
        <v>Henriette</v>
      </c>
      <c r="J35" s="7" t="s">
        <v>416</v>
      </c>
      <c r="K35" s="7" t="s">
        <v>193</v>
      </c>
      <c r="N35" s="7" t="s">
        <v>417</v>
      </c>
      <c r="O35" s="7" t="str">
        <f t="shared" si="31"/>
        <v>im Betrieb.</v>
      </c>
      <c r="P35" s="7" t="str">
        <f t="shared" si="32"/>
        <v>im Betrieb</v>
      </c>
      <c r="Q35" s="7" t="str">
        <f t="shared" si="27"/>
        <v>Sie</v>
      </c>
      <c r="R35" s="7" t="s">
        <v>70</v>
      </c>
      <c r="S35" s="7" t="s">
        <v>155</v>
      </c>
      <c r="T35" s="7" t="s">
        <v>306</v>
      </c>
      <c r="U35" s="7" t="s">
        <v>418</v>
      </c>
      <c r="W35" s="7" t="str">
        <f t="shared" si="33"/>
        <v>Projekt</v>
      </c>
      <c r="X35" s="7" t="str">
        <f t="shared" si="34"/>
        <v>beenden.</v>
      </c>
      <c r="Y35" s="7" t="s">
        <v>419</v>
      </c>
      <c r="Z35" s="7">
        <f>main!Z59</f>
        <v>141</v>
      </c>
      <c r="AA35" s="7" t="str">
        <f>main!AA59</f>
        <v>Sophia</v>
      </c>
      <c r="AB35" s="7" t="str">
        <f>main!AB59</f>
        <v>f</v>
      </c>
      <c r="AC35" s="7">
        <f>main!AC59</f>
        <v>6.914285714</v>
      </c>
      <c r="AD35" s="7">
        <f>main!AD59</f>
        <v>0.28402864100000003</v>
      </c>
      <c r="AE35" s="7">
        <f>main!AE59</f>
        <v>7</v>
      </c>
      <c r="AF35" s="33" t="str">
        <f>main!AF59</f>
        <v>f</v>
      </c>
      <c r="AG35" s="7" t="str">
        <f>main!AG59</f>
        <v>Target</v>
      </c>
      <c r="AH35" s="7" t="str">
        <f>main!AH59</f>
        <v>NA</v>
      </c>
      <c r="AI35" s="7">
        <f>main!AI59</f>
        <v>2230000000</v>
      </c>
      <c r="AJ35" s="7" t="str">
        <f>main!AJ59</f>
        <v>NA</v>
      </c>
      <c r="AK35" s="7" t="str">
        <f>main!AK59</f>
        <v>NA</v>
      </c>
      <c r="AL35" s="7">
        <f>main!AL59</f>
        <v>109</v>
      </c>
      <c r="AM35" s="7" t="str">
        <f>main!AM59</f>
        <v>Henriette</v>
      </c>
      <c r="AN35" s="7" t="str">
        <f>main!AN59</f>
        <v>f</v>
      </c>
      <c r="AO35" s="7">
        <f>main!AO59</f>
        <v>6.6571428570000002</v>
      </c>
      <c r="AP35" s="7">
        <f>main!AP59</f>
        <v>0.80230759600000001</v>
      </c>
      <c r="AQ35" s="7">
        <f>main!AQ59</f>
        <v>7</v>
      </c>
      <c r="AR35" s="7" t="str">
        <f>main!AR59</f>
        <v>f</v>
      </c>
      <c r="AS35" s="7" t="str">
        <f>main!AS59</f>
        <v>Alternative</v>
      </c>
      <c r="AT35" s="7" t="str">
        <f>main!AT59</f>
        <v>NA</v>
      </c>
      <c r="AU35" s="7" t="str">
        <f>main!AU59</f>
        <v>NA</v>
      </c>
      <c r="AV35" s="7" t="str">
        <f>main!AV59</f>
        <v>NA</v>
      </c>
      <c r="AW35" s="7" t="str">
        <f>main!AW59</f>
        <v>NA</v>
      </c>
      <c r="AX35" s="7" t="str">
        <f>main!AX59</f>
        <v>Er</v>
      </c>
      <c r="AY35" s="7" t="str">
        <f>main!AY59</f>
        <v>Sie</v>
      </c>
      <c r="AZ35" s="33" t="str">
        <f>main!AZ59</f>
        <v>Sie</v>
      </c>
      <c r="BA35" s="7" t="str">
        <f t="shared" si="35"/>
        <v>Wer schläft im Betrieb?</v>
      </c>
      <c r="BB35" s="46" t="str">
        <f t="shared" si="36"/>
        <v>Was tat Sophia?</v>
      </c>
      <c r="BC35" s="7" t="str">
        <f t="shared" si="37"/>
        <v>Wo schläft Sophia?</v>
      </c>
      <c r="BD35" s="7" t="str">
        <f t="shared" si="38"/>
        <v>Was möchte Sophia beenden?</v>
      </c>
      <c r="BE35" s="1" t="s">
        <v>49</v>
      </c>
      <c r="BF35" s="7" t="str">
        <f>BD35</f>
        <v>Was möchte Sophia beenden?</v>
      </c>
      <c r="BG35" s="7">
        <v>2</v>
      </c>
      <c r="BH35" s="7">
        <f t="shared" si="39"/>
        <v>0</v>
      </c>
      <c r="BI35" s="7" t="str">
        <f t="shared" si="40"/>
        <v>NA</v>
      </c>
      <c r="BJ35" s="7" t="str">
        <f>IF(BI35="NA","NA",CONCATENATE(S35," ",T35," ",W35))</f>
        <v>NA</v>
      </c>
      <c r="BK35" s="7" t="str">
        <f t="shared" si="28"/>
        <v>NA</v>
      </c>
      <c r="BL35" s="7" t="s">
        <v>78</v>
      </c>
      <c r="BM35" s="1">
        <v>0</v>
      </c>
      <c r="BN35" s="7" t="str">
        <f t="shared" si="41"/>
        <v>NA</v>
      </c>
      <c r="BO35" s="7" t="str">
        <f t="shared" si="21"/>
        <v>NA</v>
      </c>
      <c r="BP35" s="7" t="str">
        <f t="shared" si="42"/>
        <v>Wo schläft Sophia?</v>
      </c>
      <c r="BQ35" s="7" t="str">
        <f t="shared" si="43"/>
        <v/>
      </c>
      <c r="BR35" s="7" t="str">
        <f t="shared" si="44"/>
        <v/>
      </c>
      <c r="BS35" s="7" t="str">
        <f t="shared" si="45"/>
        <v>Wo schläft Sophia?</v>
      </c>
      <c r="BT35" s="7" t="str">
        <f t="shared" si="46"/>
        <v>Was möchte Sophia beenden?</v>
      </c>
      <c r="BU35" s="7" t="str">
        <f t="shared" si="47"/>
        <v/>
      </c>
      <c r="BV35" s="7" t="str">
        <f t="shared" si="48"/>
        <v>Was möchte Sophia beenden?</v>
      </c>
    </row>
    <row r="36" spans="1:74" ht="14.25" customHeight="1" x14ac:dyDescent="0.35">
      <c r="A36" s="7" t="str">
        <f t="shared" si="49"/>
        <v>L2_S112_I195_PSie</v>
      </c>
      <c r="B36" s="7">
        <v>2</v>
      </c>
      <c r="C36" s="7">
        <v>112</v>
      </c>
      <c r="D36" s="44">
        <v>35</v>
      </c>
      <c r="E36">
        <v>2</v>
      </c>
      <c r="F36" s="7">
        <v>112</v>
      </c>
      <c r="G36" s="7" t="str">
        <f t="shared" si="26"/>
        <v>Der Fischer simst im Hörsaal. Sie findet die andauernde Vorlesung langweilig.</v>
      </c>
      <c r="H36" s="7" t="str">
        <f t="shared" si="29"/>
        <v>Der Fischer</v>
      </c>
      <c r="I36" s="7" t="str">
        <f t="shared" si="30"/>
        <v>Die Fischerin</v>
      </c>
      <c r="J36" s="7" t="s">
        <v>783</v>
      </c>
      <c r="K36" s="7" t="s">
        <v>193</v>
      </c>
      <c r="N36" s="7" t="s">
        <v>784</v>
      </c>
      <c r="O36" s="7" t="str">
        <f t="shared" si="31"/>
        <v>im Hörsaal.</v>
      </c>
      <c r="P36" s="7" t="str">
        <f t="shared" si="32"/>
        <v>im Hörsaal</v>
      </c>
      <c r="Q36" s="7" t="str">
        <f t="shared" si="27"/>
        <v>Sie</v>
      </c>
      <c r="R36" s="7" t="s">
        <v>785</v>
      </c>
      <c r="S36" s="7" t="s">
        <v>71</v>
      </c>
      <c r="T36" s="7" t="s">
        <v>589</v>
      </c>
      <c r="U36" s="7" t="s">
        <v>786</v>
      </c>
      <c r="W36" s="7" t="str">
        <f t="shared" si="33"/>
        <v>Vorlesung</v>
      </c>
      <c r="X36" s="7" t="str">
        <f t="shared" si="34"/>
        <v>langweilig.</v>
      </c>
      <c r="Y36" s="7" t="s">
        <v>787</v>
      </c>
      <c r="Z36" s="7">
        <f>main!Z113</f>
        <v>195</v>
      </c>
      <c r="AA36" s="7" t="str">
        <f>main!AA113</f>
        <v>Fischer</v>
      </c>
      <c r="AB36" s="7" t="str">
        <f>main!AB113</f>
        <v>NA</v>
      </c>
      <c r="AC36" s="7">
        <f>main!AC113</f>
        <v>6.15</v>
      </c>
      <c r="AD36" s="7" t="str">
        <f>main!AD113</f>
        <v>NA</v>
      </c>
      <c r="AE36" s="7" t="str">
        <f>main!AE113</f>
        <v>NA</v>
      </c>
      <c r="AF36" s="33" t="str">
        <f>main!AF113</f>
        <v>m</v>
      </c>
      <c r="AG36" s="7" t="str">
        <f>main!AG113</f>
        <v>Filler</v>
      </c>
      <c r="AH36" s="7" t="str">
        <f>main!AH113</f>
        <v>NA</v>
      </c>
      <c r="AI36" s="7" t="str">
        <f>main!AI113</f>
        <v>NA</v>
      </c>
      <c r="AJ36" s="7" t="str">
        <f>main!AJ113</f>
        <v>Der</v>
      </c>
      <c r="AK36" s="7" t="str">
        <f>main!AK113</f>
        <v>der</v>
      </c>
      <c r="AL36" s="7">
        <f>main!AL113</f>
        <v>52</v>
      </c>
      <c r="AM36" s="7" t="str">
        <f>main!AM113</f>
        <v>Fischerin</v>
      </c>
      <c r="AN36" s="7" t="str">
        <f>main!AN113</f>
        <v>NA</v>
      </c>
      <c r="AO36" s="7" t="str">
        <f>main!AO113</f>
        <v>NA</v>
      </c>
      <c r="AP36" s="7" t="str">
        <f>main!AP113</f>
        <v>NA</v>
      </c>
      <c r="AQ36" s="7" t="str">
        <f>main!AQ113</f>
        <v>NA</v>
      </c>
      <c r="AR36" s="7" t="str">
        <f>main!AR113</f>
        <v>NA</v>
      </c>
      <c r="AS36" s="7" t="str">
        <f>main!AS113</f>
        <v>Alternative</v>
      </c>
      <c r="AT36" s="7" t="str">
        <f>main!AT113</f>
        <v>NA</v>
      </c>
      <c r="AU36" s="7" t="str">
        <f>main!AU113</f>
        <v>NA</v>
      </c>
      <c r="AV36" s="7" t="str">
        <f>main!AV113</f>
        <v>Die</v>
      </c>
      <c r="AW36" s="7" t="str">
        <f>main!AW113</f>
        <v>die</v>
      </c>
      <c r="AX36" s="7" t="str">
        <f>main!AX113</f>
        <v>Er</v>
      </c>
      <c r="AY36" s="7" t="str">
        <f>main!AY113</f>
        <v>Sie</v>
      </c>
      <c r="AZ36" s="33" t="str">
        <f>main!AZ113</f>
        <v>Sie</v>
      </c>
      <c r="BA36" s="7" t="str">
        <f t="shared" si="35"/>
        <v>Wer simst im Hörsaal?</v>
      </c>
      <c r="BB36" s="46" t="str">
        <f t="shared" si="36"/>
        <v>Was tat der Fischer?</v>
      </c>
      <c r="BC36" s="7" t="str">
        <f t="shared" si="37"/>
        <v>Wo simst der Fischer?</v>
      </c>
      <c r="BD36" s="7" t="str">
        <f t="shared" si="38"/>
        <v>Was findet der Fischer langweilig?</v>
      </c>
      <c r="BE36" s="1" t="s">
        <v>49</v>
      </c>
      <c r="BF36" s="7" t="str">
        <f>BD36</f>
        <v>Was findet der Fischer langweilig?</v>
      </c>
      <c r="BG36" s="7">
        <v>3</v>
      </c>
      <c r="BH36" s="7">
        <f t="shared" si="39"/>
        <v>0</v>
      </c>
      <c r="BI36" s="7" t="str">
        <f t="shared" si="40"/>
        <v>NA</v>
      </c>
      <c r="BJ36" s="7" t="str">
        <f>IF(BI36="NA","NA",CONCATENATE(S36," ",T36," ",W36))</f>
        <v>NA</v>
      </c>
      <c r="BK36" s="7" t="str">
        <f t="shared" si="28"/>
        <v>NA</v>
      </c>
      <c r="BL36" s="7" t="s">
        <v>78</v>
      </c>
      <c r="BM36" s="1">
        <v>1</v>
      </c>
      <c r="BN36" s="7" t="str">
        <f t="shared" si="41"/>
        <v>NA</v>
      </c>
      <c r="BO36" s="7" t="str">
        <f t="shared" ref="BO36:BO67" si="50">IF(BM36=0,BK36,BL36)</f>
        <v>NA</v>
      </c>
      <c r="BP36" s="7" t="str">
        <f t="shared" si="42"/>
        <v>Wo simst der Fischer?</v>
      </c>
      <c r="BQ36" s="7" t="str">
        <f t="shared" si="43"/>
        <v/>
      </c>
      <c r="BR36" s="7" t="str">
        <f t="shared" si="44"/>
        <v/>
      </c>
      <c r="BS36" s="7" t="str">
        <f t="shared" si="45"/>
        <v>Wo simst der Fischer?</v>
      </c>
      <c r="BT36" s="7" t="str">
        <f t="shared" si="46"/>
        <v>Was findet der Fischer langweilig?</v>
      </c>
      <c r="BU36" s="7" t="str">
        <f t="shared" si="47"/>
        <v/>
      </c>
      <c r="BV36" s="7" t="str">
        <f t="shared" si="48"/>
        <v>Was findet der Fischer langweilig?</v>
      </c>
    </row>
    <row r="37" spans="1:74" ht="14.25" customHeight="1" x14ac:dyDescent="0.35">
      <c r="A37" s="7" t="str">
        <f t="shared" si="49"/>
        <v>L2_S14_I4_PEr</v>
      </c>
      <c r="B37" s="7">
        <v>2</v>
      </c>
      <c r="C37" s="7">
        <v>14</v>
      </c>
      <c r="D37" s="44">
        <v>36</v>
      </c>
      <c r="E37">
        <v>2</v>
      </c>
      <c r="F37" s="7">
        <v>14</v>
      </c>
      <c r="G37" s="7" t="str">
        <f t="shared" si="26"/>
        <v>Moritz reist zum Turnier. Er hat das ganze Jahr trainiert.</v>
      </c>
      <c r="H37" s="7" t="str">
        <f t="shared" si="29"/>
        <v>Moritz</v>
      </c>
      <c r="I37" s="7" t="str">
        <f t="shared" si="30"/>
        <v>Finn</v>
      </c>
      <c r="J37" s="7" t="s">
        <v>110</v>
      </c>
      <c r="L37" s="7" t="s">
        <v>185</v>
      </c>
      <c r="N37" s="7" t="s">
        <v>186</v>
      </c>
      <c r="O37" s="7" t="str">
        <f t="shared" si="31"/>
        <v>zum Turnier.</v>
      </c>
      <c r="P37" s="7" t="str">
        <f t="shared" si="32"/>
        <v>zum Turnier</v>
      </c>
      <c r="Q37" s="7" t="str">
        <f t="shared" si="27"/>
        <v>Er</v>
      </c>
      <c r="R37" s="7" t="s">
        <v>104</v>
      </c>
      <c r="S37" s="7" t="s">
        <v>155</v>
      </c>
      <c r="T37" s="7" t="s">
        <v>187</v>
      </c>
      <c r="U37" s="7" t="s">
        <v>188</v>
      </c>
      <c r="W37" s="7" t="str">
        <f t="shared" si="33"/>
        <v>Jahr</v>
      </c>
      <c r="X37" s="7" t="str">
        <f t="shared" si="34"/>
        <v>trainiert.</v>
      </c>
      <c r="Y37" s="7" t="s">
        <v>189</v>
      </c>
      <c r="Z37" s="7">
        <f>main!Z5</f>
        <v>4</v>
      </c>
      <c r="AA37" s="7" t="str">
        <f>main!AA5</f>
        <v>Moritz</v>
      </c>
      <c r="AB37" s="7" t="str">
        <f>main!AB5</f>
        <v>m</v>
      </c>
      <c r="AC37" s="7">
        <f>main!AC5</f>
        <v>1.114285714</v>
      </c>
      <c r="AD37" s="7">
        <f>main!AD5</f>
        <v>0.322802851</v>
      </c>
      <c r="AE37" s="7">
        <f>main!AE5</f>
        <v>1</v>
      </c>
      <c r="AF37" s="33" t="str">
        <f>main!AF5</f>
        <v>m</v>
      </c>
      <c r="AG37" s="7" t="str">
        <f>main!AG5</f>
        <v>Target</v>
      </c>
      <c r="AH37" s="7" t="str">
        <f>main!AH5</f>
        <v>NA</v>
      </c>
      <c r="AI37" s="7">
        <f>main!AI5</f>
        <v>317000000</v>
      </c>
      <c r="AJ37" s="7" t="str">
        <f>main!AJ5</f>
        <v>NA</v>
      </c>
      <c r="AK37" s="7" t="str">
        <f>main!AK5</f>
        <v>NA</v>
      </c>
      <c r="AL37" s="7">
        <f>main!AL5</f>
        <v>36</v>
      </c>
      <c r="AM37" s="7" t="str">
        <f>main!AM5</f>
        <v>Finn</v>
      </c>
      <c r="AN37" s="7" t="str">
        <f>main!AN5</f>
        <v>n</v>
      </c>
      <c r="AO37" s="7">
        <f>main!AO5</f>
        <v>1.4857142860000001</v>
      </c>
      <c r="AP37" s="7">
        <f>main!AP5</f>
        <v>0.81786769299999995</v>
      </c>
      <c r="AQ37" s="7">
        <f>main!AQ5</f>
        <v>1</v>
      </c>
      <c r="AR37" s="7" t="str">
        <f>main!AR5</f>
        <v>m</v>
      </c>
      <c r="AS37" s="7" t="str">
        <f>main!AS5</f>
        <v>Alternative</v>
      </c>
      <c r="AT37" s="7" t="str">
        <f>main!AT5</f>
        <v>NA</v>
      </c>
      <c r="AU37" s="7" t="str">
        <f>main!AU5</f>
        <v>NA</v>
      </c>
      <c r="AV37" s="7" t="str">
        <f>main!AV5</f>
        <v>NA</v>
      </c>
      <c r="AW37" s="7" t="str">
        <f>main!AW5</f>
        <v>NA</v>
      </c>
      <c r="AX37" s="7" t="str">
        <f>main!AX5</f>
        <v>Er</v>
      </c>
      <c r="AY37" s="7" t="str">
        <f>main!AY5</f>
        <v>Sie</v>
      </c>
      <c r="AZ37" s="33" t="str">
        <f>main!AZ5</f>
        <v>Er</v>
      </c>
      <c r="BA37" s="7" t="str">
        <f t="shared" si="35"/>
        <v>Wer reist zum Turnier?</v>
      </c>
      <c r="BB37" s="46" t="str">
        <f t="shared" si="36"/>
        <v>Was tat Moritz?</v>
      </c>
      <c r="BC37" s="7" t="str">
        <f t="shared" si="37"/>
        <v>Wohin reist Moritz?</v>
      </c>
      <c r="BD37" s="7" t="str">
        <f t="shared" si="38"/>
        <v>Was hat Moritz trainiert?</v>
      </c>
      <c r="BE37" s="7" t="s">
        <v>16</v>
      </c>
      <c r="BF37" s="7" t="str">
        <f>BB37</f>
        <v>Was tat Moritz?</v>
      </c>
      <c r="BG37" s="7">
        <v>3</v>
      </c>
      <c r="BH37" s="7">
        <f t="shared" si="39"/>
        <v>0</v>
      </c>
      <c r="BI37" s="7" t="str">
        <f t="shared" si="40"/>
        <v>NA</v>
      </c>
      <c r="BJ37" s="7" t="str">
        <f>IF(BI37="NA","NA",J37)</f>
        <v>NA</v>
      </c>
      <c r="BK37" s="7" t="str">
        <f>IF(BJ37="","",BJ37)</f>
        <v>NA</v>
      </c>
      <c r="BL37" s="7" t="s">
        <v>78</v>
      </c>
      <c r="BM37" s="1">
        <v>0</v>
      </c>
      <c r="BN37" s="7" t="str">
        <f t="shared" si="41"/>
        <v>NA</v>
      </c>
      <c r="BO37" s="7" t="str">
        <f t="shared" si="50"/>
        <v>NA</v>
      </c>
      <c r="BP37" s="7" t="str">
        <f t="shared" si="42"/>
        <v/>
      </c>
      <c r="BQ37" s="7" t="str">
        <f t="shared" si="43"/>
        <v>Wohin reist Moritz?</v>
      </c>
      <c r="BR37" s="7" t="str">
        <f t="shared" si="44"/>
        <v/>
      </c>
      <c r="BS37" s="7" t="str">
        <f t="shared" si="45"/>
        <v>Wohin reist Moritz?</v>
      </c>
      <c r="BT37" s="7" t="str">
        <f t="shared" si="46"/>
        <v>Was hat Moritz trainiert?</v>
      </c>
      <c r="BU37" s="7" t="str">
        <f t="shared" si="47"/>
        <v/>
      </c>
      <c r="BV37" s="7" t="str">
        <f t="shared" si="48"/>
        <v>Was hat Moritz trainiert?</v>
      </c>
    </row>
    <row r="38" spans="1:74" ht="14.25" customHeight="1" x14ac:dyDescent="0.35">
      <c r="A38" s="7" t="str">
        <f t="shared" si="49"/>
        <v>L2_S19_I9_PEr</v>
      </c>
      <c r="B38" s="7">
        <v>2</v>
      </c>
      <c r="C38" s="7">
        <v>19</v>
      </c>
      <c r="D38" s="44">
        <v>37</v>
      </c>
      <c r="E38">
        <v>2</v>
      </c>
      <c r="F38" s="7">
        <v>19</v>
      </c>
      <c r="G38" s="7" t="str">
        <f t="shared" si="26"/>
        <v>Johannes erwacht von der Weinprobe. Er hatte einen spaßigen Abend genossen.</v>
      </c>
      <c r="H38" s="7" t="str">
        <f t="shared" si="29"/>
        <v>Johannes</v>
      </c>
      <c r="I38" s="7" t="str">
        <f t="shared" si="30"/>
        <v>Jan</v>
      </c>
      <c r="J38" s="7" t="s">
        <v>221</v>
      </c>
      <c r="M38" s="7" t="s">
        <v>222</v>
      </c>
      <c r="N38" s="7" t="s">
        <v>223</v>
      </c>
      <c r="O38" s="7" t="str">
        <f t="shared" si="31"/>
        <v>von der Weinprobe.</v>
      </c>
      <c r="P38" s="7" t="str">
        <f t="shared" si="32"/>
        <v>von der Weinprobe</v>
      </c>
      <c r="Q38" s="7" t="str">
        <f t="shared" si="27"/>
        <v>Er</v>
      </c>
      <c r="R38" s="7" t="s">
        <v>224</v>
      </c>
      <c r="S38" s="7" t="s">
        <v>87</v>
      </c>
      <c r="T38" s="7" t="s">
        <v>225</v>
      </c>
      <c r="U38" s="7" t="s">
        <v>226</v>
      </c>
      <c r="W38" s="7" t="str">
        <f t="shared" si="33"/>
        <v>Abend</v>
      </c>
      <c r="X38" s="7" t="str">
        <f t="shared" si="34"/>
        <v>genossen.</v>
      </c>
      <c r="Y38" s="7" t="s">
        <v>227</v>
      </c>
      <c r="Z38" s="7">
        <f>main!Z10</f>
        <v>9</v>
      </c>
      <c r="AA38" s="7" t="str">
        <f>main!AA10</f>
        <v>Johannes</v>
      </c>
      <c r="AB38" s="7" t="str">
        <f>main!AB10</f>
        <v>m</v>
      </c>
      <c r="AC38" s="7">
        <f>main!AC10</f>
        <v>1.1428571430000001</v>
      </c>
      <c r="AD38" s="7">
        <f>main!AD10</f>
        <v>0.35503580099999998</v>
      </c>
      <c r="AE38" s="7">
        <f>main!AE10</f>
        <v>1</v>
      </c>
      <c r="AF38" s="33" t="str">
        <f>main!AF10</f>
        <v>m</v>
      </c>
      <c r="AG38" s="7" t="str">
        <f>main!AG10</f>
        <v>Target</v>
      </c>
      <c r="AH38" s="7" t="str">
        <f>main!AH10</f>
        <v>NA</v>
      </c>
      <c r="AI38" s="7">
        <f>main!AI10</f>
        <v>2370000000</v>
      </c>
      <c r="AJ38" s="7" t="str">
        <f>main!AJ10</f>
        <v>NA</v>
      </c>
      <c r="AK38" s="7" t="str">
        <f>main!AK10</f>
        <v>NA</v>
      </c>
      <c r="AL38" s="7">
        <f>main!AL10</f>
        <v>41</v>
      </c>
      <c r="AM38" s="7" t="str">
        <f>main!AM10</f>
        <v>Jan</v>
      </c>
      <c r="AN38" s="7" t="str">
        <f>main!AN10</f>
        <v>m</v>
      </c>
      <c r="AO38" s="7">
        <f>main!AO10</f>
        <v>1.542857143</v>
      </c>
      <c r="AP38" s="7">
        <f>main!AP10</f>
        <v>0.98048178900000005</v>
      </c>
      <c r="AQ38" s="7">
        <f>main!AQ10</f>
        <v>1</v>
      </c>
      <c r="AR38" s="7" t="str">
        <f>main!AR10</f>
        <v>m</v>
      </c>
      <c r="AS38" s="7" t="str">
        <f>main!AS10</f>
        <v>Alternative</v>
      </c>
      <c r="AT38" s="7" t="str">
        <f>main!AT10</f>
        <v>NA</v>
      </c>
      <c r="AU38" s="7" t="str">
        <f>main!AU10</f>
        <v>NA</v>
      </c>
      <c r="AV38" s="7" t="str">
        <f>main!AV10</f>
        <v>NA</v>
      </c>
      <c r="AW38" s="7" t="str">
        <f>main!AW10</f>
        <v>NA</v>
      </c>
      <c r="AX38" s="7" t="str">
        <f>main!AX10</f>
        <v>Er</v>
      </c>
      <c r="AY38" s="7" t="str">
        <f>main!AY10</f>
        <v>Sie</v>
      </c>
      <c r="AZ38" s="33" t="str">
        <f>main!AZ10</f>
        <v>Er</v>
      </c>
      <c r="BA38" s="7" t="str">
        <f t="shared" si="35"/>
        <v>Wer erwacht von der Weinprobe?</v>
      </c>
      <c r="BB38" s="46" t="str">
        <f t="shared" si="36"/>
        <v>Was tat Johannes?</v>
      </c>
      <c r="BC38" s="7" t="str">
        <f t="shared" si="37"/>
        <v>Woher erwacht Johannes?</v>
      </c>
      <c r="BD38" s="7" t="str">
        <f t="shared" si="38"/>
        <v>Was hatte Johannes genossen?</v>
      </c>
      <c r="BE38" s="7" t="s">
        <v>48</v>
      </c>
      <c r="BF38" s="7" t="str">
        <f>BC38</f>
        <v>Woher erwacht Johannes?</v>
      </c>
      <c r="BG38" s="7">
        <v>3</v>
      </c>
      <c r="BH38" s="7">
        <f t="shared" si="39"/>
        <v>0</v>
      </c>
      <c r="BI38" s="7" t="str">
        <f t="shared" si="40"/>
        <v>NA</v>
      </c>
      <c r="BJ38" s="7" t="str">
        <f>IF(BI38="NA","NA",P38)</f>
        <v>NA</v>
      </c>
      <c r="BK38" s="7" t="str">
        <f t="shared" ref="BK38:BK44" si="51">BJ38</f>
        <v>NA</v>
      </c>
      <c r="BL38" s="7" t="s">
        <v>78</v>
      </c>
      <c r="BM38" s="1">
        <v>1</v>
      </c>
      <c r="BN38" s="7" t="str">
        <f t="shared" si="41"/>
        <v>NA</v>
      </c>
      <c r="BO38" s="7" t="str">
        <f t="shared" si="50"/>
        <v>NA</v>
      </c>
      <c r="BP38" s="7" t="str">
        <f t="shared" si="42"/>
        <v/>
      </c>
      <c r="BQ38" s="7" t="str">
        <f t="shared" si="43"/>
        <v/>
      </c>
      <c r="BR38" s="7" t="str">
        <f t="shared" si="44"/>
        <v>Woher erwacht Johannes?</v>
      </c>
      <c r="BS38" s="7" t="str">
        <f t="shared" si="45"/>
        <v>Woher erwacht Johannes?</v>
      </c>
      <c r="BT38" s="7" t="str">
        <f t="shared" si="46"/>
        <v>Was hatte Johannes genossen?</v>
      </c>
      <c r="BU38" s="7" t="str">
        <f t="shared" si="47"/>
        <v/>
      </c>
      <c r="BV38" s="7" t="str">
        <f t="shared" si="48"/>
        <v>Was hatte Johannes genossen?</v>
      </c>
    </row>
    <row r="39" spans="1:74" ht="14.25" customHeight="1" x14ac:dyDescent="0.35">
      <c r="A39" s="7" t="str">
        <f t="shared" si="49"/>
        <v>L2_S77_I160_PSie</v>
      </c>
      <c r="B39" s="7">
        <v>2</v>
      </c>
      <c r="C39" s="7">
        <v>77</v>
      </c>
      <c r="D39" s="44">
        <v>38</v>
      </c>
      <c r="E39">
        <v>2</v>
      </c>
      <c r="F39" s="7">
        <v>77</v>
      </c>
      <c r="G39" s="7" t="str">
        <f t="shared" si="26"/>
        <v>Die Ernährungsberaterin stürzt auf dem Radrennen. Sie hat einen ekstatischen Fan übersehen.</v>
      </c>
      <c r="H39" s="7" t="str">
        <f t="shared" si="29"/>
        <v>Die Ernährungsberaterin</v>
      </c>
      <c r="I39" s="7" t="str">
        <f t="shared" si="30"/>
        <v>Der Ernährungsberater</v>
      </c>
      <c r="J39" s="7" t="s">
        <v>594</v>
      </c>
      <c r="K39" s="7" t="s">
        <v>135</v>
      </c>
      <c r="N39" s="7" t="s">
        <v>595</v>
      </c>
      <c r="O39" s="7" t="str">
        <f t="shared" si="31"/>
        <v>auf dem Radrennen.</v>
      </c>
      <c r="P39" s="7" t="str">
        <f t="shared" si="32"/>
        <v>auf dem Radrennen</v>
      </c>
      <c r="Q39" s="7" t="str">
        <f t="shared" si="27"/>
        <v>Sie</v>
      </c>
      <c r="R39" s="7" t="s">
        <v>104</v>
      </c>
      <c r="S39" s="7" t="s">
        <v>87</v>
      </c>
      <c r="T39" s="7" t="s">
        <v>596</v>
      </c>
      <c r="V39" s="7" t="s">
        <v>597</v>
      </c>
      <c r="W39" s="7" t="str">
        <f t="shared" si="33"/>
        <v>Fan</v>
      </c>
      <c r="X39" s="7" t="str">
        <f t="shared" si="34"/>
        <v>übersehen.</v>
      </c>
      <c r="Y39" s="7" t="s">
        <v>248</v>
      </c>
      <c r="Z39" s="7">
        <f>main!Z78</f>
        <v>160</v>
      </c>
      <c r="AA39" s="7" t="str">
        <f>main!AA78</f>
        <v>Ernährungsberaterin</v>
      </c>
      <c r="AB39" s="7" t="str">
        <f>main!AB78</f>
        <v>NA</v>
      </c>
      <c r="AC39" s="7">
        <f>main!AC78</f>
        <v>2.6749999999999998</v>
      </c>
      <c r="AD39" s="7" t="str">
        <f>main!AD78</f>
        <v>NA</v>
      </c>
      <c r="AE39" s="7" t="str">
        <f>main!AE78</f>
        <v>NA</v>
      </c>
      <c r="AF39" s="33" t="str">
        <f>main!AF78</f>
        <v>f</v>
      </c>
      <c r="AG39" s="7" t="str">
        <f>main!AG78</f>
        <v>Filler</v>
      </c>
      <c r="AH39" s="7" t="str">
        <f>main!AH78</f>
        <v>NA</v>
      </c>
      <c r="AI39" s="7" t="str">
        <f>main!AI78</f>
        <v>NA</v>
      </c>
      <c r="AJ39" s="7" t="str">
        <f>main!AJ78</f>
        <v>Die</v>
      </c>
      <c r="AK39" s="7" t="str">
        <f>main!AK78</f>
        <v>die</v>
      </c>
      <c r="AL39" s="7">
        <f>main!AL78</f>
        <v>17</v>
      </c>
      <c r="AM39" s="7" t="str">
        <f>main!AM78</f>
        <v>Ernährungsberater</v>
      </c>
      <c r="AN39" s="7" t="str">
        <f>main!AN78</f>
        <v>NA</v>
      </c>
      <c r="AO39" s="7" t="str">
        <f>main!AO78</f>
        <v>NA</v>
      </c>
      <c r="AP39" s="7" t="str">
        <f>main!AP78</f>
        <v>NA</v>
      </c>
      <c r="AQ39" s="7" t="str">
        <f>main!AQ78</f>
        <v>NA</v>
      </c>
      <c r="AR39" s="7" t="str">
        <f>main!AR78</f>
        <v>NA</v>
      </c>
      <c r="AS39" s="7" t="str">
        <f>main!AS78</f>
        <v>Alternative</v>
      </c>
      <c r="AT39" s="7" t="str">
        <f>main!AT78</f>
        <v>NA</v>
      </c>
      <c r="AU39" s="7" t="str">
        <f>main!AU78</f>
        <v>NA</v>
      </c>
      <c r="AV39" s="7" t="str">
        <f>main!AV78</f>
        <v>Der</v>
      </c>
      <c r="AW39" s="7" t="str">
        <f>main!AW78</f>
        <v>der</v>
      </c>
      <c r="AX39" s="7" t="str">
        <f>main!AX78</f>
        <v>Er</v>
      </c>
      <c r="AY39" s="7" t="str">
        <f>main!AY78</f>
        <v>Sie</v>
      </c>
      <c r="AZ39" s="33" t="str">
        <f>main!AZ78</f>
        <v>Sie</v>
      </c>
      <c r="BA39" s="7" t="str">
        <f t="shared" si="35"/>
        <v>Wer stürzt auf dem Radrennen?</v>
      </c>
      <c r="BB39" s="46" t="str">
        <f t="shared" si="36"/>
        <v>Was tat die Ernährungsberaterin?</v>
      </c>
      <c r="BC39" s="7" t="str">
        <f t="shared" si="37"/>
        <v>Wo stürzt die Ernährungsberaterin?</v>
      </c>
      <c r="BD39" s="7" t="str">
        <f t="shared" si="38"/>
        <v>Wen hat die Ernährungsberaterin übersehen?</v>
      </c>
      <c r="BE39" s="7" t="s">
        <v>47</v>
      </c>
      <c r="BF39" s="7" t="str">
        <f>BA39</f>
        <v>Wer stürzt auf dem Radrennen?</v>
      </c>
      <c r="BG39" s="7">
        <v>3</v>
      </c>
      <c r="BH39" s="7">
        <f t="shared" si="39"/>
        <v>0</v>
      </c>
      <c r="BI39" s="7" t="str">
        <f t="shared" si="40"/>
        <v>NA</v>
      </c>
      <c r="BJ39" s="7" t="str">
        <f>IF(BI39="NA","NA",H39)</f>
        <v>NA</v>
      </c>
      <c r="BK39" s="7" t="str">
        <f t="shared" si="51"/>
        <v>NA</v>
      </c>
      <c r="BL39" s="7" t="s">
        <v>78</v>
      </c>
      <c r="BM39" s="1">
        <v>0</v>
      </c>
      <c r="BN39" s="7" t="str">
        <f t="shared" si="41"/>
        <v>NA</v>
      </c>
      <c r="BO39" s="7" t="str">
        <f t="shared" si="50"/>
        <v>NA</v>
      </c>
      <c r="BP39" s="7" t="str">
        <f t="shared" si="42"/>
        <v>Wo stürzt die Ernährungsberaterin?</v>
      </c>
      <c r="BQ39" s="7" t="str">
        <f t="shared" si="43"/>
        <v/>
      </c>
      <c r="BR39" s="7" t="str">
        <f t="shared" si="44"/>
        <v/>
      </c>
      <c r="BS39" s="7" t="str">
        <f t="shared" si="45"/>
        <v>Wo stürzt die Ernährungsberaterin?</v>
      </c>
      <c r="BT39" s="7" t="str">
        <f t="shared" si="46"/>
        <v/>
      </c>
      <c r="BU39" s="7" t="str">
        <f t="shared" si="47"/>
        <v>Wen hat die Ernährungsberaterin übersehen?</v>
      </c>
      <c r="BV39" s="7" t="str">
        <f t="shared" si="48"/>
        <v>Wen hat die Ernährungsberaterin übersehen?</v>
      </c>
    </row>
    <row r="40" spans="1:74" ht="14.25" customHeight="1" x14ac:dyDescent="0.35">
      <c r="A40" s="7" t="str">
        <f t="shared" si="49"/>
        <v>L2_S56_I129_PEr</v>
      </c>
      <c r="B40" s="7">
        <v>2</v>
      </c>
      <c r="C40" s="7">
        <v>56</v>
      </c>
      <c r="D40" s="44">
        <v>39</v>
      </c>
      <c r="E40">
        <v>2</v>
      </c>
      <c r="F40" s="7">
        <v>56</v>
      </c>
      <c r="G40" s="7" t="str">
        <f t="shared" si="26"/>
        <v>Frieda kriecht ins Bad. Er hat ein leckeres Bier getrunken.</v>
      </c>
      <c r="H40" s="7" t="str">
        <f t="shared" si="29"/>
        <v>Frieda</v>
      </c>
      <c r="I40" s="7" t="str">
        <f t="shared" si="30"/>
        <v>Marlon</v>
      </c>
      <c r="J40" s="7" t="s">
        <v>469</v>
      </c>
      <c r="L40" s="7" t="s">
        <v>68</v>
      </c>
      <c r="N40" s="7" t="s">
        <v>470</v>
      </c>
      <c r="O40" s="7" t="str">
        <f t="shared" si="31"/>
        <v>ins Bad.</v>
      </c>
      <c r="P40" s="7" t="str">
        <f t="shared" si="32"/>
        <v>ins Bad</v>
      </c>
      <c r="Q40" s="7" t="str">
        <f t="shared" si="27"/>
        <v>Er</v>
      </c>
      <c r="R40" s="7" t="s">
        <v>104</v>
      </c>
      <c r="S40" s="7" t="s">
        <v>137</v>
      </c>
      <c r="T40" s="7" t="s">
        <v>449</v>
      </c>
      <c r="U40" s="7" t="s">
        <v>471</v>
      </c>
      <c r="W40" s="7" t="str">
        <f t="shared" si="33"/>
        <v>Bier</v>
      </c>
      <c r="X40" s="7" t="str">
        <f t="shared" si="34"/>
        <v>getrunken.</v>
      </c>
      <c r="Y40" s="7" t="s">
        <v>472</v>
      </c>
      <c r="Z40" s="7">
        <f>main!Z47</f>
        <v>129</v>
      </c>
      <c r="AA40" s="7" t="str">
        <f>main!AA47</f>
        <v>Frieda</v>
      </c>
      <c r="AB40" s="7" t="str">
        <f>main!AB47</f>
        <v>f</v>
      </c>
      <c r="AC40" s="7">
        <f>main!AC47</f>
        <v>6.8285714290000001</v>
      </c>
      <c r="AD40" s="7">
        <f>main!AD47</f>
        <v>0.51367844600000001</v>
      </c>
      <c r="AE40" s="7">
        <f>main!AE47</f>
        <v>7</v>
      </c>
      <c r="AF40" s="33" t="str">
        <f>main!AF47</f>
        <v>f</v>
      </c>
      <c r="AG40" s="7" t="str">
        <f>main!AG47</f>
        <v>Target</v>
      </c>
      <c r="AH40" s="7">
        <f>main!AH47</f>
        <v>0</v>
      </c>
      <c r="AI40" s="7">
        <f>main!AI47</f>
        <v>36900000</v>
      </c>
      <c r="AJ40" s="7" t="str">
        <f>main!AJ47</f>
        <v>NA</v>
      </c>
      <c r="AK40" s="7" t="str">
        <f>main!AK47</f>
        <v>NA</v>
      </c>
      <c r="AL40" s="7">
        <f>main!AL47</f>
        <v>48</v>
      </c>
      <c r="AM40" s="7" t="str">
        <f>main!AM47</f>
        <v>Marlon</v>
      </c>
      <c r="AN40" s="7" t="str">
        <f>main!AN47</f>
        <v>m</v>
      </c>
      <c r="AO40" s="7">
        <f>main!AO47</f>
        <v>1.7428571429999999</v>
      </c>
      <c r="AP40" s="7">
        <f>main!AP47</f>
        <v>1.093909802</v>
      </c>
      <c r="AQ40" s="7">
        <f>main!AQ47</f>
        <v>1</v>
      </c>
      <c r="AR40" s="7" t="str">
        <f>main!AR47</f>
        <v>m</v>
      </c>
      <c r="AS40" s="7" t="str">
        <f>main!AS47</f>
        <v>Alternative</v>
      </c>
      <c r="AT40" s="7" t="str">
        <f>main!AT47</f>
        <v>NA</v>
      </c>
      <c r="AU40" s="7" t="str">
        <f>main!AU47</f>
        <v>NA</v>
      </c>
      <c r="AV40" s="7" t="str">
        <f>main!AV47</f>
        <v>NA</v>
      </c>
      <c r="AW40" s="7" t="str">
        <f>main!AW47</f>
        <v>NA</v>
      </c>
      <c r="AX40" s="7" t="str">
        <f>main!AX47</f>
        <v>Er</v>
      </c>
      <c r="AY40" s="7" t="str">
        <f>main!AY47</f>
        <v>Sie</v>
      </c>
      <c r="AZ40" s="33" t="str">
        <f>main!AZ47</f>
        <v>Er</v>
      </c>
      <c r="BA40" s="7" t="str">
        <f t="shared" si="35"/>
        <v>Wer kriecht ins Bad?</v>
      </c>
      <c r="BB40" s="46" t="str">
        <f t="shared" si="36"/>
        <v>Was tat Frieda?</v>
      </c>
      <c r="BC40" s="7" t="str">
        <f t="shared" si="37"/>
        <v>Wohin kriecht Frieda?</v>
      </c>
      <c r="BD40" s="7" t="str">
        <f t="shared" si="38"/>
        <v>Was hat Frieda getrunken?</v>
      </c>
      <c r="BE40" s="1" t="s">
        <v>49</v>
      </c>
      <c r="BF40" s="7" t="str">
        <f>BD40</f>
        <v>Was hat Frieda getrunken?</v>
      </c>
      <c r="BG40" s="7">
        <v>2</v>
      </c>
      <c r="BH40" s="7">
        <f t="shared" si="39"/>
        <v>0</v>
      </c>
      <c r="BI40" s="7" t="str">
        <f t="shared" si="40"/>
        <v>NA</v>
      </c>
      <c r="BJ40" s="7" t="str">
        <f>IF(BI40="NA","NA",CONCATENATE(S40," ",T40," ",W40))</f>
        <v>NA</v>
      </c>
      <c r="BK40" s="7" t="str">
        <f t="shared" si="51"/>
        <v>NA</v>
      </c>
      <c r="BL40" s="7" t="s">
        <v>78</v>
      </c>
      <c r="BM40" s="1">
        <v>1</v>
      </c>
      <c r="BN40" s="7" t="str">
        <f t="shared" si="41"/>
        <v>NA</v>
      </c>
      <c r="BO40" s="7" t="str">
        <f t="shared" si="50"/>
        <v>NA</v>
      </c>
      <c r="BP40" s="7" t="str">
        <f t="shared" si="42"/>
        <v/>
      </c>
      <c r="BQ40" s="7" t="str">
        <f t="shared" si="43"/>
        <v>Wohin kriecht Frieda?</v>
      </c>
      <c r="BR40" s="7" t="str">
        <f t="shared" si="44"/>
        <v/>
      </c>
      <c r="BS40" s="7" t="str">
        <f t="shared" si="45"/>
        <v>Wohin kriecht Frieda?</v>
      </c>
      <c r="BT40" s="7" t="str">
        <f t="shared" si="46"/>
        <v>Was hat Frieda getrunken?</v>
      </c>
      <c r="BU40" s="7" t="str">
        <f t="shared" si="47"/>
        <v/>
      </c>
      <c r="BV40" s="1" t="str">
        <f t="shared" si="48"/>
        <v>Was hat Frieda getrunken?</v>
      </c>
    </row>
    <row r="41" spans="1:74" ht="14.25" customHeight="1" x14ac:dyDescent="0.35">
      <c r="A41" s="7" t="str">
        <f t="shared" si="49"/>
        <v>L2_S98_I181_PSie</v>
      </c>
      <c r="B41" s="7">
        <v>2</v>
      </c>
      <c r="C41" s="7">
        <v>98</v>
      </c>
      <c r="D41" s="44">
        <v>40</v>
      </c>
      <c r="E41">
        <v>2</v>
      </c>
      <c r="F41" s="7">
        <v>98</v>
      </c>
      <c r="G41" s="7" t="str">
        <f t="shared" si="26"/>
        <v>Der Physiker erwacht in der Villa. Sie hat einen ausgelassenen Abend gehabt.</v>
      </c>
      <c r="H41" s="7" t="str">
        <f t="shared" si="29"/>
        <v>Der Physiker</v>
      </c>
      <c r="I41" s="7" t="str">
        <f t="shared" si="30"/>
        <v>Die Physikerin</v>
      </c>
      <c r="J41" s="7" t="s">
        <v>221</v>
      </c>
      <c r="K41" s="7" t="s">
        <v>84</v>
      </c>
      <c r="N41" s="7" t="s">
        <v>707</v>
      </c>
      <c r="O41" s="7" t="str">
        <f t="shared" si="31"/>
        <v>in der Villa.</v>
      </c>
      <c r="P41" s="7" t="str">
        <f t="shared" si="32"/>
        <v>in der Villa</v>
      </c>
      <c r="Q41" s="7" t="str">
        <f t="shared" si="27"/>
        <v>Sie</v>
      </c>
      <c r="R41" s="7" t="s">
        <v>104</v>
      </c>
      <c r="S41" s="7" t="s">
        <v>87</v>
      </c>
      <c r="T41" s="7" t="s">
        <v>708</v>
      </c>
      <c r="U41" s="7" t="s">
        <v>226</v>
      </c>
      <c r="W41" s="7" t="str">
        <f t="shared" si="33"/>
        <v>Abend</v>
      </c>
      <c r="X41" s="7" t="str">
        <f t="shared" si="34"/>
        <v>gehabt.</v>
      </c>
      <c r="Y41" s="7" t="s">
        <v>106</v>
      </c>
      <c r="Z41" s="7">
        <f>main!Z99</f>
        <v>181</v>
      </c>
      <c r="AA41" s="7" t="str">
        <f>main!AA99</f>
        <v>Physiker</v>
      </c>
      <c r="AB41" s="7" t="str">
        <f>main!AB99</f>
        <v>NA</v>
      </c>
      <c r="AC41" s="7">
        <f>main!AC99</f>
        <v>4.75</v>
      </c>
      <c r="AD41" s="7" t="str">
        <f>main!AD99</f>
        <v>NA</v>
      </c>
      <c r="AE41" s="7" t="str">
        <f>main!AE99</f>
        <v>NA</v>
      </c>
      <c r="AF41" s="33" t="str">
        <f>main!AF99</f>
        <v>m</v>
      </c>
      <c r="AG41" s="7" t="str">
        <f>main!AG99</f>
        <v>Filler</v>
      </c>
      <c r="AH41" s="7" t="str">
        <f>main!AH99</f>
        <v>NA</v>
      </c>
      <c r="AI41" s="7" t="str">
        <f>main!AI99</f>
        <v>NA</v>
      </c>
      <c r="AJ41" s="7" t="str">
        <f>main!AJ99</f>
        <v>Der</v>
      </c>
      <c r="AK41" s="7" t="str">
        <f>main!AK99</f>
        <v>der</v>
      </c>
      <c r="AL41" s="7">
        <f>main!AL99</f>
        <v>38</v>
      </c>
      <c r="AM41" s="7" t="str">
        <f>main!AM99</f>
        <v>Physikerin</v>
      </c>
      <c r="AN41" s="7" t="str">
        <f>main!AN99</f>
        <v>NA</v>
      </c>
      <c r="AO41" s="7" t="str">
        <f>main!AO99</f>
        <v>NA</v>
      </c>
      <c r="AP41" s="7" t="str">
        <f>main!AP99</f>
        <v>NA</v>
      </c>
      <c r="AQ41" s="7" t="str">
        <f>main!AQ99</f>
        <v>NA</v>
      </c>
      <c r="AR41" s="7" t="str">
        <f>main!AR99</f>
        <v>NA</v>
      </c>
      <c r="AS41" s="7" t="str">
        <f>main!AS99</f>
        <v>Alternative</v>
      </c>
      <c r="AT41" s="7" t="str">
        <f>main!AT99</f>
        <v>NA</v>
      </c>
      <c r="AU41" s="7" t="str">
        <f>main!AU99</f>
        <v>NA</v>
      </c>
      <c r="AV41" s="7" t="str">
        <f>main!AV99</f>
        <v>Die</v>
      </c>
      <c r="AW41" s="7" t="str">
        <f>main!AW99</f>
        <v>die</v>
      </c>
      <c r="AX41" s="7" t="str">
        <f>main!AX99</f>
        <v>Er</v>
      </c>
      <c r="AY41" s="7" t="str">
        <f>main!AY99</f>
        <v>Sie</v>
      </c>
      <c r="AZ41" s="33" t="str">
        <f>main!AZ99</f>
        <v>Sie</v>
      </c>
      <c r="BA41" s="7" t="str">
        <f t="shared" si="35"/>
        <v>Wer erwacht in der Villa?</v>
      </c>
      <c r="BB41" s="46" t="str">
        <f t="shared" si="36"/>
        <v>Was tat der Physiker?</v>
      </c>
      <c r="BC41" s="7" t="str">
        <f t="shared" si="37"/>
        <v>Wo erwacht der Physiker?</v>
      </c>
      <c r="BD41" s="7" t="str">
        <f t="shared" si="38"/>
        <v>Was hat der Physiker gehabt?</v>
      </c>
      <c r="BE41" s="7" t="s">
        <v>16</v>
      </c>
      <c r="BF41" s="7" t="str">
        <f>BB41</f>
        <v>Was tat der Physiker?</v>
      </c>
      <c r="BG41" s="7">
        <v>3</v>
      </c>
      <c r="BH41" s="7">
        <f t="shared" si="39"/>
        <v>0</v>
      </c>
      <c r="BI41" s="7" t="str">
        <f t="shared" si="40"/>
        <v>NA</v>
      </c>
      <c r="BJ41" s="7" t="str">
        <f>IF(BI41="NA","NA",J41)</f>
        <v>NA</v>
      </c>
      <c r="BK41" s="7" t="str">
        <f t="shared" si="51"/>
        <v>NA</v>
      </c>
      <c r="BL41" s="7" t="s">
        <v>78</v>
      </c>
      <c r="BM41" s="1">
        <v>0</v>
      </c>
      <c r="BN41" s="7" t="str">
        <f t="shared" si="41"/>
        <v>NA</v>
      </c>
      <c r="BO41" s="7" t="str">
        <f t="shared" si="50"/>
        <v>NA</v>
      </c>
      <c r="BP41" s="7" t="str">
        <f t="shared" si="42"/>
        <v>Wo erwacht der Physiker?</v>
      </c>
      <c r="BQ41" s="7" t="str">
        <f t="shared" si="43"/>
        <v/>
      </c>
      <c r="BR41" s="7" t="str">
        <f t="shared" si="44"/>
        <v/>
      </c>
      <c r="BS41" s="7" t="str">
        <f t="shared" si="45"/>
        <v>Wo erwacht der Physiker?</v>
      </c>
      <c r="BT41" s="7" t="str">
        <f t="shared" si="46"/>
        <v>Was hat der Physiker gehabt?</v>
      </c>
      <c r="BU41" s="7" t="str">
        <f t="shared" si="47"/>
        <v/>
      </c>
      <c r="BV41" s="7" t="str">
        <f t="shared" si="48"/>
        <v>Was hat der Physiker gehabt?</v>
      </c>
    </row>
    <row r="42" spans="1:74" ht="14.25" customHeight="1" x14ac:dyDescent="0.35">
      <c r="A42" s="7" t="str">
        <f t="shared" si="49"/>
        <v>L2_S115_I198_PSie</v>
      </c>
      <c r="B42" s="7">
        <v>2</v>
      </c>
      <c r="C42" s="7">
        <v>115</v>
      </c>
      <c r="D42" s="44">
        <v>41</v>
      </c>
      <c r="E42">
        <v>2</v>
      </c>
      <c r="F42" s="7">
        <v>115</v>
      </c>
      <c r="G42" s="7" t="str">
        <f t="shared" si="26"/>
        <v>Der Autoverkäufer spaziert zum Trödelmarkt. Sie möchte das alte Geschirr ersetzen.</v>
      </c>
      <c r="H42" s="7" t="str">
        <f t="shared" si="29"/>
        <v>Der Autoverkäufer</v>
      </c>
      <c r="I42" s="7" t="str">
        <f t="shared" si="30"/>
        <v>Die Autoverkäuferin</v>
      </c>
      <c r="J42" s="7" t="s">
        <v>67</v>
      </c>
      <c r="L42" s="7" t="s">
        <v>185</v>
      </c>
      <c r="N42" s="7" t="s">
        <v>800</v>
      </c>
      <c r="O42" s="7" t="str">
        <f t="shared" si="31"/>
        <v>zum Trödelmarkt.</v>
      </c>
      <c r="P42" s="7" t="str">
        <f t="shared" si="32"/>
        <v>zum Trödelmarkt</v>
      </c>
      <c r="Q42" s="7" t="str">
        <f t="shared" si="27"/>
        <v>Sie</v>
      </c>
      <c r="R42" s="7" t="s">
        <v>70</v>
      </c>
      <c r="S42" s="7" t="s">
        <v>155</v>
      </c>
      <c r="T42" s="7" t="s">
        <v>801</v>
      </c>
      <c r="U42" s="7" t="s">
        <v>802</v>
      </c>
      <c r="W42" s="7" t="str">
        <f t="shared" si="33"/>
        <v>Geschirr</v>
      </c>
      <c r="X42" s="7" t="str">
        <f t="shared" si="34"/>
        <v>ersetzen.</v>
      </c>
      <c r="Y42" s="7" t="s">
        <v>803</v>
      </c>
      <c r="Z42" s="7">
        <f>main!Z116</f>
        <v>198</v>
      </c>
      <c r="AA42" s="7" t="str">
        <f>main!AA116</f>
        <v>Autoverkäufer</v>
      </c>
      <c r="AB42" s="7" t="str">
        <f>main!AB116</f>
        <v>NA</v>
      </c>
      <c r="AC42" s="7">
        <f>main!AC116</f>
        <v>6.25</v>
      </c>
      <c r="AD42" s="7" t="str">
        <f>main!AD116</f>
        <v>NA</v>
      </c>
      <c r="AE42" s="7" t="str">
        <f>main!AE116</f>
        <v>NA</v>
      </c>
      <c r="AF42" s="33" t="str">
        <f>main!AF116</f>
        <v>m</v>
      </c>
      <c r="AG42" s="7" t="str">
        <f>main!AG116</f>
        <v>Filler</v>
      </c>
      <c r="AH42" s="7" t="str">
        <f>main!AH116</f>
        <v>NA</v>
      </c>
      <c r="AI42" s="7" t="str">
        <f>main!AI116</f>
        <v>NA</v>
      </c>
      <c r="AJ42" s="7" t="str">
        <f>main!AJ116</f>
        <v>Der</v>
      </c>
      <c r="AK42" s="7" t="str">
        <f>main!AK116</f>
        <v>der</v>
      </c>
      <c r="AL42" s="7">
        <f>main!AL116</f>
        <v>55</v>
      </c>
      <c r="AM42" s="7" t="str">
        <f>main!AM116</f>
        <v>Autoverkäuferin</v>
      </c>
      <c r="AN42" s="7" t="str">
        <f>main!AN116</f>
        <v>NA</v>
      </c>
      <c r="AO42" s="7" t="str">
        <f>main!AO116</f>
        <v>NA</v>
      </c>
      <c r="AP42" s="7" t="str">
        <f>main!AP116</f>
        <v>NA</v>
      </c>
      <c r="AQ42" s="7" t="str">
        <f>main!AQ116</f>
        <v>NA</v>
      </c>
      <c r="AR42" s="7" t="str">
        <f>main!AR116</f>
        <v>NA</v>
      </c>
      <c r="AS42" s="7" t="str">
        <f>main!AS116</f>
        <v>Alternative</v>
      </c>
      <c r="AT42" s="7" t="str">
        <f>main!AT116</f>
        <v>NA</v>
      </c>
      <c r="AU42" s="7" t="str">
        <f>main!AU116</f>
        <v>NA</v>
      </c>
      <c r="AV42" s="7" t="str">
        <f>main!AV116</f>
        <v>Die</v>
      </c>
      <c r="AW42" s="7" t="str">
        <f>main!AW116</f>
        <v>die</v>
      </c>
      <c r="AX42" s="7" t="str">
        <f>main!AX116</f>
        <v>Er</v>
      </c>
      <c r="AY42" s="7" t="str">
        <f>main!AY116</f>
        <v>Sie</v>
      </c>
      <c r="AZ42" s="33" t="str">
        <f>main!AZ116</f>
        <v>Sie</v>
      </c>
      <c r="BA42" s="7" t="str">
        <f t="shared" si="35"/>
        <v>Wer spaziert zum Trödelmarkt?</v>
      </c>
      <c r="BB42" s="46" t="str">
        <f t="shared" si="36"/>
        <v>Was tat der Autoverkäufer?</v>
      </c>
      <c r="BC42" s="7" t="str">
        <f t="shared" si="37"/>
        <v>Wohin spaziert der Autoverkäufer?</v>
      </c>
      <c r="BD42" s="7" t="str">
        <f t="shared" si="38"/>
        <v>Was möchte der Autoverkäufer ersetzen?</v>
      </c>
      <c r="BE42" s="7" t="s">
        <v>48</v>
      </c>
      <c r="BF42" s="7" t="str">
        <f>BC42</f>
        <v>Wohin spaziert der Autoverkäufer?</v>
      </c>
      <c r="BG42" s="7">
        <v>3</v>
      </c>
      <c r="BH42" s="7">
        <f t="shared" si="39"/>
        <v>0</v>
      </c>
      <c r="BI42" s="7" t="str">
        <f t="shared" si="40"/>
        <v>NA</v>
      </c>
      <c r="BJ42" s="7" t="str">
        <f>IF(BI42="NA","NA",P42)</f>
        <v>NA</v>
      </c>
      <c r="BK42" s="7" t="str">
        <f t="shared" si="51"/>
        <v>NA</v>
      </c>
      <c r="BL42" s="7" t="s">
        <v>78</v>
      </c>
      <c r="BM42" s="1">
        <v>0</v>
      </c>
      <c r="BN42" s="7" t="str">
        <f t="shared" si="41"/>
        <v>NA</v>
      </c>
      <c r="BO42" s="7" t="str">
        <f t="shared" si="50"/>
        <v>NA</v>
      </c>
      <c r="BP42" s="7" t="str">
        <f t="shared" si="42"/>
        <v/>
      </c>
      <c r="BQ42" s="7" t="str">
        <f t="shared" si="43"/>
        <v>Wohin spaziert der Autoverkäufer?</v>
      </c>
      <c r="BR42" s="7" t="str">
        <f t="shared" si="44"/>
        <v/>
      </c>
      <c r="BS42" s="7" t="str">
        <f t="shared" si="45"/>
        <v>Wohin spaziert der Autoverkäufer?</v>
      </c>
      <c r="BT42" s="7" t="str">
        <f t="shared" si="46"/>
        <v>Was möchte der Autoverkäufer ersetzen?</v>
      </c>
      <c r="BU42" s="7" t="str">
        <f t="shared" si="47"/>
        <v/>
      </c>
      <c r="BV42" s="7" t="str">
        <f t="shared" si="48"/>
        <v>Was möchte der Autoverkäufer ersetzen?</v>
      </c>
    </row>
    <row r="43" spans="1:74" ht="14.25" customHeight="1" x14ac:dyDescent="0.35">
      <c r="A43" s="7" t="str">
        <f t="shared" si="49"/>
        <v>L2_S3_I15_PSie</v>
      </c>
      <c r="B43" s="7">
        <v>2</v>
      </c>
      <c r="C43" s="7">
        <v>3</v>
      </c>
      <c r="D43" s="44">
        <v>42</v>
      </c>
      <c r="E43">
        <v>2</v>
      </c>
      <c r="F43" s="7">
        <v>3</v>
      </c>
      <c r="G43" s="7" t="str">
        <f t="shared" si="26"/>
        <v>Felix starrt auf die Speisekarte. Sie möchte die lokalen Köstlichkeiten ausprobieren.</v>
      </c>
      <c r="H43" s="7" t="str">
        <f t="shared" si="29"/>
        <v>Felix</v>
      </c>
      <c r="I43" s="7" t="str">
        <f t="shared" si="30"/>
        <v>Alma</v>
      </c>
      <c r="J43" s="7" t="s">
        <v>93</v>
      </c>
      <c r="L43" s="7" t="s">
        <v>94</v>
      </c>
      <c r="N43" s="7" t="s">
        <v>95</v>
      </c>
      <c r="O43" s="7" t="str">
        <f t="shared" si="31"/>
        <v>auf die Speisekarte.</v>
      </c>
      <c r="P43" s="7" t="str">
        <f t="shared" si="32"/>
        <v>auf die Speisekarte</v>
      </c>
      <c r="Q43" s="7" t="str">
        <f t="shared" si="27"/>
        <v>Sie</v>
      </c>
      <c r="R43" s="7" t="s">
        <v>70</v>
      </c>
      <c r="S43" s="7" t="s">
        <v>71</v>
      </c>
      <c r="T43" s="7" t="s">
        <v>96</v>
      </c>
      <c r="U43" s="7" t="s">
        <v>97</v>
      </c>
      <c r="W43" s="7" t="str">
        <f t="shared" si="33"/>
        <v>Köstlichkeiten</v>
      </c>
      <c r="X43" s="7" t="str">
        <f t="shared" si="34"/>
        <v>ausprobieren.</v>
      </c>
      <c r="Y43" s="7" t="s">
        <v>98</v>
      </c>
      <c r="Z43" s="7">
        <f>main!Z14</f>
        <v>15</v>
      </c>
      <c r="AA43" s="7" t="str">
        <f>main!AA14</f>
        <v>Felix</v>
      </c>
      <c r="AB43" s="7" t="str">
        <f>main!AB14</f>
        <v>m</v>
      </c>
      <c r="AC43" s="7">
        <f>main!AC14</f>
        <v>1.2</v>
      </c>
      <c r="AD43" s="7">
        <f>main!AD14</f>
        <v>0.47278897199999997</v>
      </c>
      <c r="AE43" s="7">
        <f>main!AE14</f>
        <v>1</v>
      </c>
      <c r="AF43" s="33" t="str">
        <f>main!AF14</f>
        <v>m</v>
      </c>
      <c r="AG43" s="7" t="str">
        <f>main!AG14</f>
        <v>Target</v>
      </c>
      <c r="AH43" s="7" t="str">
        <f>main!AH14</f>
        <v>NA</v>
      </c>
      <c r="AI43" s="7">
        <f>main!AI14</f>
        <v>2590000000</v>
      </c>
      <c r="AJ43" s="7" t="str">
        <f>main!AJ14</f>
        <v>NA</v>
      </c>
      <c r="AK43" s="7" t="str">
        <f>main!AK14</f>
        <v>NA</v>
      </c>
      <c r="AL43" s="7">
        <f>main!AL14</f>
        <v>94</v>
      </c>
      <c r="AM43" s="7" t="str">
        <f>main!AM14</f>
        <v>Alma</v>
      </c>
      <c r="AN43" s="7" t="str">
        <f>main!AN14</f>
        <v>f</v>
      </c>
      <c r="AO43" s="7">
        <f>main!AO14</f>
        <v>6.1714285709999999</v>
      </c>
      <c r="AP43" s="7">
        <f>main!AP14</f>
        <v>0.98475778700000005</v>
      </c>
      <c r="AQ43" s="7">
        <f>main!AQ14</f>
        <v>6</v>
      </c>
      <c r="AR43" s="7" t="str">
        <f>main!AR14</f>
        <v>f</v>
      </c>
      <c r="AS43" s="7" t="str">
        <f>main!AS14</f>
        <v>Alternative</v>
      </c>
      <c r="AT43" s="7" t="str">
        <f>main!AT14</f>
        <v>NA</v>
      </c>
      <c r="AU43" s="7" t="str">
        <f>main!AU14</f>
        <v>NA</v>
      </c>
      <c r="AV43" s="7" t="str">
        <f>main!AV14</f>
        <v>NA</v>
      </c>
      <c r="AW43" s="7" t="str">
        <f>main!AW14</f>
        <v>NA</v>
      </c>
      <c r="AX43" s="7" t="str">
        <f>main!AX14</f>
        <v>Er</v>
      </c>
      <c r="AY43" s="7" t="str">
        <f>main!AY14</f>
        <v>Sie</v>
      </c>
      <c r="AZ43" s="33" t="str">
        <f>main!AZ14</f>
        <v>Sie</v>
      </c>
      <c r="BA43" s="7" t="str">
        <f t="shared" si="35"/>
        <v>Wer starrt auf die Speisekarte?</v>
      </c>
      <c r="BB43" s="46" t="str">
        <f t="shared" si="36"/>
        <v>Was tat Felix?</v>
      </c>
      <c r="BC43" s="7" t="str">
        <f t="shared" si="37"/>
        <v>Wohin starrt Felix?</v>
      </c>
      <c r="BD43" s="7" t="str">
        <f t="shared" si="38"/>
        <v>Was möchte Felix ausprobieren?</v>
      </c>
      <c r="BE43" s="7" t="s">
        <v>48</v>
      </c>
      <c r="BF43" s="7" t="str">
        <f>BC43</f>
        <v>Wohin starrt Felix?</v>
      </c>
      <c r="BG43" s="7">
        <v>3</v>
      </c>
      <c r="BH43" s="7">
        <f t="shared" si="39"/>
        <v>0</v>
      </c>
      <c r="BI43" s="7" t="str">
        <f t="shared" si="40"/>
        <v>NA</v>
      </c>
      <c r="BJ43" s="7" t="str">
        <f>IF(BI43="NA","NA",P43)</f>
        <v>NA</v>
      </c>
      <c r="BK43" s="7" t="str">
        <f t="shared" si="51"/>
        <v>NA</v>
      </c>
      <c r="BL43" s="7" t="s">
        <v>78</v>
      </c>
      <c r="BM43" s="1">
        <v>0</v>
      </c>
      <c r="BN43" s="7" t="str">
        <f t="shared" si="41"/>
        <v>NA</v>
      </c>
      <c r="BO43" s="7" t="str">
        <f t="shared" si="50"/>
        <v>NA</v>
      </c>
      <c r="BP43" s="7" t="str">
        <f t="shared" si="42"/>
        <v/>
      </c>
      <c r="BQ43" s="7" t="str">
        <f t="shared" si="43"/>
        <v>Wohin starrt Felix?</v>
      </c>
      <c r="BR43" s="7" t="str">
        <f t="shared" si="44"/>
        <v/>
      </c>
      <c r="BS43" s="7" t="str">
        <f t="shared" si="45"/>
        <v>Wohin starrt Felix?</v>
      </c>
      <c r="BT43" s="7" t="str">
        <f t="shared" si="46"/>
        <v>Was möchte Felix ausprobieren?</v>
      </c>
      <c r="BU43" s="7" t="str">
        <f t="shared" si="47"/>
        <v/>
      </c>
      <c r="BV43" s="7" t="str">
        <f t="shared" si="48"/>
        <v>Was möchte Felix ausprobieren?</v>
      </c>
    </row>
    <row r="44" spans="1:74" ht="14.25" customHeight="1" x14ac:dyDescent="0.35">
      <c r="A44" s="7" t="str">
        <f t="shared" si="49"/>
        <v>L2_S33_I65_PEr</v>
      </c>
      <c r="B44" s="7">
        <v>2</v>
      </c>
      <c r="C44" s="7">
        <v>33</v>
      </c>
      <c r="D44" s="44">
        <v>43</v>
      </c>
      <c r="E44">
        <v>2</v>
      </c>
      <c r="F44" s="7">
        <v>33</v>
      </c>
      <c r="G44" s="7" t="str">
        <f t="shared" si="26"/>
        <v>Renée tanzt auf der Veranstaltung. Er hat eine freundliche Tanzgruppe gefunden.</v>
      </c>
      <c r="H44" s="7" t="str">
        <f t="shared" si="29"/>
        <v>Renée</v>
      </c>
      <c r="I44" s="7" t="str">
        <f t="shared" si="30"/>
        <v>Luisa</v>
      </c>
      <c r="J44" s="7" t="s">
        <v>317</v>
      </c>
      <c r="K44" s="7" t="s">
        <v>244</v>
      </c>
      <c r="N44" s="7" t="s">
        <v>318</v>
      </c>
      <c r="O44" s="7" t="str">
        <f t="shared" si="31"/>
        <v>auf der Veranstaltung.</v>
      </c>
      <c r="P44" s="7" t="str">
        <f t="shared" si="32"/>
        <v>auf der Veranstaltung</v>
      </c>
      <c r="Q44" s="7" t="str">
        <f t="shared" si="27"/>
        <v>Er</v>
      </c>
      <c r="R44" s="7" t="s">
        <v>104</v>
      </c>
      <c r="S44" s="7" t="s">
        <v>179</v>
      </c>
      <c r="T44" s="7" t="s">
        <v>319</v>
      </c>
      <c r="V44" s="7" t="s">
        <v>320</v>
      </c>
      <c r="W44" s="7" t="str">
        <f t="shared" si="33"/>
        <v>Tanzgruppe</v>
      </c>
      <c r="X44" s="7" t="str">
        <f t="shared" si="34"/>
        <v>gefunden.</v>
      </c>
      <c r="Y44" s="7" t="s">
        <v>205</v>
      </c>
      <c r="Z44" s="7">
        <f>main!Z24</f>
        <v>65</v>
      </c>
      <c r="AA44" s="7" t="str">
        <f>main!AA24</f>
        <v>Renée</v>
      </c>
      <c r="AB44" s="7" t="str">
        <f>main!AB24</f>
        <v>n</v>
      </c>
      <c r="AC44" s="7">
        <f>main!AC24</f>
        <v>3.228571429</v>
      </c>
      <c r="AD44" s="7">
        <f>main!AD24</f>
        <v>1.2853407489999999</v>
      </c>
      <c r="AE44" s="7">
        <f>main!AE24</f>
        <v>4</v>
      </c>
      <c r="AF44" s="33" t="str">
        <f>main!AF24</f>
        <v>n</v>
      </c>
      <c r="AG44" s="7" t="str">
        <f>main!AG24</f>
        <v>Target</v>
      </c>
      <c r="AH44" s="7" t="str">
        <f>main!AH24</f>
        <v>NA</v>
      </c>
      <c r="AI44" s="7">
        <f>main!AI24</f>
        <v>253000000</v>
      </c>
      <c r="AJ44" s="7" t="str">
        <f>main!AJ24</f>
        <v>NA</v>
      </c>
      <c r="AK44" s="7" t="str">
        <f>main!AK24</f>
        <v>NA</v>
      </c>
      <c r="AL44" s="7">
        <f>main!AL24</f>
        <v>114</v>
      </c>
      <c r="AM44" s="7" t="str">
        <f>main!AM24</f>
        <v>Luisa</v>
      </c>
      <c r="AN44" s="7" t="str">
        <f>main!AN24</f>
        <v>f</v>
      </c>
      <c r="AO44" s="7">
        <f>main!AO24</f>
        <v>6.6857142859999996</v>
      </c>
      <c r="AP44" s="7">
        <f>main!AP24</f>
        <v>1.078436465</v>
      </c>
      <c r="AQ44" s="7">
        <f>main!AQ24</f>
        <v>7</v>
      </c>
      <c r="AR44" s="7" t="str">
        <f>main!AR24</f>
        <v>f</v>
      </c>
      <c r="AS44" s="7" t="str">
        <f>main!AS24</f>
        <v>Alternative</v>
      </c>
      <c r="AT44" s="7" t="str">
        <f>main!AT24</f>
        <v>NA</v>
      </c>
      <c r="AU44" s="7" t="str">
        <f>main!AU24</f>
        <v>NA</v>
      </c>
      <c r="AV44" s="7" t="str">
        <f>main!AV24</f>
        <v>NA</v>
      </c>
      <c r="AW44" s="7" t="str">
        <f>main!AW24</f>
        <v>NA</v>
      </c>
      <c r="AX44" s="7" t="str">
        <f>main!AX24</f>
        <v>Er</v>
      </c>
      <c r="AY44" s="7" t="str">
        <f>main!AY24</f>
        <v>Sie</v>
      </c>
      <c r="AZ44" s="33" t="str">
        <f>main!AZ24</f>
        <v>Er</v>
      </c>
      <c r="BA44" s="7" t="str">
        <f t="shared" si="35"/>
        <v>Wer tanzt auf der Veranstaltung?</v>
      </c>
      <c r="BB44" s="46" t="str">
        <f t="shared" si="36"/>
        <v>Was tat Renée?</v>
      </c>
      <c r="BC44" s="7" t="str">
        <f t="shared" si="37"/>
        <v>Wo tanzt Renée?</v>
      </c>
      <c r="BD44" s="7" t="str">
        <f t="shared" si="38"/>
        <v>Wen hat Renée gefunden?</v>
      </c>
      <c r="BE44" s="7" t="s">
        <v>47</v>
      </c>
      <c r="BF44" s="7" t="str">
        <f>BA44</f>
        <v>Wer tanzt auf der Veranstaltung?</v>
      </c>
      <c r="BG44" s="7">
        <v>2</v>
      </c>
      <c r="BH44" s="7">
        <f t="shared" si="39"/>
        <v>0</v>
      </c>
      <c r="BI44" s="7" t="str">
        <f t="shared" si="40"/>
        <v>NA</v>
      </c>
      <c r="BJ44" s="7" t="str">
        <f>IF(BI44="NA","NA",H44)</f>
        <v>NA</v>
      </c>
      <c r="BK44" s="7" t="str">
        <f t="shared" si="51"/>
        <v>NA</v>
      </c>
      <c r="BL44" s="7" t="s">
        <v>78</v>
      </c>
      <c r="BM44" s="1">
        <v>0</v>
      </c>
      <c r="BN44" s="7" t="str">
        <f t="shared" si="41"/>
        <v>NA</v>
      </c>
      <c r="BO44" s="7" t="str">
        <f t="shared" si="50"/>
        <v>NA</v>
      </c>
      <c r="BP44" s="7" t="str">
        <f t="shared" si="42"/>
        <v>Wo tanzt Renée?</v>
      </c>
      <c r="BQ44" s="7" t="str">
        <f t="shared" si="43"/>
        <v/>
      </c>
      <c r="BR44" s="7" t="str">
        <f t="shared" si="44"/>
        <v/>
      </c>
      <c r="BS44" s="7" t="str">
        <f t="shared" si="45"/>
        <v>Wo tanzt Renée?</v>
      </c>
      <c r="BT44" s="7" t="str">
        <f t="shared" si="46"/>
        <v/>
      </c>
      <c r="BU44" s="7" t="str">
        <f t="shared" si="47"/>
        <v>Wen hat Renée gefunden?</v>
      </c>
      <c r="BV44" s="7" t="str">
        <f t="shared" si="48"/>
        <v>Wen hat Renée gefunden?</v>
      </c>
    </row>
    <row r="45" spans="1:74" ht="14.25" customHeight="1" x14ac:dyDescent="0.35">
      <c r="A45" s="7" t="str">
        <f t="shared" si="49"/>
        <v>L2_S10_I20_PSie</v>
      </c>
      <c r="B45" s="7">
        <v>2</v>
      </c>
      <c r="C45" s="7">
        <v>10</v>
      </c>
      <c r="D45" s="44">
        <v>44</v>
      </c>
      <c r="E45">
        <v>2</v>
      </c>
      <c r="F45" s="7">
        <v>10</v>
      </c>
      <c r="G45" s="7" t="str">
        <f t="shared" si="26"/>
        <v>Erik steigt aus dem Zug. Sie hat das graue Hemd durchgeschwitzt.</v>
      </c>
      <c r="H45" s="7" t="str">
        <f t="shared" si="29"/>
        <v>Erik</v>
      </c>
      <c r="I45" s="7" t="str">
        <f t="shared" si="30"/>
        <v>Maria</v>
      </c>
      <c r="J45" s="7" t="s">
        <v>153</v>
      </c>
      <c r="M45" s="7" t="s">
        <v>102</v>
      </c>
      <c r="N45" s="7" t="s">
        <v>154</v>
      </c>
      <c r="O45" s="7" t="str">
        <f t="shared" si="31"/>
        <v>aus dem Zug.</v>
      </c>
      <c r="P45" s="7" t="str">
        <f t="shared" si="32"/>
        <v>aus dem Zug</v>
      </c>
      <c r="Q45" s="7" t="str">
        <f t="shared" si="27"/>
        <v>Sie</v>
      </c>
      <c r="R45" s="7" t="s">
        <v>104</v>
      </c>
      <c r="S45" s="7" t="s">
        <v>155</v>
      </c>
      <c r="T45" s="7" t="s">
        <v>156</v>
      </c>
      <c r="U45" s="7" t="s">
        <v>157</v>
      </c>
      <c r="W45" s="7" t="str">
        <f t="shared" si="33"/>
        <v>Hemd</v>
      </c>
      <c r="X45" s="7" t="str">
        <f t="shared" si="34"/>
        <v>durchgeschwitzt.</v>
      </c>
      <c r="Y45" s="7" t="s">
        <v>158</v>
      </c>
      <c r="Z45" s="7">
        <f>main!Z21</f>
        <v>20</v>
      </c>
      <c r="AA45" s="7" t="str">
        <f>main!AA21</f>
        <v>Erik</v>
      </c>
      <c r="AB45" s="7" t="str">
        <f>main!AB21</f>
        <v>m</v>
      </c>
      <c r="AC45" s="7">
        <f>main!AC21</f>
        <v>1.2571428570000001</v>
      </c>
      <c r="AD45" s="7">
        <f>main!AD21</f>
        <v>0.56061191099999996</v>
      </c>
      <c r="AE45" s="7">
        <f>main!AE21</f>
        <v>1</v>
      </c>
      <c r="AF45" s="33" t="str">
        <f>main!AF21</f>
        <v>m</v>
      </c>
      <c r="AG45" s="7" t="str">
        <f>main!AG21</f>
        <v>Target</v>
      </c>
      <c r="AH45" s="7" t="str">
        <f>main!AH21</f>
        <v>NA</v>
      </c>
      <c r="AI45" s="7">
        <f>main!AI21</f>
        <v>2550000000</v>
      </c>
      <c r="AJ45" s="7" t="str">
        <f>main!AJ21</f>
        <v>NA</v>
      </c>
      <c r="AK45" s="7" t="str">
        <f>main!AK21</f>
        <v>NA</v>
      </c>
      <c r="AL45" s="7">
        <f>main!AL21</f>
        <v>101</v>
      </c>
      <c r="AM45" s="7" t="str">
        <f>main!AM21</f>
        <v>Maria</v>
      </c>
      <c r="AN45" s="7" t="str">
        <f>main!AN21</f>
        <v>n</v>
      </c>
      <c r="AO45" s="7">
        <f>main!AO21</f>
        <v>6.542857143</v>
      </c>
      <c r="AP45" s="7">
        <f>main!AP21</f>
        <v>0.78000215500000003</v>
      </c>
      <c r="AQ45" s="7">
        <f>main!AQ21</f>
        <v>7</v>
      </c>
      <c r="AR45" s="7" t="str">
        <f>main!AR21</f>
        <v>f</v>
      </c>
      <c r="AS45" s="7" t="str">
        <f>main!AS21</f>
        <v>Alternative</v>
      </c>
      <c r="AT45" s="7" t="str">
        <f>main!AT21</f>
        <v>NA</v>
      </c>
      <c r="AU45" s="7" t="str">
        <f>main!AU21</f>
        <v>NA</v>
      </c>
      <c r="AV45" s="7" t="str">
        <f>main!AV21</f>
        <v>NA</v>
      </c>
      <c r="AW45" s="7" t="str">
        <f>main!AW21</f>
        <v>NA</v>
      </c>
      <c r="AX45" s="7" t="str">
        <f>main!AX21</f>
        <v>Er</v>
      </c>
      <c r="AY45" s="7" t="str">
        <f>main!AY21</f>
        <v>Sie</v>
      </c>
      <c r="AZ45" s="33" t="str">
        <f>main!AZ21</f>
        <v>Sie</v>
      </c>
      <c r="BA45" s="7" t="str">
        <f t="shared" si="35"/>
        <v>Wer steigt aus dem Zug?</v>
      </c>
      <c r="BB45" s="46" t="str">
        <f t="shared" si="36"/>
        <v>Was tat Erik?</v>
      </c>
      <c r="BC45" s="7" t="str">
        <f t="shared" si="37"/>
        <v>Woher steigt Erik?</v>
      </c>
      <c r="BD45" s="7" t="str">
        <f t="shared" si="38"/>
        <v>Was hat Erik durchgeschwitzt?</v>
      </c>
      <c r="BE45" s="7" t="s">
        <v>16</v>
      </c>
      <c r="BF45" s="7" t="str">
        <f>BB45</f>
        <v>Was tat Erik?</v>
      </c>
      <c r="BG45" s="7">
        <v>1</v>
      </c>
      <c r="BH45" s="7">
        <f t="shared" si="39"/>
        <v>1</v>
      </c>
      <c r="BI45" s="7" t="str">
        <f t="shared" si="40"/>
        <v>Was tat Erik?</v>
      </c>
      <c r="BJ45" s="7" t="str">
        <f>IF(BI45="NA","NA",J45)</f>
        <v>steigt</v>
      </c>
      <c r="BK45" s="7" t="s">
        <v>1105</v>
      </c>
      <c r="BL45" s="7" t="s">
        <v>1106</v>
      </c>
      <c r="BM45" s="1">
        <v>0</v>
      </c>
      <c r="BN45" s="7" t="str">
        <f t="shared" si="41"/>
        <v>in den Zug einsteigen</v>
      </c>
      <c r="BO45" s="7" t="str">
        <f t="shared" si="50"/>
        <v>aus dem Zug steigen</v>
      </c>
      <c r="BP45" s="7" t="str">
        <f t="shared" si="42"/>
        <v/>
      </c>
      <c r="BQ45" s="7" t="str">
        <f t="shared" si="43"/>
        <v/>
      </c>
      <c r="BR45" s="7" t="str">
        <f t="shared" si="44"/>
        <v>Woher steigt Erik?</v>
      </c>
      <c r="BS45" s="7" t="str">
        <f t="shared" si="45"/>
        <v>Woher steigt Erik?</v>
      </c>
      <c r="BT45" s="7" t="str">
        <f t="shared" si="46"/>
        <v>Was hat Erik durchgeschwitzt?</v>
      </c>
      <c r="BU45" s="7" t="str">
        <f t="shared" si="47"/>
        <v/>
      </c>
      <c r="BV45" s="7" t="str">
        <f t="shared" si="48"/>
        <v>Was hat Erik durchgeschwitzt?</v>
      </c>
    </row>
    <row r="46" spans="1:74" ht="14.25" customHeight="1" x14ac:dyDescent="0.35">
      <c r="A46" s="7" t="str">
        <f t="shared" si="49"/>
        <v>L2_S35_I67_PEr</v>
      </c>
      <c r="B46" s="7">
        <v>2</v>
      </c>
      <c r="C46" s="7">
        <v>35</v>
      </c>
      <c r="D46" s="44">
        <v>45</v>
      </c>
      <c r="E46">
        <v>2</v>
      </c>
      <c r="F46" s="7">
        <v>35</v>
      </c>
      <c r="G46" s="7" t="str">
        <f t="shared" si="26"/>
        <v>Bente liegt vor dem Fernseher. Er hat ein neues Trainingsprogram angefangen.</v>
      </c>
      <c r="H46" s="7" t="str">
        <f t="shared" si="29"/>
        <v>Bente</v>
      </c>
      <c r="I46" s="7" t="str">
        <f t="shared" si="30"/>
        <v>Jasmin</v>
      </c>
      <c r="J46" s="7" t="s">
        <v>208</v>
      </c>
      <c r="K46" s="7" t="s">
        <v>330</v>
      </c>
      <c r="N46" s="7" t="s">
        <v>331</v>
      </c>
      <c r="O46" s="7" t="str">
        <f t="shared" si="31"/>
        <v>vor dem Fernseher.</v>
      </c>
      <c r="P46" s="7" t="str">
        <f t="shared" si="32"/>
        <v>vor dem Fernseher</v>
      </c>
      <c r="Q46" s="7" t="str">
        <f t="shared" si="27"/>
        <v>Er</v>
      </c>
      <c r="R46" s="7" t="s">
        <v>104</v>
      </c>
      <c r="S46" s="7" t="s">
        <v>137</v>
      </c>
      <c r="T46" s="7" t="s">
        <v>332</v>
      </c>
      <c r="U46" s="7" t="s">
        <v>333</v>
      </c>
      <c r="W46" s="7" t="str">
        <f t="shared" si="33"/>
        <v>Trainingsprogram</v>
      </c>
      <c r="X46" s="7" t="str">
        <f t="shared" si="34"/>
        <v>angefangen.</v>
      </c>
      <c r="Y46" s="7" t="s">
        <v>334</v>
      </c>
      <c r="Z46" s="7">
        <f>main!Z26</f>
        <v>67</v>
      </c>
      <c r="AA46" s="7" t="str">
        <f>main!AA26</f>
        <v>Bente</v>
      </c>
      <c r="AB46" s="7" t="str">
        <f>main!AB26</f>
        <v>n</v>
      </c>
      <c r="AC46" s="7">
        <f>main!AC26</f>
        <v>3.371428571</v>
      </c>
      <c r="AD46" s="7">
        <f>main!AD26</f>
        <v>1.5546082219999999</v>
      </c>
      <c r="AE46" s="7">
        <f>main!AE26</f>
        <v>4</v>
      </c>
      <c r="AF46" s="33" t="str">
        <f>main!AF26</f>
        <v>n</v>
      </c>
      <c r="AG46" s="7" t="str">
        <f>main!AG26</f>
        <v>Target</v>
      </c>
      <c r="AH46" s="7">
        <f>main!AH26</f>
        <v>4</v>
      </c>
      <c r="AI46" s="7">
        <f>main!AI26</f>
        <v>19800000</v>
      </c>
      <c r="AJ46" s="7" t="str">
        <f>main!AJ26</f>
        <v>NA</v>
      </c>
      <c r="AK46" s="7" t="str">
        <f>main!AK26</f>
        <v>NA</v>
      </c>
      <c r="AL46" s="7">
        <f>main!AL26</f>
        <v>116</v>
      </c>
      <c r="AM46" s="7" t="str">
        <f>main!AM26</f>
        <v>Jasmin</v>
      </c>
      <c r="AN46" s="7" t="str">
        <f>main!AN26</f>
        <v>f</v>
      </c>
      <c r="AO46" s="7">
        <f>main!AO26</f>
        <v>6.7142857139999998</v>
      </c>
      <c r="AP46" s="7">
        <f>main!AP26</f>
        <v>0.57247802800000003</v>
      </c>
      <c r="AQ46" s="7">
        <f>main!AQ26</f>
        <v>7</v>
      </c>
      <c r="AR46" s="7" t="str">
        <f>main!AR26</f>
        <v>f</v>
      </c>
      <c r="AS46" s="7" t="str">
        <f>main!AS26</f>
        <v>Alternative</v>
      </c>
      <c r="AT46" s="7" t="str">
        <f>main!AT26</f>
        <v>NA</v>
      </c>
      <c r="AU46" s="7" t="str">
        <f>main!AU26</f>
        <v>NA</v>
      </c>
      <c r="AV46" s="7" t="str">
        <f>main!AV26</f>
        <v>NA</v>
      </c>
      <c r="AW46" s="7" t="str">
        <f>main!AW26</f>
        <v>NA</v>
      </c>
      <c r="AX46" s="7" t="str">
        <f>main!AX26</f>
        <v>Er</v>
      </c>
      <c r="AY46" s="7" t="str">
        <f>main!AY26</f>
        <v>Sie</v>
      </c>
      <c r="AZ46" s="33" t="str">
        <f>main!AZ26</f>
        <v>Er</v>
      </c>
      <c r="BA46" s="7" t="str">
        <f t="shared" si="35"/>
        <v>Wer liegt vor dem Fernseher?</v>
      </c>
      <c r="BB46" s="46" t="str">
        <f t="shared" si="36"/>
        <v>Was tat Bente?</v>
      </c>
      <c r="BC46" s="7" t="str">
        <f t="shared" si="37"/>
        <v>Wo liegt Bente?</v>
      </c>
      <c r="BD46" s="7" t="str">
        <f t="shared" si="38"/>
        <v>Was hat Bente angefangen?</v>
      </c>
      <c r="BE46" s="7" t="s">
        <v>48</v>
      </c>
      <c r="BF46" s="7" t="str">
        <f>BC46</f>
        <v>Wo liegt Bente?</v>
      </c>
      <c r="BG46" s="7">
        <v>1</v>
      </c>
      <c r="BH46" s="7">
        <f t="shared" si="39"/>
        <v>1</v>
      </c>
      <c r="BI46" s="7" t="str">
        <f t="shared" si="40"/>
        <v>Wo liegt Bente?</v>
      </c>
      <c r="BJ46" s="7" t="str">
        <f>IF(BI46="NA","NA",P46)</f>
        <v>vor dem Fernseher</v>
      </c>
      <c r="BK46" s="7" t="str">
        <f t="shared" ref="BK46:BK56" si="52">BJ46</f>
        <v>vor dem Fernseher</v>
      </c>
      <c r="BL46" s="7" t="s">
        <v>337</v>
      </c>
      <c r="BM46" s="1">
        <v>1</v>
      </c>
      <c r="BN46" s="7" t="str">
        <f t="shared" si="41"/>
        <v>vor dem Fernseher</v>
      </c>
      <c r="BO46" s="7" t="str">
        <f t="shared" si="50"/>
        <v>neben dem Fernseher</v>
      </c>
      <c r="BP46" s="7" t="str">
        <f t="shared" si="42"/>
        <v>Wo liegt Bente?</v>
      </c>
      <c r="BQ46" s="7" t="str">
        <f t="shared" si="43"/>
        <v/>
      </c>
      <c r="BR46" s="7" t="str">
        <f t="shared" si="44"/>
        <v/>
      </c>
      <c r="BS46" s="7" t="str">
        <f t="shared" si="45"/>
        <v>Wo liegt Bente?</v>
      </c>
      <c r="BT46" s="7" t="str">
        <f t="shared" si="46"/>
        <v>Was hat Bente angefangen?</v>
      </c>
      <c r="BU46" s="7" t="str">
        <f t="shared" si="47"/>
        <v/>
      </c>
      <c r="BV46" s="7" t="str">
        <f t="shared" si="48"/>
        <v>Was hat Bente angefangen?</v>
      </c>
    </row>
    <row r="47" spans="1:74" ht="14.25" customHeight="1" x14ac:dyDescent="0.35">
      <c r="A47" s="7" t="str">
        <f t="shared" si="49"/>
        <v>L2_S116_I199_PSie</v>
      </c>
      <c r="B47" s="7">
        <v>2</v>
      </c>
      <c r="C47" s="7">
        <v>116</v>
      </c>
      <c r="D47" s="44">
        <v>46</v>
      </c>
      <c r="E47">
        <v>2</v>
      </c>
      <c r="F47" s="7">
        <v>116</v>
      </c>
      <c r="G47" s="7" t="str">
        <f t="shared" si="26"/>
        <v>Der Barbier wartet vor der Kasse. Sie hat die falsche Schlange gewählt.</v>
      </c>
      <c r="H47" s="7" t="str">
        <f t="shared" si="29"/>
        <v>Der Barbier</v>
      </c>
      <c r="I47" s="7" t="str">
        <f t="shared" si="30"/>
        <v>Die Barbierin</v>
      </c>
      <c r="J47" s="7" t="s">
        <v>716</v>
      </c>
      <c r="K47" s="7" t="s">
        <v>766</v>
      </c>
      <c r="N47" s="7" t="s">
        <v>806</v>
      </c>
      <c r="O47" s="7" t="str">
        <f t="shared" si="31"/>
        <v>vor der Kasse.</v>
      </c>
      <c r="P47" s="7" t="str">
        <f t="shared" si="32"/>
        <v>vor der Kasse</v>
      </c>
      <c r="Q47" s="7" t="str">
        <f t="shared" si="27"/>
        <v>Sie</v>
      </c>
      <c r="R47" s="7" t="s">
        <v>104</v>
      </c>
      <c r="S47" s="7" t="s">
        <v>71</v>
      </c>
      <c r="T47" s="7" t="s">
        <v>533</v>
      </c>
      <c r="U47" s="7" t="s">
        <v>807</v>
      </c>
      <c r="W47" s="7" t="str">
        <f t="shared" si="33"/>
        <v>Schlange</v>
      </c>
      <c r="X47" s="7" t="str">
        <f t="shared" si="34"/>
        <v>gewählt.</v>
      </c>
      <c r="Y47" s="7" t="s">
        <v>808</v>
      </c>
      <c r="Z47" s="7">
        <f>main!Z117</f>
        <v>199</v>
      </c>
      <c r="AA47" s="7" t="str">
        <f>main!AA117</f>
        <v>Barbier</v>
      </c>
      <c r="AB47" s="7" t="str">
        <f>main!AB117</f>
        <v>NA</v>
      </c>
      <c r="AC47" s="7">
        <f>main!AC117</f>
        <v>6.3250000000000002</v>
      </c>
      <c r="AD47" s="7" t="str">
        <f>main!AD117</f>
        <v>NA</v>
      </c>
      <c r="AE47" s="7" t="str">
        <f>main!AE117</f>
        <v>NA</v>
      </c>
      <c r="AF47" s="33" t="str">
        <f>main!AF117</f>
        <v>m</v>
      </c>
      <c r="AG47" s="7" t="str">
        <f>main!AG117</f>
        <v>Filler</v>
      </c>
      <c r="AH47" s="7" t="str">
        <f>main!AH117</f>
        <v>NA</v>
      </c>
      <c r="AI47" s="7" t="str">
        <f>main!AI117</f>
        <v>NA</v>
      </c>
      <c r="AJ47" s="7" t="str">
        <f>main!AJ117</f>
        <v>Der</v>
      </c>
      <c r="AK47" s="7" t="str">
        <f>main!AK117</f>
        <v>der</v>
      </c>
      <c r="AL47" s="7">
        <f>main!AL117</f>
        <v>56</v>
      </c>
      <c r="AM47" s="7" t="str">
        <f>main!AM117</f>
        <v>Barbierin</v>
      </c>
      <c r="AN47" s="7" t="str">
        <f>main!AN117</f>
        <v>NA</v>
      </c>
      <c r="AO47" s="7" t="str">
        <f>main!AO117</f>
        <v>NA</v>
      </c>
      <c r="AP47" s="7" t="str">
        <f>main!AP117</f>
        <v>NA</v>
      </c>
      <c r="AQ47" s="7" t="str">
        <f>main!AQ117</f>
        <v>NA</v>
      </c>
      <c r="AR47" s="7" t="str">
        <f>main!AR117</f>
        <v>NA</v>
      </c>
      <c r="AS47" s="7" t="str">
        <f>main!AS117</f>
        <v>Alternative</v>
      </c>
      <c r="AT47" s="7" t="str">
        <f>main!AT117</f>
        <v>NA</v>
      </c>
      <c r="AU47" s="7" t="str">
        <f>main!AU117</f>
        <v>NA</v>
      </c>
      <c r="AV47" s="7" t="str">
        <f>main!AV117</f>
        <v>Die</v>
      </c>
      <c r="AW47" s="7" t="str">
        <f>main!AW117</f>
        <v>die</v>
      </c>
      <c r="AX47" s="7" t="str">
        <f>main!AX117</f>
        <v>Er</v>
      </c>
      <c r="AY47" s="7" t="str">
        <f>main!AY117</f>
        <v>Sie</v>
      </c>
      <c r="AZ47" s="33" t="str">
        <f>main!AZ117</f>
        <v>Sie</v>
      </c>
      <c r="BA47" s="7" t="str">
        <f t="shared" si="35"/>
        <v>Wer wartet vor der Kasse?</v>
      </c>
      <c r="BB47" s="46" t="str">
        <f t="shared" si="36"/>
        <v>Was tat der Barbier?</v>
      </c>
      <c r="BC47" s="7" t="str">
        <f t="shared" si="37"/>
        <v>Wo wartet der Barbier?</v>
      </c>
      <c r="BD47" s="7" t="str">
        <f t="shared" si="38"/>
        <v>Was hat der Barbier gewählt?</v>
      </c>
      <c r="BE47" s="1" t="s">
        <v>49</v>
      </c>
      <c r="BF47" s="7" t="str">
        <f>BD47</f>
        <v>Was hat der Barbier gewählt?</v>
      </c>
      <c r="BG47" s="7">
        <v>1</v>
      </c>
      <c r="BH47" s="7">
        <f t="shared" si="39"/>
        <v>1</v>
      </c>
      <c r="BI47" s="7" t="str">
        <f t="shared" si="40"/>
        <v>Was hat der Barbier gewählt?</v>
      </c>
      <c r="BJ47" s="7" t="str">
        <f>IF(BI47="NA","NA",CONCATENATE(S47," ",T47," ",W47))</f>
        <v>die falsche Schlange</v>
      </c>
      <c r="BK47" s="7" t="str">
        <f t="shared" si="52"/>
        <v>die falsche Schlange</v>
      </c>
      <c r="BL47" s="7" t="s">
        <v>811</v>
      </c>
      <c r="BM47" s="1">
        <v>1</v>
      </c>
      <c r="BN47" s="7" t="str">
        <f t="shared" si="41"/>
        <v>die falsche Schlange</v>
      </c>
      <c r="BO47" s="7" t="str">
        <f t="shared" si="50"/>
        <v>die falsche Kasse</v>
      </c>
      <c r="BP47" s="7" t="str">
        <f t="shared" si="42"/>
        <v>Wo wartet der Barbier?</v>
      </c>
      <c r="BQ47" s="7" t="str">
        <f t="shared" si="43"/>
        <v/>
      </c>
      <c r="BR47" s="7" t="str">
        <f t="shared" si="44"/>
        <v/>
      </c>
      <c r="BS47" s="7" t="str">
        <f t="shared" si="45"/>
        <v>Wo wartet der Barbier?</v>
      </c>
      <c r="BT47" s="7" t="str">
        <f t="shared" si="46"/>
        <v>Was hat der Barbier gewählt?</v>
      </c>
      <c r="BU47" s="7" t="str">
        <f t="shared" si="47"/>
        <v/>
      </c>
      <c r="BV47" s="7" t="str">
        <f t="shared" si="48"/>
        <v>Was hat der Barbier gewählt?</v>
      </c>
    </row>
    <row r="48" spans="1:74" ht="14.25" customHeight="1" x14ac:dyDescent="0.35">
      <c r="A48" s="7" t="str">
        <f t="shared" si="49"/>
        <v>L2_S96_I179_PSie</v>
      </c>
      <c r="B48" s="7">
        <v>2</v>
      </c>
      <c r="C48" s="7">
        <v>96</v>
      </c>
      <c r="D48" s="44">
        <v>47</v>
      </c>
      <c r="E48">
        <v>2</v>
      </c>
      <c r="F48" s="7">
        <v>96</v>
      </c>
      <c r="G48" s="7" t="str">
        <f t="shared" si="26"/>
        <v>Der Pharmazeut geht aus dem Theaterstück. Sie hat eine neue Passion entdeckt.</v>
      </c>
      <c r="H48" s="7" t="str">
        <f t="shared" si="29"/>
        <v>Der Pharmazeut</v>
      </c>
      <c r="I48" s="7" t="str">
        <f t="shared" si="30"/>
        <v>Die Pharmazeutin</v>
      </c>
      <c r="J48" s="7" t="s">
        <v>126</v>
      </c>
      <c r="M48" s="7" t="s">
        <v>102</v>
      </c>
      <c r="N48" s="7" t="s">
        <v>695</v>
      </c>
      <c r="O48" s="7" t="str">
        <f t="shared" si="31"/>
        <v>aus dem Theaterstück.</v>
      </c>
      <c r="P48" s="7" t="str">
        <f t="shared" si="32"/>
        <v>aus dem Theaterstück</v>
      </c>
      <c r="Q48" s="7" t="str">
        <f t="shared" si="27"/>
        <v>Sie</v>
      </c>
      <c r="R48" s="7" t="s">
        <v>104</v>
      </c>
      <c r="S48" s="7" t="s">
        <v>179</v>
      </c>
      <c r="T48" s="7" t="s">
        <v>357</v>
      </c>
      <c r="U48" s="7" t="s">
        <v>696</v>
      </c>
      <c r="W48" s="7" t="str">
        <f t="shared" si="33"/>
        <v>Passion</v>
      </c>
      <c r="X48" s="7" t="str">
        <f t="shared" si="34"/>
        <v>entdeckt.</v>
      </c>
      <c r="Y48" s="7" t="s">
        <v>697</v>
      </c>
      <c r="Z48" s="7">
        <f>main!Z97</f>
        <v>179</v>
      </c>
      <c r="AA48" s="7" t="str">
        <f>main!AA97</f>
        <v>Pharmazeut</v>
      </c>
      <c r="AB48" s="7" t="str">
        <f>main!AB97</f>
        <v>NA</v>
      </c>
      <c r="AC48" s="7">
        <f>main!AC97</f>
        <v>4.55</v>
      </c>
      <c r="AD48" s="7" t="str">
        <f>main!AD97</f>
        <v>NA</v>
      </c>
      <c r="AE48" s="7" t="str">
        <f>main!AE97</f>
        <v>NA</v>
      </c>
      <c r="AF48" s="33" t="str">
        <f>main!AF97</f>
        <v>m</v>
      </c>
      <c r="AG48" s="7" t="str">
        <f>main!AG97</f>
        <v>Filler</v>
      </c>
      <c r="AH48" s="7" t="str">
        <f>main!AH97</f>
        <v>NA</v>
      </c>
      <c r="AI48" s="7" t="str">
        <f>main!AI97</f>
        <v>NA</v>
      </c>
      <c r="AJ48" s="7" t="str">
        <f>main!AJ97</f>
        <v>Der</v>
      </c>
      <c r="AK48" s="7" t="str">
        <f>main!AK97</f>
        <v>der</v>
      </c>
      <c r="AL48" s="7">
        <f>main!AL97</f>
        <v>36</v>
      </c>
      <c r="AM48" s="7" t="str">
        <f>main!AM97</f>
        <v>Pharmazeutin</v>
      </c>
      <c r="AN48" s="7" t="str">
        <f>main!AN97</f>
        <v>NA</v>
      </c>
      <c r="AO48" s="7" t="str">
        <f>main!AO97</f>
        <v>NA</v>
      </c>
      <c r="AP48" s="7" t="str">
        <f>main!AP97</f>
        <v>NA</v>
      </c>
      <c r="AQ48" s="7" t="str">
        <f>main!AQ97</f>
        <v>NA</v>
      </c>
      <c r="AR48" s="7" t="str">
        <f>main!AR97</f>
        <v>NA</v>
      </c>
      <c r="AS48" s="7" t="str">
        <f>main!AS97</f>
        <v>Alternative</v>
      </c>
      <c r="AT48" s="7" t="str">
        <f>main!AT97</f>
        <v>NA</v>
      </c>
      <c r="AU48" s="7" t="str">
        <f>main!AU97</f>
        <v>NA</v>
      </c>
      <c r="AV48" s="7" t="str">
        <f>main!AV97</f>
        <v>Die</v>
      </c>
      <c r="AW48" s="7" t="str">
        <f>main!AW97</f>
        <v>die</v>
      </c>
      <c r="AX48" s="7" t="str">
        <f>main!AX97</f>
        <v>Er</v>
      </c>
      <c r="AY48" s="7" t="str">
        <f>main!AY97</f>
        <v>Sie</v>
      </c>
      <c r="AZ48" s="33" t="str">
        <f>main!AZ97</f>
        <v>Sie</v>
      </c>
      <c r="BA48" s="7" t="str">
        <f t="shared" si="35"/>
        <v>Wer geht aus dem Theaterstück?</v>
      </c>
      <c r="BB48" s="46" t="str">
        <f t="shared" si="36"/>
        <v>Was tat der Pharmazeut?</v>
      </c>
      <c r="BC48" s="7" t="str">
        <f t="shared" si="37"/>
        <v>Woher geht der Pharmazeut?</v>
      </c>
      <c r="BD48" s="7" t="str">
        <f t="shared" si="38"/>
        <v>Was hat der Pharmazeut entdeckt?</v>
      </c>
      <c r="BE48" s="1" t="s">
        <v>49</v>
      </c>
      <c r="BF48" s="7" t="str">
        <f>BD48</f>
        <v>Was hat der Pharmazeut entdeckt?</v>
      </c>
      <c r="BG48" s="7">
        <v>2</v>
      </c>
      <c r="BH48" s="7">
        <f t="shared" si="39"/>
        <v>0</v>
      </c>
      <c r="BI48" s="7" t="str">
        <f t="shared" si="40"/>
        <v>NA</v>
      </c>
      <c r="BJ48" s="7" t="str">
        <f>IF(BI48="NA","NA",CONCATENATE(S48," ",T48," ",W48))</f>
        <v>NA</v>
      </c>
      <c r="BK48" s="7" t="str">
        <f t="shared" si="52"/>
        <v>NA</v>
      </c>
      <c r="BL48" s="7" t="s">
        <v>78</v>
      </c>
      <c r="BM48" s="1">
        <v>1</v>
      </c>
      <c r="BN48" s="7" t="str">
        <f t="shared" si="41"/>
        <v>NA</v>
      </c>
      <c r="BO48" s="7" t="str">
        <f t="shared" si="50"/>
        <v>NA</v>
      </c>
      <c r="BP48" s="7" t="str">
        <f t="shared" si="42"/>
        <v/>
      </c>
      <c r="BQ48" s="7" t="str">
        <f t="shared" si="43"/>
        <v/>
      </c>
      <c r="BR48" s="7" t="str">
        <f t="shared" si="44"/>
        <v>Woher geht der Pharmazeut?</v>
      </c>
      <c r="BS48" s="7" t="str">
        <f t="shared" si="45"/>
        <v>Woher geht der Pharmazeut?</v>
      </c>
      <c r="BT48" s="7" t="str">
        <f t="shared" si="46"/>
        <v>Was hat der Pharmazeut entdeckt?</v>
      </c>
      <c r="BU48" s="7" t="str">
        <f t="shared" si="47"/>
        <v/>
      </c>
      <c r="BV48" s="7" t="str">
        <f t="shared" si="48"/>
        <v>Was hat der Pharmazeut entdeckt?</v>
      </c>
    </row>
    <row r="49" spans="1:74" ht="14.25" customHeight="1" x14ac:dyDescent="0.35">
      <c r="A49" s="53" t="str">
        <f t="shared" si="49"/>
        <v>L_S125_I62_PEr</v>
      </c>
      <c r="B49" s="54"/>
      <c r="C49" s="55">
        <v>5</v>
      </c>
      <c r="D49" s="44">
        <v>48</v>
      </c>
      <c r="E49" s="56">
        <v>2.9</v>
      </c>
      <c r="F49" s="53">
        <v>125</v>
      </c>
      <c r="G49" s="53" t="str">
        <f t="shared" si="26"/>
        <v>Florin bangt auf der Rennbahn. Er hat die gesamten Ersparnisse verwettet.</v>
      </c>
      <c r="H49" s="53" t="str">
        <f t="shared" si="29"/>
        <v>Florin</v>
      </c>
      <c r="I49" s="53" t="str">
        <f t="shared" si="30"/>
        <v>Juna</v>
      </c>
      <c r="J49" s="53" t="s">
        <v>668</v>
      </c>
      <c r="K49" s="53" t="s">
        <v>244</v>
      </c>
      <c r="L49" s="54"/>
      <c r="M49" s="54"/>
      <c r="N49" s="53" t="s">
        <v>849</v>
      </c>
      <c r="O49" s="53" t="str">
        <f t="shared" si="31"/>
        <v>auf der Rennbahn.</v>
      </c>
      <c r="P49" s="53" t="str">
        <f t="shared" si="32"/>
        <v>auf der Rennbahn</v>
      </c>
      <c r="Q49" s="53" t="str">
        <f t="shared" si="27"/>
        <v>Er</v>
      </c>
      <c r="R49" s="53" t="s">
        <v>104</v>
      </c>
      <c r="S49" s="53" t="s">
        <v>71</v>
      </c>
      <c r="T49" s="53" t="s">
        <v>850</v>
      </c>
      <c r="U49" s="53" t="s">
        <v>851</v>
      </c>
      <c r="V49" s="54"/>
      <c r="W49" s="53" t="str">
        <f t="shared" si="33"/>
        <v>Ersparnisse</v>
      </c>
      <c r="X49" s="53" t="str">
        <f t="shared" si="34"/>
        <v>verwettet.</v>
      </c>
      <c r="Y49" s="53" t="s">
        <v>852</v>
      </c>
      <c r="Z49" s="53">
        <v>62</v>
      </c>
      <c r="AA49" s="53" t="s">
        <v>970</v>
      </c>
      <c r="AB49" s="53" t="s">
        <v>109</v>
      </c>
      <c r="AC49" s="53">
        <v>3.1142857140000002</v>
      </c>
      <c r="AD49" s="53">
        <v>1.6228411650000001</v>
      </c>
      <c r="AE49" s="53">
        <v>3</v>
      </c>
      <c r="AF49" s="55" t="s">
        <v>109</v>
      </c>
      <c r="AG49" s="61" t="s">
        <v>1093</v>
      </c>
      <c r="AH49" s="62" t="s">
        <v>78</v>
      </c>
      <c r="AI49" s="63" t="s">
        <v>78</v>
      </c>
      <c r="AJ49" s="58" t="s">
        <v>78</v>
      </c>
      <c r="AK49" s="58" t="s">
        <v>78</v>
      </c>
      <c r="AL49" s="53">
        <v>90</v>
      </c>
      <c r="AM49" s="53" t="s">
        <v>978</v>
      </c>
      <c r="AN49" s="53" t="s">
        <v>176</v>
      </c>
      <c r="AO49" s="53">
        <v>5.7428571430000002</v>
      </c>
      <c r="AP49" s="53">
        <v>1.379319038</v>
      </c>
      <c r="AQ49" s="53">
        <v>6</v>
      </c>
      <c r="AR49" s="55" t="s">
        <v>109</v>
      </c>
      <c r="AS49" s="57" t="s">
        <v>80</v>
      </c>
      <c r="AT49" s="62" t="s">
        <v>78</v>
      </c>
      <c r="AU49" s="63" t="s">
        <v>78</v>
      </c>
      <c r="AV49" s="58" t="s">
        <v>78</v>
      </c>
      <c r="AW49" s="54" t="s">
        <v>78</v>
      </c>
      <c r="AX49" s="58" t="s">
        <v>81</v>
      </c>
      <c r="AY49" s="58" t="s">
        <v>82</v>
      </c>
      <c r="AZ49" s="59" t="str">
        <f>AX49</f>
        <v>Er</v>
      </c>
      <c r="BA49" s="53" t="str">
        <f t="shared" si="35"/>
        <v>Wer bangt auf der Rennbahn?</v>
      </c>
      <c r="BB49" s="46" t="str">
        <f t="shared" si="36"/>
        <v>Was tat Florin?</v>
      </c>
      <c r="BC49" s="53" t="str">
        <f t="shared" si="37"/>
        <v>Wo bangt Florin?</v>
      </c>
      <c r="BD49" s="53" t="str">
        <f t="shared" si="38"/>
        <v>Was hat Florin verwettet?</v>
      </c>
      <c r="BE49" s="55" t="s">
        <v>47</v>
      </c>
      <c r="BF49" s="55" t="str">
        <f>BA49</f>
        <v>Wer bangt auf der Rennbahn?</v>
      </c>
      <c r="BG49" s="55">
        <v>2</v>
      </c>
      <c r="BH49" s="53">
        <f t="shared" si="39"/>
        <v>0</v>
      </c>
      <c r="BI49" s="53" t="str">
        <f t="shared" si="40"/>
        <v>NA</v>
      </c>
      <c r="BJ49" s="55" t="str">
        <f>IF(BI49="NA","NA",H49)</f>
        <v>NA</v>
      </c>
      <c r="BK49" s="53" t="str">
        <f t="shared" si="52"/>
        <v>NA</v>
      </c>
      <c r="BL49" s="53" t="s">
        <v>78</v>
      </c>
      <c r="BM49" s="55">
        <v>1</v>
      </c>
      <c r="BN49" s="53" t="str">
        <f t="shared" si="41"/>
        <v>NA</v>
      </c>
      <c r="BO49" s="53" t="str">
        <f t="shared" si="50"/>
        <v>NA</v>
      </c>
      <c r="BP49" s="53" t="str">
        <f t="shared" si="42"/>
        <v>Wo bangt Florin?</v>
      </c>
      <c r="BQ49" s="53" t="str">
        <f t="shared" si="43"/>
        <v/>
      </c>
      <c r="BR49" s="53" t="str">
        <f t="shared" si="44"/>
        <v/>
      </c>
      <c r="BS49" s="53" t="str">
        <f t="shared" si="45"/>
        <v>Wo bangt Florin?</v>
      </c>
      <c r="BT49" s="53" t="str">
        <f t="shared" si="46"/>
        <v>Was hat Florin verwettet?</v>
      </c>
      <c r="BU49" s="53" t="str">
        <f t="shared" si="47"/>
        <v/>
      </c>
      <c r="BV49" s="53" t="str">
        <f t="shared" si="48"/>
        <v>Was hat Florin verwettet?</v>
      </c>
    </row>
    <row r="50" spans="1:74" ht="14.25" customHeight="1" x14ac:dyDescent="0.35">
      <c r="A50" s="7" t="str">
        <f t="shared" si="49"/>
        <v>L2_S45_I138_PSie</v>
      </c>
      <c r="B50" s="7">
        <v>2</v>
      </c>
      <c r="C50" s="7">
        <v>45</v>
      </c>
      <c r="D50" s="44">
        <v>49</v>
      </c>
      <c r="E50">
        <v>3</v>
      </c>
      <c r="F50" s="7">
        <v>45</v>
      </c>
      <c r="G50" s="7" t="str">
        <f t="shared" si="26"/>
        <v>Anna erwacht am Bahnhof. Sie ist mit dem Nachtzug gefahren.</v>
      </c>
      <c r="H50" s="7" t="str">
        <f t="shared" si="29"/>
        <v>Anna</v>
      </c>
      <c r="I50" s="7" t="str">
        <f t="shared" si="30"/>
        <v>Josephine</v>
      </c>
      <c r="J50" s="7" t="s">
        <v>221</v>
      </c>
      <c r="K50" s="7" t="s">
        <v>304</v>
      </c>
      <c r="N50" s="7" t="s">
        <v>395</v>
      </c>
      <c r="O50" s="7" t="str">
        <f t="shared" si="31"/>
        <v>am Bahnhof.</v>
      </c>
      <c r="P50" s="7" t="str">
        <f t="shared" si="32"/>
        <v>am Bahnhof</v>
      </c>
      <c r="Q50" s="7" t="str">
        <f t="shared" si="27"/>
        <v>Sie</v>
      </c>
      <c r="R50" s="7" t="s">
        <v>396</v>
      </c>
      <c r="S50" s="7" t="s">
        <v>171</v>
      </c>
      <c r="T50" s="7" t="s">
        <v>397</v>
      </c>
      <c r="U50" s="7" t="s">
        <v>398</v>
      </c>
      <c r="W50" s="7" t="str">
        <f t="shared" si="33"/>
        <v>Nachtzug</v>
      </c>
      <c r="X50" s="7" t="str">
        <f t="shared" si="34"/>
        <v>gefahren.</v>
      </c>
      <c r="Y50" s="7" t="s">
        <v>399</v>
      </c>
      <c r="Z50" s="7">
        <f>main!Z56</f>
        <v>138</v>
      </c>
      <c r="AA50" s="7" t="str">
        <f>main!AA56</f>
        <v>Anna</v>
      </c>
      <c r="AB50" s="7" t="str">
        <f>main!AB56</f>
        <v>f</v>
      </c>
      <c r="AC50" s="7">
        <f>main!AC56</f>
        <v>6.914285714</v>
      </c>
      <c r="AD50" s="7">
        <f>main!AD56</f>
        <v>0.28402864100000003</v>
      </c>
      <c r="AE50" s="7">
        <f>main!AE56</f>
        <v>7</v>
      </c>
      <c r="AF50" s="33" t="str">
        <f>main!AF56</f>
        <v>f</v>
      </c>
      <c r="AG50" s="7" t="str">
        <f>main!AG56</f>
        <v>Target</v>
      </c>
      <c r="AH50" s="7">
        <f>main!AH56</f>
        <v>3187</v>
      </c>
      <c r="AI50" s="7">
        <f>main!AI56</f>
        <v>4380000000</v>
      </c>
      <c r="AJ50" s="7" t="str">
        <f>main!AJ56</f>
        <v>NA</v>
      </c>
      <c r="AK50" s="7" t="str">
        <f>main!AK56</f>
        <v>NA</v>
      </c>
      <c r="AL50" s="7">
        <f>main!AL56</f>
        <v>106</v>
      </c>
      <c r="AM50" s="7" t="str">
        <f>main!AM56</f>
        <v>Josephine</v>
      </c>
      <c r="AN50" s="7" t="str">
        <f>main!AN56</f>
        <v>f</v>
      </c>
      <c r="AO50" s="7">
        <f>main!AO56</f>
        <v>6.5714285710000002</v>
      </c>
      <c r="AP50" s="7">
        <f>main!AP56</f>
        <v>1.1449560560000001</v>
      </c>
      <c r="AQ50" s="7">
        <f>main!AQ56</f>
        <v>7</v>
      </c>
      <c r="AR50" s="7" t="str">
        <f>main!AR56</f>
        <v>f</v>
      </c>
      <c r="AS50" s="7" t="str">
        <f>main!AS56</f>
        <v>Alternative</v>
      </c>
      <c r="AT50" s="7" t="str">
        <f>main!AT56</f>
        <v>NA</v>
      </c>
      <c r="AU50" s="7" t="str">
        <f>main!AU56</f>
        <v>NA</v>
      </c>
      <c r="AV50" s="7" t="str">
        <f>main!AV56</f>
        <v>NA</v>
      </c>
      <c r="AW50" s="7" t="str">
        <f>main!AW56</f>
        <v>NA</v>
      </c>
      <c r="AX50" s="7" t="str">
        <f>main!AX56</f>
        <v>Er</v>
      </c>
      <c r="AY50" s="7" t="str">
        <f>main!AY56</f>
        <v>Sie</v>
      </c>
      <c r="AZ50" s="33" t="str">
        <f>main!AZ56</f>
        <v>Sie</v>
      </c>
      <c r="BA50" s="7" t="str">
        <f t="shared" si="35"/>
        <v>Wer erwacht am Bahnhof?</v>
      </c>
      <c r="BB50" s="46" t="str">
        <f t="shared" si="36"/>
        <v>Was tat Anna?</v>
      </c>
      <c r="BC50" s="7" t="str">
        <f t="shared" si="37"/>
        <v>Wo erwacht Anna?</v>
      </c>
      <c r="BD50" s="7" t="str">
        <f t="shared" si="38"/>
        <v>Was ist Anna gefahren?</v>
      </c>
      <c r="BE50" s="7" t="s">
        <v>47</v>
      </c>
      <c r="BF50" s="7" t="str">
        <f>BA50</f>
        <v>Wer erwacht am Bahnhof?</v>
      </c>
      <c r="BG50" s="7">
        <v>2</v>
      </c>
      <c r="BH50" s="7">
        <f t="shared" si="39"/>
        <v>0</v>
      </c>
      <c r="BI50" s="7" t="str">
        <f t="shared" si="40"/>
        <v>NA</v>
      </c>
      <c r="BJ50" s="7" t="str">
        <f>IF(BI50="NA","NA",H50)</f>
        <v>NA</v>
      </c>
      <c r="BK50" s="7" t="str">
        <f t="shared" si="52"/>
        <v>NA</v>
      </c>
      <c r="BL50" s="7" t="s">
        <v>78</v>
      </c>
      <c r="BM50" s="1">
        <v>1</v>
      </c>
      <c r="BN50" s="7" t="str">
        <f t="shared" si="41"/>
        <v>NA</v>
      </c>
      <c r="BO50" s="7" t="str">
        <f t="shared" si="50"/>
        <v>NA</v>
      </c>
      <c r="BP50" s="7" t="str">
        <f t="shared" si="42"/>
        <v>Wo erwacht Anna?</v>
      </c>
      <c r="BQ50" s="7" t="str">
        <f t="shared" si="43"/>
        <v/>
      </c>
      <c r="BR50" s="7" t="str">
        <f t="shared" si="44"/>
        <v/>
      </c>
      <c r="BS50" s="7" t="str">
        <f t="shared" si="45"/>
        <v>Wo erwacht Anna?</v>
      </c>
      <c r="BT50" s="7" t="str">
        <f t="shared" si="46"/>
        <v>Was ist Anna gefahren?</v>
      </c>
      <c r="BU50" s="7" t="str">
        <f t="shared" si="47"/>
        <v/>
      </c>
      <c r="BV50" s="7" t="str">
        <f t="shared" si="48"/>
        <v>Was ist Anna gefahren?</v>
      </c>
    </row>
    <row r="51" spans="1:74" ht="14.25" customHeight="1" x14ac:dyDescent="0.35">
      <c r="A51" s="7" t="str">
        <f t="shared" si="49"/>
        <v>L2_S108_I191_PEr</v>
      </c>
      <c r="B51" s="7">
        <v>2</v>
      </c>
      <c r="C51" s="7">
        <v>108</v>
      </c>
      <c r="D51" s="44">
        <v>50</v>
      </c>
      <c r="E51">
        <v>3</v>
      </c>
      <c r="F51" s="7">
        <v>108</v>
      </c>
      <c r="G51" s="7" t="str">
        <f t="shared" si="26"/>
        <v>Der Astronaut landet in der Anstalt. Er hat einen schweren Burnout erlitten.</v>
      </c>
      <c r="H51" s="7" t="str">
        <f t="shared" si="29"/>
        <v>Der Astronaut</v>
      </c>
      <c r="I51" s="7" t="str">
        <f t="shared" si="30"/>
        <v>Die Astronautin</v>
      </c>
      <c r="J51" s="7" t="s">
        <v>277</v>
      </c>
      <c r="K51" s="7" t="s">
        <v>84</v>
      </c>
      <c r="N51" s="7" t="s">
        <v>762</v>
      </c>
      <c r="O51" s="7" t="str">
        <f t="shared" si="31"/>
        <v>in der Anstalt.</v>
      </c>
      <c r="P51" s="7" t="str">
        <f t="shared" si="32"/>
        <v>in der Anstalt</v>
      </c>
      <c r="Q51" s="7" t="str">
        <f t="shared" si="27"/>
        <v>Er</v>
      </c>
      <c r="R51" s="7" t="s">
        <v>104</v>
      </c>
      <c r="S51" s="7" t="s">
        <v>87</v>
      </c>
      <c r="T51" s="7" t="s">
        <v>279</v>
      </c>
      <c r="U51" s="7" t="s">
        <v>763</v>
      </c>
      <c r="W51" s="7" t="str">
        <f t="shared" si="33"/>
        <v>Burnout</v>
      </c>
      <c r="X51" s="7" t="str">
        <f t="shared" si="34"/>
        <v>erlitten.</v>
      </c>
      <c r="Y51" s="7" t="s">
        <v>212</v>
      </c>
      <c r="Z51" s="7">
        <f>main!Z109</f>
        <v>191</v>
      </c>
      <c r="AA51" s="7" t="str">
        <f>main!AA109</f>
        <v>Astronaut</v>
      </c>
      <c r="AB51" s="7" t="str">
        <f>main!AB109</f>
        <v>NA</v>
      </c>
      <c r="AC51" s="7">
        <f>main!AC109</f>
        <v>5.75</v>
      </c>
      <c r="AD51" s="7" t="str">
        <f>main!AD109</f>
        <v>NA</v>
      </c>
      <c r="AE51" s="7" t="str">
        <f>main!AE109</f>
        <v>NA</v>
      </c>
      <c r="AF51" s="33" t="str">
        <f>main!AF109</f>
        <v>m</v>
      </c>
      <c r="AG51" s="7" t="str">
        <f>main!AG109</f>
        <v>Filler</v>
      </c>
      <c r="AH51" s="7" t="str">
        <f>main!AH109</f>
        <v>NA</v>
      </c>
      <c r="AI51" s="7" t="str">
        <f>main!AI109</f>
        <v>NA</v>
      </c>
      <c r="AJ51" s="7" t="str">
        <f>main!AJ109</f>
        <v>Der</v>
      </c>
      <c r="AK51" s="7" t="str">
        <f>main!AK109</f>
        <v>der</v>
      </c>
      <c r="AL51" s="7">
        <f>main!AL109</f>
        <v>48</v>
      </c>
      <c r="AM51" s="7" t="str">
        <f>main!AM109</f>
        <v>Astronautin</v>
      </c>
      <c r="AN51" s="7" t="str">
        <f>main!AN109</f>
        <v>NA</v>
      </c>
      <c r="AO51" s="7" t="str">
        <f>main!AO109</f>
        <v>NA</v>
      </c>
      <c r="AP51" s="7" t="str">
        <f>main!AP109</f>
        <v>NA</v>
      </c>
      <c r="AQ51" s="7" t="str">
        <f>main!AQ109</f>
        <v>NA</v>
      </c>
      <c r="AR51" s="7" t="str">
        <f>main!AR109</f>
        <v>NA</v>
      </c>
      <c r="AS51" s="7" t="str">
        <f>main!AS109</f>
        <v>Alternative</v>
      </c>
      <c r="AT51" s="7" t="str">
        <f>main!AT109</f>
        <v>NA</v>
      </c>
      <c r="AU51" s="7" t="str">
        <f>main!AU109</f>
        <v>NA</v>
      </c>
      <c r="AV51" s="7" t="str">
        <f>main!AV109</f>
        <v>Die</v>
      </c>
      <c r="AW51" s="7" t="str">
        <f>main!AW109</f>
        <v>die</v>
      </c>
      <c r="AX51" s="7" t="str">
        <f>main!AX109</f>
        <v>Er</v>
      </c>
      <c r="AY51" s="7" t="str">
        <f>main!AY109</f>
        <v>Sie</v>
      </c>
      <c r="AZ51" s="33" t="str">
        <f>main!AZ109</f>
        <v>Er</v>
      </c>
      <c r="BA51" s="7" t="str">
        <f t="shared" si="35"/>
        <v>Wer landet in der Anstalt?</v>
      </c>
      <c r="BB51" s="46" t="str">
        <f t="shared" si="36"/>
        <v>Was tat der Astronaut?</v>
      </c>
      <c r="BC51" s="7" t="str">
        <f t="shared" si="37"/>
        <v>Wo landet der Astronaut?</v>
      </c>
      <c r="BD51" s="7" t="str">
        <f t="shared" si="38"/>
        <v>Was hat der Astronaut erlitten?</v>
      </c>
      <c r="BE51" s="1" t="s">
        <v>49</v>
      </c>
      <c r="BF51" s="7" t="str">
        <f>BD51</f>
        <v>Was hat der Astronaut erlitten?</v>
      </c>
      <c r="BG51" s="7">
        <v>4</v>
      </c>
      <c r="BH51" s="7">
        <f t="shared" si="39"/>
        <v>0</v>
      </c>
      <c r="BI51" s="7" t="str">
        <f t="shared" si="40"/>
        <v>NA</v>
      </c>
      <c r="BJ51" s="7" t="str">
        <f>IF(BI51="NA","NA",CONCATENATE(S51," ",T51," ",W51))</f>
        <v>NA</v>
      </c>
      <c r="BK51" s="7" t="str">
        <f t="shared" si="52"/>
        <v>NA</v>
      </c>
      <c r="BL51" s="7" t="s">
        <v>78</v>
      </c>
      <c r="BM51" s="1">
        <v>1</v>
      </c>
      <c r="BN51" s="7" t="str">
        <f t="shared" si="41"/>
        <v>NA</v>
      </c>
      <c r="BO51" s="7" t="str">
        <f t="shared" si="50"/>
        <v>NA</v>
      </c>
      <c r="BP51" s="7" t="str">
        <f t="shared" si="42"/>
        <v>Wo landet der Astronaut?</v>
      </c>
      <c r="BQ51" s="7" t="str">
        <f t="shared" si="43"/>
        <v/>
      </c>
      <c r="BR51" s="7" t="str">
        <f t="shared" si="44"/>
        <v/>
      </c>
      <c r="BS51" s="7" t="str">
        <f t="shared" si="45"/>
        <v>Wo landet der Astronaut?</v>
      </c>
      <c r="BT51" s="7" t="str">
        <f t="shared" si="46"/>
        <v>Was hat der Astronaut erlitten?</v>
      </c>
      <c r="BU51" s="7" t="str">
        <f t="shared" si="47"/>
        <v/>
      </c>
      <c r="BV51" s="7" t="str">
        <f t="shared" si="48"/>
        <v>Was hat der Astronaut erlitten?</v>
      </c>
    </row>
    <row r="52" spans="1:74" ht="14.25" customHeight="1" x14ac:dyDescent="0.35">
      <c r="A52" s="7" t="str">
        <f t="shared" si="49"/>
        <v>L2_S57_I130_PEr</v>
      </c>
      <c r="B52" s="7">
        <v>2</v>
      </c>
      <c r="C52" s="7">
        <v>57</v>
      </c>
      <c r="D52" s="44">
        <v>51</v>
      </c>
      <c r="E52">
        <v>3</v>
      </c>
      <c r="F52" s="7">
        <v>57</v>
      </c>
      <c r="G52" s="7" t="str">
        <f t="shared" si="26"/>
        <v>Emilia kommt von der Bandprobe. Er hat ein exzellentes Solo hingelegt.</v>
      </c>
      <c r="H52" s="7" t="str">
        <f t="shared" si="29"/>
        <v>Emilia</v>
      </c>
      <c r="I52" s="7" t="str">
        <f t="shared" si="30"/>
        <v>Noah</v>
      </c>
      <c r="J52" s="7" t="s">
        <v>311</v>
      </c>
      <c r="M52" s="7" t="s">
        <v>222</v>
      </c>
      <c r="N52" s="7" t="s">
        <v>475</v>
      </c>
      <c r="O52" s="7" t="str">
        <f t="shared" si="31"/>
        <v>von der Bandprobe.</v>
      </c>
      <c r="P52" s="7" t="str">
        <f t="shared" si="32"/>
        <v>von der Bandprobe</v>
      </c>
      <c r="Q52" s="7" t="str">
        <f t="shared" si="27"/>
        <v>Er</v>
      </c>
      <c r="R52" s="7" t="s">
        <v>104</v>
      </c>
      <c r="S52" s="7" t="s">
        <v>137</v>
      </c>
      <c r="T52" s="7" t="s">
        <v>476</v>
      </c>
      <c r="U52" s="7" t="s">
        <v>477</v>
      </c>
      <c r="W52" s="7" t="str">
        <f t="shared" si="33"/>
        <v>Solo</v>
      </c>
      <c r="X52" s="7" t="str">
        <f t="shared" si="34"/>
        <v>hingelegt.</v>
      </c>
      <c r="Y52" s="7" t="s">
        <v>478</v>
      </c>
      <c r="Z52" s="7">
        <f>main!Z48</f>
        <v>130</v>
      </c>
      <c r="AA52" s="7" t="str">
        <f>main!AA48</f>
        <v>Emilia</v>
      </c>
      <c r="AB52" s="7" t="str">
        <f>main!AB48</f>
        <v>f</v>
      </c>
      <c r="AC52" s="7">
        <f>main!AC48</f>
        <v>6.8571428570000004</v>
      </c>
      <c r="AD52" s="7">
        <f>main!AD48</f>
        <v>0.35503580099999998</v>
      </c>
      <c r="AE52" s="7">
        <f>main!AE48</f>
        <v>7</v>
      </c>
      <c r="AF52" s="33" t="str">
        <f>main!AF48</f>
        <v>f</v>
      </c>
      <c r="AG52" s="7" t="str">
        <f>main!AG48</f>
        <v>Target</v>
      </c>
      <c r="AH52" s="7" t="str">
        <f>main!AH48</f>
        <v>NA</v>
      </c>
      <c r="AI52" s="7">
        <f>main!AI48</f>
        <v>1940000000</v>
      </c>
      <c r="AJ52" s="7" t="str">
        <f>main!AJ48</f>
        <v>NA</v>
      </c>
      <c r="AK52" s="7" t="str">
        <f>main!AK48</f>
        <v>NA</v>
      </c>
      <c r="AL52" s="7">
        <f>main!AL48</f>
        <v>49</v>
      </c>
      <c r="AM52" s="7" t="str">
        <f>main!AM48</f>
        <v>Noah</v>
      </c>
      <c r="AN52" s="7" t="str">
        <f>main!AN48</f>
        <v>n</v>
      </c>
      <c r="AO52" s="7">
        <f>main!AO48</f>
        <v>1.8571428569999999</v>
      </c>
      <c r="AP52" s="7">
        <f>main!AP48</f>
        <v>1.115211854</v>
      </c>
      <c r="AQ52" s="7">
        <f>main!AQ48</f>
        <v>1</v>
      </c>
      <c r="AR52" s="7" t="str">
        <f>main!AR48</f>
        <v>m</v>
      </c>
      <c r="AS52" s="7" t="str">
        <f>main!AS48</f>
        <v>Alternative</v>
      </c>
      <c r="AT52" s="7" t="str">
        <f>main!AT48</f>
        <v>NA</v>
      </c>
      <c r="AU52" s="7" t="str">
        <f>main!AU48</f>
        <v>NA</v>
      </c>
      <c r="AV52" s="7" t="str">
        <f>main!AV48</f>
        <v>NA</v>
      </c>
      <c r="AW52" s="7" t="str">
        <f>main!AW48</f>
        <v>NA</v>
      </c>
      <c r="AX52" s="7" t="str">
        <f>main!AX48</f>
        <v>Er</v>
      </c>
      <c r="AY52" s="7" t="str">
        <f>main!AY48</f>
        <v>Sie</v>
      </c>
      <c r="AZ52" s="33" t="str">
        <f>main!AZ48</f>
        <v>Er</v>
      </c>
      <c r="BA52" s="7" t="str">
        <f t="shared" si="35"/>
        <v>Wer kommt von der Bandprobe?</v>
      </c>
      <c r="BB52" s="46" t="str">
        <f t="shared" si="36"/>
        <v>Was tat Emilia?</v>
      </c>
      <c r="BC52" s="7" t="str">
        <f t="shared" si="37"/>
        <v>Woher kommt Emilia?</v>
      </c>
      <c r="BD52" s="7" t="str">
        <f t="shared" si="38"/>
        <v>Was hat Emilia hingelegt?</v>
      </c>
      <c r="BE52" s="7" t="s">
        <v>47</v>
      </c>
      <c r="BF52" s="7" t="str">
        <f>BA52</f>
        <v>Wer kommt von der Bandprobe?</v>
      </c>
      <c r="BG52" s="7">
        <v>3</v>
      </c>
      <c r="BH52" s="7">
        <f t="shared" si="39"/>
        <v>0</v>
      </c>
      <c r="BI52" s="7" t="str">
        <f t="shared" si="40"/>
        <v>NA</v>
      </c>
      <c r="BJ52" s="7" t="str">
        <f>IF(BI52="NA","NA",H52)</f>
        <v>NA</v>
      </c>
      <c r="BK52" s="7" t="str">
        <f t="shared" si="52"/>
        <v>NA</v>
      </c>
      <c r="BL52" s="7" t="s">
        <v>78</v>
      </c>
      <c r="BM52" s="1">
        <v>0</v>
      </c>
      <c r="BN52" s="7" t="str">
        <f t="shared" si="41"/>
        <v>NA</v>
      </c>
      <c r="BO52" s="7" t="str">
        <f t="shared" si="50"/>
        <v>NA</v>
      </c>
      <c r="BP52" s="7" t="str">
        <f t="shared" si="42"/>
        <v/>
      </c>
      <c r="BQ52" s="7" t="str">
        <f t="shared" si="43"/>
        <v/>
      </c>
      <c r="BR52" s="7" t="str">
        <f t="shared" si="44"/>
        <v>Woher kommt Emilia?</v>
      </c>
      <c r="BS52" s="7" t="str">
        <f t="shared" si="45"/>
        <v>Woher kommt Emilia?</v>
      </c>
      <c r="BT52" s="7" t="str">
        <f t="shared" si="46"/>
        <v>Was hat Emilia hingelegt?</v>
      </c>
      <c r="BU52" s="7" t="str">
        <f t="shared" si="47"/>
        <v/>
      </c>
      <c r="BV52" s="1" t="str">
        <f t="shared" si="48"/>
        <v>Was hat Emilia hingelegt?</v>
      </c>
    </row>
    <row r="53" spans="1:74" ht="14.25" customHeight="1" x14ac:dyDescent="0.35">
      <c r="A53" s="7" t="str">
        <f t="shared" si="49"/>
        <v>L2_S36_I68_PEr</v>
      </c>
      <c r="B53" s="7">
        <v>2</v>
      </c>
      <c r="C53" s="7">
        <v>36</v>
      </c>
      <c r="D53" s="44">
        <v>52</v>
      </c>
      <c r="E53">
        <v>3</v>
      </c>
      <c r="F53" s="7">
        <v>36</v>
      </c>
      <c r="G53" s="7" t="str">
        <f t="shared" si="26"/>
        <v>Jean tüftelt am Schließfach. Er hat die wichtige Zahlenkombination vergessen.</v>
      </c>
      <c r="H53" s="7" t="str">
        <f t="shared" si="29"/>
        <v>Jean</v>
      </c>
      <c r="I53" s="7" t="str">
        <f t="shared" si="30"/>
        <v>Greta</v>
      </c>
      <c r="J53" s="7" t="s">
        <v>338</v>
      </c>
      <c r="K53" s="7" t="s">
        <v>304</v>
      </c>
      <c r="N53" s="7" t="s">
        <v>339</v>
      </c>
      <c r="O53" s="7" t="str">
        <f t="shared" si="31"/>
        <v>am Schließfach.</v>
      </c>
      <c r="P53" s="7" t="str">
        <f t="shared" si="32"/>
        <v>am Schließfach</v>
      </c>
      <c r="Q53" s="7" t="str">
        <f t="shared" si="27"/>
        <v>Er</v>
      </c>
      <c r="R53" s="7" t="s">
        <v>104</v>
      </c>
      <c r="S53" s="7" t="s">
        <v>71</v>
      </c>
      <c r="T53" s="7" t="s">
        <v>340</v>
      </c>
      <c r="U53" s="7" t="s">
        <v>341</v>
      </c>
      <c r="W53" s="7" t="str">
        <f t="shared" si="33"/>
        <v>Zahlenkombination</v>
      </c>
      <c r="X53" s="7" t="str">
        <f t="shared" si="34"/>
        <v>vergessen.</v>
      </c>
      <c r="Y53" s="7" t="s">
        <v>123</v>
      </c>
      <c r="Z53" s="7">
        <f>main!Z27</f>
        <v>68</v>
      </c>
      <c r="AA53" s="7" t="str">
        <f>main!AA27</f>
        <v>Jean</v>
      </c>
      <c r="AB53" s="7" t="str">
        <f>main!AB27</f>
        <v>n</v>
      </c>
      <c r="AC53" s="7">
        <f>main!AC27</f>
        <v>3.4285714289999998</v>
      </c>
      <c r="AD53" s="7">
        <f>main!AD27</f>
        <v>1.420143205</v>
      </c>
      <c r="AE53" s="7">
        <f>main!AE27</f>
        <v>4</v>
      </c>
      <c r="AF53" s="33" t="str">
        <f>main!AF27</f>
        <v>n</v>
      </c>
      <c r="AG53" s="7" t="str">
        <f>main!AG27</f>
        <v>Target</v>
      </c>
      <c r="AH53" s="7" t="str">
        <f>main!AH27</f>
        <v>NA</v>
      </c>
      <c r="AI53" s="7">
        <f>main!AI27</f>
        <v>4610000000</v>
      </c>
      <c r="AJ53" s="7" t="str">
        <f>main!AJ27</f>
        <v>NA</v>
      </c>
      <c r="AK53" s="7" t="str">
        <f>main!AK27</f>
        <v>NA</v>
      </c>
      <c r="AL53" s="7">
        <f>main!AL27</f>
        <v>117</v>
      </c>
      <c r="AM53" s="7" t="str">
        <f>main!AM27</f>
        <v>Greta</v>
      </c>
      <c r="AN53" s="7" t="str">
        <f>main!AN27</f>
        <v>f</v>
      </c>
      <c r="AO53" s="7">
        <f>main!AO27</f>
        <v>6.7428571430000002</v>
      </c>
      <c r="AP53" s="7">
        <f>main!AP27</f>
        <v>0.56061191099999996</v>
      </c>
      <c r="AQ53" s="7">
        <f>main!AQ27</f>
        <v>7</v>
      </c>
      <c r="AR53" s="7" t="str">
        <f>main!AR27</f>
        <v>f</v>
      </c>
      <c r="AS53" s="7" t="str">
        <f>main!AS27</f>
        <v>Alternative</v>
      </c>
      <c r="AT53" s="7" t="str">
        <f>main!AT27</f>
        <v>NA</v>
      </c>
      <c r="AU53" s="7" t="str">
        <f>main!AU27</f>
        <v>NA</v>
      </c>
      <c r="AV53" s="7" t="str">
        <f>main!AV27</f>
        <v>NA</v>
      </c>
      <c r="AW53" s="7" t="str">
        <f>main!AW27</f>
        <v>NA</v>
      </c>
      <c r="AX53" s="7" t="str">
        <f>main!AX27</f>
        <v>Er</v>
      </c>
      <c r="AY53" s="7" t="str">
        <f>main!AY27</f>
        <v>Sie</v>
      </c>
      <c r="AZ53" s="33" t="str">
        <f>main!AZ27</f>
        <v>Er</v>
      </c>
      <c r="BA53" s="7" t="str">
        <f t="shared" si="35"/>
        <v>Wer tüftelt am Schließfach?</v>
      </c>
      <c r="BB53" s="46" t="str">
        <f t="shared" si="36"/>
        <v>Was tat Jean?</v>
      </c>
      <c r="BC53" s="7" t="str">
        <f t="shared" si="37"/>
        <v>Wo tüftelt Jean?</v>
      </c>
      <c r="BD53" s="7" t="str">
        <f t="shared" si="38"/>
        <v>Was hat Jean vergessen?</v>
      </c>
      <c r="BE53" s="1" t="s">
        <v>49</v>
      </c>
      <c r="BF53" s="7" t="str">
        <f>BD53</f>
        <v>Was hat Jean vergessen?</v>
      </c>
      <c r="BG53" s="7">
        <v>2</v>
      </c>
      <c r="BH53" s="7">
        <f t="shared" si="39"/>
        <v>0</v>
      </c>
      <c r="BI53" s="7" t="str">
        <f t="shared" si="40"/>
        <v>NA</v>
      </c>
      <c r="BJ53" s="7" t="str">
        <f>IF(BI53="NA","NA",CONCATENATE(S53," ",T53," ",W53))</f>
        <v>NA</v>
      </c>
      <c r="BK53" s="7" t="str">
        <f t="shared" si="52"/>
        <v>NA</v>
      </c>
      <c r="BL53" s="7" t="s">
        <v>78</v>
      </c>
      <c r="BM53" s="1">
        <v>0</v>
      </c>
      <c r="BN53" s="7" t="str">
        <f t="shared" si="41"/>
        <v>NA</v>
      </c>
      <c r="BO53" s="7" t="str">
        <f t="shared" si="50"/>
        <v>NA</v>
      </c>
      <c r="BP53" s="7" t="str">
        <f t="shared" si="42"/>
        <v>Wo tüftelt Jean?</v>
      </c>
      <c r="BQ53" s="7" t="str">
        <f t="shared" si="43"/>
        <v/>
      </c>
      <c r="BR53" s="7" t="str">
        <f t="shared" si="44"/>
        <v/>
      </c>
      <c r="BS53" s="7" t="str">
        <f t="shared" si="45"/>
        <v>Wo tüftelt Jean?</v>
      </c>
      <c r="BT53" s="7" t="str">
        <f t="shared" si="46"/>
        <v>Was hat Jean vergessen?</v>
      </c>
      <c r="BU53" s="7" t="str">
        <f t="shared" si="47"/>
        <v/>
      </c>
      <c r="BV53" s="7" t="str">
        <f t="shared" si="48"/>
        <v>Was hat Jean vergessen?</v>
      </c>
    </row>
    <row r="54" spans="1:74" ht="14.25" customHeight="1" x14ac:dyDescent="0.35">
      <c r="A54" s="7" t="str">
        <f t="shared" si="49"/>
        <v>L2_S83_I166_PEr</v>
      </c>
      <c r="B54" s="7">
        <v>2</v>
      </c>
      <c r="C54" s="7">
        <v>83</v>
      </c>
      <c r="D54" s="44">
        <v>53</v>
      </c>
      <c r="E54">
        <v>3</v>
      </c>
      <c r="F54" s="7">
        <v>83</v>
      </c>
      <c r="G54" s="7" t="str">
        <f t="shared" si="26"/>
        <v>Die Reiseveranstalterin läuft zur Meisterschaft. Er hat den letzten Bus verpasst.</v>
      </c>
      <c r="H54" s="7" t="str">
        <f t="shared" si="29"/>
        <v>Die Reiseveranstalterin</v>
      </c>
      <c r="I54" s="7" t="str">
        <f t="shared" si="30"/>
        <v>Der Reiseveranstalter</v>
      </c>
      <c r="J54" s="7" t="s">
        <v>627</v>
      </c>
      <c r="L54" s="7" t="s">
        <v>127</v>
      </c>
      <c r="N54" s="7" t="s">
        <v>628</v>
      </c>
      <c r="O54" s="7" t="str">
        <f t="shared" si="31"/>
        <v>zur Meisterschaft.</v>
      </c>
      <c r="P54" s="7" t="str">
        <f t="shared" si="32"/>
        <v>zur Meisterschaft</v>
      </c>
      <c r="Q54" s="7" t="str">
        <f t="shared" si="27"/>
        <v>Er</v>
      </c>
      <c r="R54" s="7" t="s">
        <v>104</v>
      </c>
      <c r="S54" s="7" t="s">
        <v>147</v>
      </c>
      <c r="T54" s="7" t="s">
        <v>148</v>
      </c>
      <c r="U54" s="7" t="s">
        <v>149</v>
      </c>
      <c r="W54" s="7" t="str">
        <f t="shared" si="33"/>
        <v>Bus</v>
      </c>
      <c r="X54" s="7" t="str">
        <f t="shared" si="34"/>
        <v>verpasst.</v>
      </c>
      <c r="Y54" s="7" t="s">
        <v>629</v>
      </c>
      <c r="Z54" s="7">
        <f>main!Z84</f>
        <v>166</v>
      </c>
      <c r="AA54" s="7" t="str">
        <f>main!AA84</f>
        <v>Reiseveranstalterin</v>
      </c>
      <c r="AB54" s="7" t="str">
        <f>main!AB84</f>
        <v>NA</v>
      </c>
      <c r="AC54" s="7">
        <f>main!AC84</f>
        <v>3.1</v>
      </c>
      <c r="AD54" s="7" t="str">
        <f>main!AD84</f>
        <v>NA</v>
      </c>
      <c r="AE54" s="7" t="str">
        <f>main!AE84</f>
        <v>NA</v>
      </c>
      <c r="AF54" s="33" t="str">
        <f>main!AF84</f>
        <v>f</v>
      </c>
      <c r="AG54" s="7" t="str">
        <f>main!AG84</f>
        <v>Filler</v>
      </c>
      <c r="AH54" s="7" t="str">
        <f>main!AH84</f>
        <v>NA</v>
      </c>
      <c r="AI54" s="7" t="str">
        <f>main!AI84</f>
        <v>NA</v>
      </c>
      <c r="AJ54" s="7" t="str">
        <f>main!AJ84</f>
        <v>Die</v>
      </c>
      <c r="AK54" s="7" t="str">
        <f>main!AK84</f>
        <v>die</v>
      </c>
      <c r="AL54" s="7">
        <f>main!AL84</f>
        <v>23</v>
      </c>
      <c r="AM54" s="7" t="str">
        <f>main!AM84</f>
        <v>Reiseveranstalter</v>
      </c>
      <c r="AN54" s="7" t="str">
        <f>main!AN84</f>
        <v>NA</v>
      </c>
      <c r="AO54" s="7" t="str">
        <f>main!AO84</f>
        <v>NA</v>
      </c>
      <c r="AP54" s="7" t="str">
        <f>main!AP84</f>
        <v>NA</v>
      </c>
      <c r="AQ54" s="7" t="str">
        <f>main!AQ84</f>
        <v>NA</v>
      </c>
      <c r="AR54" s="7" t="str">
        <f>main!AR84</f>
        <v>NA</v>
      </c>
      <c r="AS54" s="7" t="str">
        <f>main!AS84</f>
        <v>Alternative</v>
      </c>
      <c r="AT54" s="7" t="str">
        <f>main!AT84</f>
        <v>NA</v>
      </c>
      <c r="AU54" s="7" t="str">
        <f>main!AU84</f>
        <v>NA</v>
      </c>
      <c r="AV54" s="7" t="str">
        <f>main!AV84</f>
        <v>Der</v>
      </c>
      <c r="AW54" s="7" t="str">
        <f>main!AW84</f>
        <v>der</v>
      </c>
      <c r="AX54" s="7" t="str">
        <f>main!AX84</f>
        <v>Er</v>
      </c>
      <c r="AY54" s="7" t="str">
        <f>main!AY84</f>
        <v>Sie</v>
      </c>
      <c r="AZ54" s="33" t="str">
        <f>main!AZ84</f>
        <v>Er</v>
      </c>
      <c r="BA54" s="7" t="str">
        <f t="shared" si="35"/>
        <v>Wer läuft zur Meisterschaft?</v>
      </c>
      <c r="BB54" s="46" t="str">
        <f t="shared" si="36"/>
        <v>Was tat die Reiseveranstalterin?</v>
      </c>
      <c r="BC54" s="7" t="str">
        <f t="shared" si="37"/>
        <v>Wohin läuft die Reiseveranstalterin?</v>
      </c>
      <c r="BD54" s="7" t="str">
        <f t="shared" si="38"/>
        <v>Was hat die Reiseveranstalterin verpasst?</v>
      </c>
      <c r="BE54" s="7" t="s">
        <v>48</v>
      </c>
      <c r="BF54" s="7" t="str">
        <f>BC54</f>
        <v>Wohin läuft die Reiseveranstalterin?</v>
      </c>
      <c r="BG54" s="7">
        <v>4</v>
      </c>
      <c r="BH54" s="7">
        <f t="shared" si="39"/>
        <v>0</v>
      </c>
      <c r="BI54" s="7" t="str">
        <f t="shared" si="40"/>
        <v>NA</v>
      </c>
      <c r="BJ54" s="7" t="str">
        <f>IF(BI54="NA","NA",P54)</f>
        <v>NA</v>
      </c>
      <c r="BK54" s="7" t="str">
        <f t="shared" si="52"/>
        <v>NA</v>
      </c>
      <c r="BL54" s="7" t="s">
        <v>78</v>
      </c>
      <c r="BM54" s="1">
        <v>1</v>
      </c>
      <c r="BN54" s="7" t="str">
        <f t="shared" si="41"/>
        <v>NA</v>
      </c>
      <c r="BO54" s="7" t="str">
        <f t="shared" si="50"/>
        <v>NA</v>
      </c>
      <c r="BP54" s="7" t="str">
        <f t="shared" si="42"/>
        <v/>
      </c>
      <c r="BQ54" s="7" t="str">
        <f t="shared" si="43"/>
        <v>Wohin läuft die Reiseveranstalterin?</v>
      </c>
      <c r="BR54" s="7" t="str">
        <f t="shared" si="44"/>
        <v/>
      </c>
      <c r="BS54" s="7" t="str">
        <f t="shared" si="45"/>
        <v>Wohin läuft die Reiseveranstalterin?</v>
      </c>
      <c r="BT54" s="7" t="str">
        <f t="shared" si="46"/>
        <v>Was hat die Reiseveranstalterin verpasst?</v>
      </c>
      <c r="BU54" s="7" t="str">
        <f t="shared" si="47"/>
        <v/>
      </c>
      <c r="BV54" s="7" t="str">
        <f t="shared" si="48"/>
        <v>Was hat die Reiseveranstalterin verpasst?</v>
      </c>
    </row>
    <row r="55" spans="1:74" ht="14.25" customHeight="1" x14ac:dyDescent="0.35">
      <c r="A55" s="7" t="str">
        <f t="shared" si="49"/>
        <v>L2_S82_I165_PEr</v>
      </c>
      <c r="B55" s="7">
        <v>2</v>
      </c>
      <c r="C55" s="7">
        <v>82</v>
      </c>
      <c r="D55" s="44">
        <v>54</v>
      </c>
      <c r="E55">
        <v>3</v>
      </c>
      <c r="F55" s="7">
        <v>82</v>
      </c>
      <c r="G55" s="7" t="str">
        <f t="shared" si="26"/>
        <v>Die Sozialarbeiterin verzweifelt im Konsulat. Er hat den wichtigen Reisepass verlegt.</v>
      </c>
      <c r="H55" s="7" t="str">
        <f t="shared" si="29"/>
        <v>Die Sozialarbeiterin</v>
      </c>
      <c r="I55" s="7" t="str">
        <f t="shared" si="30"/>
        <v>Der Sozialarbeiter</v>
      </c>
      <c r="J55" s="7" t="s">
        <v>621</v>
      </c>
      <c r="K55" s="7" t="s">
        <v>193</v>
      </c>
      <c r="N55" s="7" t="s">
        <v>622</v>
      </c>
      <c r="O55" s="7" t="str">
        <f t="shared" si="31"/>
        <v>im Konsulat.</v>
      </c>
      <c r="P55" s="7" t="str">
        <f t="shared" si="32"/>
        <v>im Konsulat</v>
      </c>
      <c r="Q55" s="7" t="str">
        <f t="shared" si="27"/>
        <v>Er</v>
      </c>
      <c r="R55" s="7" t="s">
        <v>104</v>
      </c>
      <c r="S55" s="7" t="s">
        <v>147</v>
      </c>
      <c r="T55" s="7" t="s">
        <v>345</v>
      </c>
      <c r="U55" s="7" t="s">
        <v>623</v>
      </c>
      <c r="W55" s="7" t="str">
        <f t="shared" si="33"/>
        <v>Reisepass</v>
      </c>
      <c r="X55" s="7" t="str">
        <f t="shared" si="34"/>
        <v>verlegt.</v>
      </c>
      <c r="Y55" s="7" t="s">
        <v>624</v>
      </c>
      <c r="Z55" s="7">
        <f>main!Z83</f>
        <v>165</v>
      </c>
      <c r="AA55" s="7" t="str">
        <f>main!AA83</f>
        <v>Sozialarbeiterin</v>
      </c>
      <c r="AB55" s="7" t="str">
        <f>main!AB83</f>
        <v>NA</v>
      </c>
      <c r="AC55" s="7">
        <f>main!AC83</f>
        <v>3.0750000000000002</v>
      </c>
      <c r="AD55" s="7" t="str">
        <f>main!AD83</f>
        <v>NA</v>
      </c>
      <c r="AE55" s="7" t="str">
        <f>main!AE83</f>
        <v>NA</v>
      </c>
      <c r="AF55" s="33" t="str">
        <f>main!AF83</f>
        <v>f</v>
      </c>
      <c r="AG55" s="7" t="str">
        <f>main!AG83</f>
        <v>Filler</v>
      </c>
      <c r="AH55" s="7" t="str">
        <f>main!AH83</f>
        <v>NA</v>
      </c>
      <c r="AI55" s="7" t="str">
        <f>main!AI83</f>
        <v>NA</v>
      </c>
      <c r="AJ55" s="7" t="str">
        <f>main!AJ83</f>
        <v>Die</v>
      </c>
      <c r="AK55" s="7" t="str">
        <f>main!AK83</f>
        <v>die</v>
      </c>
      <c r="AL55" s="7">
        <f>main!AL83</f>
        <v>22</v>
      </c>
      <c r="AM55" s="7" t="str">
        <f>main!AM83</f>
        <v>Sozialarbeiter</v>
      </c>
      <c r="AN55" s="7" t="str">
        <f>main!AN83</f>
        <v>NA</v>
      </c>
      <c r="AO55" s="7" t="str">
        <f>main!AO83</f>
        <v>NA</v>
      </c>
      <c r="AP55" s="7" t="str">
        <f>main!AP83</f>
        <v>NA</v>
      </c>
      <c r="AQ55" s="7" t="str">
        <f>main!AQ83</f>
        <v>NA</v>
      </c>
      <c r="AR55" s="7" t="str">
        <f>main!AR83</f>
        <v>NA</v>
      </c>
      <c r="AS55" s="7" t="str">
        <f>main!AS83</f>
        <v>Alternative</v>
      </c>
      <c r="AT55" s="7" t="str">
        <f>main!AT83</f>
        <v>NA</v>
      </c>
      <c r="AU55" s="7" t="str">
        <f>main!AU83</f>
        <v>NA</v>
      </c>
      <c r="AV55" s="7" t="str">
        <f>main!AV83</f>
        <v>Der</v>
      </c>
      <c r="AW55" s="7" t="str">
        <f>main!AW83</f>
        <v>der</v>
      </c>
      <c r="AX55" s="7" t="str">
        <f>main!AX83</f>
        <v>Er</v>
      </c>
      <c r="AY55" s="7" t="str">
        <f>main!AY83</f>
        <v>Sie</v>
      </c>
      <c r="AZ55" s="33" t="str">
        <f>main!AZ83</f>
        <v>Er</v>
      </c>
      <c r="BA55" s="7" t="str">
        <f t="shared" si="35"/>
        <v>Wer verzweifelt im Konsulat?</v>
      </c>
      <c r="BB55" s="46" t="str">
        <f t="shared" si="36"/>
        <v>Was tat die Sozialarbeiterin?</v>
      </c>
      <c r="BC55" s="7" t="str">
        <f t="shared" si="37"/>
        <v>Wo verzweifelt die Sozialarbeiterin?</v>
      </c>
      <c r="BD55" s="7" t="str">
        <f t="shared" si="38"/>
        <v>Was hat die Sozialarbeiterin verlegt?</v>
      </c>
      <c r="BE55" s="7" t="s">
        <v>16</v>
      </c>
      <c r="BF55" s="7" t="str">
        <f>BB55</f>
        <v>Was tat die Sozialarbeiterin?</v>
      </c>
      <c r="BG55" s="7">
        <v>2</v>
      </c>
      <c r="BH55" s="7">
        <f t="shared" si="39"/>
        <v>0</v>
      </c>
      <c r="BI55" s="7" t="str">
        <f t="shared" si="40"/>
        <v>NA</v>
      </c>
      <c r="BJ55" s="7" t="str">
        <f>IF(BI55="NA","NA",J55)</f>
        <v>NA</v>
      </c>
      <c r="BK55" s="7" t="str">
        <f t="shared" si="52"/>
        <v>NA</v>
      </c>
      <c r="BL55" s="7" t="s">
        <v>78</v>
      </c>
      <c r="BM55" s="1">
        <v>1</v>
      </c>
      <c r="BN55" s="7" t="str">
        <f t="shared" si="41"/>
        <v>NA</v>
      </c>
      <c r="BO55" s="7" t="str">
        <f t="shared" si="50"/>
        <v>NA</v>
      </c>
      <c r="BP55" s="7" t="str">
        <f t="shared" si="42"/>
        <v>Wo verzweifelt die Sozialarbeiterin?</v>
      </c>
      <c r="BQ55" s="7" t="str">
        <f t="shared" si="43"/>
        <v/>
      </c>
      <c r="BR55" s="7" t="str">
        <f t="shared" si="44"/>
        <v/>
      </c>
      <c r="BS55" s="7" t="str">
        <f t="shared" si="45"/>
        <v>Wo verzweifelt die Sozialarbeiterin?</v>
      </c>
      <c r="BT55" s="7" t="str">
        <f t="shared" si="46"/>
        <v>Was hat die Sozialarbeiterin verlegt?</v>
      </c>
      <c r="BU55" s="7" t="str">
        <f t="shared" si="47"/>
        <v/>
      </c>
      <c r="BV55" s="7" t="str">
        <f t="shared" si="48"/>
        <v>Was hat die Sozialarbeiterin verlegt?</v>
      </c>
    </row>
    <row r="56" spans="1:74" ht="14.25" customHeight="1" x14ac:dyDescent="0.35">
      <c r="A56" s="7" t="str">
        <f t="shared" si="49"/>
        <v>L2_S63_I146_PEr</v>
      </c>
      <c r="B56" s="7">
        <v>2</v>
      </c>
      <c r="C56" s="7">
        <v>63</v>
      </c>
      <c r="D56" s="44">
        <v>55</v>
      </c>
      <c r="E56">
        <v>3</v>
      </c>
      <c r="F56" s="7">
        <v>63</v>
      </c>
      <c r="G56" s="7" t="str">
        <f t="shared" si="26"/>
        <v>Die Balletttänzerin reist ins Bistum. Er hat den edlen Bischof vermisst.</v>
      </c>
      <c r="H56" s="7" t="str">
        <f t="shared" si="29"/>
        <v>Die Balletttänzerin</v>
      </c>
      <c r="I56" s="7" t="str">
        <f t="shared" si="30"/>
        <v>Der Balletttänzer</v>
      </c>
      <c r="J56" s="7" t="s">
        <v>110</v>
      </c>
      <c r="L56" s="7" t="s">
        <v>68</v>
      </c>
      <c r="N56" s="7" t="s">
        <v>516</v>
      </c>
      <c r="O56" s="7" t="str">
        <f t="shared" si="31"/>
        <v>ins Bistum.</v>
      </c>
      <c r="P56" s="7" t="str">
        <f t="shared" si="32"/>
        <v>ins Bistum</v>
      </c>
      <c r="Q56" s="7" t="str">
        <f t="shared" si="27"/>
        <v>Er</v>
      </c>
      <c r="R56" s="7" t="s">
        <v>104</v>
      </c>
      <c r="S56" s="7" t="s">
        <v>147</v>
      </c>
      <c r="T56" s="7" t="s">
        <v>517</v>
      </c>
      <c r="V56" s="7" t="s">
        <v>518</v>
      </c>
      <c r="W56" s="7" t="str">
        <f t="shared" si="33"/>
        <v>Bischof</v>
      </c>
      <c r="X56" s="7" t="str">
        <f t="shared" si="34"/>
        <v>vermisst.</v>
      </c>
      <c r="Y56" s="7" t="s">
        <v>519</v>
      </c>
      <c r="Z56" s="7">
        <f>main!Z64</f>
        <v>146</v>
      </c>
      <c r="AA56" s="7" t="str">
        <f>main!AA64</f>
        <v>Balletttänzerin</v>
      </c>
      <c r="AB56" s="7" t="str">
        <f>main!AB64</f>
        <v>NA</v>
      </c>
      <c r="AC56" s="7">
        <f>main!AC64</f>
        <v>1.5249999999999999</v>
      </c>
      <c r="AD56" s="7" t="str">
        <f>main!AD64</f>
        <v>NA</v>
      </c>
      <c r="AE56" s="7" t="str">
        <f>main!AE64</f>
        <v>NA</v>
      </c>
      <c r="AF56" s="33" t="str">
        <f>main!AF64</f>
        <v>f</v>
      </c>
      <c r="AG56" s="7" t="str">
        <f>main!AG64</f>
        <v>Filler</v>
      </c>
      <c r="AH56" s="7" t="str">
        <f>main!AH64</f>
        <v>NA</v>
      </c>
      <c r="AI56" s="7" t="str">
        <f>main!AI64</f>
        <v>NA</v>
      </c>
      <c r="AJ56" s="7" t="str">
        <f>main!AJ64</f>
        <v>Die</v>
      </c>
      <c r="AK56" s="7" t="str">
        <f>main!AK64</f>
        <v>die</v>
      </c>
      <c r="AL56" s="7">
        <f>main!AL64</f>
        <v>3</v>
      </c>
      <c r="AM56" s="7" t="str">
        <f>main!AM64</f>
        <v>Balletttänzer</v>
      </c>
      <c r="AN56" s="7" t="str">
        <f>main!AN64</f>
        <v>NA</v>
      </c>
      <c r="AO56" s="7" t="str">
        <f>main!AO64</f>
        <v>NA</v>
      </c>
      <c r="AP56" s="7" t="str">
        <f>main!AP64</f>
        <v>NA</v>
      </c>
      <c r="AQ56" s="7" t="str">
        <f>main!AQ64</f>
        <v>NA</v>
      </c>
      <c r="AR56" s="7" t="str">
        <f>main!AR64</f>
        <v>NA</v>
      </c>
      <c r="AS56" s="7" t="str">
        <f>main!AS64</f>
        <v>Alternative</v>
      </c>
      <c r="AT56" s="7" t="str">
        <f>main!AT64</f>
        <v>NA</v>
      </c>
      <c r="AU56" s="7" t="str">
        <f>main!AU64</f>
        <v>NA</v>
      </c>
      <c r="AV56" s="7" t="str">
        <f>main!AV64</f>
        <v>Der</v>
      </c>
      <c r="AW56" s="7" t="str">
        <f>main!AW64</f>
        <v>der</v>
      </c>
      <c r="AX56" s="7" t="str">
        <f>main!AX64</f>
        <v>Er</v>
      </c>
      <c r="AY56" s="7" t="str">
        <f>main!AY64</f>
        <v>Sie</v>
      </c>
      <c r="AZ56" s="33" t="str">
        <f>main!AZ64</f>
        <v>Er</v>
      </c>
      <c r="BA56" s="7" t="str">
        <f t="shared" si="35"/>
        <v>Wer reist ins Bistum?</v>
      </c>
      <c r="BB56" s="46" t="str">
        <f t="shared" si="36"/>
        <v>Was tat die Balletttänzerin?</v>
      </c>
      <c r="BC56" s="7" t="str">
        <f t="shared" si="37"/>
        <v>Wohin reist die Balletttänzerin?</v>
      </c>
      <c r="BD56" s="7" t="str">
        <f t="shared" si="38"/>
        <v>Wen hat die Balletttänzerin vermisst?</v>
      </c>
      <c r="BE56" s="7" t="s">
        <v>48</v>
      </c>
      <c r="BF56" s="7" t="str">
        <f>BC56</f>
        <v>Wohin reist die Balletttänzerin?</v>
      </c>
      <c r="BG56" s="7">
        <v>3</v>
      </c>
      <c r="BH56" s="7">
        <f t="shared" si="39"/>
        <v>0</v>
      </c>
      <c r="BI56" s="7" t="str">
        <f t="shared" si="40"/>
        <v>NA</v>
      </c>
      <c r="BJ56" s="7" t="str">
        <f>IF(BI56="NA","NA",P56)</f>
        <v>NA</v>
      </c>
      <c r="BK56" s="7" t="str">
        <f t="shared" si="52"/>
        <v>NA</v>
      </c>
      <c r="BL56" s="7" t="s">
        <v>78</v>
      </c>
      <c r="BM56" s="1">
        <v>0</v>
      </c>
      <c r="BN56" s="7" t="str">
        <f t="shared" si="41"/>
        <v>NA</v>
      </c>
      <c r="BO56" s="7" t="str">
        <f t="shared" si="50"/>
        <v>NA</v>
      </c>
      <c r="BP56" s="7" t="str">
        <f t="shared" si="42"/>
        <v/>
      </c>
      <c r="BQ56" s="7" t="str">
        <f t="shared" si="43"/>
        <v>Wohin reist die Balletttänzerin?</v>
      </c>
      <c r="BR56" s="7" t="str">
        <f t="shared" si="44"/>
        <v/>
      </c>
      <c r="BS56" s="7" t="str">
        <f t="shared" si="45"/>
        <v>Wohin reist die Balletttänzerin?</v>
      </c>
      <c r="BT56" s="7" t="str">
        <f t="shared" si="46"/>
        <v/>
      </c>
      <c r="BU56" s="7" t="str">
        <f t="shared" si="47"/>
        <v>Wen hat die Balletttänzerin vermisst?</v>
      </c>
      <c r="BV56" s="1" t="str">
        <f t="shared" si="48"/>
        <v>Wen hat die Balletttänzerin vermisst?</v>
      </c>
    </row>
    <row r="57" spans="1:74" ht="14.25" customHeight="1" x14ac:dyDescent="0.35">
      <c r="A57" s="7" t="str">
        <f t="shared" si="49"/>
        <v>L2_S102_I185_PEr</v>
      </c>
      <c r="B57" s="7">
        <v>2</v>
      </c>
      <c r="C57" s="7">
        <v>102</v>
      </c>
      <c r="D57" s="44">
        <v>56</v>
      </c>
      <c r="E57">
        <v>3</v>
      </c>
      <c r="F57" s="7">
        <v>102</v>
      </c>
      <c r="G57" s="7" t="str">
        <f t="shared" si="26"/>
        <v>Der Schuldirektor flieht in die Bibliothek. Er möchte die lauten Kollegen nicht hören.</v>
      </c>
      <c r="H57" s="7" t="str">
        <f t="shared" si="29"/>
        <v>Der Schuldirektor</v>
      </c>
      <c r="I57" s="7" t="str">
        <f t="shared" si="30"/>
        <v>Die Schuldirektorin</v>
      </c>
      <c r="J57" s="7" t="s">
        <v>177</v>
      </c>
      <c r="L57" s="7" t="s">
        <v>111</v>
      </c>
      <c r="N57" s="7" t="s">
        <v>728</v>
      </c>
      <c r="O57" s="7" t="str">
        <f t="shared" si="31"/>
        <v>in die Bibliothek.</v>
      </c>
      <c r="P57" s="7" t="str">
        <f t="shared" si="32"/>
        <v>in die Bibliothek</v>
      </c>
      <c r="Q57" s="7" t="str">
        <f t="shared" si="27"/>
        <v>Er</v>
      </c>
      <c r="R57" s="7" t="s">
        <v>70</v>
      </c>
      <c r="S57" s="7" t="s">
        <v>71</v>
      </c>
      <c r="T57" s="7" t="s">
        <v>729</v>
      </c>
      <c r="V57" s="7" t="s">
        <v>730</v>
      </c>
      <c r="W57" s="7" t="str">
        <f t="shared" si="33"/>
        <v>Kollegen</v>
      </c>
      <c r="X57" s="7" t="str">
        <f t="shared" si="34"/>
        <v>nicht hören.</v>
      </c>
      <c r="Y57" s="7" t="s">
        <v>731</v>
      </c>
      <c r="Z57" s="7">
        <f>main!Z103</f>
        <v>185</v>
      </c>
      <c r="AA57" s="7" t="str">
        <f>main!AA103</f>
        <v>Schuldirektor</v>
      </c>
      <c r="AB57" s="7" t="str">
        <f>main!AB103</f>
        <v>NA</v>
      </c>
      <c r="AC57" s="7">
        <f>main!AC103</f>
        <v>5.15</v>
      </c>
      <c r="AD57" s="7" t="str">
        <f>main!AD103</f>
        <v>NA</v>
      </c>
      <c r="AE57" s="7" t="str">
        <f>main!AE103</f>
        <v>NA</v>
      </c>
      <c r="AF57" s="33" t="str">
        <f>main!AF103</f>
        <v>m</v>
      </c>
      <c r="AG57" s="7" t="str">
        <f>main!AG103</f>
        <v>Filler</v>
      </c>
      <c r="AH57" s="7" t="str">
        <f>main!AH103</f>
        <v>NA</v>
      </c>
      <c r="AI57" s="7" t="str">
        <f>main!AI103</f>
        <v>NA</v>
      </c>
      <c r="AJ57" s="7" t="str">
        <f>main!AJ103</f>
        <v>Der</v>
      </c>
      <c r="AK57" s="7" t="str">
        <f>main!AK103</f>
        <v>der</v>
      </c>
      <c r="AL57" s="7">
        <f>main!AL103</f>
        <v>42</v>
      </c>
      <c r="AM57" s="7" t="str">
        <f>main!AM103</f>
        <v>Schuldirektorin</v>
      </c>
      <c r="AN57" s="7" t="str">
        <f>main!AN103</f>
        <v>NA</v>
      </c>
      <c r="AO57" s="7" t="str">
        <f>main!AO103</f>
        <v>NA</v>
      </c>
      <c r="AP57" s="7" t="str">
        <f>main!AP103</f>
        <v>NA</v>
      </c>
      <c r="AQ57" s="7" t="str">
        <f>main!AQ103</f>
        <v>NA</v>
      </c>
      <c r="AR57" s="7" t="str">
        <f>main!AR103</f>
        <v>NA</v>
      </c>
      <c r="AS57" s="7" t="str">
        <f>main!AS103</f>
        <v>Alternative</v>
      </c>
      <c r="AT57" s="7" t="str">
        <f>main!AT103</f>
        <v>NA</v>
      </c>
      <c r="AU57" s="7" t="str">
        <f>main!AU103</f>
        <v>NA</v>
      </c>
      <c r="AV57" s="7" t="str">
        <f>main!AV103</f>
        <v>Die</v>
      </c>
      <c r="AW57" s="7" t="str">
        <f>main!AW103</f>
        <v>die</v>
      </c>
      <c r="AX57" s="7" t="str">
        <f>main!AX103</f>
        <v>Er</v>
      </c>
      <c r="AY57" s="7" t="str">
        <f>main!AY103</f>
        <v>Sie</v>
      </c>
      <c r="AZ57" s="33" t="str">
        <f>main!AZ103</f>
        <v>Er</v>
      </c>
      <c r="BA57" s="7" t="str">
        <f t="shared" si="35"/>
        <v>Wer flieht in die Bibliothek?</v>
      </c>
      <c r="BB57" s="46" t="str">
        <f t="shared" si="36"/>
        <v>Was tat der Schuldirektor?</v>
      </c>
      <c r="BC57" s="7" t="str">
        <f t="shared" si="37"/>
        <v>Wohin flieht der Schuldirektor?</v>
      </c>
      <c r="BD57" s="7" t="str">
        <f t="shared" si="38"/>
        <v>Wen möchte der Schuldirektor nicht hören?</v>
      </c>
      <c r="BE57" s="7" t="s">
        <v>16</v>
      </c>
      <c r="BF57" s="7" t="str">
        <f>BB57</f>
        <v>Was tat der Schuldirektor?</v>
      </c>
      <c r="BG57" s="7">
        <v>1</v>
      </c>
      <c r="BH57" s="7">
        <f t="shared" si="39"/>
        <v>1</v>
      </c>
      <c r="BI57" s="7" t="str">
        <f t="shared" si="40"/>
        <v>Was tat der Schuldirektor?</v>
      </c>
      <c r="BJ57" s="7" t="str">
        <f>IF(BI57="NA","NA",J57)</f>
        <v>flieht</v>
      </c>
      <c r="BK57" s="7" t="s">
        <v>1119</v>
      </c>
      <c r="BL57" s="7" t="s">
        <v>1120</v>
      </c>
      <c r="BM57" s="1">
        <v>0</v>
      </c>
      <c r="BN57" s="7" t="str">
        <f t="shared" si="41"/>
        <v>in die Bibliothek laufen</v>
      </c>
      <c r="BO57" s="7" t="str">
        <f t="shared" si="50"/>
        <v>in die Bibliothek fliehen</v>
      </c>
      <c r="BP57" s="7" t="str">
        <f t="shared" si="42"/>
        <v/>
      </c>
      <c r="BQ57" s="7" t="str">
        <f t="shared" si="43"/>
        <v>Wohin flieht der Schuldirektor?</v>
      </c>
      <c r="BR57" s="7" t="str">
        <f t="shared" si="44"/>
        <v/>
      </c>
      <c r="BS57" s="7" t="str">
        <f t="shared" si="45"/>
        <v>Wohin flieht der Schuldirektor?</v>
      </c>
      <c r="BT57" s="7" t="str">
        <f t="shared" si="46"/>
        <v/>
      </c>
      <c r="BU57" s="7" t="str">
        <f t="shared" si="47"/>
        <v>Wen möchte der Schuldirektor nicht hören?</v>
      </c>
      <c r="BV57" s="7" t="str">
        <f t="shared" si="48"/>
        <v>Wen möchte der Schuldirektor nicht hören?</v>
      </c>
    </row>
    <row r="58" spans="1:74" ht="14.25" customHeight="1" x14ac:dyDescent="0.35">
      <c r="A58" s="7" t="str">
        <f t="shared" si="49"/>
        <v>L2_S42_I135_PSie</v>
      </c>
      <c r="B58" s="7">
        <v>2</v>
      </c>
      <c r="C58" s="7">
        <v>42</v>
      </c>
      <c r="D58" s="44">
        <v>57</v>
      </c>
      <c r="E58">
        <v>3</v>
      </c>
      <c r="F58" s="7">
        <v>42</v>
      </c>
      <c r="G58" s="7" t="str">
        <f t="shared" si="26"/>
        <v>Leonie springt in den Pool. Sie hat ein ertrinkendes Kind gesichtet.</v>
      </c>
      <c r="H58" s="7" t="str">
        <f t="shared" si="29"/>
        <v>Leonie</v>
      </c>
      <c r="I58" s="7" t="str">
        <f t="shared" si="30"/>
        <v>Lotte</v>
      </c>
      <c r="J58" s="7" t="s">
        <v>290</v>
      </c>
      <c r="L58" s="7" t="s">
        <v>375</v>
      </c>
      <c r="N58" s="7" t="s">
        <v>376</v>
      </c>
      <c r="O58" s="7" t="str">
        <f t="shared" si="31"/>
        <v>in den Pool.</v>
      </c>
      <c r="P58" s="7" t="str">
        <f t="shared" si="32"/>
        <v>in den Pool</v>
      </c>
      <c r="Q58" s="7" t="str">
        <f t="shared" si="27"/>
        <v>Sie</v>
      </c>
      <c r="R58" s="7" t="s">
        <v>104</v>
      </c>
      <c r="S58" s="7" t="s">
        <v>137</v>
      </c>
      <c r="T58" s="7" t="s">
        <v>377</v>
      </c>
      <c r="V58" s="7" t="s">
        <v>378</v>
      </c>
      <c r="W58" s="7" t="str">
        <f t="shared" si="33"/>
        <v>Kind</v>
      </c>
      <c r="X58" s="7" t="str">
        <f t="shared" si="34"/>
        <v>gesichtet.</v>
      </c>
      <c r="Y58" s="7" t="s">
        <v>379</v>
      </c>
      <c r="Z58" s="7">
        <f>main!Z53</f>
        <v>135</v>
      </c>
      <c r="AA58" s="7" t="str">
        <f>main!AA53</f>
        <v>Leonie</v>
      </c>
      <c r="AB58" s="7" t="str">
        <f>main!AB53</f>
        <v>f</v>
      </c>
      <c r="AC58" s="7">
        <f>main!AC53</f>
        <v>6.8857142859999998</v>
      </c>
      <c r="AD58" s="7">
        <f>main!AD53</f>
        <v>0.322802851</v>
      </c>
      <c r="AE58" s="7">
        <f>main!AE53</f>
        <v>7</v>
      </c>
      <c r="AF58" s="33" t="str">
        <f>main!AF53</f>
        <v>f</v>
      </c>
      <c r="AG58" s="7" t="str">
        <f>main!AG53</f>
        <v>Target</v>
      </c>
      <c r="AH58" s="7" t="str">
        <f>main!AH53</f>
        <v>NA</v>
      </c>
      <c r="AI58" s="7">
        <f>main!AI53</f>
        <v>48000000</v>
      </c>
      <c r="AJ58" s="7" t="str">
        <f>main!AJ53</f>
        <v>NA</v>
      </c>
      <c r="AK58" s="7" t="str">
        <f>main!AK53</f>
        <v>NA</v>
      </c>
      <c r="AL58" s="7">
        <f>main!AL53</f>
        <v>103</v>
      </c>
      <c r="AM58" s="7" t="str">
        <f>main!AM53</f>
        <v>Lotte</v>
      </c>
      <c r="AN58" s="7" t="str">
        <f>main!AN53</f>
        <v>f</v>
      </c>
      <c r="AO58" s="7">
        <f>main!AO53</f>
        <v>6.542857143</v>
      </c>
      <c r="AP58" s="7">
        <f>main!AP53</f>
        <v>0.81683957500000004</v>
      </c>
      <c r="AQ58" s="7">
        <f>main!AQ53</f>
        <v>7</v>
      </c>
      <c r="AR58" s="7" t="str">
        <f>main!AR53</f>
        <v>f</v>
      </c>
      <c r="AS58" s="7" t="str">
        <f>main!AS53</f>
        <v>Alternative</v>
      </c>
      <c r="AT58" s="7" t="str">
        <f>main!AT53</f>
        <v>NA</v>
      </c>
      <c r="AU58" s="7" t="str">
        <f>main!AU53</f>
        <v>NA</v>
      </c>
      <c r="AV58" s="7" t="str">
        <f>main!AV53</f>
        <v>NA</v>
      </c>
      <c r="AW58" s="7" t="str">
        <f>main!AW53</f>
        <v>NA</v>
      </c>
      <c r="AX58" s="7" t="str">
        <f>main!AX53</f>
        <v>Er</v>
      </c>
      <c r="AY58" s="7" t="str">
        <f>main!AY53</f>
        <v>Sie</v>
      </c>
      <c r="AZ58" s="33" t="str">
        <f>main!AZ53</f>
        <v>Sie</v>
      </c>
      <c r="BA58" s="7" t="str">
        <f t="shared" si="35"/>
        <v>Wer springt in den Pool?</v>
      </c>
      <c r="BB58" s="46" t="str">
        <f t="shared" si="36"/>
        <v>Was tat Leonie?</v>
      </c>
      <c r="BC58" s="7" t="str">
        <f t="shared" si="37"/>
        <v>Wohin springt Leonie?</v>
      </c>
      <c r="BD58" s="7" t="str">
        <f t="shared" si="38"/>
        <v>Wen hat Leonie gesichtet?</v>
      </c>
      <c r="BE58" s="7" t="s">
        <v>16</v>
      </c>
      <c r="BF58" s="7" t="str">
        <f>BB58</f>
        <v>Was tat Leonie?</v>
      </c>
      <c r="BG58" s="7">
        <v>3</v>
      </c>
      <c r="BH58" s="7">
        <f t="shared" si="39"/>
        <v>0</v>
      </c>
      <c r="BI58" s="7" t="str">
        <f t="shared" si="40"/>
        <v>NA</v>
      </c>
      <c r="BJ58" s="7" t="str">
        <f>IF(BI58="NA","NA",J58)</f>
        <v>NA</v>
      </c>
      <c r="BK58" s="7" t="str">
        <f t="shared" ref="BK58:BK63" si="53">BJ58</f>
        <v>NA</v>
      </c>
      <c r="BL58" s="7" t="s">
        <v>78</v>
      </c>
      <c r="BM58" s="1">
        <v>1</v>
      </c>
      <c r="BN58" s="7" t="str">
        <f t="shared" si="41"/>
        <v>NA</v>
      </c>
      <c r="BO58" s="7" t="str">
        <f t="shared" si="50"/>
        <v>NA</v>
      </c>
      <c r="BP58" s="7" t="str">
        <f t="shared" si="42"/>
        <v/>
      </c>
      <c r="BQ58" s="7" t="str">
        <f t="shared" si="43"/>
        <v>Wohin springt Leonie?</v>
      </c>
      <c r="BR58" s="7" t="str">
        <f t="shared" si="44"/>
        <v/>
      </c>
      <c r="BS58" s="7" t="str">
        <f t="shared" si="45"/>
        <v>Wohin springt Leonie?</v>
      </c>
      <c r="BT58" s="7" t="str">
        <f t="shared" si="46"/>
        <v/>
      </c>
      <c r="BU58" s="7" t="str">
        <f t="shared" si="47"/>
        <v>Wen hat Leonie gesichtet?</v>
      </c>
      <c r="BV58" s="7" t="str">
        <f t="shared" si="48"/>
        <v>Wen hat Leonie gesichtet?</v>
      </c>
    </row>
    <row r="59" spans="1:74" ht="14.25" customHeight="1" x14ac:dyDescent="0.35">
      <c r="A59" s="7" t="str">
        <f t="shared" si="49"/>
        <v>L2_S120_I203_PSie</v>
      </c>
      <c r="B59" s="7">
        <v>2</v>
      </c>
      <c r="C59" s="7">
        <v>120</v>
      </c>
      <c r="D59" s="44">
        <v>58</v>
      </c>
      <c r="E59">
        <v>3</v>
      </c>
      <c r="F59" s="7">
        <v>120</v>
      </c>
      <c r="G59" s="7" t="str">
        <f t="shared" si="26"/>
        <v>Der Kollege schleicht in den Palast. Sie möchte das teure Porzellan stehlen.</v>
      </c>
      <c r="H59" s="7" t="str">
        <f t="shared" si="29"/>
        <v>Der Kollege</v>
      </c>
      <c r="I59" s="7" t="str">
        <f t="shared" si="30"/>
        <v>Die Kollegin</v>
      </c>
      <c r="J59" s="7" t="s">
        <v>429</v>
      </c>
      <c r="L59" s="7" t="s">
        <v>375</v>
      </c>
      <c r="N59" s="7" t="s">
        <v>830</v>
      </c>
      <c r="O59" s="7" t="str">
        <f t="shared" si="31"/>
        <v>in den Palast.</v>
      </c>
      <c r="P59" s="7" t="str">
        <f t="shared" si="32"/>
        <v>in den Palast</v>
      </c>
      <c r="Q59" s="7" t="str">
        <f t="shared" si="27"/>
        <v>Sie</v>
      </c>
      <c r="R59" s="7" t="s">
        <v>70</v>
      </c>
      <c r="S59" s="7" t="s">
        <v>155</v>
      </c>
      <c r="T59" s="7" t="s">
        <v>411</v>
      </c>
      <c r="U59" s="7" t="s">
        <v>831</v>
      </c>
      <c r="W59" s="7" t="str">
        <f t="shared" si="33"/>
        <v>Porzellan</v>
      </c>
      <c r="X59" s="7" t="str">
        <f t="shared" si="34"/>
        <v>stehlen.</v>
      </c>
      <c r="Y59" s="7" t="s">
        <v>832</v>
      </c>
      <c r="Z59" s="7">
        <f>main!Z121</f>
        <v>203</v>
      </c>
      <c r="AA59" s="7" t="str">
        <f>main!AA121</f>
        <v>Kollege</v>
      </c>
      <c r="AB59" s="7" t="str">
        <f>main!AB121</f>
        <v>NA</v>
      </c>
      <c r="AC59" s="7">
        <f>main!AC121</f>
        <v>6.7</v>
      </c>
      <c r="AD59" s="7" t="str">
        <f>main!AD121</f>
        <v>NA</v>
      </c>
      <c r="AE59" s="7" t="str">
        <f>main!AE121</f>
        <v>NA</v>
      </c>
      <c r="AF59" s="33" t="str">
        <f>main!AF121</f>
        <v>m</v>
      </c>
      <c r="AG59" s="7" t="str">
        <f>main!AG121</f>
        <v>Filler</v>
      </c>
      <c r="AH59" s="7" t="str">
        <f>main!AH121</f>
        <v>NA</v>
      </c>
      <c r="AI59" s="7" t="str">
        <f>main!AI121</f>
        <v>NA</v>
      </c>
      <c r="AJ59" s="7" t="str">
        <f>main!AJ121</f>
        <v>Der</v>
      </c>
      <c r="AK59" s="7" t="str">
        <f>main!AK121</f>
        <v>der</v>
      </c>
      <c r="AL59" s="7">
        <f>main!AL121</f>
        <v>60</v>
      </c>
      <c r="AM59" s="7" t="str">
        <f>main!AM121</f>
        <v>Kollegin</v>
      </c>
      <c r="AN59" s="7" t="str">
        <f>main!AN121</f>
        <v>NA</v>
      </c>
      <c r="AO59" s="7" t="str">
        <f>main!AO121</f>
        <v>NA</v>
      </c>
      <c r="AP59" s="7" t="str">
        <f>main!AP121</f>
        <v>NA</v>
      </c>
      <c r="AQ59" s="7" t="str">
        <f>main!AQ121</f>
        <v>NA</v>
      </c>
      <c r="AR59" s="7" t="str">
        <f>main!AR121</f>
        <v>NA</v>
      </c>
      <c r="AS59" s="7" t="str">
        <f>main!AS121</f>
        <v>Alternative</v>
      </c>
      <c r="AT59" s="7" t="str">
        <f>main!AT121</f>
        <v>NA</v>
      </c>
      <c r="AU59" s="7" t="str">
        <f>main!AU121</f>
        <v>NA</v>
      </c>
      <c r="AV59" s="7" t="str">
        <f>main!AV121</f>
        <v>Die</v>
      </c>
      <c r="AW59" s="7" t="str">
        <f>main!AW121</f>
        <v>die</v>
      </c>
      <c r="AX59" s="7" t="str">
        <f>main!AX121</f>
        <v>Er</v>
      </c>
      <c r="AY59" s="7" t="str">
        <f>main!AY121</f>
        <v>Sie</v>
      </c>
      <c r="AZ59" s="33" t="str">
        <f>main!AZ121</f>
        <v>Sie</v>
      </c>
      <c r="BA59" s="7" t="str">
        <f t="shared" si="35"/>
        <v>Wer schleicht in den Palast?</v>
      </c>
      <c r="BB59" s="46" t="str">
        <f t="shared" si="36"/>
        <v>Was tat der Kollege?</v>
      </c>
      <c r="BC59" s="7" t="str">
        <f t="shared" si="37"/>
        <v>Wohin schleicht der Kollege?</v>
      </c>
      <c r="BD59" s="7" t="str">
        <f t="shared" si="38"/>
        <v>Was möchte der Kollege stehlen?</v>
      </c>
      <c r="BE59" s="1" t="s">
        <v>49</v>
      </c>
      <c r="BF59" s="7" t="str">
        <f>BD59</f>
        <v>Was möchte der Kollege stehlen?</v>
      </c>
      <c r="BG59" s="7">
        <v>2</v>
      </c>
      <c r="BH59" s="7">
        <f t="shared" si="39"/>
        <v>0</v>
      </c>
      <c r="BI59" s="7" t="str">
        <f t="shared" si="40"/>
        <v>NA</v>
      </c>
      <c r="BJ59" s="7" t="str">
        <f>IF(BI59="NA","NA",CONCATENATE(S59," ",T59," ",W59))</f>
        <v>NA</v>
      </c>
      <c r="BK59" s="7" t="str">
        <f t="shared" si="53"/>
        <v>NA</v>
      </c>
      <c r="BL59" s="7" t="s">
        <v>78</v>
      </c>
      <c r="BM59" s="1">
        <v>0</v>
      </c>
      <c r="BN59" s="7" t="str">
        <f t="shared" si="41"/>
        <v>NA</v>
      </c>
      <c r="BO59" s="7" t="str">
        <f t="shared" si="50"/>
        <v>NA</v>
      </c>
      <c r="BP59" s="7" t="str">
        <f t="shared" si="42"/>
        <v/>
      </c>
      <c r="BQ59" s="7" t="str">
        <f t="shared" si="43"/>
        <v>Wohin schleicht der Kollege?</v>
      </c>
      <c r="BR59" s="7" t="str">
        <f t="shared" si="44"/>
        <v/>
      </c>
      <c r="BS59" s="7" t="str">
        <f t="shared" si="45"/>
        <v>Wohin schleicht der Kollege?</v>
      </c>
      <c r="BT59" s="7" t="str">
        <f t="shared" si="46"/>
        <v>Was möchte der Kollege stehlen?</v>
      </c>
      <c r="BU59" s="7" t="str">
        <f t="shared" si="47"/>
        <v/>
      </c>
      <c r="BV59" s="7" t="str">
        <f t="shared" si="48"/>
        <v>Was möchte der Kollege stehlen?</v>
      </c>
    </row>
    <row r="60" spans="1:74" ht="14.25" customHeight="1" x14ac:dyDescent="0.35">
      <c r="A60" s="7" t="str">
        <f t="shared" si="49"/>
        <v>L2_S88_I171_PEr</v>
      </c>
      <c r="B60" s="7">
        <v>2</v>
      </c>
      <c r="C60" s="7">
        <v>88</v>
      </c>
      <c r="D60" s="44">
        <v>59</v>
      </c>
      <c r="E60">
        <v>3</v>
      </c>
      <c r="F60" s="7">
        <v>88</v>
      </c>
      <c r="G60" s="7" t="str">
        <f t="shared" si="26"/>
        <v>Die Psychologin wandert vom Berg. Er hat die weite Aussicht genossen.</v>
      </c>
      <c r="H60" s="7" t="str">
        <f t="shared" si="29"/>
        <v>Die Psychologin</v>
      </c>
      <c r="I60" s="7" t="str">
        <f t="shared" si="30"/>
        <v>Der Psycholog</v>
      </c>
      <c r="J60" s="7" t="s">
        <v>652</v>
      </c>
      <c r="M60" s="7" t="s">
        <v>291</v>
      </c>
      <c r="N60" s="7" t="s">
        <v>653</v>
      </c>
      <c r="O60" s="7" t="str">
        <f t="shared" si="31"/>
        <v>vom Berg.</v>
      </c>
      <c r="P60" s="7" t="str">
        <f t="shared" si="32"/>
        <v>vom Berg</v>
      </c>
      <c r="Q60" s="7" t="str">
        <f t="shared" si="27"/>
        <v>Er</v>
      </c>
      <c r="R60" s="7" t="s">
        <v>104</v>
      </c>
      <c r="S60" s="7" t="s">
        <v>71</v>
      </c>
      <c r="T60" s="7" t="s">
        <v>654</v>
      </c>
      <c r="U60" s="7" t="s">
        <v>655</v>
      </c>
      <c r="W60" s="7" t="str">
        <f t="shared" si="33"/>
        <v>Aussicht</v>
      </c>
      <c r="X60" s="7" t="str">
        <f t="shared" si="34"/>
        <v>genossen.</v>
      </c>
      <c r="Y60" s="7" t="s">
        <v>227</v>
      </c>
      <c r="Z60" s="7">
        <f>main!Z89</f>
        <v>171</v>
      </c>
      <c r="AA60" s="7" t="str">
        <f>main!AA89</f>
        <v>Psychologin</v>
      </c>
      <c r="AB60" s="7" t="str">
        <f>main!AB89</f>
        <v>NA</v>
      </c>
      <c r="AC60" s="7">
        <f>main!AC89</f>
        <v>3.7749999999999999</v>
      </c>
      <c r="AD60" s="7" t="str">
        <f>main!AD89</f>
        <v>NA</v>
      </c>
      <c r="AE60" s="7" t="str">
        <f>main!AE89</f>
        <v>NA</v>
      </c>
      <c r="AF60" s="33" t="str">
        <f>main!AF89</f>
        <v>f</v>
      </c>
      <c r="AG60" s="7" t="str">
        <f>main!AG89</f>
        <v>Filler</v>
      </c>
      <c r="AH60" s="7" t="str">
        <f>main!AH89</f>
        <v>NA</v>
      </c>
      <c r="AI60" s="7" t="str">
        <f>main!AI89</f>
        <v>NA</v>
      </c>
      <c r="AJ60" s="7" t="str">
        <f>main!AJ89</f>
        <v>Die</v>
      </c>
      <c r="AK60" s="7" t="str">
        <f>main!AK89</f>
        <v>die</v>
      </c>
      <c r="AL60" s="7">
        <f>main!AL89</f>
        <v>28</v>
      </c>
      <c r="AM60" s="7" t="str">
        <f>main!AM89</f>
        <v>Psycholog</v>
      </c>
      <c r="AN60" s="7" t="str">
        <f>main!AN89</f>
        <v>NA</v>
      </c>
      <c r="AO60" s="7" t="str">
        <f>main!AO89</f>
        <v>NA</v>
      </c>
      <c r="AP60" s="7" t="str">
        <f>main!AP89</f>
        <v>NA</v>
      </c>
      <c r="AQ60" s="7" t="str">
        <f>main!AQ89</f>
        <v>NA</v>
      </c>
      <c r="AR60" s="7" t="str">
        <f>main!AR89</f>
        <v>NA</v>
      </c>
      <c r="AS60" s="7" t="str">
        <f>main!AS89</f>
        <v>Alternative</v>
      </c>
      <c r="AT60" s="7" t="str">
        <f>main!AT89</f>
        <v>NA</v>
      </c>
      <c r="AU60" s="7" t="str">
        <f>main!AU89</f>
        <v>NA</v>
      </c>
      <c r="AV60" s="7" t="str">
        <f>main!AV89</f>
        <v>Der</v>
      </c>
      <c r="AW60" s="7" t="str">
        <f>main!AW89</f>
        <v>der</v>
      </c>
      <c r="AX60" s="7" t="str">
        <f>main!AX89</f>
        <v>Er</v>
      </c>
      <c r="AY60" s="7" t="str">
        <f>main!AY89</f>
        <v>Sie</v>
      </c>
      <c r="AZ60" s="33" t="str">
        <f>main!AZ89</f>
        <v>Er</v>
      </c>
      <c r="BA60" s="7" t="str">
        <f t="shared" si="35"/>
        <v>Wer wandert vom Berg?</v>
      </c>
      <c r="BB60" s="46" t="str">
        <f t="shared" si="36"/>
        <v>Was tat die Psychologin?</v>
      </c>
      <c r="BC60" s="7" t="str">
        <f t="shared" si="37"/>
        <v>Woher wandert die Psychologin?</v>
      </c>
      <c r="BD60" s="7" t="str">
        <f t="shared" si="38"/>
        <v>Was hat die Psychologin genossen?</v>
      </c>
      <c r="BE60" s="1" t="s">
        <v>49</v>
      </c>
      <c r="BF60" s="7" t="str">
        <f>BD60</f>
        <v>Was hat die Psychologin genossen?</v>
      </c>
      <c r="BG60" s="7">
        <v>2</v>
      </c>
      <c r="BH60" s="7">
        <f t="shared" si="39"/>
        <v>0</v>
      </c>
      <c r="BI60" s="7" t="str">
        <f t="shared" si="40"/>
        <v>NA</v>
      </c>
      <c r="BJ60" s="7" t="str">
        <f>IF(BI60="NA","NA",CONCATENATE(S60," ",T60," ",W60))</f>
        <v>NA</v>
      </c>
      <c r="BK60" s="7" t="str">
        <f t="shared" si="53"/>
        <v>NA</v>
      </c>
      <c r="BL60" s="7" t="s">
        <v>78</v>
      </c>
      <c r="BM60" s="1">
        <v>1</v>
      </c>
      <c r="BN60" s="7" t="str">
        <f t="shared" si="41"/>
        <v>NA</v>
      </c>
      <c r="BO60" s="7" t="str">
        <f t="shared" si="50"/>
        <v>NA</v>
      </c>
      <c r="BP60" s="7" t="str">
        <f t="shared" si="42"/>
        <v/>
      </c>
      <c r="BQ60" s="7" t="str">
        <f t="shared" si="43"/>
        <v/>
      </c>
      <c r="BR60" s="7" t="str">
        <f t="shared" si="44"/>
        <v>Woher wandert die Psychologin?</v>
      </c>
      <c r="BS60" s="7" t="str">
        <f t="shared" si="45"/>
        <v>Woher wandert die Psychologin?</v>
      </c>
      <c r="BT60" s="7" t="str">
        <f t="shared" si="46"/>
        <v>Was hat die Psychologin genossen?</v>
      </c>
      <c r="BU60" s="7" t="str">
        <f t="shared" si="47"/>
        <v/>
      </c>
      <c r="BV60" s="7" t="str">
        <f t="shared" si="48"/>
        <v>Was hat die Psychologin genossen?</v>
      </c>
    </row>
    <row r="61" spans="1:74" ht="14.25" customHeight="1" x14ac:dyDescent="0.35">
      <c r="A61" s="7" t="str">
        <f t="shared" si="49"/>
        <v>L2_S37_I69_PEr</v>
      </c>
      <c r="B61" s="7">
        <v>2</v>
      </c>
      <c r="C61" s="7">
        <v>37</v>
      </c>
      <c r="D61" s="44">
        <v>60</v>
      </c>
      <c r="E61">
        <v>3</v>
      </c>
      <c r="F61" s="7">
        <v>37</v>
      </c>
      <c r="G61" s="7" t="str">
        <f t="shared" si="26"/>
        <v>Luca joggt zum PKW. Er hat einen wichtigen Termin vergessen.</v>
      </c>
      <c r="H61" s="7" t="str">
        <f t="shared" si="29"/>
        <v>Luca</v>
      </c>
      <c r="I61" s="7" t="str">
        <f t="shared" si="30"/>
        <v>Lara</v>
      </c>
      <c r="J61" s="7" t="s">
        <v>237</v>
      </c>
      <c r="L61" s="7" t="s">
        <v>185</v>
      </c>
      <c r="N61" s="7" t="s">
        <v>344</v>
      </c>
      <c r="O61" s="7" t="str">
        <f t="shared" si="31"/>
        <v>zum PKW.</v>
      </c>
      <c r="P61" s="7" t="str">
        <f t="shared" si="32"/>
        <v>zum PKW</v>
      </c>
      <c r="Q61" s="7" t="str">
        <f t="shared" si="27"/>
        <v>Er</v>
      </c>
      <c r="R61" s="7" t="s">
        <v>104</v>
      </c>
      <c r="S61" s="7" t="s">
        <v>87</v>
      </c>
      <c r="T61" s="7" t="s">
        <v>345</v>
      </c>
      <c r="U61" s="7" t="s">
        <v>346</v>
      </c>
      <c r="W61" s="7" t="str">
        <f t="shared" si="33"/>
        <v>Termin</v>
      </c>
      <c r="X61" s="7" t="str">
        <f t="shared" si="34"/>
        <v>vergessen.</v>
      </c>
      <c r="Y61" s="7" t="s">
        <v>123</v>
      </c>
      <c r="Z61" s="7">
        <f>main!Z28</f>
        <v>69</v>
      </c>
      <c r="AA61" s="7" t="str">
        <f>main!AA28</f>
        <v>Luca</v>
      </c>
      <c r="AB61" s="7" t="str">
        <f>main!AB28</f>
        <v>n</v>
      </c>
      <c r="AC61" s="7">
        <f>main!AC28</f>
        <v>3.457142857</v>
      </c>
      <c r="AD61" s="7">
        <f>main!AD28</f>
        <v>1.5967403769999999</v>
      </c>
      <c r="AE61" s="7">
        <f>main!AE28</f>
        <v>4</v>
      </c>
      <c r="AF61" s="33" t="str">
        <f>main!AF28</f>
        <v>n</v>
      </c>
      <c r="AG61" s="7" t="str">
        <f>main!AG28</f>
        <v>Target</v>
      </c>
      <c r="AH61" s="7" t="str">
        <f>main!AH28</f>
        <v>NA</v>
      </c>
      <c r="AI61" s="7">
        <f>main!AI28</f>
        <v>2680000000</v>
      </c>
      <c r="AJ61" s="7" t="str">
        <f>main!AJ28</f>
        <v>NA</v>
      </c>
      <c r="AK61" s="7" t="str">
        <f>main!AK28</f>
        <v>NA</v>
      </c>
      <c r="AL61" s="7">
        <f>main!AL28</f>
        <v>118</v>
      </c>
      <c r="AM61" s="7" t="str">
        <f>main!AM28</f>
        <v>Lara</v>
      </c>
      <c r="AN61" s="7" t="str">
        <f>main!AN28</f>
        <v>f</v>
      </c>
      <c r="AO61" s="7">
        <f>main!AO28</f>
        <v>6.7428571430000002</v>
      </c>
      <c r="AP61" s="7">
        <f>main!AP28</f>
        <v>0.61082668900000003</v>
      </c>
      <c r="AQ61" s="7">
        <f>main!AQ28</f>
        <v>7</v>
      </c>
      <c r="AR61" s="7" t="str">
        <f>main!AR28</f>
        <v>f</v>
      </c>
      <c r="AS61" s="7" t="str">
        <f>main!AS28</f>
        <v>Alternative</v>
      </c>
      <c r="AT61" s="7" t="str">
        <f>main!AT28</f>
        <v>NA</v>
      </c>
      <c r="AU61" s="7" t="str">
        <f>main!AU28</f>
        <v>NA</v>
      </c>
      <c r="AV61" s="7" t="str">
        <f>main!AV28</f>
        <v>NA</v>
      </c>
      <c r="AW61" s="7" t="str">
        <f>main!AW28</f>
        <v>NA</v>
      </c>
      <c r="AX61" s="7" t="str">
        <f>main!AX28</f>
        <v>Er</v>
      </c>
      <c r="AY61" s="7" t="str">
        <f>main!AY28</f>
        <v>Sie</v>
      </c>
      <c r="AZ61" s="33" t="str">
        <f>main!AZ28</f>
        <v>Er</v>
      </c>
      <c r="BA61" s="7" t="str">
        <f t="shared" si="35"/>
        <v>Wer joggt zum PKW?</v>
      </c>
      <c r="BB61" s="46" t="str">
        <f t="shared" si="36"/>
        <v>Was tat Luca?</v>
      </c>
      <c r="BC61" s="7" t="str">
        <f t="shared" si="37"/>
        <v>Wohin joggt Luca?</v>
      </c>
      <c r="BD61" s="7" t="str">
        <f t="shared" si="38"/>
        <v>Was hat Luca vergessen?</v>
      </c>
      <c r="BE61" s="7" t="s">
        <v>47</v>
      </c>
      <c r="BF61" s="7" t="str">
        <f>BA61</f>
        <v>Wer joggt zum PKW?</v>
      </c>
      <c r="BG61" s="7">
        <v>2</v>
      </c>
      <c r="BH61" s="7">
        <f t="shared" si="39"/>
        <v>0</v>
      </c>
      <c r="BI61" s="7" t="str">
        <f t="shared" si="40"/>
        <v>NA</v>
      </c>
      <c r="BJ61" s="7" t="str">
        <f>IF(BI61="NA","NA",H61)</f>
        <v>NA</v>
      </c>
      <c r="BK61" s="7" t="str">
        <f t="shared" si="53"/>
        <v>NA</v>
      </c>
      <c r="BL61" s="7" t="s">
        <v>78</v>
      </c>
      <c r="BM61" s="1">
        <v>0</v>
      </c>
      <c r="BN61" s="7" t="str">
        <f t="shared" si="41"/>
        <v>NA</v>
      </c>
      <c r="BO61" s="7" t="str">
        <f t="shared" si="50"/>
        <v>NA</v>
      </c>
      <c r="BP61" s="7" t="str">
        <f t="shared" si="42"/>
        <v/>
      </c>
      <c r="BQ61" s="7" t="str">
        <f t="shared" si="43"/>
        <v>Wohin joggt Luca?</v>
      </c>
      <c r="BR61" s="7" t="str">
        <f t="shared" si="44"/>
        <v/>
      </c>
      <c r="BS61" s="7" t="str">
        <f t="shared" si="45"/>
        <v>Wohin joggt Luca?</v>
      </c>
      <c r="BT61" s="7" t="str">
        <f t="shared" si="46"/>
        <v>Was hat Luca vergessen?</v>
      </c>
      <c r="BU61" s="7" t="str">
        <f t="shared" si="47"/>
        <v/>
      </c>
      <c r="BV61" s="7" t="str">
        <f t="shared" si="48"/>
        <v>Was hat Luca vergessen?</v>
      </c>
    </row>
    <row r="62" spans="1:74" ht="14.25" customHeight="1" x14ac:dyDescent="0.35">
      <c r="A62" s="7" t="str">
        <f t="shared" si="49"/>
        <v>L2_S24_I76_PSie</v>
      </c>
      <c r="B62" s="7">
        <v>2</v>
      </c>
      <c r="C62" s="7">
        <v>24</v>
      </c>
      <c r="D62" s="44">
        <v>61</v>
      </c>
      <c r="E62">
        <v>3</v>
      </c>
      <c r="F62" s="7">
        <v>24</v>
      </c>
      <c r="G62" s="7" t="str">
        <f t="shared" si="26"/>
        <v>Marian hüpft in der Küche. Sie möchte den oberen Hängeschrank erreichen.</v>
      </c>
      <c r="H62" s="7" t="str">
        <f t="shared" si="29"/>
        <v>Marian</v>
      </c>
      <c r="I62" s="7" t="str">
        <f t="shared" si="30"/>
        <v>Philipp</v>
      </c>
      <c r="J62" s="7" t="s">
        <v>215</v>
      </c>
      <c r="K62" s="7" t="s">
        <v>84</v>
      </c>
      <c r="N62" s="7" t="s">
        <v>258</v>
      </c>
      <c r="O62" s="7" t="str">
        <f t="shared" si="31"/>
        <v>in der Küche.</v>
      </c>
      <c r="P62" s="7" t="str">
        <f t="shared" si="32"/>
        <v>in der Küche</v>
      </c>
      <c r="Q62" s="7" t="str">
        <f t="shared" si="27"/>
        <v>Sie</v>
      </c>
      <c r="R62" s="7" t="s">
        <v>70</v>
      </c>
      <c r="S62" s="7" t="s">
        <v>147</v>
      </c>
      <c r="T62" s="7" t="s">
        <v>259</v>
      </c>
      <c r="U62" s="7" t="s">
        <v>260</v>
      </c>
      <c r="W62" s="7" t="str">
        <f t="shared" si="33"/>
        <v>Hängeschrank</v>
      </c>
      <c r="X62" s="7" t="str">
        <f t="shared" si="34"/>
        <v>erreichen.</v>
      </c>
      <c r="Y62" s="7" t="s">
        <v>261</v>
      </c>
      <c r="Z62" s="7">
        <f>main!Z35</f>
        <v>76</v>
      </c>
      <c r="AA62" s="7" t="str">
        <f>main!AA35</f>
        <v>Marian</v>
      </c>
      <c r="AB62" s="7" t="str">
        <f>main!AB35</f>
        <v>n</v>
      </c>
      <c r="AC62" s="7">
        <f>main!AC35</f>
        <v>4.0571428569999997</v>
      </c>
      <c r="AD62" s="7">
        <f>main!AD35</f>
        <v>2.0138178130000002</v>
      </c>
      <c r="AE62" s="7">
        <f>main!AE35</f>
        <v>4</v>
      </c>
      <c r="AF62" s="33" t="str">
        <f>main!AF35</f>
        <v>n</v>
      </c>
      <c r="AG62" s="7" t="str">
        <f>main!AG35</f>
        <v>Target</v>
      </c>
      <c r="AH62" s="7" t="str">
        <f>main!AH35</f>
        <v>NA</v>
      </c>
      <c r="AI62" s="7" t="str">
        <f>main!AI35</f>
        <v>197000000 </v>
      </c>
      <c r="AJ62" s="7" t="str">
        <f>main!AJ35</f>
        <v>NA</v>
      </c>
      <c r="AK62" s="7" t="str">
        <f>main!AK35</f>
        <v>NA</v>
      </c>
      <c r="AL62" s="7">
        <f>main!AL35</f>
        <v>26</v>
      </c>
      <c r="AM62" s="7" t="str">
        <f>main!AM35</f>
        <v>Philipp</v>
      </c>
      <c r="AN62" s="7" t="str">
        <f>main!AN35</f>
        <v>m</v>
      </c>
      <c r="AO62" s="7">
        <f>main!AO35</f>
        <v>1.2571428570000001</v>
      </c>
      <c r="AP62" s="7">
        <f>main!AP35</f>
        <v>1.0666841739999999</v>
      </c>
      <c r="AQ62" s="7">
        <f>main!AQ35</f>
        <v>1</v>
      </c>
      <c r="AR62" s="7" t="str">
        <f>main!AR35</f>
        <v>m</v>
      </c>
      <c r="AS62" s="7" t="str">
        <f>main!AS35</f>
        <v>Alternative</v>
      </c>
      <c r="AT62" s="7" t="str">
        <f>main!AT35</f>
        <v>NA</v>
      </c>
      <c r="AU62" s="7" t="str">
        <f>main!AU35</f>
        <v>NA</v>
      </c>
      <c r="AV62" s="7" t="str">
        <f>main!AV35</f>
        <v>NA</v>
      </c>
      <c r="AW62" s="7" t="str">
        <f>main!AW35</f>
        <v>NA</v>
      </c>
      <c r="AX62" s="7" t="str">
        <f>main!AX35</f>
        <v>Er</v>
      </c>
      <c r="AY62" s="7" t="str">
        <f>main!AY35</f>
        <v>Sie</v>
      </c>
      <c r="AZ62" s="33" t="str">
        <f>main!AZ35</f>
        <v>Sie</v>
      </c>
      <c r="BA62" s="7" t="str">
        <f t="shared" si="35"/>
        <v>Wer hüpft in der Küche?</v>
      </c>
      <c r="BB62" s="46" t="str">
        <f t="shared" si="36"/>
        <v>Was tat Marian?</v>
      </c>
      <c r="BC62" s="7" t="str">
        <f t="shared" si="37"/>
        <v>Wo hüpft Marian?</v>
      </c>
      <c r="BD62" s="7" t="str">
        <f t="shared" si="38"/>
        <v>Was möchte Marian erreichen?</v>
      </c>
      <c r="BE62" s="1" t="s">
        <v>49</v>
      </c>
      <c r="BF62" s="7" t="str">
        <f>BD62</f>
        <v>Was möchte Marian erreichen?</v>
      </c>
      <c r="BG62" s="7">
        <v>3</v>
      </c>
      <c r="BH62" s="7">
        <f t="shared" si="39"/>
        <v>0</v>
      </c>
      <c r="BI62" s="7" t="str">
        <f t="shared" si="40"/>
        <v>NA</v>
      </c>
      <c r="BJ62" s="7" t="str">
        <f>IF(BI62="NA","NA",CONCATENATE(S62," ",T62," ",W62))</f>
        <v>NA</v>
      </c>
      <c r="BK62" s="7" t="str">
        <f t="shared" si="53"/>
        <v>NA</v>
      </c>
      <c r="BL62" s="7" t="s">
        <v>78</v>
      </c>
      <c r="BM62" s="1">
        <v>1</v>
      </c>
      <c r="BN62" s="7" t="str">
        <f t="shared" si="41"/>
        <v>NA</v>
      </c>
      <c r="BO62" s="7" t="str">
        <f t="shared" si="50"/>
        <v>NA</v>
      </c>
      <c r="BP62" s="7" t="str">
        <f t="shared" si="42"/>
        <v>Wo hüpft Marian?</v>
      </c>
      <c r="BQ62" s="7" t="str">
        <f t="shared" si="43"/>
        <v/>
      </c>
      <c r="BR62" s="7" t="str">
        <f t="shared" si="44"/>
        <v/>
      </c>
      <c r="BS62" s="7" t="str">
        <f t="shared" si="45"/>
        <v>Wo hüpft Marian?</v>
      </c>
      <c r="BT62" s="7" t="str">
        <f t="shared" si="46"/>
        <v>Was möchte Marian erreichen?</v>
      </c>
      <c r="BU62" s="7" t="str">
        <f t="shared" si="47"/>
        <v/>
      </c>
      <c r="BV62" s="7" t="str">
        <f t="shared" si="48"/>
        <v>Was möchte Marian erreichen?</v>
      </c>
    </row>
    <row r="63" spans="1:74" ht="14.25" customHeight="1" x14ac:dyDescent="0.35">
      <c r="A63" s="7" t="str">
        <f t="shared" si="49"/>
        <v>L2_S85_I168_PEr</v>
      </c>
      <c r="B63" s="7">
        <v>2</v>
      </c>
      <c r="C63" s="7">
        <v>85</v>
      </c>
      <c r="D63" s="44">
        <v>62</v>
      </c>
      <c r="E63">
        <v>3</v>
      </c>
      <c r="F63" s="7">
        <v>85</v>
      </c>
      <c r="G63" s="7" t="str">
        <f t="shared" si="26"/>
        <v>Die Immobilienmaklerin fällt aus dem Rollstuhl. Er hat den offenen Gully übersehen.</v>
      </c>
      <c r="H63" s="7" t="str">
        <f t="shared" si="29"/>
        <v>Die Immobilienmaklerin</v>
      </c>
      <c r="I63" s="7" t="str">
        <f t="shared" si="30"/>
        <v>Der Immobilienmakler</v>
      </c>
      <c r="J63" s="7" t="s">
        <v>101</v>
      </c>
      <c r="M63" s="7" t="s">
        <v>102</v>
      </c>
      <c r="N63" s="7" t="s">
        <v>638</v>
      </c>
      <c r="O63" s="7" t="str">
        <f t="shared" si="31"/>
        <v>aus dem Rollstuhl.</v>
      </c>
      <c r="P63" s="7" t="str">
        <f t="shared" si="32"/>
        <v>aus dem Rollstuhl</v>
      </c>
      <c r="Q63" s="7" t="str">
        <f t="shared" si="27"/>
        <v>Er</v>
      </c>
      <c r="R63" s="7" t="s">
        <v>104</v>
      </c>
      <c r="S63" s="7" t="s">
        <v>147</v>
      </c>
      <c r="T63" s="7" t="s">
        <v>639</v>
      </c>
      <c r="U63" s="7" t="s">
        <v>640</v>
      </c>
      <c r="W63" s="7" t="str">
        <f t="shared" si="33"/>
        <v>Gully</v>
      </c>
      <c r="X63" s="7" t="str">
        <f t="shared" si="34"/>
        <v>übersehen.</v>
      </c>
      <c r="Y63" s="7" t="s">
        <v>248</v>
      </c>
      <c r="Z63" s="7">
        <f>main!Z86</f>
        <v>168</v>
      </c>
      <c r="AA63" s="7" t="str">
        <f>main!AA86</f>
        <v>Immobilienmaklerin</v>
      </c>
      <c r="AB63" s="7" t="str">
        <f>main!AB86</f>
        <v>NA</v>
      </c>
      <c r="AC63" s="7">
        <f>main!AC86</f>
        <v>3.35</v>
      </c>
      <c r="AD63" s="7" t="str">
        <f>main!AD86</f>
        <v>NA</v>
      </c>
      <c r="AE63" s="7" t="str">
        <f>main!AE86</f>
        <v>NA</v>
      </c>
      <c r="AF63" s="33" t="str">
        <f>main!AF86</f>
        <v>f</v>
      </c>
      <c r="AG63" s="7" t="str">
        <f>main!AG86</f>
        <v>Filler</v>
      </c>
      <c r="AH63" s="7" t="str">
        <f>main!AH86</f>
        <v>NA</v>
      </c>
      <c r="AI63" s="7" t="str">
        <f>main!AI86</f>
        <v>NA</v>
      </c>
      <c r="AJ63" s="7" t="str">
        <f>main!AJ86</f>
        <v>Die</v>
      </c>
      <c r="AK63" s="7" t="str">
        <f>main!AK86</f>
        <v>die</v>
      </c>
      <c r="AL63" s="7">
        <f>main!AL86</f>
        <v>25</v>
      </c>
      <c r="AM63" s="7" t="str">
        <f>main!AM86</f>
        <v>Immobilienmakler</v>
      </c>
      <c r="AN63" s="7" t="str">
        <f>main!AN86</f>
        <v>NA</v>
      </c>
      <c r="AO63" s="7" t="str">
        <f>main!AO86</f>
        <v>NA</v>
      </c>
      <c r="AP63" s="7" t="str">
        <f>main!AP86</f>
        <v>NA</v>
      </c>
      <c r="AQ63" s="7" t="str">
        <f>main!AQ86</f>
        <v>NA</v>
      </c>
      <c r="AR63" s="7" t="str">
        <f>main!AR86</f>
        <v>NA</v>
      </c>
      <c r="AS63" s="7" t="str">
        <f>main!AS86</f>
        <v>Alternative</v>
      </c>
      <c r="AT63" s="7" t="str">
        <f>main!AT86</f>
        <v>NA</v>
      </c>
      <c r="AU63" s="7" t="str">
        <f>main!AU86</f>
        <v>NA</v>
      </c>
      <c r="AV63" s="7" t="str">
        <f>main!AV86</f>
        <v>Der</v>
      </c>
      <c r="AW63" s="7" t="str">
        <f>main!AW86</f>
        <v>der</v>
      </c>
      <c r="AX63" s="7" t="str">
        <f>main!AX86</f>
        <v>Er</v>
      </c>
      <c r="AY63" s="7" t="str">
        <f>main!AY86</f>
        <v>Sie</v>
      </c>
      <c r="AZ63" s="33" t="str">
        <f>main!AZ86</f>
        <v>Er</v>
      </c>
      <c r="BA63" s="7" t="str">
        <f t="shared" si="35"/>
        <v>Wer fällt aus dem Rollstuhl?</v>
      </c>
      <c r="BB63" s="46" t="str">
        <f t="shared" si="36"/>
        <v>Was tat die Immobilienmaklerin?</v>
      </c>
      <c r="BC63" s="7" t="str">
        <f t="shared" si="37"/>
        <v>Woher fällt die Immobilienmaklerin?</v>
      </c>
      <c r="BD63" s="7" t="str">
        <f t="shared" si="38"/>
        <v>Was hat die Immobilienmaklerin übersehen?</v>
      </c>
      <c r="BE63" s="7" t="s">
        <v>47</v>
      </c>
      <c r="BF63" s="7" t="str">
        <f>BA63</f>
        <v>Wer fällt aus dem Rollstuhl?</v>
      </c>
      <c r="BG63" s="7">
        <v>2</v>
      </c>
      <c r="BH63" s="7">
        <f t="shared" si="39"/>
        <v>0</v>
      </c>
      <c r="BI63" s="7" t="str">
        <f t="shared" si="40"/>
        <v>NA</v>
      </c>
      <c r="BJ63" s="7" t="str">
        <f>IF(BI63="NA","NA",H63)</f>
        <v>NA</v>
      </c>
      <c r="BK63" s="7" t="str">
        <f t="shared" si="53"/>
        <v>NA</v>
      </c>
      <c r="BL63" s="7" t="s">
        <v>78</v>
      </c>
      <c r="BM63" s="1">
        <v>1</v>
      </c>
      <c r="BN63" s="7" t="str">
        <f t="shared" si="41"/>
        <v>NA</v>
      </c>
      <c r="BO63" s="7" t="str">
        <f t="shared" si="50"/>
        <v>NA</v>
      </c>
      <c r="BP63" s="7" t="str">
        <f t="shared" si="42"/>
        <v/>
      </c>
      <c r="BQ63" s="7" t="str">
        <f t="shared" si="43"/>
        <v/>
      </c>
      <c r="BR63" s="7" t="str">
        <f t="shared" si="44"/>
        <v>Woher fällt die Immobilienmaklerin?</v>
      </c>
      <c r="BS63" s="7" t="str">
        <f t="shared" si="45"/>
        <v>Woher fällt die Immobilienmaklerin?</v>
      </c>
      <c r="BT63" s="7" t="str">
        <f t="shared" si="46"/>
        <v>Was hat die Immobilienmaklerin übersehen?</v>
      </c>
      <c r="BU63" s="7" t="str">
        <f t="shared" si="47"/>
        <v/>
      </c>
      <c r="BV63" s="7" t="str">
        <f t="shared" si="48"/>
        <v>Was hat die Immobilienmaklerin übersehen?</v>
      </c>
    </row>
    <row r="64" spans="1:74" ht="14.25" customHeight="1" x14ac:dyDescent="0.35">
      <c r="A64" s="7" t="str">
        <f t="shared" si="49"/>
        <v>L2_S16_I6_PEr</v>
      </c>
      <c r="B64" s="7">
        <v>2</v>
      </c>
      <c r="C64" s="7">
        <v>16</v>
      </c>
      <c r="D64" s="44">
        <v>63</v>
      </c>
      <c r="E64">
        <v>3</v>
      </c>
      <c r="F64" s="7">
        <v>16</v>
      </c>
      <c r="G64" s="7" t="str">
        <f t="shared" si="26"/>
        <v>Tobias jongliert im Freizeitpark. Er hat einen neuen Job gefunden.</v>
      </c>
      <c r="H64" s="7" t="str">
        <f t="shared" si="29"/>
        <v>Tobias</v>
      </c>
      <c r="I64" s="7" t="str">
        <f t="shared" si="30"/>
        <v>Clemens</v>
      </c>
      <c r="J64" s="7" t="s">
        <v>201</v>
      </c>
      <c r="K64" s="7" t="s">
        <v>193</v>
      </c>
      <c r="N64" s="7" t="s">
        <v>202</v>
      </c>
      <c r="O64" s="7" t="str">
        <f t="shared" si="31"/>
        <v>im Freizeitpark.</v>
      </c>
      <c r="P64" s="7" t="str">
        <f t="shared" si="32"/>
        <v>im Freizeitpark</v>
      </c>
      <c r="Q64" s="7" t="str">
        <f t="shared" si="27"/>
        <v>Er</v>
      </c>
      <c r="R64" s="7" t="s">
        <v>104</v>
      </c>
      <c r="S64" s="7" t="s">
        <v>87</v>
      </c>
      <c r="T64" s="7" t="s">
        <v>203</v>
      </c>
      <c r="U64" s="7" t="s">
        <v>204</v>
      </c>
      <c r="W64" s="7" t="str">
        <f t="shared" si="33"/>
        <v>Job</v>
      </c>
      <c r="X64" s="7" t="str">
        <f t="shared" si="34"/>
        <v>gefunden.</v>
      </c>
      <c r="Y64" s="7" t="s">
        <v>205</v>
      </c>
      <c r="Z64" s="7">
        <f>main!Z7</f>
        <v>6</v>
      </c>
      <c r="AA64" s="7" t="str">
        <f>main!AA7</f>
        <v>Tobias</v>
      </c>
      <c r="AB64" s="7" t="str">
        <f>main!AB7</f>
        <v>m</v>
      </c>
      <c r="AC64" s="7">
        <f>main!AC7</f>
        <v>1.114285714</v>
      </c>
      <c r="AD64" s="7">
        <f>main!AD7</f>
        <v>0.322802851</v>
      </c>
      <c r="AE64" s="7">
        <f>main!AE7</f>
        <v>1</v>
      </c>
      <c r="AF64" s="33" t="str">
        <f>main!AF7</f>
        <v>m</v>
      </c>
      <c r="AG64" s="7" t="str">
        <f>main!AG7</f>
        <v>Target</v>
      </c>
      <c r="AH64" s="7" t="str">
        <f>main!AH7</f>
        <v>NA</v>
      </c>
      <c r="AI64" s="7">
        <f>main!AI7</f>
        <v>4920000000</v>
      </c>
      <c r="AJ64" s="7" t="str">
        <f>main!AJ7</f>
        <v>NA</v>
      </c>
      <c r="AK64" s="7" t="str">
        <f>main!AK7</f>
        <v>NA</v>
      </c>
      <c r="AL64" s="7">
        <f>main!AL7</f>
        <v>38</v>
      </c>
      <c r="AM64" s="7" t="str">
        <f>main!AM7</f>
        <v>Clemens</v>
      </c>
      <c r="AN64" s="7" t="str">
        <f>main!AN7</f>
        <v>m</v>
      </c>
      <c r="AO64" s="7">
        <f>main!AO7</f>
        <v>1.5142857139999999</v>
      </c>
      <c r="AP64" s="7">
        <f>main!AP7</f>
        <v>1.0674716849999999</v>
      </c>
      <c r="AQ64" s="7">
        <f>main!AQ7</f>
        <v>1</v>
      </c>
      <c r="AR64" s="7" t="str">
        <f>main!AR7</f>
        <v>m</v>
      </c>
      <c r="AS64" s="7" t="str">
        <f>main!AS7</f>
        <v>Alternative</v>
      </c>
      <c r="AT64" s="7" t="str">
        <f>main!AT7</f>
        <v>NA</v>
      </c>
      <c r="AU64" s="7" t="str">
        <f>main!AU7</f>
        <v>NA</v>
      </c>
      <c r="AV64" s="7" t="str">
        <f>main!AV7</f>
        <v>NA</v>
      </c>
      <c r="AW64" s="7" t="str">
        <f>main!AW7</f>
        <v>NA</v>
      </c>
      <c r="AX64" s="7" t="str">
        <f>main!AX7</f>
        <v>Er</v>
      </c>
      <c r="AY64" s="7" t="str">
        <f>main!AY7</f>
        <v>Sie</v>
      </c>
      <c r="AZ64" s="33" t="str">
        <f>main!AZ7</f>
        <v>Er</v>
      </c>
      <c r="BA64" s="7" t="str">
        <f t="shared" si="35"/>
        <v>Wer jongliert im Freizeitpark?</v>
      </c>
      <c r="BB64" s="46" t="str">
        <f t="shared" si="36"/>
        <v>Was tat Tobias?</v>
      </c>
      <c r="BC64" s="7" t="str">
        <f t="shared" si="37"/>
        <v>Wo jongliert Tobias?</v>
      </c>
      <c r="BD64" s="7" t="str">
        <f t="shared" si="38"/>
        <v>Was hat Tobias gefunden?</v>
      </c>
      <c r="BE64" s="1" t="s">
        <v>49</v>
      </c>
      <c r="BF64" s="7" t="str">
        <f>BD64</f>
        <v>Was hat Tobias gefunden?</v>
      </c>
      <c r="BG64" s="7">
        <v>2</v>
      </c>
      <c r="BH64" s="7">
        <f t="shared" si="39"/>
        <v>0</v>
      </c>
      <c r="BI64" s="7" t="str">
        <f t="shared" si="40"/>
        <v>NA</v>
      </c>
      <c r="BJ64" s="7" t="str">
        <f>IF(BI64="NA","NA",CONCATENATE(S64," ",T64," ",W64))</f>
        <v>NA</v>
      </c>
      <c r="BK64" s="7" t="str">
        <f>IF(BJ64="","",BJ64)</f>
        <v>NA</v>
      </c>
      <c r="BL64" s="7" t="s">
        <v>78</v>
      </c>
      <c r="BM64" s="1">
        <v>0</v>
      </c>
      <c r="BN64" s="7" t="str">
        <f t="shared" si="41"/>
        <v>NA</v>
      </c>
      <c r="BO64" s="7" t="str">
        <f t="shared" si="50"/>
        <v>NA</v>
      </c>
      <c r="BP64" s="7" t="str">
        <f t="shared" si="42"/>
        <v>Wo jongliert Tobias?</v>
      </c>
      <c r="BQ64" s="7" t="str">
        <f t="shared" si="43"/>
        <v/>
      </c>
      <c r="BR64" s="7" t="str">
        <f t="shared" si="44"/>
        <v/>
      </c>
      <c r="BS64" s="7" t="str">
        <f t="shared" si="45"/>
        <v>Wo jongliert Tobias?</v>
      </c>
      <c r="BT64" s="7" t="str">
        <f t="shared" si="46"/>
        <v>Was hat Tobias gefunden?</v>
      </c>
      <c r="BU64" s="7" t="str">
        <f t="shared" si="47"/>
        <v/>
      </c>
      <c r="BV64" s="7" t="str">
        <f t="shared" si="48"/>
        <v>Was hat Tobias gefunden?</v>
      </c>
    </row>
    <row r="65" spans="1:74" ht="14.25" customHeight="1" x14ac:dyDescent="0.35">
      <c r="A65" s="7" t="str">
        <f t="shared" si="49"/>
        <v>L2_S43_I136_PSie</v>
      </c>
      <c r="B65" s="7">
        <v>2</v>
      </c>
      <c r="C65" s="7">
        <v>43</v>
      </c>
      <c r="D65" s="44">
        <v>64</v>
      </c>
      <c r="E65">
        <v>3</v>
      </c>
      <c r="F65" s="7">
        <v>43</v>
      </c>
      <c r="G65" s="7" t="str">
        <f t="shared" si="26"/>
        <v>Mia kommt aus der Kita. Sie hat die beiden Zwillinge dabei.</v>
      </c>
      <c r="H65" s="7" t="str">
        <f t="shared" si="29"/>
        <v>Mia</v>
      </c>
      <c r="I65" s="7" t="str">
        <f t="shared" si="30"/>
        <v>Yvonne</v>
      </c>
      <c r="J65" s="7" t="s">
        <v>311</v>
      </c>
      <c r="M65" s="7" t="s">
        <v>144</v>
      </c>
      <c r="N65" s="7" t="s">
        <v>382</v>
      </c>
      <c r="O65" s="7" t="str">
        <f t="shared" si="31"/>
        <v>aus der Kita.</v>
      </c>
      <c r="P65" s="7" t="str">
        <f t="shared" si="32"/>
        <v>aus der Kita</v>
      </c>
      <c r="Q65" s="7" t="str">
        <f t="shared" si="27"/>
        <v>Sie</v>
      </c>
      <c r="R65" s="7" t="s">
        <v>104</v>
      </c>
      <c r="S65" s="7" t="s">
        <v>71</v>
      </c>
      <c r="T65" s="7" t="s">
        <v>383</v>
      </c>
      <c r="V65" s="7" t="s">
        <v>384</v>
      </c>
      <c r="W65" s="7" t="str">
        <f t="shared" si="33"/>
        <v>Zwillinge</v>
      </c>
      <c r="X65" s="7" t="str">
        <f t="shared" si="34"/>
        <v>dabei.</v>
      </c>
      <c r="Y65" s="7" t="s">
        <v>385</v>
      </c>
      <c r="Z65" s="7">
        <f>main!Z54</f>
        <v>136</v>
      </c>
      <c r="AA65" s="7" t="str">
        <f>main!AA54</f>
        <v>Mia</v>
      </c>
      <c r="AB65" s="7" t="str">
        <f>main!AB54</f>
        <v>f</v>
      </c>
      <c r="AC65" s="7">
        <f>main!AC54</f>
        <v>6.8857142859999998</v>
      </c>
      <c r="AD65" s="7">
        <f>main!AD54</f>
        <v>0.322802851</v>
      </c>
      <c r="AE65" s="7">
        <f>main!AE54</f>
        <v>7</v>
      </c>
      <c r="AF65" s="33" t="str">
        <f>main!AF54</f>
        <v>f</v>
      </c>
      <c r="AG65" s="7" t="str">
        <f>main!AG54</f>
        <v>Target</v>
      </c>
      <c r="AH65" s="7" t="str">
        <f>main!AH54</f>
        <v>NA</v>
      </c>
      <c r="AI65" s="7">
        <f>main!AI54</f>
        <v>3100000000</v>
      </c>
      <c r="AJ65" s="7" t="str">
        <f>main!AJ54</f>
        <v>NA</v>
      </c>
      <c r="AK65" s="7" t="str">
        <f>main!AK54</f>
        <v>NA</v>
      </c>
      <c r="AL65" s="7">
        <f>main!AL54</f>
        <v>104</v>
      </c>
      <c r="AM65" s="7" t="str">
        <f>main!AM54</f>
        <v>Yvonne</v>
      </c>
      <c r="AN65" s="7" t="str">
        <f>main!AN54</f>
        <v>f</v>
      </c>
      <c r="AO65" s="7">
        <f>main!AO54</f>
        <v>6.542857143</v>
      </c>
      <c r="AP65" s="7">
        <f>main!AP54</f>
        <v>0.85208592299999997</v>
      </c>
      <c r="AQ65" s="7">
        <f>main!AQ54</f>
        <v>7</v>
      </c>
      <c r="AR65" s="7" t="str">
        <f>main!AR54</f>
        <v>f</v>
      </c>
      <c r="AS65" s="7" t="str">
        <f>main!AS54</f>
        <v>Alternative</v>
      </c>
      <c r="AT65" s="7" t="str">
        <f>main!AT54</f>
        <v>NA</v>
      </c>
      <c r="AU65" s="7" t="str">
        <f>main!AU54</f>
        <v>NA</v>
      </c>
      <c r="AV65" s="7" t="str">
        <f>main!AV54</f>
        <v>NA</v>
      </c>
      <c r="AW65" s="7" t="str">
        <f>main!AW54</f>
        <v>NA</v>
      </c>
      <c r="AX65" s="7" t="str">
        <f>main!AX54</f>
        <v>Er</v>
      </c>
      <c r="AY65" s="7" t="str">
        <f>main!AY54</f>
        <v>Sie</v>
      </c>
      <c r="AZ65" s="33" t="str">
        <f>main!AZ54</f>
        <v>Sie</v>
      </c>
      <c r="BA65" s="7" t="str">
        <f t="shared" si="35"/>
        <v>Wer kommt aus der Kita?</v>
      </c>
      <c r="BB65" s="46" t="str">
        <f t="shared" si="36"/>
        <v>Was tat Mia?</v>
      </c>
      <c r="BC65" s="7" t="str">
        <f t="shared" si="37"/>
        <v>Woher kommt Mia?</v>
      </c>
      <c r="BD65" s="7" t="str">
        <f t="shared" si="38"/>
        <v>Wen hat Mia dabei?</v>
      </c>
      <c r="BE65" s="7" t="s">
        <v>48</v>
      </c>
      <c r="BF65" s="7" t="str">
        <f>BC65</f>
        <v>Woher kommt Mia?</v>
      </c>
      <c r="BG65" s="7">
        <v>1</v>
      </c>
      <c r="BH65" s="7">
        <f t="shared" si="39"/>
        <v>1</v>
      </c>
      <c r="BI65" s="7" t="str">
        <f t="shared" si="40"/>
        <v>Woher kommt Mia?</v>
      </c>
      <c r="BJ65" s="7" t="str">
        <f>IF(BI65="NA","NA",P65)</f>
        <v>aus der Kita</v>
      </c>
      <c r="BK65" s="7" t="str">
        <f>BJ65</f>
        <v>aus der Kita</v>
      </c>
      <c r="BL65" s="7" t="s">
        <v>388</v>
      </c>
      <c r="BM65" s="1">
        <v>1</v>
      </c>
      <c r="BN65" s="7" t="str">
        <f t="shared" si="41"/>
        <v>aus der Kita</v>
      </c>
      <c r="BO65" s="7" t="str">
        <f t="shared" si="50"/>
        <v>aus der Schule</v>
      </c>
      <c r="BP65" s="7" t="str">
        <f t="shared" si="42"/>
        <v/>
      </c>
      <c r="BQ65" s="7" t="str">
        <f t="shared" si="43"/>
        <v/>
      </c>
      <c r="BR65" s="7" t="str">
        <f t="shared" si="44"/>
        <v>Woher kommt Mia?</v>
      </c>
      <c r="BS65" s="7" t="str">
        <f t="shared" si="45"/>
        <v>Woher kommt Mia?</v>
      </c>
      <c r="BT65" s="7" t="str">
        <f t="shared" si="46"/>
        <v/>
      </c>
      <c r="BU65" s="7" t="str">
        <f t="shared" si="47"/>
        <v>Wen hat Mia dabei?</v>
      </c>
      <c r="BV65" s="7" t="str">
        <f t="shared" si="48"/>
        <v>Wen hat Mia dabei?</v>
      </c>
    </row>
    <row r="66" spans="1:74" ht="14.25" customHeight="1" x14ac:dyDescent="0.35">
      <c r="A66" s="7" t="str">
        <f t="shared" si="49"/>
        <v>L2_S81_I164_PEr</v>
      </c>
      <c r="B66" s="7">
        <v>2</v>
      </c>
      <c r="C66" s="7">
        <v>81</v>
      </c>
      <c r="D66" s="44">
        <v>65</v>
      </c>
      <c r="E66">
        <v>3</v>
      </c>
      <c r="F66" s="7">
        <v>81</v>
      </c>
      <c r="G66" s="7" t="str">
        <f t="shared" si="26"/>
        <v>Die Bankkassiererin rennt in den Laden. Er hat einen gruseligen Mann gesehen.</v>
      </c>
      <c r="H66" s="7" t="str">
        <f t="shared" ref="H66:H97" si="54">IF(AJ66="NA",AA66,CONCATENATE(AJ66," ",AA66))</f>
        <v>Die Bankkassiererin</v>
      </c>
      <c r="I66" s="7" t="str">
        <f t="shared" ref="I66:I97" si="55">IF(AV66="NA",AM66,CONCATENATE(AV66," ",AM66))</f>
        <v>Der Bankkassierer</v>
      </c>
      <c r="J66" s="7" t="s">
        <v>369</v>
      </c>
      <c r="L66" s="7" t="s">
        <v>375</v>
      </c>
      <c r="N66" s="7" t="s">
        <v>616</v>
      </c>
      <c r="O66" s="7" t="str">
        <f t="shared" ref="O66:O97" si="56">CONCATENATE(K66,L66,M66," ",N66,".")</f>
        <v>in den Laden.</v>
      </c>
      <c r="P66" s="7" t="str">
        <f t="shared" ref="P66:P97" si="57">CONCATENATE(K66,L66,M66," ",N66)</f>
        <v>in den Laden</v>
      </c>
      <c r="Q66" s="7" t="str">
        <f t="shared" si="27"/>
        <v>Er</v>
      </c>
      <c r="R66" s="7" t="s">
        <v>104</v>
      </c>
      <c r="S66" s="7" t="s">
        <v>87</v>
      </c>
      <c r="T66" s="7" t="s">
        <v>617</v>
      </c>
      <c r="V66" s="7" t="s">
        <v>618</v>
      </c>
      <c r="W66" s="7" t="str">
        <f t="shared" ref="W66:W97" si="58">CONCATENATE(U66,V66)</f>
        <v>Mann</v>
      </c>
      <c r="X66" s="7" t="str">
        <f t="shared" ref="X66:X97" si="59">CONCATENATE(Y66,".")</f>
        <v>gesehen.</v>
      </c>
      <c r="Y66" s="7" t="s">
        <v>182</v>
      </c>
      <c r="Z66" s="7">
        <f>main!Z82</f>
        <v>164</v>
      </c>
      <c r="AA66" s="7" t="str">
        <f>main!AA82</f>
        <v>Bankkassiererin</v>
      </c>
      <c r="AB66" s="7" t="str">
        <f>main!AB82</f>
        <v>NA</v>
      </c>
      <c r="AC66" s="7">
        <f>main!AC82</f>
        <v>3</v>
      </c>
      <c r="AD66" s="7" t="str">
        <f>main!AD82</f>
        <v>NA</v>
      </c>
      <c r="AE66" s="7" t="str">
        <f>main!AE82</f>
        <v>NA</v>
      </c>
      <c r="AF66" s="33" t="str">
        <f>main!AF82</f>
        <v>f</v>
      </c>
      <c r="AG66" s="7" t="str">
        <f>main!AG82</f>
        <v>Filler</v>
      </c>
      <c r="AH66" s="7" t="str">
        <f>main!AH82</f>
        <v>NA</v>
      </c>
      <c r="AI66" s="7" t="str">
        <f>main!AI82</f>
        <v>NA</v>
      </c>
      <c r="AJ66" s="7" t="str">
        <f>main!AJ82</f>
        <v>Die</v>
      </c>
      <c r="AK66" s="7" t="str">
        <f>main!AK82</f>
        <v>die</v>
      </c>
      <c r="AL66" s="7">
        <f>main!AL82</f>
        <v>21</v>
      </c>
      <c r="AM66" s="7" t="str">
        <f>main!AM82</f>
        <v>Bankkassierer</v>
      </c>
      <c r="AN66" s="7" t="str">
        <f>main!AN82</f>
        <v>NA</v>
      </c>
      <c r="AO66" s="7" t="str">
        <f>main!AO82</f>
        <v>NA</v>
      </c>
      <c r="AP66" s="7" t="str">
        <f>main!AP82</f>
        <v>NA</v>
      </c>
      <c r="AQ66" s="7" t="str">
        <f>main!AQ82</f>
        <v>NA</v>
      </c>
      <c r="AR66" s="7" t="str">
        <f>main!AR82</f>
        <v>NA</v>
      </c>
      <c r="AS66" s="7" t="str">
        <f>main!AS82</f>
        <v>Alternative</v>
      </c>
      <c r="AT66" s="7" t="str">
        <f>main!AT82</f>
        <v>NA</v>
      </c>
      <c r="AU66" s="7" t="str">
        <f>main!AU82</f>
        <v>NA</v>
      </c>
      <c r="AV66" s="7" t="str">
        <f>main!AV82</f>
        <v>Der</v>
      </c>
      <c r="AW66" s="7" t="str">
        <f>main!AW82</f>
        <v>der</v>
      </c>
      <c r="AX66" s="7" t="str">
        <f>main!AX82</f>
        <v>Er</v>
      </c>
      <c r="AY66" s="7" t="str">
        <f>main!AY82</f>
        <v>Sie</v>
      </c>
      <c r="AZ66" s="33" t="str">
        <f>main!AZ82</f>
        <v>Er</v>
      </c>
      <c r="BA66" s="7" t="str">
        <f t="shared" ref="BA66:BA97" si="60">CONCATENATE("Wer"," ",J66," ",P66,"?")</f>
        <v>Wer rennt in den Laden?</v>
      </c>
      <c r="BB66" s="46" t="str">
        <f t="shared" ref="BB66:BB97" si="61">IF(AK66="NA",CONCATENATE($BB$1," ","tat", " ",AA66,"?"),CONCATENATE($BB$1," ","tat", " ",AK66," ",AA66,"?"))</f>
        <v>Was tat die Bankkassiererin?</v>
      </c>
      <c r="BC66" s="7" t="str">
        <f t="shared" ref="BC66:BC97" si="62">BS66</f>
        <v>Wohin rennt die Bankkassiererin?</v>
      </c>
      <c r="BD66" s="7" t="str">
        <f t="shared" ref="BD66:BD97" si="63">BV66</f>
        <v>Wen hat die Bankkassiererin gesehen?</v>
      </c>
      <c r="BE66" s="7" t="s">
        <v>47</v>
      </c>
      <c r="BF66" s="7" t="str">
        <f>BA66</f>
        <v>Wer rennt in den Laden?</v>
      </c>
      <c r="BG66" s="7">
        <v>2</v>
      </c>
      <c r="BH66" s="7">
        <f t="shared" ref="BH66:BH97" si="64">IF(BI66="NA",0,1)</f>
        <v>0</v>
      </c>
      <c r="BI66" s="7" t="str">
        <f t="shared" ref="BI66:BI97" si="65">IF(BG66=1,BF66,"NA")</f>
        <v>NA</v>
      </c>
      <c r="BJ66" s="7" t="str">
        <f>IF(BI66="NA","NA",H66)</f>
        <v>NA</v>
      </c>
      <c r="BK66" s="7" t="str">
        <f>BJ66</f>
        <v>NA</v>
      </c>
      <c r="BL66" s="7" t="s">
        <v>78</v>
      </c>
      <c r="BM66" s="1">
        <v>0</v>
      </c>
      <c r="BN66" s="7" t="str">
        <f t="shared" ref="BN66:BN97" si="66">IF(BM66=1,BK66,BL66)</f>
        <v>NA</v>
      </c>
      <c r="BO66" s="7" t="str">
        <f t="shared" si="50"/>
        <v>NA</v>
      </c>
      <c r="BP66" s="7" t="str">
        <f t="shared" ref="BP66:BP97" si="67">IF(AK66="NA",IF(K66="","",CONCATENATE(K$1," ",J66," ",H66,"?")),IF(K66="","",CONCATENATE(K$1," ",J66," ",AK66," ",AA66,"?")))</f>
        <v/>
      </c>
      <c r="BQ66" s="7" t="str">
        <f t="shared" ref="BQ66:BQ97" si="68">IF(AK66="NA",IF(L66="","",CONCATENATE(L$1," ",J66," ",H66,"?")),IF(L66="","",CONCATENATE(L$1," ",J66," ",AK66," ",AA66,"?")))</f>
        <v>Wohin rennt die Bankkassiererin?</v>
      </c>
      <c r="BR66" s="7" t="str">
        <f t="shared" ref="BR66:BR97" si="69">IF(AK66="NA",IF(M66="","",CONCATENATE(M$1," ",J66," ",H66,"?")),IF(M66="","",CONCATENATE(M$1," ",J66," ",AK66," ",AA66,"?")))</f>
        <v/>
      </c>
      <c r="BS66" s="7" t="str">
        <f t="shared" ref="BS66:BS97" si="70">CONCATENATE(BP66,BQ66,BR66)</f>
        <v>Wohin rennt die Bankkassiererin?</v>
      </c>
      <c r="BT66" s="7" t="str">
        <f t="shared" ref="BT66:BT97" si="71">IF(AK66="NA",IF(U66="","",CONCATENATE(U$1," ",R66," ",H66," ",Y66,"?")),IF(U66="","",CONCATENATE(U$1," ",R66," ",AK66," ",AA66," ",Y66,"?")))</f>
        <v/>
      </c>
      <c r="BU66" s="7" t="str">
        <f t="shared" ref="BU66:BU97" si="72">IF(AK66="NA",IF(V66="","",CONCATENATE(V$1," ",R66," ",H66," ",Y66,"?")),IF(V66="","",CONCATENATE(V$1," ",R66," ",AK66," ",AA66," ",Y66,"?")))</f>
        <v>Wen hat die Bankkassiererin gesehen?</v>
      </c>
      <c r="BV66" s="7" t="str">
        <f t="shared" ref="BV66:BV97" si="73">CONCATENATE(BT66,BU66)</f>
        <v>Wen hat die Bankkassiererin gesehen?</v>
      </c>
    </row>
    <row r="67" spans="1:74" ht="14.25" customHeight="1" x14ac:dyDescent="0.35">
      <c r="A67" s="7" t="str">
        <f t="shared" ref="A67:A69" si="74">CONCATENATE("L",B67,"_S",F67,"_I",Z67,"_P",AZ67)</f>
        <v>L2_S79_I162_PSie</v>
      </c>
      <c r="B67" s="7">
        <v>2</v>
      </c>
      <c r="C67" s="7">
        <v>79</v>
      </c>
      <c r="D67" s="44">
        <v>66</v>
      </c>
      <c r="E67">
        <v>3</v>
      </c>
      <c r="F67" s="7">
        <v>79</v>
      </c>
      <c r="G67" s="7" t="str">
        <f t="shared" si="26"/>
        <v>Die Telefonistin segelt in der Bucht. Sie hat ein gebrauchtes Boot gekauft.</v>
      </c>
      <c r="H67" s="7" t="str">
        <f t="shared" si="54"/>
        <v>Die Telefonistin</v>
      </c>
      <c r="I67" s="7" t="str">
        <f t="shared" si="55"/>
        <v>Der Telefonist</v>
      </c>
      <c r="J67" s="7" t="s">
        <v>604</v>
      </c>
      <c r="K67" s="7" t="s">
        <v>84</v>
      </c>
      <c r="N67" s="7" t="s">
        <v>605</v>
      </c>
      <c r="O67" s="7" t="str">
        <f t="shared" si="56"/>
        <v>in der Bucht.</v>
      </c>
      <c r="P67" s="7" t="str">
        <f t="shared" si="57"/>
        <v>in der Bucht</v>
      </c>
      <c r="Q67" s="7" t="str">
        <f t="shared" si="27"/>
        <v>Sie</v>
      </c>
      <c r="R67" s="7" t="s">
        <v>104</v>
      </c>
      <c r="S67" s="7" t="s">
        <v>137</v>
      </c>
      <c r="T67" s="7" t="s">
        <v>606</v>
      </c>
      <c r="U67" s="7" t="s">
        <v>349</v>
      </c>
      <c r="W67" s="7" t="str">
        <f t="shared" si="58"/>
        <v>Boot</v>
      </c>
      <c r="X67" s="7" t="str">
        <f t="shared" si="59"/>
        <v>gekauft.</v>
      </c>
      <c r="Y67" s="7" t="s">
        <v>451</v>
      </c>
      <c r="Z67" s="7">
        <f>main!Z80</f>
        <v>162</v>
      </c>
      <c r="AA67" s="7" t="str">
        <f>main!AA80</f>
        <v>Telefonistin</v>
      </c>
      <c r="AB67" s="7" t="str">
        <f>main!AB80</f>
        <v>NA</v>
      </c>
      <c r="AC67" s="7">
        <f>main!AC80</f>
        <v>2.7749999999999999</v>
      </c>
      <c r="AD67" s="7" t="str">
        <f>main!AD80</f>
        <v>NA</v>
      </c>
      <c r="AE67" s="7" t="str">
        <f>main!AE80</f>
        <v>NA</v>
      </c>
      <c r="AF67" s="33" t="str">
        <f>main!AF80</f>
        <v>f</v>
      </c>
      <c r="AG67" s="7" t="str">
        <f>main!AG80</f>
        <v>Filler</v>
      </c>
      <c r="AH67" s="7" t="str">
        <f>main!AH80</f>
        <v>NA</v>
      </c>
      <c r="AI67" s="7" t="str">
        <f>main!AI80</f>
        <v>NA</v>
      </c>
      <c r="AJ67" s="7" t="str">
        <f>main!AJ80</f>
        <v>Die</v>
      </c>
      <c r="AK67" s="7" t="str">
        <f>main!AK80</f>
        <v>die</v>
      </c>
      <c r="AL67" s="7">
        <f>main!AL80</f>
        <v>19</v>
      </c>
      <c r="AM67" s="7" t="str">
        <f>main!AM80</f>
        <v>Telefonist</v>
      </c>
      <c r="AN67" s="7" t="str">
        <f>main!AN80</f>
        <v>NA</v>
      </c>
      <c r="AO67" s="7" t="str">
        <f>main!AO80</f>
        <v>NA</v>
      </c>
      <c r="AP67" s="7" t="str">
        <f>main!AP80</f>
        <v>NA</v>
      </c>
      <c r="AQ67" s="7" t="str">
        <f>main!AQ80</f>
        <v>NA</v>
      </c>
      <c r="AR67" s="7" t="str">
        <f>main!AR80</f>
        <v>NA</v>
      </c>
      <c r="AS67" s="7" t="str">
        <f>main!AS80</f>
        <v>Alternative</v>
      </c>
      <c r="AT67" s="7" t="str">
        <f>main!AT80</f>
        <v>NA</v>
      </c>
      <c r="AU67" s="7" t="str">
        <f>main!AU80</f>
        <v>NA</v>
      </c>
      <c r="AV67" s="7" t="str">
        <f>main!AV80</f>
        <v>Der</v>
      </c>
      <c r="AW67" s="7" t="str">
        <f>main!AW80</f>
        <v>der</v>
      </c>
      <c r="AX67" s="7" t="str">
        <f>main!AX80</f>
        <v>Er</v>
      </c>
      <c r="AY67" s="7" t="str">
        <f>main!AY80</f>
        <v>Sie</v>
      </c>
      <c r="AZ67" s="33" t="str">
        <f>main!AZ80</f>
        <v>Sie</v>
      </c>
      <c r="BA67" s="7" t="str">
        <f t="shared" si="60"/>
        <v>Wer segelt in der Bucht?</v>
      </c>
      <c r="BB67" s="46" t="str">
        <f t="shared" si="61"/>
        <v>Was tat die Telefonistin?</v>
      </c>
      <c r="BC67" s="7" t="str">
        <f t="shared" si="62"/>
        <v>Wo segelt die Telefonistin?</v>
      </c>
      <c r="BD67" s="7" t="str">
        <f t="shared" si="63"/>
        <v>Was hat die Telefonistin gekauft?</v>
      </c>
      <c r="BE67" s="7" t="s">
        <v>48</v>
      </c>
      <c r="BF67" s="7" t="str">
        <f>BC67</f>
        <v>Wo segelt die Telefonistin?</v>
      </c>
      <c r="BG67" s="7">
        <v>1</v>
      </c>
      <c r="BH67" s="7">
        <f t="shared" si="64"/>
        <v>1</v>
      </c>
      <c r="BI67" s="7" t="str">
        <f t="shared" si="65"/>
        <v>Wo segelt die Telefonistin?</v>
      </c>
      <c r="BJ67" s="7" t="str">
        <f>IF(BI67="NA","NA",P67)</f>
        <v>in der Bucht</v>
      </c>
      <c r="BK67" s="7" t="str">
        <f>BJ67</f>
        <v>in der Bucht</v>
      </c>
      <c r="BL67" s="7" t="s">
        <v>609</v>
      </c>
      <c r="BM67" s="1">
        <v>0</v>
      </c>
      <c r="BN67" s="7" t="str">
        <f t="shared" si="66"/>
        <v>in dem Hafen</v>
      </c>
      <c r="BO67" s="7" t="str">
        <f t="shared" si="50"/>
        <v>in der Bucht</v>
      </c>
      <c r="BP67" s="7" t="str">
        <f t="shared" si="67"/>
        <v>Wo segelt die Telefonistin?</v>
      </c>
      <c r="BQ67" s="7" t="str">
        <f t="shared" si="68"/>
        <v/>
      </c>
      <c r="BR67" s="7" t="str">
        <f t="shared" si="69"/>
        <v/>
      </c>
      <c r="BS67" s="7" t="str">
        <f t="shared" si="70"/>
        <v>Wo segelt die Telefonistin?</v>
      </c>
      <c r="BT67" s="7" t="str">
        <f t="shared" si="71"/>
        <v>Was hat die Telefonistin gekauft?</v>
      </c>
      <c r="BU67" s="7" t="str">
        <f t="shared" si="72"/>
        <v/>
      </c>
      <c r="BV67" s="7" t="str">
        <f t="shared" si="73"/>
        <v>Was hat die Telefonistin gekauft?</v>
      </c>
    </row>
    <row r="68" spans="1:74" ht="14.25" customHeight="1" x14ac:dyDescent="0.35">
      <c r="A68" s="7" t="str">
        <f t="shared" si="74"/>
        <v>L2_S97_I180_PSie</v>
      </c>
      <c r="B68" s="7">
        <v>2</v>
      </c>
      <c r="C68" s="7">
        <v>97</v>
      </c>
      <c r="D68" s="44">
        <v>67</v>
      </c>
      <c r="E68">
        <v>3</v>
      </c>
      <c r="F68" s="7">
        <v>97</v>
      </c>
      <c r="G68" s="7" t="str">
        <f t="shared" si="26"/>
        <v>Der Statistiker rodelt vom Hügel. Sie hat diesen weißen Winter Spaß.</v>
      </c>
      <c r="H68" s="7" t="str">
        <f t="shared" si="54"/>
        <v>Der Statistiker</v>
      </c>
      <c r="I68" s="7" t="str">
        <f t="shared" si="55"/>
        <v>Die Statistikerin</v>
      </c>
      <c r="J68" s="7" t="s">
        <v>700</v>
      </c>
      <c r="M68" s="7" t="s">
        <v>291</v>
      </c>
      <c r="N68" s="7" t="s">
        <v>701</v>
      </c>
      <c r="O68" s="7" t="str">
        <f t="shared" si="56"/>
        <v>vom Hügel.</v>
      </c>
      <c r="P68" s="7" t="str">
        <f t="shared" si="57"/>
        <v>vom Hügel</v>
      </c>
      <c r="Q68" s="7" t="str">
        <f t="shared" si="27"/>
        <v>Sie</v>
      </c>
      <c r="R68" s="7" t="s">
        <v>104</v>
      </c>
      <c r="S68" s="7" t="s">
        <v>702</v>
      </c>
      <c r="T68" s="7" t="s">
        <v>703</v>
      </c>
      <c r="U68" s="7" t="s">
        <v>704</v>
      </c>
      <c r="W68" s="7" t="str">
        <f t="shared" si="58"/>
        <v>Winter</v>
      </c>
      <c r="X68" s="7" t="str">
        <f t="shared" si="59"/>
        <v>Spaß.</v>
      </c>
      <c r="Y68" s="7" t="s">
        <v>549</v>
      </c>
      <c r="Z68" s="7">
        <f>main!Z98</f>
        <v>180</v>
      </c>
      <c r="AA68" s="7" t="str">
        <f>main!AA98</f>
        <v>Statistiker</v>
      </c>
      <c r="AB68" s="7" t="str">
        <f>main!AB98</f>
        <v>NA</v>
      </c>
      <c r="AC68" s="7">
        <f>main!AC98</f>
        <v>4.625</v>
      </c>
      <c r="AD68" s="7" t="str">
        <f>main!AD98</f>
        <v>NA</v>
      </c>
      <c r="AE68" s="7" t="str">
        <f>main!AE98</f>
        <v>NA</v>
      </c>
      <c r="AF68" s="33" t="str">
        <f>main!AF98</f>
        <v>m</v>
      </c>
      <c r="AG68" s="7" t="str">
        <f>main!AG98</f>
        <v>Filler</v>
      </c>
      <c r="AH68" s="7" t="str">
        <f>main!AH98</f>
        <v>NA</v>
      </c>
      <c r="AI68" s="7" t="str">
        <f>main!AI98</f>
        <v>NA</v>
      </c>
      <c r="AJ68" s="7" t="str">
        <f>main!AJ98</f>
        <v>Der</v>
      </c>
      <c r="AK68" s="7" t="str">
        <f>main!AK98</f>
        <v>der</v>
      </c>
      <c r="AL68" s="7">
        <f>main!AL98</f>
        <v>37</v>
      </c>
      <c r="AM68" s="7" t="str">
        <f>main!AM98</f>
        <v>Statistikerin</v>
      </c>
      <c r="AN68" s="7" t="str">
        <f>main!AN98</f>
        <v>NA</v>
      </c>
      <c r="AO68" s="7" t="str">
        <f>main!AO98</f>
        <v>NA</v>
      </c>
      <c r="AP68" s="7" t="str">
        <f>main!AP98</f>
        <v>NA</v>
      </c>
      <c r="AQ68" s="7" t="str">
        <f>main!AQ98</f>
        <v>NA</v>
      </c>
      <c r="AR68" s="7" t="str">
        <f>main!AR98</f>
        <v>NA</v>
      </c>
      <c r="AS68" s="7" t="str">
        <f>main!AS98</f>
        <v>Alternative</v>
      </c>
      <c r="AT68" s="7" t="str">
        <f>main!AT98</f>
        <v>NA</v>
      </c>
      <c r="AU68" s="7" t="str">
        <f>main!AU98</f>
        <v>NA</v>
      </c>
      <c r="AV68" s="7" t="str">
        <f>main!AV98</f>
        <v>Die</v>
      </c>
      <c r="AW68" s="7" t="str">
        <f>main!AW98</f>
        <v>die</v>
      </c>
      <c r="AX68" s="7" t="str">
        <f>main!AX98</f>
        <v>Er</v>
      </c>
      <c r="AY68" s="7" t="str">
        <f>main!AY98</f>
        <v>Sie</v>
      </c>
      <c r="AZ68" s="33" t="str">
        <f>main!AZ98</f>
        <v>Sie</v>
      </c>
      <c r="BA68" s="7" t="str">
        <f t="shared" si="60"/>
        <v>Wer rodelt vom Hügel?</v>
      </c>
      <c r="BB68" s="46" t="str">
        <f t="shared" si="61"/>
        <v>Was tat der Statistiker?</v>
      </c>
      <c r="BC68" s="7" t="str">
        <f t="shared" si="62"/>
        <v>Woher rodelt der Statistiker?</v>
      </c>
      <c r="BD68" s="7" t="str">
        <f t="shared" si="63"/>
        <v>Was hat der Statistiker Spaß?</v>
      </c>
      <c r="BE68" s="7" t="s">
        <v>47</v>
      </c>
      <c r="BF68" s="7" t="str">
        <f>BA68</f>
        <v>Wer rodelt vom Hügel?</v>
      </c>
      <c r="BG68" s="7">
        <v>2</v>
      </c>
      <c r="BH68" s="7">
        <f t="shared" si="64"/>
        <v>0</v>
      </c>
      <c r="BI68" s="7" t="str">
        <f t="shared" si="65"/>
        <v>NA</v>
      </c>
      <c r="BJ68" s="7" t="str">
        <f>IF(BI68="NA","NA",H68)</f>
        <v>NA</v>
      </c>
      <c r="BK68" s="7" t="str">
        <f>BJ68</f>
        <v>NA</v>
      </c>
      <c r="BL68" s="7" t="s">
        <v>78</v>
      </c>
      <c r="BM68" s="1">
        <v>0</v>
      </c>
      <c r="BN68" s="7" t="str">
        <f t="shared" si="66"/>
        <v>NA</v>
      </c>
      <c r="BO68" s="7" t="str">
        <f t="shared" ref="BO68:BO99" si="75">IF(BM68=0,BK68,BL68)</f>
        <v>NA</v>
      </c>
      <c r="BP68" s="7" t="str">
        <f t="shared" si="67"/>
        <v/>
      </c>
      <c r="BQ68" s="7" t="str">
        <f t="shared" si="68"/>
        <v/>
      </c>
      <c r="BR68" s="7" t="str">
        <f t="shared" si="69"/>
        <v>Woher rodelt der Statistiker?</v>
      </c>
      <c r="BS68" s="7" t="str">
        <f t="shared" si="70"/>
        <v>Woher rodelt der Statistiker?</v>
      </c>
      <c r="BT68" s="7" t="str">
        <f t="shared" si="71"/>
        <v>Was hat der Statistiker Spaß?</v>
      </c>
      <c r="BU68" s="7" t="str">
        <f t="shared" si="72"/>
        <v/>
      </c>
      <c r="BV68" s="7" t="str">
        <f t="shared" si="73"/>
        <v>Was hat der Statistiker Spaß?</v>
      </c>
    </row>
    <row r="69" spans="1:74" ht="14.25" customHeight="1" x14ac:dyDescent="0.35">
      <c r="A69" s="7" t="str">
        <f t="shared" si="74"/>
        <v>L2_S66_I149_PEr</v>
      </c>
      <c r="B69" s="7">
        <v>2</v>
      </c>
      <c r="C69" s="7">
        <v>66</v>
      </c>
      <c r="D69" s="44">
        <v>68</v>
      </c>
      <c r="E69">
        <v>3</v>
      </c>
      <c r="F69" s="7">
        <v>66</v>
      </c>
      <c r="G69" s="7" t="str">
        <f t="shared" si="26"/>
        <v>Die Cheerleaderin liegt in der Gasse. Er hat die falsche Person angestarrt.</v>
      </c>
      <c r="H69" s="7" t="str">
        <f t="shared" si="54"/>
        <v>Die Cheerleaderin</v>
      </c>
      <c r="I69" s="7" t="str">
        <f t="shared" si="55"/>
        <v>Der Cheerleader</v>
      </c>
      <c r="J69" s="1" t="s">
        <v>208</v>
      </c>
      <c r="K69" s="7" t="s">
        <v>84</v>
      </c>
      <c r="N69" s="7" t="s">
        <v>532</v>
      </c>
      <c r="O69" s="7" t="str">
        <f t="shared" si="56"/>
        <v>in der Gasse.</v>
      </c>
      <c r="P69" s="7" t="str">
        <f t="shared" si="57"/>
        <v>in der Gasse</v>
      </c>
      <c r="Q69" s="7" t="str">
        <f t="shared" si="27"/>
        <v>Er</v>
      </c>
      <c r="R69" s="7" t="s">
        <v>104</v>
      </c>
      <c r="S69" s="7" t="s">
        <v>71</v>
      </c>
      <c r="T69" s="7" t="s">
        <v>533</v>
      </c>
      <c r="V69" s="7" t="s">
        <v>534</v>
      </c>
      <c r="W69" s="7" t="str">
        <f t="shared" si="58"/>
        <v>Person</v>
      </c>
      <c r="X69" s="7" t="str">
        <f t="shared" si="59"/>
        <v>angestarrt.</v>
      </c>
      <c r="Y69" s="7" t="s">
        <v>535</v>
      </c>
      <c r="Z69" s="7">
        <f>main!Z67</f>
        <v>149</v>
      </c>
      <c r="AA69" s="7" t="str">
        <f>main!AA67</f>
        <v>Cheerleaderin</v>
      </c>
      <c r="AB69" s="7" t="str">
        <f>main!AB67</f>
        <v>NA</v>
      </c>
      <c r="AC69" s="7">
        <f>main!AC67</f>
        <v>1.875</v>
      </c>
      <c r="AD69" s="7" t="str">
        <f>main!AD67</f>
        <v>NA</v>
      </c>
      <c r="AE69" s="7" t="str">
        <f>main!AE67</f>
        <v>NA</v>
      </c>
      <c r="AF69" s="33" t="str">
        <f>main!AF67</f>
        <v>f</v>
      </c>
      <c r="AG69" s="7" t="str">
        <f>main!AG67</f>
        <v>Filler</v>
      </c>
      <c r="AH69" s="7" t="str">
        <f>main!AH67</f>
        <v>NA</v>
      </c>
      <c r="AI69" s="7" t="str">
        <f>main!AI67</f>
        <v>NA</v>
      </c>
      <c r="AJ69" s="7" t="str">
        <f>main!AJ67</f>
        <v>Die</v>
      </c>
      <c r="AK69" s="7" t="str">
        <f>main!AK67</f>
        <v>die</v>
      </c>
      <c r="AL69" s="7">
        <f>main!AL67</f>
        <v>6</v>
      </c>
      <c r="AM69" s="7" t="str">
        <f>main!AM67</f>
        <v>Cheerleader</v>
      </c>
      <c r="AN69" s="7" t="str">
        <f>main!AN67</f>
        <v>NA</v>
      </c>
      <c r="AO69" s="7" t="str">
        <f>main!AO67</f>
        <v>NA</v>
      </c>
      <c r="AP69" s="7" t="str">
        <f>main!AP67</f>
        <v>NA</v>
      </c>
      <c r="AQ69" s="7" t="str">
        <f>main!AQ67</f>
        <v>NA</v>
      </c>
      <c r="AR69" s="7" t="str">
        <f>main!AR67</f>
        <v>NA</v>
      </c>
      <c r="AS69" s="7" t="str">
        <f>main!AS67</f>
        <v>Alternative</v>
      </c>
      <c r="AT69" s="7" t="str">
        <f>main!AT67</f>
        <v>NA</v>
      </c>
      <c r="AU69" s="7" t="str">
        <f>main!AU67</f>
        <v>NA</v>
      </c>
      <c r="AV69" s="7" t="str">
        <f>main!AV67</f>
        <v>Der</v>
      </c>
      <c r="AW69" s="7" t="str">
        <f>main!AW67</f>
        <v>der</v>
      </c>
      <c r="AX69" s="7" t="str">
        <f>main!AX67</f>
        <v>Er</v>
      </c>
      <c r="AY69" s="7" t="str">
        <f>main!AY67</f>
        <v>Sie</v>
      </c>
      <c r="AZ69" s="33" t="str">
        <f>main!AZ67</f>
        <v>Er</v>
      </c>
      <c r="BA69" s="7" t="str">
        <f t="shared" si="60"/>
        <v>Wer liegt in der Gasse?</v>
      </c>
      <c r="BB69" s="46" t="str">
        <f t="shared" si="61"/>
        <v>Was tat die Cheerleaderin?</v>
      </c>
      <c r="BC69" s="7" t="str">
        <f t="shared" si="62"/>
        <v>Wo liegt die Cheerleaderin?</v>
      </c>
      <c r="BD69" s="7" t="str">
        <f t="shared" si="63"/>
        <v>Wen hat die Cheerleaderin angestarrt?</v>
      </c>
      <c r="BE69" s="7" t="s">
        <v>16</v>
      </c>
      <c r="BF69" s="7" t="str">
        <f>BB69</f>
        <v>Was tat die Cheerleaderin?</v>
      </c>
      <c r="BG69" s="7">
        <v>1</v>
      </c>
      <c r="BH69" s="7">
        <f t="shared" si="64"/>
        <v>1</v>
      </c>
      <c r="BI69" s="7" t="str">
        <f t="shared" si="65"/>
        <v>Was tat die Cheerleaderin?</v>
      </c>
      <c r="BJ69" s="7" t="str">
        <f>IF(BI69="NA","NA",J69)</f>
        <v>liegt</v>
      </c>
      <c r="BK69" s="7" t="s">
        <v>1113</v>
      </c>
      <c r="BL69" s="7" t="s">
        <v>1114</v>
      </c>
      <c r="BM69" s="1">
        <v>1</v>
      </c>
      <c r="BN69" s="7" t="str">
        <f t="shared" si="66"/>
        <v>in der Gasse liegen</v>
      </c>
      <c r="BO69" s="7" t="str">
        <f t="shared" si="75"/>
        <v>In der Gasse kämpfen</v>
      </c>
      <c r="BP69" s="7" t="str">
        <f t="shared" si="67"/>
        <v>Wo liegt die Cheerleaderin?</v>
      </c>
      <c r="BQ69" s="7" t="str">
        <f t="shared" si="68"/>
        <v/>
      </c>
      <c r="BR69" s="7" t="str">
        <f t="shared" si="69"/>
        <v/>
      </c>
      <c r="BS69" s="7" t="str">
        <f t="shared" si="70"/>
        <v>Wo liegt die Cheerleaderin?</v>
      </c>
      <c r="BT69" s="7" t="str">
        <f t="shared" si="71"/>
        <v/>
      </c>
      <c r="BU69" s="7" t="str">
        <f t="shared" si="72"/>
        <v>Wen hat die Cheerleaderin angestarrt?</v>
      </c>
      <c r="BV69" s="1" t="str">
        <f t="shared" si="73"/>
        <v>Wen hat die Cheerleaderin angestarrt?</v>
      </c>
    </row>
    <row r="70" spans="1:74" ht="14.25" customHeight="1" x14ac:dyDescent="0.35">
      <c r="A70" s="53" t="str">
        <f>CONCATENATE("L",B70,"_S",F70,"_I",Z71,"_P",AZ70)</f>
        <v>L_S137_I5_PEr</v>
      </c>
      <c r="B70" s="54"/>
      <c r="C70" s="55">
        <v>15</v>
      </c>
      <c r="D70" s="44">
        <v>69</v>
      </c>
      <c r="E70" s="54">
        <v>3.9</v>
      </c>
      <c r="F70" s="53">
        <v>137</v>
      </c>
      <c r="G70" s="53" t="str">
        <f>CONCATENATE(H70," ",J70," ",P70," ",Q70," ",R70," ",S70," ",T70," ",W70," ",Y70)</f>
        <v>Der Gynäkologe spricht auf der Kundgebung Sie hat eine lange Rede vorbereitet</v>
      </c>
      <c r="H70" s="53" t="str">
        <f t="shared" si="54"/>
        <v>Der Gynäkologe</v>
      </c>
      <c r="I70" s="53" t="str">
        <f t="shared" si="55"/>
        <v>Die Gynäkologin</v>
      </c>
      <c r="J70" s="54" t="s">
        <v>1081</v>
      </c>
      <c r="K70" s="53" t="s">
        <v>244</v>
      </c>
      <c r="L70" s="53"/>
      <c r="M70" s="53"/>
      <c r="N70" s="53" t="s">
        <v>885</v>
      </c>
      <c r="O70" s="53" t="str">
        <f t="shared" si="56"/>
        <v>auf der Kundgebung.</v>
      </c>
      <c r="P70" s="53" t="str">
        <f t="shared" si="57"/>
        <v>auf der Kundgebung</v>
      </c>
      <c r="Q70" s="53" t="s">
        <v>82</v>
      </c>
      <c r="R70" s="53" t="s">
        <v>104</v>
      </c>
      <c r="S70" s="53" t="s">
        <v>179</v>
      </c>
      <c r="T70" s="53" t="s">
        <v>560</v>
      </c>
      <c r="U70" s="54" t="s">
        <v>1082</v>
      </c>
      <c r="V70" s="54"/>
      <c r="W70" s="54" t="str">
        <f t="shared" si="58"/>
        <v>Rede</v>
      </c>
      <c r="X70" s="54" t="str">
        <f t="shared" si="59"/>
        <v>vorbereitet.</v>
      </c>
      <c r="Y70" s="54" t="s">
        <v>1083</v>
      </c>
      <c r="Z70" s="53">
        <v>91</v>
      </c>
      <c r="AA70" s="53" t="s">
        <v>990</v>
      </c>
      <c r="AB70" s="53" t="s">
        <v>78</v>
      </c>
      <c r="AC70" s="53" t="s">
        <v>78</v>
      </c>
      <c r="AD70" s="53" t="s">
        <v>78</v>
      </c>
      <c r="AE70" s="53" t="s">
        <v>78</v>
      </c>
      <c r="AF70" s="53" t="s">
        <v>78</v>
      </c>
      <c r="AG70" s="53" t="s">
        <v>1093</v>
      </c>
      <c r="AH70" s="53" t="s">
        <v>78</v>
      </c>
      <c r="AI70" s="53" t="s">
        <v>78</v>
      </c>
      <c r="AJ70" s="54" t="s">
        <v>506</v>
      </c>
      <c r="AK70" s="55" t="s">
        <v>507</v>
      </c>
      <c r="AL70" s="53">
        <v>91</v>
      </c>
      <c r="AM70" s="53" t="s">
        <v>1062</v>
      </c>
      <c r="AN70" s="53" t="s">
        <v>78</v>
      </c>
      <c r="AO70" s="53" t="s">
        <v>78</v>
      </c>
      <c r="AP70" s="53" t="s">
        <v>78</v>
      </c>
      <c r="AQ70" s="53" t="s">
        <v>78</v>
      </c>
      <c r="AR70" s="53" t="s">
        <v>78</v>
      </c>
      <c r="AS70" s="57" t="s">
        <v>80</v>
      </c>
      <c r="AT70" s="53" t="s">
        <v>78</v>
      </c>
      <c r="AU70" s="53" t="s">
        <v>78</v>
      </c>
      <c r="AV70" s="54" t="s">
        <v>504</v>
      </c>
      <c r="AW70" s="55" t="s">
        <v>71</v>
      </c>
      <c r="AX70" s="58" t="s">
        <v>81</v>
      </c>
      <c r="AY70" s="58" t="s">
        <v>82</v>
      </c>
      <c r="AZ70" s="59" t="str">
        <f>AX70</f>
        <v>Er</v>
      </c>
      <c r="BA70" s="53" t="str">
        <f t="shared" si="60"/>
        <v>Wer spricht auf der Kundgebung?</v>
      </c>
      <c r="BB70" s="46" t="str">
        <f t="shared" si="61"/>
        <v>Was tat der Gynäkologe?</v>
      </c>
      <c r="BC70" s="53" t="str">
        <f t="shared" si="62"/>
        <v>Wo spricht der Gynäkologe?</v>
      </c>
      <c r="BD70" s="53" t="str">
        <f t="shared" si="63"/>
        <v>Was hat der Gynäkologe vorbereitet?</v>
      </c>
      <c r="BE70" s="53" t="s">
        <v>48</v>
      </c>
      <c r="BF70" s="53" t="str">
        <f>BC70</f>
        <v>Wo spricht der Gynäkologe?</v>
      </c>
      <c r="BG70" s="55">
        <v>1</v>
      </c>
      <c r="BH70" s="53">
        <f t="shared" si="64"/>
        <v>1</v>
      </c>
      <c r="BI70" s="53" t="str">
        <f t="shared" si="65"/>
        <v>Wo spricht der Gynäkologe?</v>
      </c>
      <c r="BJ70" s="53" t="str">
        <f>IF(BI70="NA","NA",P70)</f>
        <v>auf der Kundgebung</v>
      </c>
      <c r="BK70" s="53" t="str">
        <f>BJ70</f>
        <v>auf der Kundgebung</v>
      </c>
      <c r="BL70" s="54" t="s">
        <v>1091</v>
      </c>
      <c r="BM70" s="55">
        <v>0</v>
      </c>
      <c r="BN70" s="53" t="str">
        <f t="shared" si="66"/>
        <v>auf der Demonstration</v>
      </c>
      <c r="BO70" s="53" t="str">
        <f t="shared" si="75"/>
        <v>auf der Kundgebung</v>
      </c>
      <c r="BP70" s="53" t="str">
        <f t="shared" si="67"/>
        <v>Wo spricht der Gynäkologe?</v>
      </c>
      <c r="BQ70" s="53" t="str">
        <f t="shared" si="68"/>
        <v/>
      </c>
      <c r="BR70" s="53" t="str">
        <f t="shared" si="69"/>
        <v/>
      </c>
      <c r="BS70" s="53" t="str">
        <f t="shared" si="70"/>
        <v>Wo spricht der Gynäkologe?</v>
      </c>
      <c r="BT70" s="53" t="str">
        <f t="shared" si="71"/>
        <v>Was hat der Gynäkologe vorbereitet?</v>
      </c>
      <c r="BU70" s="53" t="str">
        <f t="shared" si="72"/>
        <v/>
      </c>
      <c r="BV70" s="53" t="str">
        <f t="shared" si="73"/>
        <v>Was hat der Gynäkologe vorbereitet?</v>
      </c>
    </row>
    <row r="71" spans="1:74" ht="14.25" customHeight="1" x14ac:dyDescent="0.35">
      <c r="A71" s="7" t="str">
        <f t="shared" ref="A71:A102" si="76">CONCATENATE("L",B71,"_S",F71,"_I",Z71,"_P",AZ71)</f>
        <v>L2_S15_I5_PEr</v>
      </c>
      <c r="B71" s="7">
        <v>2</v>
      </c>
      <c r="C71" s="7">
        <v>15</v>
      </c>
      <c r="D71" s="44">
        <v>70</v>
      </c>
      <c r="E71">
        <v>4</v>
      </c>
      <c r="F71" s="7">
        <v>15</v>
      </c>
      <c r="G71" s="7" t="str">
        <f t="shared" ref="G71:G102" si="77">CONCATENATE(H71," ",J71," ",O71," ",Q71," ",R71," ",S71," ",T71," ",W71," ",X71)</f>
        <v>Paul strickt im Pflegeheim. Er hat eine gute Freundschaft geschlossen.</v>
      </c>
      <c r="H71" s="7" t="str">
        <f t="shared" si="54"/>
        <v>Paul</v>
      </c>
      <c r="I71" s="7" t="str">
        <f t="shared" si="55"/>
        <v>Hannes</v>
      </c>
      <c r="J71" s="7" t="s">
        <v>192</v>
      </c>
      <c r="K71" s="7" t="s">
        <v>193</v>
      </c>
      <c r="N71" s="7" t="s">
        <v>194</v>
      </c>
      <c r="O71" s="7" t="str">
        <f t="shared" si="56"/>
        <v>im Pflegeheim.</v>
      </c>
      <c r="P71" s="7" t="str">
        <f t="shared" si="57"/>
        <v>im Pflegeheim</v>
      </c>
      <c r="Q71" s="7" t="str">
        <f t="shared" ref="Q71:Q102" si="78">AZ71</f>
        <v>Er</v>
      </c>
      <c r="R71" s="7" t="s">
        <v>104</v>
      </c>
      <c r="S71" s="7" t="s">
        <v>179</v>
      </c>
      <c r="T71" s="7" t="s">
        <v>195</v>
      </c>
      <c r="U71" s="7" t="s">
        <v>196</v>
      </c>
      <c r="W71" s="7" t="str">
        <f t="shared" si="58"/>
        <v>Freundschaft</v>
      </c>
      <c r="X71" s="7" t="str">
        <f t="shared" si="59"/>
        <v>geschlossen.</v>
      </c>
      <c r="Y71" s="7" t="s">
        <v>197</v>
      </c>
      <c r="Z71" s="7">
        <f>main!Z6</f>
        <v>5</v>
      </c>
      <c r="AA71" s="7" t="str">
        <f>main!AA6</f>
        <v>Paul</v>
      </c>
      <c r="AB71" s="7" t="str">
        <f>main!AB6</f>
        <v>m</v>
      </c>
      <c r="AC71" s="7">
        <f>main!AC6</f>
        <v>1.114285714</v>
      </c>
      <c r="AD71" s="7">
        <f>main!AD6</f>
        <v>0.322802851</v>
      </c>
      <c r="AE71" s="7">
        <f>main!AE6</f>
        <v>1</v>
      </c>
      <c r="AF71" s="33" t="str">
        <f>main!AF6</f>
        <v>m</v>
      </c>
      <c r="AG71" s="7" t="str">
        <f>main!AG6</f>
        <v>Target</v>
      </c>
      <c r="AH71" s="7" t="str">
        <f>main!AH6</f>
        <v>NA</v>
      </c>
      <c r="AI71" s="7">
        <f>main!AI6</f>
        <v>4230000000</v>
      </c>
      <c r="AJ71" s="7" t="str">
        <f>main!AJ6</f>
        <v>NA</v>
      </c>
      <c r="AK71" s="7" t="str">
        <f>main!AK6</f>
        <v>NA</v>
      </c>
      <c r="AL71" s="7">
        <f>main!AL6</f>
        <v>37</v>
      </c>
      <c r="AM71" s="7" t="str">
        <f>main!AM6</f>
        <v>Hannes</v>
      </c>
      <c r="AN71" s="7" t="str">
        <f>main!AN6</f>
        <v>m</v>
      </c>
      <c r="AO71" s="7">
        <f>main!AO6</f>
        <v>1.5142857139999999</v>
      </c>
      <c r="AP71" s="7">
        <f>main!AP6</f>
        <v>0.95089520000000005</v>
      </c>
      <c r="AQ71" s="7">
        <f>main!AQ6</f>
        <v>1</v>
      </c>
      <c r="AR71" s="7" t="str">
        <f>main!AR6</f>
        <v>m</v>
      </c>
      <c r="AS71" s="7" t="str">
        <f>main!AS6</f>
        <v>Alternative</v>
      </c>
      <c r="AT71" s="7" t="str">
        <f>main!AT6</f>
        <v>NA</v>
      </c>
      <c r="AU71" s="7" t="str">
        <f>main!AU6</f>
        <v>NA</v>
      </c>
      <c r="AV71" s="7" t="str">
        <f>main!AV6</f>
        <v>NA</v>
      </c>
      <c r="AW71" s="7" t="str">
        <f>main!AW6</f>
        <v>NA</v>
      </c>
      <c r="AX71" s="7" t="str">
        <f>main!AX6</f>
        <v>Er</v>
      </c>
      <c r="AY71" s="7" t="str">
        <f>main!AY6</f>
        <v>Sie</v>
      </c>
      <c r="AZ71" s="33" t="str">
        <f>main!AZ6</f>
        <v>Er</v>
      </c>
      <c r="BA71" s="7" t="str">
        <f t="shared" si="60"/>
        <v>Wer strickt im Pflegeheim?</v>
      </c>
      <c r="BB71" s="46" t="str">
        <f t="shared" si="61"/>
        <v>Was tat Paul?</v>
      </c>
      <c r="BC71" s="7" t="str">
        <f t="shared" si="62"/>
        <v>Wo strickt Paul?</v>
      </c>
      <c r="BD71" s="7" t="str">
        <f t="shared" si="63"/>
        <v>Was hat Paul geschlossen?</v>
      </c>
      <c r="BE71" s="7" t="s">
        <v>48</v>
      </c>
      <c r="BF71" s="7" t="str">
        <f>BC71</f>
        <v>Wo strickt Paul?</v>
      </c>
      <c r="BG71" s="7">
        <v>1</v>
      </c>
      <c r="BH71" s="7">
        <f t="shared" si="64"/>
        <v>1</v>
      </c>
      <c r="BI71" s="7" t="str">
        <f t="shared" si="65"/>
        <v>Wo strickt Paul?</v>
      </c>
      <c r="BJ71" s="7" t="str">
        <f>IF(BI71="NA","NA",P71)</f>
        <v>im Pflegeheim</v>
      </c>
      <c r="BK71" s="7" t="str">
        <f>IF(BJ71="","",BJ71)</f>
        <v>im Pflegeheim</v>
      </c>
      <c r="BL71" s="7" t="s">
        <v>200</v>
      </c>
      <c r="BM71" s="1">
        <v>1</v>
      </c>
      <c r="BN71" s="7" t="str">
        <f t="shared" si="66"/>
        <v>im Pflegeheim</v>
      </c>
      <c r="BO71" s="7" t="str">
        <f t="shared" si="75"/>
        <v>im Krankenhaus</v>
      </c>
      <c r="BP71" s="7" t="str">
        <f t="shared" si="67"/>
        <v>Wo strickt Paul?</v>
      </c>
      <c r="BQ71" s="7" t="str">
        <f t="shared" si="68"/>
        <v/>
      </c>
      <c r="BR71" s="7" t="str">
        <f t="shared" si="69"/>
        <v/>
      </c>
      <c r="BS71" s="7" t="str">
        <f t="shared" si="70"/>
        <v>Wo strickt Paul?</v>
      </c>
      <c r="BT71" s="7" t="str">
        <f t="shared" si="71"/>
        <v>Was hat Paul geschlossen?</v>
      </c>
      <c r="BU71" s="7" t="str">
        <f t="shared" si="72"/>
        <v/>
      </c>
      <c r="BV71" s="7" t="str">
        <f t="shared" si="73"/>
        <v>Was hat Paul geschlossen?</v>
      </c>
    </row>
    <row r="72" spans="1:74" ht="14.25" customHeight="1" x14ac:dyDescent="0.35">
      <c r="A72" s="7" t="str">
        <f t="shared" si="76"/>
        <v>L2_S119_I202_PSie</v>
      </c>
      <c r="B72" s="7">
        <v>2</v>
      </c>
      <c r="C72" s="7">
        <v>119</v>
      </c>
      <c r="D72" s="44">
        <v>71</v>
      </c>
      <c r="E72">
        <v>4</v>
      </c>
      <c r="F72" s="7">
        <v>119</v>
      </c>
      <c r="G72" s="7" t="str">
        <f t="shared" si="77"/>
        <v>Der Wrestler fliegt aus der Talkshow. Sie hat die top-secret Geheimnisse verraten.</v>
      </c>
      <c r="H72" s="7" t="str">
        <f t="shared" si="54"/>
        <v>Der Wrestler</v>
      </c>
      <c r="I72" s="7" t="str">
        <f t="shared" si="55"/>
        <v>Die Wrestlerin</v>
      </c>
      <c r="J72" s="7" t="s">
        <v>454</v>
      </c>
      <c r="M72" s="7" t="s">
        <v>144</v>
      </c>
      <c r="N72" s="7" t="s">
        <v>824</v>
      </c>
      <c r="O72" s="7" t="str">
        <f t="shared" si="56"/>
        <v>aus der Talkshow.</v>
      </c>
      <c r="P72" s="7" t="str">
        <f t="shared" si="57"/>
        <v>aus der Talkshow</v>
      </c>
      <c r="Q72" s="7" t="str">
        <f t="shared" si="78"/>
        <v>Sie</v>
      </c>
      <c r="R72" s="7" t="s">
        <v>104</v>
      </c>
      <c r="S72" s="7" t="s">
        <v>71</v>
      </c>
      <c r="T72" s="7" t="s">
        <v>825</v>
      </c>
      <c r="U72" s="7" t="s">
        <v>826</v>
      </c>
      <c r="W72" s="7" t="str">
        <f t="shared" si="58"/>
        <v>Geheimnisse</v>
      </c>
      <c r="X72" s="7" t="str">
        <f t="shared" si="59"/>
        <v>verraten.</v>
      </c>
      <c r="Y72" s="7" t="s">
        <v>827</v>
      </c>
      <c r="Z72" s="7">
        <f>main!Z120</f>
        <v>202</v>
      </c>
      <c r="AA72" s="7" t="str">
        <f>main!AA120</f>
        <v>Wrestler</v>
      </c>
      <c r="AB72" s="7" t="str">
        <f>main!AB120</f>
        <v>NA</v>
      </c>
      <c r="AC72" s="7">
        <f>main!AC120</f>
        <v>6.5750000000000002</v>
      </c>
      <c r="AD72" s="7" t="str">
        <f>main!AD120</f>
        <v>NA</v>
      </c>
      <c r="AE72" s="7" t="str">
        <f>main!AE120</f>
        <v>NA</v>
      </c>
      <c r="AF72" s="33" t="str">
        <f>main!AF120</f>
        <v>m</v>
      </c>
      <c r="AG72" s="7" t="str">
        <f>main!AG120</f>
        <v>Filler</v>
      </c>
      <c r="AH72" s="7" t="str">
        <f>main!AH120</f>
        <v>NA</v>
      </c>
      <c r="AI72" s="7" t="str">
        <f>main!AI120</f>
        <v>NA</v>
      </c>
      <c r="AJ72" s="7" t="str">
        <f>main!AJ120</f>
        <v>Der</v>
      </c>
      <c r="AK72" s="7" t="str">
        <f>main!AK120</f>
        <v>der</v>
      </c>
      <c r="AL72" s="7">
        <f>main!AL120</f>
        <v>59</v>
      </c>
      <c r="AM72" s="7" t="str">
        <f>main!AM120</f>
        <v>Wrestlerin</v>
      </c>
      <c r="AN72" s="7" t="str">
        <f>main!AN120</f>
        <v>NA</v>
      </c>
      <c r="AO72" s="7" t="str">
        <f>main!AO120</f>
        <v>NA</v>
      </c>
      <c r="AP72" s="7" t="str">
        <f>main!AP120</f>
        <v>NA</v>
      </c>
      <c r="AQ72" s="7" t="str">
        <f>main!AQ120</f>
        <v>NA</v>
      </c>
      <c r="AR72" s="7" t="str">
        <f>main!AR120</f>
        <v>NA</v>
      </c>
      <c r="AS72" s="7" t="str">
        <f>main!AS120</f>
        <v>Alternative</v>
      </c>
      <c r="AT72" s="7" t="str">
        <f>main!AT120</f>
        <v>NA</v>
      </c>
      <c r="AU72" s="7" t="str">
        <f>main!AU120</f>
        <v>NA</v>
      </c>
      <c r="AV72" s="7" t="str">
        <f>main!AV120</f>
        <v>Die</v>
      </c>
      <c r="AW72" s="7" t="str">
        <f>main!AW120</f>
        <v>die</v>
      </c>
      <c r="AX72" s="7" t="str">
        <f>main!AX120</f>
        <v>Er</v>
      </c>
      <c r="AY72" s="7" t="str">
        <f>main!AY120</f>
        <v>Sie</v>
      </c>
      <c r="AZ72" s="33" t="str">
        <f>main!AZ120</f>
        <v>Sie</v>
      </c>
      <c r="BA72" s="7" t="str">
        <f t="shared" si="60"/>
        <v>Wer fliegt aus der Talkshow?</v>
      </c>
      <c r="BB72" s="46" t="str">
        <f t="shared" si="61"/>
        <v>Was tat der Wrestler?</v>
      </c>
      <c r="BC72" s="7" t="str">
        <f t="shared" si="62"/>
        <v>Woher fliegt der Wrestler?</v>
      </c>
      <c r="BD72" s="7" t="str">
        <f t="shared" si="63"/>
        <v>Was hat der Wrestler verraten?</v>
      </c>
      <c r="BE72" s="7" t="s">
        <v>48</v>
      </c>
      <c r="BF72" s="7" t="str">
        <f>BC72</f>
        <v>Woher fliegt der Wrestler?</v>
      </c>
      <c r="BG72" s="7">
        <v>4</v>
      </c>
      <c r="BH72" s="7">
        <f t="shared" si="64"/>
        <v>0</v>
      </c>
      <c r="BI72" s="7" t="str">
        <f t="shared" si="65"/>
        <v>NA</v>
      </c>
      <c r="BJ72" s="7" t="str">
        <f>IF(BI72="NA","NA",P72)</f>
        <v>NA</v>
      </c>
      <c r="BK72" s="7" t="str">
        <f>BJ72</f>
        <v>NA</v>
      </c>
      <c r="BL72" s="7" t="s">
        <v>78</v>
      </c>
      <c r="BM72" s="1">
        <v>1</v>
      </c>
      <c r="BN72" s="7" t="str">
        <f t="shared" si="66"/>
        <v>NA</v>
      </c>
      <c r="BO72" s="7" t="str">
        <f t="shared" si="75"/>
        <v>NA</v>
      </c>
      <c r="BP72" s="7" t="str">
        <f t="shared" si="67"/>
        <v/>
      </c>
      <c r="BQ72" s="7" t="str">
        <f t="shared" si="68"/>
        <v/>
      </c>
      <c r="BR72" s="7" t="str">
        <f t="shared" si="69"/>
        <v>Woher fliegt der Wrestler?</v>
      </c>
      <c r="BS72" s="7" t="str">
        <f t="shared" si="70"/>
        <v>Woher fliegt der Wrestler?</v>
      </c>
      <c r="BT72" s="7" t="str">
        <f t="shared" si="71"/>
        <v>Was hat der Wrestler verraten?</v>
      </c>
      <c r="BU72" s="7" t="str">
        <f t="shared" si="72"/>
        <v/>
      </c>
      <c r="BV72" s="7" t="str">
        <f t="shared" si="73"/>
        <v>Was hat der Wrestler verraten?</v>
      </c>
    </row>
    <row r="73" spans="1:74" ht="14.25" customHeight="1" x14ac:dyDescent="0.35">
      <c r="A73" s="7" t="str">
        <f t="shared" si="76"/>
        <v>L2_S17_I7_PEr</v>
      </c>
      <c r="B73" s="7">
        <v>2</v>
      </c>
      <c r="C73" s="7">
        <v>17</v>
      </c>
      <c r="D73" s="44">
        <v>72</v>
      </c>
      <c r="E73">
        <v>4</v>
      </c>
      <c r="F73" s="7">
        <v>17</v>
      </c>
      <c r="G73" s="7" t="str">
        <f t="shared" si="77"/>
        <v>Maximilian liegt im Liegestuhl. Er hat eine missglückte Knie-OP erlitten.</v>
      </c>
      <c r="H73" s="7" t="str">
        <f t="shared" si="54"/>
        <v>Maximilian</v>
      </c>
      <c r="I73" s="7" t="str">
        <f t="shared" si="55"/>
        <v>Simon</v>
      </c>
      <c r="J73" s="7" t="s">
        <v>208</v>
      </c>
      <c r="K73" s="7" t="s">
        <v>193</v>
      </c>
      <c r="N73" s="7" t="s">
        <v>209</v>
      </c>
      <c r="O73" s="7" t="str">
        <f t="shared" si="56"/>
        <v>im Liegestuhl.</v>
      </c>
      <c r="P73" s="7" t="str">
        <f t="shared" si="57"/>
        <v>im Liegestuhl</v>
      </c>
      <c r="Q73" s="7" t="str">
        <f t="shared" si="78"/>
        <v>Er</v>
      </c>
      <c r="R73" s="7" t="s">
        <v>104</v>
      </c>
      <c r="S73" s="7" t="s">
        <v>179</v>
      </c>
      <c r="T73" s="7" t="s">
        <v>210</v>
      </c>
      <c r="U73" s="7" t="s">
        <v>211</v>
      </c>
      <c r="W73" s="7" t="str">
        <f t="shared" si="58"/>
        <v>Knie-OP</v>
      </c>
      <c r="X73" s="7" t="str">
        <f t="shared" si="59"/>
        <v>erlitten.</v>
      </c>
      <c r="Y73" s="7" t="s">
        <v>212</v>
      </c>
      <c r="Z73" s="7">
        <f>main!Z8</f>
        <v>7</v>
      </c>
      <c r="AA73" s="7" t="str">
        <f>main!AA8</f>
        <v>Maximilian</v>
      </c>
      <c r="AB73" s="7" t="str">
        <f>main!AB8</f>
        <v>m</v>
      </c>
      <c r="AC73" s="7">
        <f>main!AC8</f>
        <v>1.114285714</v>
      </c>
      <c r="AD73" s="7">
        <f>main!AD8</f>
        <v>0.40376380499999998</v>
      </c>
      <c r="AE73" s="7">
        <f>main!AE8</f>
        <v>1</v>
      </c>
      <c r="AF73" s="33" t="str">
        <f>main!AF8</f>
        <v>m</v>
      </c>
      <c r="AG73" s="7" t="str">
        <f>main!AG8</f>
        <v>Target</v>
      </c>
      <c r="AH73" s="7" t="str">
        <f>main!AH8</f>
        <v>NA</v>
      </c>
      <c r="AI73" s="7">
        <f>main!AI8</f>
        <v>176000000</v>
      </c>
      <c r="AJ73" s="7" t="str">
        <f>main!AJ8</f>
        <v>NA</v>
      </c>
      <c r="AK73" s="7" t="str">
        <f>main!AK8</f>
        <v>NA</v>
      </c>
      <c r="AL73" s="7">
        <f>main!AL8</f>
        <v>39</v>
      </c>
      <c r="AM73" s="7" t="str">
        <f>main!AM8</f>
        <v>Simon</v>
      </c>
      <c r="AN73" s="7" t="str">
        <f>main!AN8</f>
        <v>m</v>
      </c>
      <c r="AO73" s="7">
        <f>main!AO8</f>
        <v>1.5142857139999999</v>
      </c>
      <c r="AP73" s="7">
        <f>main!AP8</f>
        <v>1.2216533780000001</v>
      </c>
      <c r="AQ73" s="7">
        <f>main!AQ8</f>
        <v>1</v>
      </c>
      <c r="AR73" s="7" t="str">
        <f>main!AR8</f>
        <v>m</v>
      </c>
      <c r="AS73" s="7" t="str">
        <f>main!AS8</f>
        <v>Alternative</v>
      </c>
      <c r="AT73" s="7" t="str">
        <f>main!AT8</f>
        <v>NA</v>
      </c>
      <c r="AU73" s="7" t="str">
        <f>main!AU8</f>
        <v>NA</v>
      </c>
      <c r="AV73" s="7" t="str">
        <f>main!AV8</f>
        <v>NA</v>
      </c>
      <c r="AW73" s="7" t="str">
        <f>main!AW8</f>
        <v>NA</v>
      </c>
      <c r="AX73" s="7" t="str">
        <f>main!AX8</f>
        <v>Er</v>
      </c>
      <c r="AY73" s="7" t="str">
        <f>main!AY8</f>
        <v>Sie</v>
      </c>
      <c r="AZ73" s="33" t="str">
        <f>main!AZ8</f>
        <v>Er</v>
      </c>
      <c r="BA73" s="7" t="str">
        <f t="shared" si="60"/>
        <v>Wer liegt im Liegestuhl?</v>
      </c>
      <c r="BB73" s="46" t="str">
        <f t="shared" si="61"/>
        <v>Was tat Maximilian?</v>
      </c>
      <c r="BC73" s="7" t="str">
        <f t="shared" si="62"/>
        <v>Wo liegt Maximilian?</v>
      </c>
      <c r="BD73" s="7" t="str">
        <f t="shared" si="63"/>
        <v>Was hat Maximilian erlitten?</v>
      </c>
      <c r="BE73" s="7" t="s">
        <v>47</v>
      </c>
      <c r="BF73" s="7" t="str">
        <f>BA73</f>
        <v>Wer liegt im Liegestuhl?</v>
      </c>
      <c r="BG73" s="7">
        <v>1</v>
      </c>
      <c r="BH73" s="7">
        <f t="shared" si="64"/>
        <v>1</v>
      </c>
      <c r="BI73" s="7" t="str">
        <f t="shared" si="65"/>
        <v>Wer liegt im Liegestuhl?</v>
      </c>
      <c r="BJ73" s="7" t="str">
        <f>IF(BI73="NA","NA",H73)</f>
        <v>Maximilian</v>
      </c>
      <c r="BK73" s="7" t="str">
        <f>IF(BJ73="","",BJ73)</f>
        <v>Maximilian</v>
      </c>
      <c r="BL73" s="7" t="str">
        <f>I73</f>
        <v>Simon</v>
      </c>
      <c r="BM73" s="1">
        <v>1</v>
      </c>
      <c r="BN73" s="7" t="str">
        <f t="shared" si="66"/>
        <v>Maximilian</v>
      </c>
      <c r="BO73" s="7" t="str">
        <f t="shared" si="75"/>
        <v>Simon</v>
      </c>
      <c r="BP73" s="7" t="str">
        <f t="shared" si="67"/>
        <v>Wo liegt Maximilian?</v>
      </c>
      <c r="BQ73" s="7" t="str">
        <f t="shared" si="68"/>
        <v/>
      </c>
      <c r="BR73" s="7" t="str">
        <f t="shared" si="69"/>
        <v/>
      </c>
      <c r="BS73" s="7" t="str">
        <f t="shared" si="70"/>
        <v>Wo liegt Maximilian?</v>
      </c>
      <c r="BT73" s="7" t="str">
        <f t="shared" si="71"/>
        <v>Was hat Maximilian erlitten?</v>
      </c>
      <c r="BU73" s="7" t="str">
        <f t="shared" si="72"/>
        <v/>
      </c>
      <c r="BV73" s="7" t="str">
        <f t="shared" si="73"/>
        <v>Was hat Maximilian erlitten?</v>
      </c>
    </row>
    <row r="74" spans="1:74" ht="14.25" customHeight="1" x14ac:dyDescent="0.35">
      <c r="A74" s="7" t="str">
        <f t="shared" si="76"/>
        <v>L2_S41_I134_PSie</v>
      </c>
      <c r="B74" s="7">
        <v>2</v>
      </c>
      <c r="C74" s="7">
        <v>41</v>
      </c>
      <c r="D74" s="44">
        <v>73</v>
      </c>
      <c r="E74">
        <v>4</v>
      </c>
      <c r="F74" s="7">
        <v>41</v>
      </c>
      <c r="G74" s="7" t="str">
        <f t="shared" si="77"/>
        <v>Lena rennt zum Briefkasten. Sie hat den hübschen Postboten gesehen.</v>
      </c>
      <c r="H74" s="7" t="str">
        <f t="shared" si="54"/>
        <v>Lena</v>
      </c>
      <c r="I74" s="7" t="str">
        <f t="shared" si="55"/>
        <v>Merle</v>
      </c>
      <c r="J74" s="7" t="s">
        <v>369</v>
      </c>
      <c r="K74" s="7" t="s">
        <v>185</v>
      </c>
      <c r="N74" s="7" t="s">
        <v>370</v>
      </c>
      <c r="O74" s="7" t="str">
        <f t="shared" si="56"/>
        <v>zum Briefkasten.</v>
      </c>
      <c r="P74" s="7" t="str">
        <f t="shared" si="57"/>
        <v>zum Briefkasten</v>
      </c>
      <c r="Q74" s="7" t="str">
        <f t="shared" si="78"/>
        <v>Sie</v>
      </c>
      <c r="R74" s="7" t="s">
        <v>104</v>
      </c>
      <c r="S74" s="7" t="s">
        <v>147</v>
      </c>
      <c r="T74" s="7" t="s">
        <v>371</v>
      </c>
      <c r="V74" s="7" t="s">
        <v>372</v>
      </c>
      <c r="W74" s="7" t="str">
        <f t="shared" si="58"/>
        <v>Postboten</v>
      </c>
      <c r="X74" s="7" t="str">
        <f t="shared" si="59"/>
        <v>gesehen.</v>
      </c>
      <c r="Y74" s="7" t="s">
        <v>182</v>
      </c>
      <c r="Z74" s="7">
        <f>main!Z52</f>
        <v>134</v>
      </c>
      <c r="AA74" s="7" t="str">
        <f>main!AA52</f>
        <v>Lena</v>
      </c>
      <c r="AB74" s="7" t="str">
        <f>main!AB52</f>
        <v>f</v>
      </c>
      <c r="AC74" s="7">
        <f>main!AC52</f>
        <v>6.8857142859999998</v>
      </c>
      <c r="AD74" s="7">
        <f>main!AD52</f>
        <v>0.322802851</v>
      </c>
      <c r="AE74" s="7">
        <f>main!AE52</f>
        <v>7</v>
      </c>
      <c r="AF74" s="33" t="str">
        <f>main!AF52</f>
        <v>f</v>
      </c>
      <c r="AG74" s="7" t="str">
        <f>main!AG52</f>
        <v>Target</v>
      </c>
      <c r="AH74" s="7" t="str">
        <f>main!AH52</f>
        <v>NA</v>
      </c>
      <c r="AI74" s="7">
        <f>main!AI52</f>
        <v>2250000000</v>
      </c>
      <c r="AJ74" s="7" t="str">
        <f>main!AJ52</f>
        <v>NA</v>
      </c>
      <c r="AK74" s="7" t="str">
        <f>main!AK52</f>
        <v>NA</v>
      </c>
      <c r="AL74" s="7">
        <f>main!AL52</f>
        <v>102</v>
      </c>
      <c r="AM74" s="7" t="str">
        <f>main!AM52</f>
        <v>Merle</v>
      </c>
      <c r="AN74" s="7" t="str">
        <f>main!AN52</f>
        <v>n</v>
      </c>
      <c r="AO74" s="7">
        <f>main!AO52</f>
        <v>6.542857143</v>
      </c>
      <c r="AP74" s="7">
        <f>main!AP52</f>
        <v>0.78000215500000003</v>
      </c>
      <c r="AQ74" s="7">
        <f>main!AQ52</f>
        <v>7</v>
      </c>
      <c r="AR74" s="7" t="str">
        <f>main!AR52</f>
        <v>f</v>
      </c>
      <c r="AS74" s="7" t="str">
        <f>main!AS52</f>
        <v>Alternative</v>
      </c>
      <c r="AT74" s="7" t="str">
        <f>main!AT52</f>
        <v>NA</v>
      </c>
      <c r="AU74" s="7" t="str">
        <f>main!AU52</f>
        <v>NA</v>
      </c>
      <c r="AV74" s="7" t="str">
        <f>main!AV52</f>
        <v>NA</v>
      </c>
      <c r="AW74" s="7" t="str">
        <f>main!AW52</f>
        <v>NA</v>
      </c>
      <c r="AX74" s="7" t="str">
        <f>main!AX52</f>
        <v>Er</v>
      </c>
      <c r="AY74" s="7" t="str">
        <f>main!AY52</f>
        <v>Sie</v>
      </c>
      <c r="AZ74" s="33" t="str">
        <f>main!AZ52</f>
        <v>Sie</v>
      </c>
      <c r="BA74" s="7" t="str">
        <f t="shared" si="60"/>
        <v>Wer rennt zum Briefkasten?</v>
      </c>
      <c r="BB74" s="46" t="str">
        <f t="shared" si="61"/>
        <v>Was tat Lena?</v>
      </c>
      <c r="BC74" s="7" t="str">
        <f t="shared" si="62"/>
        <v>Wo rennt Lena?</v>
      </c>
      <c r="BD74" s="7" t="str">
        <f t="shared" si="63"/>
        <v>Wen hat Lena gesehen?</v>
      </c>
      <c r="BE74" s="7" t="s">
        <v>47</v>
      </c>
      <c r="BF74" s="7" t="str">
        <f>BA74</f>
        <v>Wer rennt zum Briefkasten?</v>
      </c>
      <c r="BG74" s="7">
        <v>3</v>
      </c>
      <c r="BH74" s="7">
        <f t="shared" si="64"/>
        <v>0</v>
      </c>
      <c r="BI74" s="7" t="str">
        <f t="shared" si="65"/>
        <v>NA</v>
      </c>
      <c r="BJ74" s="7" t="str">
        <f>IF(BI74="NA","NA",H74)</f>
        <v>NA</v>
      </c>
      <c r="BK74" s="7" t="str">
        <f t="shared" ref="BK74:BK91" si="79">BJ74</f>
        <v>NA</v>
      </c>
      <c r="BL74" s="7" t="s">
        <v>78</v>
      </c>
      <c r="BM74" s="1">
        <v>0</v>
      </c>
      <c r="BN74" s="7" t="str">
        <f t="shared" si="66"/>
        <v>NA</v>
      </c>
      <c r="BO74" s="7" t="str">
        <f t="shared" si="75"/>
        <v>NA</v>
      </c>
      <c r="BP74" s="7" t="str">
        <f t="shared" si="67"/>
        <v>Wo rennt Lena?</v>
      </c>
      <c r="BQ74" s="7" t="str">
        <f t="shared" si="68"/>
        <v/>
      </c>
      <c r="BR74" s="7" t="str">
        <f t="shared" si="69"/>
        <v/>
      </c>
      <c r="BS74" s="7" t="str">
        <f t="shared" si="70"/>
        <v>Wo rennt Lena?</v>
      </c>
      <c r="BT74" s="7" t="str">
        <f t="shared" si="71"/>
        <v/>
      </c>
      <c r="BU74" s="7" t="str">
        <f t="shared" si="72"/>
        <v>Wen hat Lena gesehen?</v>
      </c>
      <c r="BV74" s="7" t="str">
        <f t="shared" si="73"/>
        <v>Wen hat Lena gesehen?</v>
      </c>
    </row>
    <row r="75" spans="1:74" ht="14.25" customHeight="1" x14ac:dyDescent="0.35">
      <c r="A75" s="7" t="str">
        <f t="shared" si="76"/>
        <v>L2_S49_I142_PSie</v>
      </c>
      <c r="B75" s="7">
        <v>2</v>
      </c>
      <c r="C75" s="7">
        <v>49</v>
      </c>
      <c r="D75" s="44">
        <v>74</v>
      </c>
      <c r="E75">
        <v>4</v>
      </c>
      <c r="F75" s="7">
        <v>49</v>
      </c>
      <c r="G75" s="7" t="str">
        <f t="shared" si="77"/>
        <v>Johanna eilt auf das Amt. Sie hatte eine essenzielle Anlage vergessen.</v>
      </c>
      <c r="H75" s="7" t="str">
        <f t="shared" si="54"/>
        <v>Johanna</v>
      </c>
      <c r="I75" s="7" t="str">
        <f t="shared" si="55"/>
        <v>Ella</v>
      </c>
      <c r="J75" s="7" t="s">
        <v>422</v>
      </c>
      <c r="L75" s="7" t="s">
        <v>423</v>
      </c>
      <c r="N75" s="7" t="s">
        <v>424</v>
      </c>
      <c r="O75" s="7" t="str">
        <f t="shared" si="56"/>
        <v>auf das Amt.</v>
      </c>
      <c r="P75" s="7" t="str">
        <f t="shared" si="57"/>
        <v>auf das Amt</v>
      </c>
      <c r="Q75" s="7" t="str">
        <f t="shared" si="78"/>
        <v>Sie</v>
      </c>
      <c r="R75" s="7" t="s">
        <v>224</v>
      </c>
      <c r="S75" s="7" t="s">
        <v>179</v>
      </c>
      <c r="T75" s="7" t="s">
        <v>425</v>
      </c>
      <c r="U75" s="7" t="s">
        <v>426</v>
      </c>
      <c r="W75" s="7" t="str">
        <f t="shared" si="58"/>
        <v>Anlage</v>
      </c>
      <c r="X75" s="7" t="str">
        <f t="shared" si="59"/>
        <v>vergessen.</v>
      </c>
      <c r="Y75" s="7" t="s">
        <v>123</v>
      </c>
      <c r="Z75" s="7">
        <f>main!Z60</f>
        <v>142</v>
      </c>
      <c r="AA75" s="7" t="str">
        <f>main!AA60</f>
        <v>Johanna</v>
      </c>
      <c r="AB75" s="7" t="str">
        <f>main!AB60</f>
        <v>f</v>
      </c>
      <c r="AC75" s="7">
        <f>main!AC60</f>
        <v>6.9428571430000003</v>
      </c>
      <c r="AD75" s="7">
        <f>main!AD60</f>
        <v>0.23550410799999999</v>
      </c>
      <c r="AE75" s="7">
        <f>main!AE60</f>
        <v>7</v>
      </c>
      <c r="AF75" s="33" t="str">
        <f>main!AF60</f>
        <v>f</v>
      </c>
      <c r="AG75" s="7" t="str">
        <f>main!AG60</f>
        <v>Target</v>
      </c>
      <c r="AH75" s="7" t="str">
        <f>main!AH60</f>
        <v>NA</v>
      </c>
      <c r="AI75" s="7">
        <f>main!AI60</f>
        <v>1470000000</v>
      </c>
      <c r="AJ75" s="7" t="str">
        <f>main!AJ60</f>
        <v>NA</v>
      </c>
      <c r="AK75" s="7" t="str">
        <f>main!AK60</f>
        <v>NA</v>
      </c>
      <c r="AL75" s="7">
        <f>main!AL60</f>
        <v>110</v>
      </c>
      <c r="AM75" s="7" t="str">
        <f>main!AM60</f>
        <v>Ella</v>
      </c>
      <c r="AN75" s="7" t="str">
        <f>main!AN60</f>
        <v>f</v>
      </c>
      <c r="AO75" s="7">
        <f>main!AO60</f>
        <v>6.6571428570000002</v>
      </c>
      <c r="AP75" s="7">
        <f>main!AP60</f>
        <v>0.96840855299999995</v>
      </c>
      <c r="AQ75" s="7">
        <f>main!AQ60</f>
        <v>7</v>
      </c>
      <c r="AR75" s="7" t="str">
        <f>main!AR60</f>
        <v>f</v>
      </c>
      <c r="AS75" s="7" t="str">
        <f>main!AS60</f>
        <v>Alternative</v>
      </c>
      <c r="AT75" s="7" t="str">
        <f>main!AT60</f>
        <v>NA</v>
      </c>
      <c r="AU75" s="7" t="str">
        <f>main!AU60</f>
        <v>NA</v>
      </c>
      <c r="AV75" s="7" t="str">
        <f>main!AV60</f>
        <v>NA</v>
      </c>
      <c r="AW75" s="7" t="str">
        <f>main!AW60</f>
        <v>NA</v>
      </c>
      <c r="AX75" s="7" t="str">
        <f>main!AX60</f>
        <v>Er</v>
      </c>
      <c r="AY75" s="7" t="str">
        <f>main!AY60</f>
        <v>Sie</v>
      </c>
      <c r="AZ75" s="33" t="str">
        <f>main!AZ60</f>
        <v>Sie</v>
      </c>
      <c r="BA75" s="7" t="str">
        <f t="shared" si="60"/>
        <v>Wer eilt auf das Amt?</v>
      </c>
      <c r="BB75" s="46" t="str">
        <f t="shared" si="61"/>
        <v>Was tat Johanna?</v>
      </c>
      <c r="BC75" s="7" t="str">
        <f t="shared" si="62"/>
        <v>Wohin eilt Johanna?</v>
      </c>
      <c r="BD75" s="7" t="str">
        <f t="shared" si="63"/>
        <v>Was hatte Johanna vergessen?</v>
      </c>
      <c r="BE75" s="7" t="s">
        <v>47</v>
      </c>
      <c r="BF75" s="7" t="str">
        <f>BA75</f>
        <v>Wer eilt auf das Amt?</v>
      </c>
      <c r="BG75" s="7">
        <v>1</v>
      </c>
      <c r="BH75" s="7">
        <f t="shared" si="64"/>
        <v>1</v>
      </c>
      <c r="BI75" s="7" t="str">
        <f t="shared" si="65"/>
        <v>Wer eilt auf das Amt?</v>
      </c>
      <c r="BJ75" s="7" t="str">
        <f>IF(BI75="NA","NA",H75)</f>
        <v>Johanna</v>
      </c>
      <c r="BK75" s="7" t="str">
        <f t="shared" si="79"/>
        <v>Johanna</v>
      </c>
      <c r="BL75" s="7" t="str">
        <f>I75</f>
        <v>Ella</v>
      </c>
      <c r="BM75" s="1">
        <v>1</v>
      </c>
      <c r="BN75" s="7" t="str">
        <f t="shared" si="66"/>
        <v>Johanna</v>
      </c>
      <c r="BO75" s="7" t="str">
        <f t="shared" si="75"/>
        <v>Ella</v>
      </c>
      <c r="BP75" s="7" t="str">
        <f t="shared" si="67"/>
        <v/>
      </c>
      <c r="BQ75" s="7" t="str">
        <f t="shared" si="68"/>
        <v>Wohin eilt Johanna?</v>
      </c>
      <c r="BR75" s="7" t="str">
        <f t="shared" si="69"/>
        <v/>
      </c>
      <c r="BS75" s="7" t="str">
        <f t="shared" si="70"/>
        <v>Wohin eilt Johanna?</v>
      </c>
      <c r="BT75" s="7" t="str">
        <f t="shared" si="71"/>
        <v>Was hatte Johanna vergessen?</v>
      </c>
      <c r="BU75" s="7" t="str">
        <f t="shared" si="72"/>
        <v/>
      </c>
      <c r="BV75" s="7" t="str">
        <f t="shared" si="73"/>
        <v>Was hatte Johanna vergessen?</v>
      </c>
    </row>
    <row r="76" spans="1:74" ht="14.25" customHeight="1" x14ac:dyDescent="0.35">
      <c r="A76" s="7" t="str">
        <f t="shared" si="76"/>
        <v>L2_S105_I188_PEr</v>
      </c>
      <c r="B76" s="7">
        <v>2</v>
      </c>
      <c r="C76" s="7">
        <v>105</v>
      </c>
      <c r="D76" s="44">
        <v>75</v>
      </c>
      <c r="E76">
        <v>4</v>
      </c>
      <c r="F76" s="7">
        <v>105</v>
      </c>
      <c r="G76" s="7" t="str">
        <f t="shared" si="77"/>
        <v>Der Politiker fällt vom Schemel. Er hat die anstrengende Beschäftigung unterschätzt.</v>
      </c>
      <c r="H76" s="7" t="str">
        <f t="shared" si="54"/>
        <v>Der Politiker</v>
      </c>
      <c r="I76" s="7" t="str">
        <f t="shared" si="55"/>
        <v>Die Politikerin</v>
      </c>
      <c r="J76" s="7" t="s">
        <v>101</v>
      </c>
      <c r="M76" s="7" t="s">
        <v>291</v>
      </c>
      <c r="N76" s="7" t="s">
        <v>747</v>
      </c>
      <c r="O76" s="7" t="str">
        <f t="shared" si="56"/>
        <v>vom Schemel.</v>
      </c>
      <c r="P76" s="7" t="str">
        <f t="shared" si="57"/>
        <v>vom Schemel</v>
      </c>
      <c r="Q76" s="7" t="str">
        <f t="shared" si="78"/>
        <v>Er</v>
      </c>
      <c r="R76" s="7" t="s">
        <v>104</v>
      </c>
      <c r="S76" s="7" t="s">
        <v>71</v>
      </c>
      <c r="T76" s="7" t="s">
        <v>1096</v>
      </c>
      <c r="U76" s="7" t="s">
        <v>748</v>
      </c>
      <c r="W76" s="7" t="str">
        <f t="shared" si="58"/>
        <v>Beschäftigung</v>
      </c>
      <c r="X76" s="7" t="str">
        <f t="shared" si="59"/>
        <v>unterschätzt.</v>
      </c>
      <c r="Y76" s="7" t="s">
        <v>165</v>
      </c>
      <c r="Z76" s="7">
        <f>main!Z106</f>
        <v>188</v>
      </c>
      <c r="AA76" s="7" t="str">
        <f>main!AA106</f>
        <v>Politiker</v>
      </c>
      <c r="AB76" s="7" t="str">
        <f>main!AB106</f>
        <v>NA</v>
      </c>
      <c r="AC76" s="7">
        <f>main!AC106</f>
        <v>5.45</v>
      </c>
      <c r="AD76" s="7" t="str">
        <f>main!AD106</f>
        <v>NA</v>
      </c>
      <c r="AE76" s="7" t="str">
        <f>main!AE106</f>
        <v>NA</v>
      </c>
      <c r="AF76" s="33" t="str">
        <f>main!AF106</f>
        <v>m</v>
      </c>
      <c r="AG76" s="7" t="str">
        <f>main!AG106</f>
        <v>Filler</v>
      </c>
      <c r="AH76" s="7" t="str">
        <f>main!AH106</f>
        <v>NA</v>
      </c>
      <c r="AI76" s="7" t="str">
        <f>main!AI106</f>
        <v>NA</v>
      </c>
      <c r="AJ76" s="7" t="str">
        <f>main!AJ106</f>
        <v>Der</v>
      </c>
      <c r="AK76" s="7" t="str">
        <f>main!AK106</f>
        <v>der</v>
      </c>
      <c r="AL76" s="7">
        <f>main!AL106</f>
        <v>45</v>
      </c>
      <c r="AM76" s="7" t="str">
        <f>main!AM106</f>
        <v>Politikerin</v>
      </c>
      <c r="AN76" s="7" t="str">
        <f>main!AN106</f>
        <v>NA</v>
      </c>
      <c r="AO76" s="7" t="str">
        <f>main!AO106</f>
        <v>NA</v>
      </c>
      <c r="AP76" s="7" t="str">
        <f>main!AP106</f>
        <v>NA</v>
      </c>
      <c r="AQ76" s="7" t="str">
        <f>main!AQ106</f>
        <v>NA</v>
      </c>
      <c r="AR76" s="7" t="str">
        <f>main!AR106</f>
        <v>NA</v>
      </c>
      <c r="AS76" s="7" t="str">
        <f>main!AS106</f>
        <v>Alternative</v>
      </c>
      <c r="AT76" s="7" t="str">
        <f>main!AT106</f>
        <v>NA</v>
      </c>
      <c r="AU76" s="7" t="str">
        <f>main!AU106</f>
        <v>NA</v>
      </c>
      <c r="AV76" s="7" t="str">
        <f>main!AV106</f>
        <v>Die</v>
      </c>
      <c r="AW76" s="7" t="str">
        <f>main!AW106</f>
        <v>die</v>
      </c>
      <c r="AX76" s="7" t="str">
        <f>main!AX106</f>
        <v>Er</v>
      </c>
      <c r="AY76" s="7" t="str">
        <f>main!AY106</f>
        <v>Sie</v>
      </c>
      <c r="AZ76" s="33" t="str">
        <f>main!AZ106</f>
        <v>Er</v>
      </c>
      <c r="BA76" s="7" t="str">
        <f t="shared" si="60"/>
        <v>Wer fällt vom Schemel?</v>
      </c>
      <c r="BB76" s="46" t="str">
        <f t="shared" si="61"/>
        <v>Was tat der Politiker?</v>
      </c>
      <c r="BC76" s="7" t="str">
        <f t="shared" si="62"/>
        <v>Woher fällt der Politiker?</v>
      </c>
      <c r="BD76" s="7" t="str">
        <f t="shared" si="63"/>
        <v>Was hat der Politiker unterschätzt?</v>
      </c>
      <c r="BE76" s="7" t="s">
        <v>47</v>
      </c>
      <c r="BF76" s="7" t="str">
        <f>BA76</f>
        <v>Wer fällt vom Schemel?</v>
      </c>
      <c r="BG76" s="7">
        <v>2</v>
      </c>
      <c r="BH76" s="7">
        <f t="shared" si="64"/>
        <v>0</v>
      </c>
      <c r="BI76" s="7" t="str">
        <f t="shared" si="65"/>
        <v>NA</v>
      </c>
      <c r="BJ76" s="7" t="str">
        <f>IF(BI76="NA","NA",H76)</f>
        <v>NA</v>
      </c>
      <c r="BK76" s="7" t="str">
        <f t="shared" si="79"/>
        <v>NA</v>
      </c>
      <c r="BL76" s="7" t="s">
        <v>78</v>
      </c>
      <c r="BM76" s="1">
        <v>0</v>
      </c>
      <c r="BN76" s="7" t="str">
        <f t="shared" si="66"/>
        <v>NA</v>
      </c>
      <c r="BO76" s="7" t="str">
        <f t="shared" si="75"/>
        <v>NA</v>
      </c>
      <c r="BP76" s="7" t="str">
        <f t="shared" si="67"/>
        <v/>
      </c>
      <c r="BQ76" s="7" t="str">
        <f t="shared" si="68"/>
        <v/>
      </c>
      <c r="BR76" s="7" t="str">
        <f t="shared" si="69"/>
        <v>Woher fällt der Politiker?</v>
      </c>
      <c r="BS76" s="7" t="str">
        <f t="shared" si="70"/>
        <v>Woher fällt der Politiker?</v>
      </c>
      <c r="BT76" s="7" t="str">
        <f t="shared" si="71"/>
        <v>Was hat der Politiker unterschätzt?</v>
      </c>
      <c r="BU76" s="7" t="str">
        <f t="shared" si="72"/>
        <v/>
      </c>
      <c r="BV76" s="7" t="str">
        <f t="shared" si="73"/>
        <v>Was hat der Politiker unterschätzt?</v>
      </c>
    </row>
    <row r="77" spans="1:74" ht="14.25" customHeight="1" x14ac:dyDescent="0.35">
      <c r="A77" s="7" t="str">
        <f t="shared" si="76"/>
        <v>L2_S40_I72_PEr</v>
      </c>
      <c r="B77" s="7">
        <v>2</v>
      </c>
      <c r="C77" s="7">
        <v>40</v>
      </c>
      <c r="D77" s="44">
        <v>76</v>
      </c>
      <c r="E77">
        <v>4</v>
      </c>
      <c r="F77" s="7">
        <v>40</v>
      </c>
      <c r="G77" s="7" t="str">
        <f t="shared" si="77"/>
        <v>Marlin klettert in der Kletterhalle. Er möchte einen sexy Sommerbody bekommen.</v>
      </c>
      <c r="H77" s="7" t="str">
        <f t="shared" si="54"/>
        <v>Marlin</v>
      </c>
      <c r="I77" s="7" t="str">
        <f t="shared" si="55"/>
        <v>Lea</v>
      </c>
      <c r="J77" s="7" t="s">
        <v>362</v>
      </c>
      <c r="K77" s="7" t="s">
        <v>84</v>
      </c>
      <c r="N77" s="7" t="s">
        <v>363</v>
      </c>
      <c r="O77" s="7" t="str">
        <f t="shared" si="56"/>
        <v>in der Kletterhalle.</v>
      </c>
      <c r="P77" s="7" t="str">
        <f t="shared" si="57"/>
        <v>in der Kletterhalle</v>
      </c>
      <c r="Q77" s="7" t="str">
        <f t="shared" si="78"/>
        <v>Er</v>
      </c>
      <c r="R77" s="7" t="s">
        <v>70</v>
      </c>
      <c r="S77" s="7" t="s">
        <v>87</v>
      </c>
      <c r="T77" s="7" t="s">
        <v>364</v>
      </c>
      <c r="U77" s="7" t="s">
        <v>365</v>
      </c>
      <c r="W77" s="7" t="str">
        <f t="shared" si="58"/>
        <v>Sommerbody</v>
      </c>
      <c r="X77" s="7" t="str">
        <f t="shared" si="59"/>
        <v>bekommen.</v>
      </c>
      <c r="Y77" s="7" t="s">
        <v>150</v>
      </c>
      <c r="Z77" s="7">
        <f>main!Z31</f>
        <v>72</v>
      </c>
      <c r="AA77" s="7" t="str">
        <f>main!AA31</f>
        <v>Marlin</v>
      </c>
      <c r="AB77" s="7" t="str">
        <f>main!AB31</f>
        <v>n</v>
      </c>
      <c r="AC77" s="7">
        <f>main!AC31</f>
        <v>3.6571428570000002</v>
      </c>
      <c r="AD77" s="7">
        <f>main!AD31</f>
        <v>1.2820676580000001</v>
      </c>
      <c r="AE77" s="7">
        <f>main!AE31</f>
        <v>4</v>
      </c>
      <c r="AF77" s="33" t="str">
        <f>main!AF31</f>
        <v>n</v>
      </c>
      <c r="AG77" s="7" t="str">
        <f>main!AG31</f>
        <v>Target</v>
      </c>
      <c r="AH77" s="7" t="str">
        <f>main!AH31</f>
        <v>NA</v>
      </c>
      <c r="AI77" s="7">
        <f>main!AI31</f>
        <v>109000000</v>
      </c>
      <c r="AJ77" s="7" t="str">
        <f>main!AJ31</f>
        <v>NA</v>
      </c>
      <c r="AK77" s="7" t="str">
        <f>main!AK31</f>
        <v>NA</v>
      </c>
      <c r="AL77" s="7">
        <f>main!AL31</f>
        <v>121</v>
      </c>
      <c r="AM77" s="7" t="str">
        <f>main!AM31</f>
        <v>Lea</v>
      </c>
      <c r="AN77" s="7" t="str">
        <f>main!AN31</f>
        <v>f</v>
      </c>
      <c r="AO77" s="7">
        <f>main!AO31</f>
        <v>6.7714285710000004</v>
      </c>
      <c r="AP77" s="7">
        <f>main!AP31</f>
        <v>1.031438581</v>
      </c>
      <c r="AQ77" s="7">
        <f>main!AQ31</f>
        <v>7</v>
      </c>
      <c r="AR77" s="7" t="str">
        <f>main!AR31</f>
        <v>f</v>
      </c>
      <c r="AS77" s="7" t="str">
        <f>main!AS31</f>
        <v>Alternative</v>
      </c>
      <c r="AT77" s="7" t="str">
        <f>main!AT31</f>
        <v>NA</v>
      </c>
      <c r="AU77" s="7" t="str">
        <f>main!AU31</f>
        <v>NA</v>
      </c>
      <c r="AV77" s="7" t="str">
        <f>main!AV31</f>
        <v>NA</v>
      </c>
      <c r="AW77" s="7" t="str">
        <f>main!AW31</f>
        <v>NA</v>
      </c>
      <c r="AX77" s="7" t="str">
        <f>main!AX31</f>
        <v>Er</v>
      </c>
      <c r="AY77" s="7" t="str">
        <f>main!AY31</f>
        <v>Sie</v>
      </c>
      <c r="AZ77" s="33" t="str">
        <f>main!AZ31</f>
        <v>Er</v>
      </c>
      <c r="BA77" s="7" t="str">
        <f t="shared" si="60"/>
        <v>Wer klettert in der Kletterhalle?</v>
      </c>
      <c r="BB77" s="46" t="str">
        <f t="shared" si="61"/>
        <v>Was tat Marlin?</v>
      </c>
      <c r="BC77" s="7" t="str">
        <f t="shared" si="62"/>
        <v>Wo klettert Marlin?</v>
      </c>
      <c r="BD77" s="7" t="str">
        <f t="shared" si="63"/>
        <v>Was möchte Marlin bekommen?</v>
      </c>
      <c r="BE77" s="1" t="s">
        <v>49</v>
      </c>
      <c r="BF77" s="7" t="str">
        <f>BD77</f>
        <v>Was möchte Marlin bekommen?</v>
      </c>
      <c r="BG77" s="7">
        <v>1</v>
      </c>
      <c r="BH77" s="7">
        <f t="shared" si="64"/>
        <v>1</v>
      </c>
      <c r="BI77" s="7" t="str">
        <f t="shared" si="65"/>
        <v>Was möchte Marlin bekommen?</v>
      </c>
      <c r="BJ77" s="7" t="str">
        <f>IF(BI77="NA","NA",CONCATENATE(S77," ",T77," ",W77))</f>
        <v>einen sexy Sommerbody</v>
      </c>
      <c r="BK77" s="7" t="str">
        <f t="shared" si="79"/>
        <v>einen sexy Sommerbody</v>
      </c>
      <c r="BL77" s="7" t="s">
        <v>368</v>
      </c>
      <c r="BM77" s="1">
        <v>1</v>
      </c>
      <c r="BN77" s="7" t="str">
        <f t="shared" si="66"/>
        <v>einen sexy Sommerbody</v>
      </c>
      <c r="BO77" s="7" t="str">
        <f t="shared" si="75"/>
        <v>den sexy Sommerbody</v>
      </c>
      <c r="BP77" s="7" t="str">
        <f t="shared" si="67"/>
        <v>Wo klettert Marlin?</v>
      </c>
      <c r="BQ77" s="7" t="str">
        <f t="shared" si="68"/>
        <v/>
      </c>
      <c r="BR77" s="7" t="str">
        <f t="shared" si="69"/>
        <v/>
      </c>
      <c r="BS77" s="7" t="str">
        <f t="shared" si="70"/>
        <v>Wo klettert Marlin?</v>
      </c>
      <c r="BT77" s="7" t="str">
        <f t="shared" si="71"/>
        <v>Was möchte Marlin bekommen?</v>
      </c>
      <c r="BU77" s="7" t="str">
        <f t="shared" si="72"/>
        <v/>
      </c>
      <c r="BV77" s="7" t="str">
        <f t="shared" si="73"/>
        <v>Was möchte Marlin bekommen?</v>
      </c>
    </row>
    <row r="78" spans="1:74" ht="14.25" customHeight="1" x14ac:dyDescent="0.35">
      <c r="A78" s="7" t="str">
        <f t="shared" si="76"/>
        <v>L2_S93_I176_PSie</v>
      </c>
      <c r="B78" s="7">
        <v>2</v>
      </c>
      <c r="C78" s="7">
        <v>93</v>
      </c>
      <c r="D78" s="44">
        <v>77</v>
      </c>
      <c r="E78">
        <v>4</v>
      </c>
      <c r="F78" s="7">
        <v>93</v>
      </c>
      <c r="G78" s="7" t="str">
        <f t="shared" si="77"/>
        <v>Der Gastwirt stürzt von der Bühne. Sie hat eine lockere Stufe übersehen.</v>
      </c>
      <c r="H78" s="7" t="str">
        <f t="shared" si="54"/>
        <v>Der Gastwirt</v>
      </c>
      <c r="I78" s="7" t="str">
        <f t="shared" si="55"/>
        <v>Die Gastwirtin</v>
      </c>
      <c r="J78" s="7" t="s">
        <v>594</v>
      </c>
      <c r="M78" s="7" t="s">
        <v>222</v>
      </c>
      <c r="N78" s="7" t="s">
        <v>679</v>
      </c>
      <c r="O78" s="7" t="str">
        <f t="shared" si="56"/>
        <v>von der Bühne.</v>
      </c>
      <c r="P78" s="7" t="str">
        <f t="shared" si="57"/>
        <v>von der Bühne</v>
      </c>
      <c r="Q78" s="7" t="str">
        <f t="shared" si="78"/>
        <v>Sie</v>
      </c>
      <c r="R78" s="7" t="s">
        <v>104</v>
      </c>
      <c r="S78" s="7" t="s">
        <v>179</v>
      </c>
      <c r="T78" s="7" t="s">
        <v>680</v>
      </c>
      <c r="U78" s="7" t="s">
        <v>555</v>
      </c>
      <c r="W78" s="7" t="str">
        <f t="shared" si="58"/>
        <v>Stufe</v>
      </c>
      <c r="X78" s="7" t="str">
        <f t="shared" si="59"/>
        <v>übersehen.</v>
      </c>
      <c r="Y78" s="7" t="s">
        <v>248</v>
      </c>
      <c r="Z78" s="7">
        <f>main!Z94</f>
        <v>176</v>
      </c>
      <c r="AA78" s="7" t="str">
        <f>main!AA94</f>
        <v>Gastwirt</v>
      </c>
      <c r="AB78" s="7" t="str">
        <f>main!AB94</f>
        <v>NA</v>
      </c>
      <c r="AC78" s="7">
        <f>main!AC94</f>
        <v>4.25</v>
      </c>
      <c r="AD78" s="7" t="str">
        <f>main!AD94</f>
        <v>NA</v>
      </c>
      <c r="AE78" s="7" t="str">
        <f>main!AE94</f>
        <v>NA</v>
      </c>
      <c r="AF78" s="33" t="str">
        <f>main!AF94</f>
        <v>m</v>
      </c>
      <c r="AG78" s="7" t="str">
        <f>main!AG94</f>
        <v>Filler</v>
      </c>
      <c r="AH78" s="7" t="str">
        <f>main!AH94</f>
        <v>NA</v>
      </c>
      <c r="AI78" s="7" t="str">
        <f>main!AI94</f>
        <v>NA</v>
      </c>
      <c r="AJ78" s="7" t="str">
        <f>main!AJ94</f>
        <v>Der</v>
      </c>
      <c r="AK78" s="7" t="str">
        <f>main!AK94</f>
        <v>der</v>
      </c>
      <c r="AL78" s="7">
        <f>main!AL94</f>
        <v>33</v>
      </c>
      <c r="AM78" s="7" t="str">
        <f>main!AM94</f>
        <v>Gastwirtin</v>
      </c>
      <c r="AN78" s="7" t="str">
        <f>main!AN94</f>
        <v>NA</v>
      </c>
      <c r="AO78" s="7" t="str">
        <f>main!AO94</f>
        <v>NA</v>
      </c>
      <c r="AP78" s="7" t="str">
        <f>main!AP94</f>
        <v>NA</v>
      </c>
      <c r="AQ78" s="7" t="str">
        <f>main!AQ94</f>
        <v>NA</v>
      </c>
      <c r="AR78" s="7" t="str">
        <f>main!AR94</f>
        <v>NA</v>
      </c>
      <c r="AS78" s="7" t="str">
        <f>main!AS94</f>
        <v>Alternative</v>
      </c>
      <c r="AT78" s="7" t="str">
        <f>main!AT94</f>
        <v>NA</v>
      </c>
      <c r="AU78" s="7" t="str">
        <f>main!AU94</f>
        <v>NA</v>
      </c>
      <c r="AV78" s="7" t="str">
        <f>main!AV94</f>
        <v>Die</v>
      </c>
      <c r="AW78" s="7" t="str">
        <f>main!AW94</f>
        <v>die</v>
      </c>
      <c r="AX78" s="7" t="str">
        <f>main!AX94</f>
        <v>Er</v>
      </c>
      <c r="AY78" s="7" t="str">
        <f>main!AY94</f>
        <v>Sie</v>
      </c>
      <c r="AZ78" s="33" t="str">
        <f>main!AZ94</f>
        <v>Sie</v>
      </c>
      <c r="BA78" s="7" t="str">
        <f t="shared" si="60"/>
        <v>Wer stürzt von der Bühne?</v>
      </c>
      <c r="BB78" s="46" t="str">
        <f t="shared" si="61"/>
        <v>Was tat der Gastwirt?</v>
      </c>
      <c r="BC78" s="7" t="str">
        <f t="shared" si="62"/>
        <v>Woher stürzt der Gastwirt?</v>
      </c>
      <c r="BD78" s="7" t="str">
        <f t="shared" si="63"/>
        <v>Was hat der Gastwirt übersehen?</v>
      </c>
      <c r="BE78" s="7" t="s">
        <v>47</v>
      </c>
      <c r="BF78" s="7" t="str">
        <f>BA78</f>
        <v>Wer stürzt von der Bühne?</v>
      </c>
      <c r="BG78" s="7">
        <v>2</v>
      </c>
      <c r="BH78" s="7">
        <f t="shared" si="64"/>
        <v>0</v>
      </c>
      <c r="BI78" s="7" t="str">
        <f t="shared" si="65"/>
        <v>NA</v>
      </c>
      <c r="BJ78" s="7" t="str">
        <f>IF(BI78="NA","NA",H78)</f>
        <v>NA</v>
      </c>
      <c r="BK78" s="7" t="str">
        <f t="shared" si="79"/>
        <v>NA</v>
      </c>
      <c r="BL78" s="7" t="s">
        <v>78</v>
      </c>
      <c r="BM78" s="1">
        <v>1</v>
      </c>
      <c r="BN78" s="7" t="str">
        <f t="shared" si="66"/>
        <v>NA</v>
      </c>
      <c r="BO78" s="7" t="str">
        <f t="shared" si="75"/>
        <v>NA</v>
      </c>
      <c r="BP78" s="7" t="str">
        <f t="shared" si="67"/>
        <v/>
      </c>
      <c r="BQ78" s="7" t="str">
        <f t="shared" si="68"/>
        <v/>
      </c>
      <c r="BR78" s="7" t="str">
        <f t="shared" si="69"/>
        <v>Woher stürzt der Gastwirt?</v>
      </c>
      <c r="BS78" s="7" t="str">
        <f t="shared" si="70"/>
        <v>Woher stürzt der Gastwirt?</v>
      </c>
      <c r="BT78" s="7" t="str">
        <f t="shared" si="71"/>
        <v>Was hat der Gastwirt übersehen?</v>
      </c>
      <c r="BU78" s="7" t="str">
        <f t="shared" si="72"/>
        <v/>
      </c>
      <c r="BV78" s="7" t="str">
        <f t="shared" si="73"/>
        <v>Was hat der Gastwirt übersehen?</v>
      </c>
    </row>
    <row r="79" spans="1:74" ht="14.25" customHeight="1" x14ac:dyDescent="0.35">
      <c r="A79" s="7" t="str">
        <f t="shared" si="76"/>
        <v>L2_S6_I16_PSie</v>
      </c>
      <c r="B79" s="7">
        <v>2</v>
      </c>
      <c r="C79" s="7">
        <v>6</v>
      </c>
      <c r="D79" s="44">
        <v>78</v>
      </c>
      <c r="E79">
        <v>4</v>
      </c>
      <c r="F79" s="7">
        <v>6</v>
      </c>
      <c r="G79" s="7" t="str">
        <f t="shared" si="77"/>
        <v>Patrick guckt auf den Fahrplan. Sie hat die heutige Verbindung vergessen.</v>
      </c>
      <c r="H79" s="7" t="str">
        <f t="shared" si="54"/>
        <v>Patrick</v>
      </c>
      <c r="I79" s="7" t="str">
        <f t="shared" si="55"/>
        <v>Fenja</v>
      </c>
      <c r="J79" s="7" t="s">
        <v>118</v>
      </c>
      <c r="L79" s="7" t="s">
        <v>119</v>
      </c>
      <c r="N79" s="7" t="s">
        <v>120</v>
      </c>
      <c r="O79" s="7" t="str">
        <f t="shared" si="56"/>
        <v>auf den Fahrplan.</v>
      </c>
      <c r="P79" s="7" t="str">
        <f t="shared" si="57"/>
        <v>auf den Fahrplan</v>
      </c>
      <c r="Q79" s="7" t="str">
        <f t="shared" si="78"/>
        <v>Sie</v>
      </c>
      <c r="R79" s="7" t="s">
        <v>104</v>
      </c>
      <c r="S79" s="7" t="s">
        <v>71</v>
      </c>
      <c r="T79" s="7" t="s">
        <v>121</v>
      </c>
      <c r="U79" s="7" t="s">
        <v>122</v>
      </c>
      <c r="W79" s="7" t="str">
        <f t="shared" si="58"/>
        <v>Verbindung</v>
      </c>
      <c r="X79" s="7" t="str">
        <f t="shared" si="59"/>
        <v>vergessen.</v>
      </c>
      <c r="Y79" s="7" t="s">
        <v>123</v>
      </c>
      <c r="Z79" s="7">
        <f>main!Z17</f>
        <v>16</v>
      </c>
      <c r="AA79" s="7" t="str">
        <f>main!AA17</f>
        <v>Patrick</v>
      </c>
      <c r="AB79" s="7" t="str">
        <f>main!AB17</f>
        <v>m</v>
      </c>
      <c r="AC79" s="7">
        <f>main!AC17</f>
        <v>1.2</v>
      </c>
      <c r="AD79" s="7">
        <f>main!AD17</f>
        <v>0.53136893100000004</v>
      </c>
      <c r="AE79" s="7">
        <f>main!AE17</f>
        <v>1</v>
      </c>
      <c r="AF79" s="33" t="str">
        <f>main!AF17</f>
        <v>m</v>
      </c>
      <c r="AG79" s="7" t="str">
        <f>main!AG17</f>
        <v>Target</v>
      </c>
      <c r="AH79" s="7" t="str">
        <f>main!AH17</f>
        <v>NA</v>
      </c>
      <c r="AI79" s="7">
        <f>main!AI17</f>
        <v>4710000000</v>
      </c>
      <c r="AJ79" s="7" t="str">
        <f>main!AJ17</f>
        <v>NA</v>
      </c>
      <c r="AK79" s="7" t="str">
        <f>main!AK17</f>
        <v>NA</v>
      </c>
      <c r="AL79" s="7">
        <f>main!AL17</f>
        <v>97</v>
      </c>
      <c r="AM79" s="7" t="str">
        <f>main!AM17</f>
        <v>Fenja</v>
      </c>
      <c r="AN79" s="7" t="str">
        <f>main!AN17</f>
        <v>f</v>
      </c>
      <c r="AO79" s="7">
        <f>main!AO17</f>
        <v>6.2857142860000002</v>
      </c>
      <c r="AP79" s="7">
        <f>main!AP17</f>
        <v>1.0166678149999999</v>
      </c>
      <c r="AQ79" s="7">
        <f>main!AQ17</f>
        <v>7</v>
      </c>
      <c r="AR79" s="7" t="str">
        <f>main!AR17</f>
        <v>f</v>
      </c>
      <c r="AS79" s="7" t="str">
        <f>main!AS17</f>
        <v>Alternative</v>
      </c>
      <c r="AT79" s="7" t="str">
        <f>main!AT17</f>
        <v>NA</v>
      </c>
      <c r="AU79" s="7" t="str">
        <f>main!AU17</f>
        <v>NA</v>
      </c>
      <c r="AV79" s="7" t="str">
        <f>main!AV17</f>
        <v>NA</v>
      </c>
      <c r="AW79" s="7" t="str">
        <f>main!AW17</f>
        <v>NA</v>
      </c>
      <c r="AX79" s="7" t="str">
        <f>main!AX17</f>
        <v>Er</v>
      </c>
      <c r="AY79" s="7" t="str">
        <f>main!AY17</f>
        <v>Sie</v>
      </c>
      <c r="AZ79" s="33" t="str">
        <f>main!AZ17</f>
        <v>Sie</v>
      </c>
      <c r="BA79" s="7" t="str">
        <f t="shared" si="60"/>
        <v>Wer guckt auf den Fahrplan?</v>
      </c>
      <c r="BB79" s="46" t="str">
        <f t="shared" si="61"/>
        <v>Was tat Patrick?</v>
      </c>
      <c r="BC79" s="7" t="str">
        <f t="shared" si="62"/>
        <v>Wohin guckt Patrick?</v>
      </c>
      <c r="BD79" s="7" t="str">
        <f t="shared" si="63"/>
        <v>Was hat Patrick vergessen?</v>
      </c>
      <c r="BE79" s="7" t="s">
        <v>16</v>
      </c>
      <c r="BF79" s="7" t="str">
        <f>BB79</f>
        <v>Was tat Patrick?</v>
      </c>
      <c r="BG79" s="7">
        <v>4</v>
      </c>
      <c r="BH79" s="7">
        <f t="shared" si="64"/>
        <v>0</v>
      </c>
      <c r="BI79" s="7" t="str">
        <f t="shared" si="65"/>
        <v>NA</v>
      </c>
      <c r="BJ79" s="7" t="str">
        <f>IF(BI79="NA","NA",J79)</f>
        <v>NA</v>
      </c>
      <c r="BK79" s="7" t="str">
        <f t="shared" si="79"/>
        <v>NA</v>
      </c>
      <c r="BL79" s="7" t="s">
        <v>78</v>
      </c>
      <c r="BM79" s="1">
        <v>0</v>
      </c>
      <c r="BN79" s="7" t="str">
        <f t="shared" si="66"/>
        <v>NA</v>
      </c>
      <c r="BO79" s="7" t="str">
        <f t="shared" si="75"/>
        <v>NA</v>
      </c>
      <c r="BP79" s="7" t="str">
        <f t="shared" si="67"/>
        <v/>
      </c>
      <c r="BQ79" s="7" t="str">
        <f t="shared" si="68"/>
        <v>Wohin guckt Patrick?</v>
      </c>
      <c r="BR79" s="7" t="str">
        <f t="shared" si="69"/>
        <v/>
      </c>
      <c r="BS79" s="7" t="str">
        <f t="shared" si="70"/>
        <v>Wohin guckt Patrick?</v>
      </c>
      <c r="BT79" s="7" t="str">
        <f t="shared" si="71"/>
        <v>Was hat Patrick vergessen?</v>
      </c>
      <c r="BU79" s="7" t="str">
        <f t="shared" si="72"/>
        <v/>
      </c>
      <c r="BV79" s="7" t="str">
        <f t="shared" si="73"/>
        <v>Was hat Patrick vergessen?</v>
      </c>
    </row>
    <row r="80" spans="1:74" ht="14.25" customHeight="1" x14ac:dyDescent="0.35">
      <c r="A80" s="7" t="str">
        <f t="shared" si="76"/>
        <v>L2_S34_I66_PEr</v>
      </c>
      <c r="B80" s="7">
        <v>2</v>
      </c>
      <c r="C80" s="7">
        <v>34</v>
      </c>
      <c r="D80" s="44">
        <v>79</v>
      </c>
      <c r="E80">
        <v>4</v>
      </c>
      <c r="F80" s="7">
        <v>34</v>
      </c>
      <c r="G80" s="7" t="str">
        <f t="shared" si="77"/>
        <v>Sam schwimmt im Zoo. Er möchte den jungen Orca retten.</v>
      </c>
      <c r="H80" s="7" t="str">
        <f t="shared" si="54"/>
        <v>Sam</v>
      </c>
      <c r="I80" s="7" t="str">
        <f t="shared" si="55"/>
        <v>Selina</v>
      </c>
      <c r="J80" s="7" t="s">
        <v>264</v>
      </c>
      <c r="K80" s="7" t="s">
        <v>193</v>
      </c>
      <c r="N80" s="7" t="s">
        <v>323</v>
      </c>
      <c r="O80" s="7" t="str">
        <f t="shared" si="56"/>
        <v>im Zoo.</v>
      </c>
      <c r="P80" s="7" t="str">
        <f t="shared" si="57"/>
        <v>im Zoo</v>
      </c>
      <c r="Q80" s="7" t="str">
        <f t="shared" si="78"/>
        <v>Er</v>
      </c>
      <c r="R80" s="7" t="s">
        <v>70</v>
      </c>
      <c r="S80" s="7" t="s">
        <v>147</v>
      </c>
      <c r="T80" s="7" t="s">
        <v>324</v>
      </c>
      <c r="V80" s="7" t="s">
        <v>325</v>
      </c>
      <c r="W80" s="7" t="str">
        <f t="shared" si="58"/>
        <v>Orca</v>
      </c>
      <c r="X80" s="7" t="str">
        <f t="shared" si="59"/>
        <v>retten.</v>
      </c>
      <c r="Y80" s="7" t="s">
        <v>326</v>
      </c>
      <c r="Z80" s="7">
        <f>main!Z25</f>
        <v>66</v>
      </c>
      <c r="AA80" s="7" t="str">
        <f>main!AA25</f>
        <v>Sam</v>
      </c>
      <c r="AB80" s="7" t="str">
        <f>main!AB25</f>
        <v>n</v>
      </c>
      <c r="AC80" s="7">
        <f>main!AC25</f>
        <v>3.3142857139999999</v>
      </c>
      <c r="AD80" s="7">
        <f>main!AD25</f>
        <v>1.18250553</v>
      </c>
      <c r="AE80" s="7">
        <f>main!AE25</f>
        <v>4</v>
      </c>
      <c r="AF80" s="33" t="str">
        <f>main!AF25</f>
        <v>n</v>
      </c>
      <c r="AG80" s="7" t="str">
        <f>main!AG25</f>
        <v>Target</v>
      </c>
      <c r="AH80" s="7" t="str">
        <f>main!AH25</f>
        <v>NA</v>
      </c>
      <c r="AI80" s="7">
        <f>main!AI25</f>
        <v>3870000000</v>
      </c>
      <c r="AJ80" s="7" t="str">
        <f>main!AJ25</f>
        <v>NA</v>
      </c>
      <c r="AK80" s="7" t="str">
        <f>main!AK25</f>
        <v>NA</v>
      </c>
      <c r="AL80" s="7">
        <f>main!AL25</f>
        <v>115</v>
      </c>
      <c r="AM80" s="7" t="str">
        <f>main!AM25</f>
        <v>Selina</v>
      </c>
      <c r="AN80" s="7" t="str">
        <f>main!AN25</f>
        <v>f</v>
      </c>
      <c r="AO80" s="7">
        <f>main!AO25</f>
        <v>6.6857142859999996</v>
      </c>
      <c r="AP80" s="7">
        <f>main!AP25</f>
        <v>1.078436465</v>
      </c>
      <c r="AQ80" s="7">
        <f>main!AQ25</f>
        <v>7</v>
      </c>
      <c r="AR80" s="7" t="str">
        <f>main!AR25</f>
        <v>f</v>
      </c>
      <c r="AS80" s="7" t="str">
        <f>main!AS25</f>
        <v>Alternative</v>
      </c>
      <c r="AT80" s="7" t="str">
        <f>main!AT25</f>
        <v>NA</v>
      </c>
      <c r="AU80" s="7" t="str">
        <f>main!AU25</f>
        <v>NA</v>
      </c>
      <c r="AV80" s="7" t="str">
        <f>main!AV25</f>
        <v>NA</v>
      </c>
      <c r="AW80" s="7" t="str">
        <f>main!AW25</f>
        <v>NA</v>
      </c>
      <c r="AX80" s="7" t="str">
        <f>main!AX25</f>
        <v>Er</v>
      </c>
      <c r="AY80" s="7" t="str">
        <f>main!AY25</f>
        <v>Sie</v>
      </c>
      <c r="AZ80" s="33" t="str">
        <f>main!AZ25</f>
        <v>Er</v>
      </c>
      <c r="BA80" s="7" t="str">
        <f t="shared" si="60"/>
        <v>Wer schwimmt im Zoo?</v>
      </c>
      <c r="BB80" s="46" t="str">
        <f t="shared" si="61"/>
        <v>Was tat Sam?</v>
      </c>
      <c r="BC80" s="7" t="str">
        <f t="shared" si="62"/>
        <v>Wo schwimmt Sam?</v>
      </c>
      <c r="BD80" s="7" t="str">
        <f t="shared" si="63"/>
        <v>Wen möchte Sam retten?</v>
      </c>
      <c r="BE80" s="7" t="s">
        <v>16</v>
      </c>
      <c r="BF80" s="7" t="str">
        <f>BB80</f>
        <v>Was tat Sam?</v>
      </c>
      <c r="BG80" s="7">
        <v>3</v>
      </c>
      <c r="BH80" s="7">
        <f t="shared" si="64"/>
        <v>0</v>
      </c>
      <c r="BI80" s="7" t="str">
        <f t="shared" si="65"/>
        <v>NA</v>
      </c>
      <c r="BJ80" s="7" t="str">
        <f>IF(BI80="NA","NA",J80)</f>
        <v>NA</v>
      </c>
      <c r="BK80" s="7" t="str">
        <f t="shared" si="79"/>
        <v>NA</v>
      </c>
      <c r="BL80" s="7" t="s">
        <v>78</v>
      </c>
      <c r="BM80" s="1">
        <v>0</v>
      </c>
      <c r="BN80" s="7" t="str">
        <f t="shared" si="66"/>
        <v>NA</v>
      </c>
      <c r="BO80" s="7" t="str">
        <f t="shared" si="75"/>
        <v>NA</v>
      </c>
      <c r="BP80" s="7" t="str">
        <f t="shared" si="67"/>
        <v>Wo schwimmt Sam?</v>
      </c>
      <c r="BQ80" s="7" t="str">
        <f t="shared" si="68"/>
        <v/>
      </c>
      <c r="BR80" s="7" t="str">
        <f t="shared" si="69"/>
        <v/>
      </c>
      <c r="BS80" s="7" t="str">
        <f t="shared" si="70"/>
        <v>Wo schwimmt Sam?</v>
      </c>
      <c r="BT80" s="7" t="str">
        <f t="shared" si="71"/>
        <v/>
      </c>
      <c r="BU80" s="7" t="str">
        <f t="shared" si="72"/>
        <v>Wen möchte Sam retten?</v>
      </c>
      <c r="BV80" s="7" t="str">
        <f t="shared" si="73"/>
        <v>Wen möchte Sam retten?</v>
      </c>
    </row>
    <row r="81" spans="1:74" ht="14.25" customHeight="1" x14ac:dyDescent="0.35">
      <c r="A81" s="7" t="str">
        <f t="shared" si="76"/>
        <v>L2_S4_I13_PSie</v>
      </c>
      <c r="B81" s="7">
        <v>2</v>
      </c>
      <c r="C81" s="7">
        <v>4</v>
      </c>
      <c r="D81" s="44">
        <v>80</v>
      </c>
      <c r="E81">
        <v>4</v>
      </c>
      <c r="F81" s="7">
        <v>4</v>
      </c>
      <c r="G81" s="7" t="str">
        <f t="shared" si="77"/>
        <v>Matteo fällt aus dem Bett. Sie hat einen schlimmen Albtraum gehabt.</v>
      </c>
      <c r="H81" s="7" t="str">
        <f t="shared" si="54"/>
        <v>Matteo</v>
      </c>
      <c r="I81" s="7" t="str">
        <f t="shared" si="55"/>
        <v>Nele</v>
      </c>
      <c r="J81" s="7" t="s">
        <v>101</v>
      </c>
      <c r="M81" s="7" t="s">
        <v>102</v>
      </c>
      <c r="N81" s="7" t="s">
        <v>103</v>
      </c>
      <c r="O81" s="7" t="str">
        <f t="shared" si="56"/>
        <v>aus dem Bett.</v>
      </c>
      <c r="P81" s="7" t="str">
        <f t="shared" si="57"/>
        <v>aus dem Bett</v>
      </c>
      <c r="Q81" s="7" t="str">
        <f t="shared" si="78"/>
        <v>Sie</v>
      </c>
      <c r="R81" s="7" t="s">
        <v>104</v>
      </c>
      <c r="S81" s="7" t="s">
        <v>87</v>
      </c>
      <c r="T81" s="7" t="s">
        <v>105</v>
      </c>
      <c r="U81" s="7" t="s">
        <v>1097</v>
      </c>
      <c r="W81" s="7" t="str">
        <f t="shared" si="58"/>
        <v>Albtraum</v>
      </c>
      <c r="X81" s="7" t="str">
        <f t="shared" si="59"/>
        <v>gehabt.</v>
      </c>
      <c r="Y81" s="7" t="s">
        <v>106</v>
      </c>
      <c r="Z81" s="7">
        <f>main!Z15</f>
        <v>13</v>
      </c>
      <c r="AA81" s="7" t="str">
        <f>main!AA15</f>
        <v>Matteo</v>
      </c>
      <c r="AB81" s="7" t="str">
        <f>main!AB15</f>
        <v>m</v>
      </c>
      <c r="AC81" s="7">
        <f>main!AC15</f>
        <v>1.1714285710000001</v>
      </c>
      <c r="AD81" s="7">
        <f>main!AD15</f>
        <v>0.45281565400000001</v>
      </c>
      <c r="AE81" s="7">
        <f>main!AE15</f>
        <v>1</v>
      </c>
      <c r="AF81" s="33" t="str">
        <f>main!AF15</f>
        <v>m</v>
      </c>
      <c r="AG81" s="7" t="str">
        <f>main!AG15</f>
        <v>Target</v>
      </c>
      <c r="AH81" s="7" t="str">
        <f>main!AH15</f>
        <v>NA</v>
      </c>
      <c r="AI81" s="7">
        <f>main!AI15</f>
        <v>1450000000</v>
      </c>
      <c r="AJ81" s="7" t="str">
        <f>main!AJ15</f>
        <v>NA</v>
      </c>
      <c r="AK81" s="7" t="str">
        <f>main!AK15</f>
        <v>NA</v>
      </c>
      <c r="AL81" s="7">
        <f>main!AL15</f>
        <v>95</v>
      </c>
      <c r="AM81" s="7" t="str">
        <f>main!AM15</f>
        <v>Nele</v>
      </c>
      <c r="AN81" s="7" t="str">
        <f>main!AN15</f>
        <v>f</v>
      </c>
      <c r="AO81" s="7">
        <f>main!AO15</f>
        <v>6.1714285709999999</v>
      </c>
      <c r="AP81" s="7">
        <f>main!AP15</f>
        <v>1.5621575249999999</v>
      </c>
      <c r="AQ81" s="7">
        <f>main!AQ15</f>
        <v>7</v>
      </c>
      <c r="AR81" s="7" t="str">
        <f>main!AR15</f>
        <v>f</v>
      </c>
      <c r="AS81" s="7" t="str">
        <f>main!AS15</f>
        <v>Alternative</v>
      </c>
      <c r="AT81" s="7" t="str">
        <f>main!AT15</f>
        <v>NA</v>
      </c>
      <c r="AU81" s="7" t="str">
        <f>main!AU15</f>
        <v>NA</v>
      </c>
      <c r="AV81" s="7" t="str">
        <f>main!AV15</f>
        <v>NA</v>
      </c>
      <c r="AW81" s="7" t="str">
        <f>main!AW15</f>
        <v>NA</v>
      </c>
      <c r="AX81" s="7" t="str">
        <f>main!AX15</f>
        <v>Er</v>
      </c>
      <c r="AY81" s="7" t="str">
        <f>main!AY15</f>
        <v>Sie</v>
      </c>
      <c r="AZ81" s="33" t="str">
        <f>main!AZ15</f>
        <v>Sie</v>
      </c>
      <c r="BA81" s="7" t="str">
        <f t="shared" si="60"/>
        <v>Wer fällt aus dem Bett?</v>
      </c>
      <c r="BB81" s="46" t="str">
        <f t="shared" si="61"/>
        <v>Was tat Matteo?</v>
      </c>
      <c r="BC81" s="7" t="str">
        <f t="shared" si="62"/>
        <v>Woher fällt Matteo?</v>
      </c>
      <c r="BD81" s="7" t="str">
        <f t="shared" si="63"/>
        <v>Was hat Matteo gehabt?</v>
      </c>
      <c r="BE81" s="1" t="s">
        <v>49</v>
      </c>
      <c r="BF81" s="7" t="str">
        <f>BD81</f>
        <v>Was hat Matteo gehabt?</v>
      </c>
      <c r="BG81" s="7">
        <v>1</v>
      </c>
      <c r="BH81" s="7">
        <f t="shared" si="64"/>
        <v>1</v>
      </c>
      <c r="BI81" s="7" t="str">
        <f t="shared" si="65"/>
        <v>Was hat Matteo gehabt?</v>
      </c>
      <c r="BJ81" s="7" t="str">
        <f>IF(BI81="NA","NA",CONCATENATE(S81," ",T81," ",W81))</f>
        <v>einen schlimmen Albtraum</v>
      </c>
      <c r="BK81" s="7" t="str">
        <f t="shared" si="79"/>
        <v>einen schlimmen Albtraum</v>
      </c>
      <c r="BL81" s="7" t="s">
        <v>1098</v>
      </c>
      <c r="BM81" s="1">
        <v>0</v>
      </c>
      <c r="BN81" s="7" t="str">
        <f t="shared" si="66"/>
        <v>einen schecklichen Albtraum</v>
      </c>
      <c r="BO81" s="7" t="str">
        <f t="shared" si="75"/>
        <v>einen schlimmen Albtraum</v>
      </c>
      <c r="BP81" s="7" t="str">
        <f t="shared" si="67"/>
        <v/>
      </c>
      <c r="BQ81" s="7" t="str">
        <f t="shared" si="68"/>
        <v/>
      </c>
      <c r="BR81" s="7" t="str">
        <f t="shared" si="69"/>
        <v>Woher fällt Matteo?</v>
      </c>
      <c r="BS81" s="7" t="str">
        <f t="shared" si="70"/>
        <v>Woher fällt Matteo?</v>
      </c>
      <c r="BT81" s="7" t="str">
        <f t="shared" si="71"/>
        <v>Was hat Matteo gehabt?</v>
      </c>
      <c r="BU81" s="7" t="str">
        <f t="shared" si="72"/>
        <v/>
      </c>
      <c r="BV81" s="7" t="str">
        <f t="shared" si="73"/>
        <v>Was hat Matteo gehabt?</v>
      </c>
    </row>
    <row r="82" spans="1:74" ht="14.25" customHeight="1" x14ac:dyDescent="0.35">
      <c r="A82" s="7" t="str">
        <f t="shared" si="76"/>
        <v>L2_S60_I133_PEr</v>
      </c>
      <c r="B82" s="7">
        <v>2</v>
      </c>
      <c r="C82" s="7">
        <v>60</v>
      </c>
      <c r="D82" s="44">
        <v>81</v>
      </c>
      <c r="E82">
        <v>4</v>
      </c>
      <c r="F82" s="7">
        <v>60</v>
      </c>
      <c r="G82" s="7" t="str">
        <f t="shared" si="77"/>
        <v>Martha steigt von der Tribüne. Er hat einen ehrenvollen Orden erhalten.</v>
      </c>
      <c r="H82" s="7" t="str">
        <f t="shared" si="54"/>
        <v>Martha</v>
      </c>
      <c r="I82" s="7" t="str">
        <f t="shared" si="55"/>
        <v>Kai</v>
      </c>
      <c r="J82" s="7" t="s">
        <v>153</v>
      </c>
      <c r="M82" s="7" t="s">
        <v>222</v>
      </c>
      <c r="N82" s="7" t="s">
        <v>494</v>
      </c>
      <c r="O82" s="7" t="str">
        <f t="shared" si="56"/>
        <v>von der Tribüne.</v>
      </c>
      <c r="P82" s="7" t="str">
        <f t="shared" si="57"/>
        <v>von der Tribüne</v>
      </c>
      <c r="Q82" s="7" t="str">
        <f t="shared" si="78"/>
        <v>Er</v>
      </c>
      <c r="R82" s="7" t="s">
        <v>104</v>
      </c>
      <c r="S82" s="7" t="s">
        <v>87</v>
      </c>
      <c r="T82" s="7" t="s">
        <v>495</v>
      </c>
      <c r="U82" s="7" t="s">
        <v>496</v>
      </c>
      <c r="W82" s="7" t="str">
        <f t="shared" si="58"/>
        <v>Orden</v>
      </c>
      <c r="X82" s="7" t="str">
        <f t="shared" si="59"/>
        <v>erhalten.</v>
      </c>
      <c r="Y82" s="7" t="s">
        <v>439</v>
      </c>
      <c r="Z82" s="7">
        <f>main!Z51</f>
        <v>133</v>
      </c>
      <c r="AA82" s="7" t="str">
        <f>main!AA51</f>
        <v>Martha</v>
      </c>
      <c r="AB82" s="7" t="str">
        <f>main!AB51</f>
        <v>f</v>
      </c>
      <c r="AC82" s="7">
        <f>main!AC51</f>
        <v>6.8571428570000004</v>
      </c>
      <c r="AD82" s="7">
        <f>main!AD51</f>
        <v>0.42996970800000001</v>
      </c>
      <c r="AE82" s="7">
        <f>main!AE51</f>
        <v>7</v>
      </c>
      <c r="AF82" s="33" t="str">
        <f>main!AF51</f>
        <v>f</v>
      </c>
      <c r="AG82" s="7" t="str">
        <f>main!AG51</f>
        <v>Target</v>
      </c>
      <c r="AH82" s="7" t="str">
        <f>main!AH51</f>
        <v>NA</v>
      </c>
      <c r="AI82" s="7">
        <f>main!AI51</f>
        <v>2400000000</v>
      </c>
      <c r="AJ82" s="7" t="str">
        <f>main!AJ51</f>
        <v>NA</v>
      </c>
      <c r="AK82" s="7" t="str">
        <f>main!AK51</f>
        <v>NA</v>
      </c>
      <c r="AL82" s="7">
        <f>main!AL51</f>
        <v>52</v>
      </c>
      <c r="AM82" s="7" t="str">
        <f>main!AM51</f>
        <v>Kai</v>
      </c>
      <c r="AN82" s="7" t="str">
        <f>main!AN51</f>
        <v>n</v>
      </c>
      <c r="AO82" s="7">
        <f>main!AO51</f>
        <v>2.1428571430000001</v>
      </c>
      <c r="AP82" s="7">
        <f>main!AP51</f>
        <v>1.4580982199999999</v>
      </c>
      <c r="AQ82" s="7">
        <f>main!AQ51</f>
        <v>1</v>
      </c>
      <c r="AR82" s="7" t="str">
        <f>main!AR51</f>
        <v>n</v>
      </c>
      <c r="AS82" s="7" t="str">
        <f>main!AS51</f>
        <v>Alternative</v>
      </c>
      <c r="AT82" s="7" t="str">
        <f>main!AT51</f>
        <v>NA</v>
      </c>
      <c r="AU82" s="7" t="str">
        <f>main!AU51</f>
        <v>NA</v>
      </c>
      <c r="AV82" s="7" t="str">
        <f>main!AV51</f>
        <v>NA</v>
      </c>
      <c r="AW82" s="7" t="str">
        <f>main!AW51</f>
        <v>NA</v>
      </c>
      <c r="AX82" s="7" t="str">
        <f>main!AX51</f>
        <v>Er</v>
      </c>
      <c r="AY82" s="7" t="str">
        <f>main!AY51</f>
        <v>Sie</v>
      </c>
      <c r="AZ82" s="33" t="str">
        <f>main!AZ51</f>
        <v>Er</v>
      </c>
      <c r="BA82" s="7" t="str">
        <f t="shared" si="60"/>
        <v>Wer steigt von der Tribüne?</v>
      </c>
      <c r="BB82" s="46" t="str">
        <f t="shared" si="61"/>
        <v>Was tat Martha?</v>
      </c>
      <c r="BC82" s="7" t="str">
        <f t="shared" si="62"/>
        <v>Woher steigt Martha?</v>
      </c>
      <c r="BD82" s="7" t="str">
        <f t="shared" si="63"/>
        <v>Was hat Martha erhalten?</v>
      </c>
      <c r="BE82" s="1" t="s">
        <v>49</v>
      </c>
      <c r="BF82" s="7" t="str">
        <f>BD82</f>
        <v>Was hat Martha erhalten?</v>
      </c>
      <c r="BG82" s="7">
        <v>2</v>
      </c>
      <c r="BH82" s="7">
        <f t="shared" si="64"/>
        <v>0</v>
      </c>
      <c r="BI82" s="7" t="str">
        <f t="shared" si="65"/>
        <v>NA</v>
      </c>
      <c r="BJ82" s="7" t="str">
        <f>IF(BI82="NA","NA",CONCATENATE(S82," ",T82," ",W82))</f>
        <v>NA</v>
      </c>
      <c r="BK82" s="7" t="str">
        <f t="shared" si="79"/>
        <v>NA</v>
      </c>
      <c r="BL82" s="7" t="s">
        <v>78</v>
      </c>
      <c r="BM82" s="1">
        <v>0</v>
      </c>
      <c r="BN82" s="7" t="str">
        <f t="shared" si="66"/>
        <v>NA</v>
      </c>
      <c r="BO82" s="7" t="str">
        <f t="shared" si="75"/>
        <v>NA</v>
      </c>
      <c r="BP82" s="7" t="str">
        <f t="shared" si="67"/>
        <v/>
      </c>
      <c r="BQ82" s="7" t="str">
        <f t="shared" si="68"/>
        <v/>
      </c>
      <c r="BR82" s="7" t="str">
        <f t="shared" si="69"/>
        <v>Woher steigt Martha?</v>
      </c>
      <c r="BS82" s="7" t="str">
        <f t="shared" si="70"/>
        <v>Woher steigt Martha?</v>
      </c>
      <c r="BT82" s="7" t="str">
        <f t="shared" si="71"/>
        <v>Was hat Martha erhalten?</v>
      </c>
      <c r="BU82" s="7" t="str">
        <f t="shared" si="72"/>
        <v/>
      </c>
      <c r="BV82" s="1" t="str">
        <f t="shared" si="73"/>
        <v>Was hat Martha erhalten?</v>
      </c>
    </row>
    <row r="83" spans="1:74" ht="14.25" customHeight="1" x14ac:dyDescent="0.35">
      <c r="A83" s="7" t="str">
        <f t="shared" si="76"/>
        <v>L2_S74_I157_PSie</v>
      </c>
      <c r="B83" s="7">
        <v>2</v>
      </c>
      <c r="C83" s="7">
        <v>74</v>
      </c>
      <c r="D83" s="44">
        <v>82</v>
      </c>
      <c r="E83">
        <v>4</v>
      </c>
      <c r="F83" s="7">
        <v>74</v>
      </c>
      <c r="G83" s="7" t="str">
        <f t="shared" si="77"/>
        <v>Die Bibliothekarin landet auf der Titelseite. Sie hat eine schlimme Tat begangen.</v>
      </c>
      <c r="H83" s="7" t="str">
        <f t="shared" si="54"/>
        <v>Die Bibliothekarin</v>
      </c>
      <c r="I83" s="7" t="str">
        <f t="shared" si="55"/>
        <v>Der Bibliothekar</v>
      </c>
      <c r="J83" s="7" t="s">
        <v>277</v>
      </c>
      <c r="L83" s="7" t="s">
        <v>244</v>
      </c>
      <c r="N83" s="7" t="s">
        <v>579</v>
      </c>
      <c r="O83" s="7" t="str">
        <f t="shared" si="56"/>
        <v>auf der Titelseite.</v>
      </c>
      <c r="P83" s="7" t="str">
        <f t="shared" si="57"/>
        <v>auf der Titelseite</v>
      </c>
      <c r="Q83" s="7" t="str">
        <f t="shared" si="78"/>
        <v>Sie</v>
      </c>
      <c r="R83" s="7" t="s">
        <v>104</v>
      </c>
      <c r="S83" s="7" t="s">
        <v>179</v>
      </c>
      <c r="T83" s="7" t="s">
        <v>1073</v>
      </c>
      <c r="U83" s="7" t="s">
        <v>1100</v>
      </c>
      <c r="W83" s="7" t="str">
        <f t="shared" si="58"/>
        <v>Tat</v>
      </c>
      <c r="X83" s="7" t="str">
        <f t="shared" si="59"/>
        <v>begangen.</v>
      </c>
      <c r="Y83" s="7" t="s">
        <v>1101</v>
      </c>
      <c r="Z83" s="7">
        <f>main!Z75</f>
        <v>157</v>
      </c>
      <c r="AA83" s="7" t="str">
        <f>main!AA75</f>
        <v>Bibliothekarin</v>
      </c>
      <c r="AB83" s="7" t="str">
        <f>main!AB75</f>
        <v>NA</v>
      </c>
      <c r="AC83" s="7">
        <f>main!AC75</f>
        <v>2.3250000000000002</v>
      </c>
      <c r="AD83" s="7" t="str">
        <f>main!AD75</f>
        <v>NA</v>
      </c>
      <c r="AE83" s="7" t="str">
        <f>main!AE75</f>
        <v>NA</v>
      </c>
      <c r="AF83" s="33" t="str">
        <f>main!AF75</f>
        <v>f</v>
      </c>
      <c r="AG83" s="7" t="str">
        <f>main!AG75</f>
        <v>Filler</v>
      </c>
      <c r="AH83" s="7" t="str">
        <f>main!AH75</f>
        <v>NA</v>
      </c>
      <c r="AI83" s="7" t="str">
        <f>main!AI75</f>
        <v>NA</v>
      </c>
      <c r="AJ83" s="7" t="str">
        <f>main!AJ75</f>
        <v>Die</v>
      </c>
      <c r="AK83" s="7" t="str">
        <f>main!AK75</f>
        <v>die</v>
      </c>
      <c r="AL83" s="7">
        <f>main!AL75</f>
        <v>14</v>
      </c>
      <c r="AM83" s="7" t="str">
        <f>main!AM75</f>
        <v>Bibliothekar</v>
      </c>
      <c r="AN83" s="7" t="str">
        <f>main!AN75</f>
        <v>NA</v>
      </c>
      <c r="AO83" s="7" t="str">
        <f>main!AO75</f>
        <v>NA</v>
      </c>
      <c r="AP83" s="7" t="str">
        <f>main!AP75</f>
        <v>NA</v>
      </c>
      <c r="AQ83" s="7" t="str">
        <f>main!AQ75</f>
        <v>NA</v>
      </c>
      <c r="AR83" s="7" t="str">
        <f>main!AR75</f>
        <v>NA</v>
      </c>
      <c r="AS83" s="7" t="str">
        <f>main!AS75</f>
        <v>Alternative</v>
      </c>
      <c r="AT83" s="7" t="str">
        <f>main!AT75</f>
        <v>NA</v>
      </c>
      <c r="AU83" s="7" t="str">
        <f>main!AU75</f>
        <v>NA</v>
      </c>
      <c r="AV83" s="7" t="str">
        <f>main!AV75</f>
        <v>Der</v>
      </c>
      <c r="AW83" s="7" t="str">
        <f>main!AW75</f>
        <v>der</v>
      </c>
      <c r="AX83" s="7" t="str">
        <f>main!AX75</f>
        <v>Er</v>
      </c>
      <c r="AY83" s="7" t="str">
        <f>main!AY75</f>
        <v>Sie</v>
      </c>
      <c r="AZ83" s="33" t="str">
        <f>main!AZ75</f>
        <v>Sie</v>
      </c>
      <c r="BA83" s="7" t="str">
        <f t="shared" si="60"/>
        <v>Wer landet auf der Titelseite?</v>
      </c>
      <c r="BB83" s="46" t="str">
        <f t="shared" si="61"/>
        <v>Was tat die Bibliothekarin?</v>
      </c>
      <c r="BC83" s="7" t="str">
        <f t="shared" si="62"/>
        <v>Wohin landet die Bibliothekarin?</v>
      </c>
      <c r="BD83" s="7" t="str">
        <f t="shared" si="63"/>
        <v>Was hat die Bibliothekarin begangen?</v>
      </c>
      <c r="BE83" s="7" t="s">
        <v>16</v>
      </c>
      <c r="BF83" s="7" t="str">
        <f>BB83</f>
        <v>Was tat die Bibliothekarin?</v>
      </c>
      <c r="BG83" s="7">
        <v>4</v>
      </c>
      <c r="BH83" s="7">
        <f t="shared" si="64"/>
        <v>0</v>
      </c>
      <c r="BI83" s="7" t="str">
        <f t="shared" si="65"/>
        <v>NA</v>
      </c>
      <c r="BJ83" s="7" t="str">
        <f>IF(BI83="NA","NA",J83)</f>
        <v>NA</v>
      </c>
      <c r="BK83" s="7" t="str">
        <f t="shared" si="79"/>
        <v>NA</v>
      </c>
      <c r="BL83" s="7" t="s">
        <v>78</v>
      </c>
      <c r="BM83" s="1">
        <v>0</v>
      </c>
      <c r="BN83" s="7" t="str">
        <f t="shared" si="66"/>
        <v>NA</v>
      </c>
      <c r="BO83" s="7" t="str">
        <f t="shared" si="75"/>
        <v>NA</v>
      </c>
      <c r="BP83" s="7" t="str">
        <f t="shared" si="67"/>
        <v/>
      </c>
      <c r="BQ83" s="7" t="str">
        <f t="shared" si="68"/>
        <v>Wohin landet die Bibliothekarin?</v>
      </c>
      <c r="BR83" s="7" t="str">
        <f t="shared" si="69"/>
        <v/>
      </c>
      <c r="BS83" s="7" t="str">
        <f t="shared" si="70"/>
        <v>Wohin landet die Bibliothekarin?</v>
      </c>
      <c r="BT83" s="7" t="str">
        <f t="shared" si="71"/>
        <v>Was hat die Bibliothekarin begangen?</v>
      </c>
      <c r="BU83" s="7" t="str">
        <f t="shared" si="72"/>
        <v/>
      </c>
      <c r="BV83" s="7" t="str">
        <f t="shared" si="73"/>
        <v>Was hat die Bibliothekarin begangen?</v>
      </c>
    </row>
    <row r="84" spans="1:74" ht="14.25" customHeight="1" x14ac:dyDescent="0.35">
      <c r="A84" s="7" t="str">
        <f t="shared" si="76"/>
        <v>L2_S11_I1_PEr</v>
      </c>
      <c r="B84" s="7">
        <v>2</v>
      </c>
      <c r="C84" s="7">
        <v>11</v>
      </c>
      <c r="D84" s="44">
        <v>83</v>
      </c>
      <c r="E84">
        <v>4</v>
      </c>
      <c r="F84" s="7">
        <v>11</v>
      </c>
      <c r="G84" s="7" t="str">
        <f t="shared" si="77"/>
        <v>Jakob flüchtet aus dem Restaurant. Er hat die hohe Preise unterschätzt.</v>
      </c>
      <c r="H84" s="7" t="str">
        <f t="shared" si="54"/>
        <v>Jakob</v>
      </c>
      <c r="I84" s="7" t="str">
        <f t="shared" si="55"/>
        <v>Julian</v>
      </c>
      <c r="J84" s="12" t="s">
        <v>161</v>
      </c>
      <c r="M84" s="7" t="s">
        <v>102</v>
      </c>
      <c r="N84" s="7" t="s">
        <v>162</v>
      </c>
      <c r="O84" s="7" t="str">
        <f t="shared" si="56"/>
        <v>aus dem Restaurant.</v>
      </c>
      <c r="P84" s="7" t="str">
        <f t="shared" si="57"/>
        <v>aus dem Restaurant</v>
      </c>
      <c r="Q84" s="7" t="str">
        <f t="shared" si="78"/>
        <v>Er</v>
      </c>
      <c r="R84" s="7" t="s">
        <v>104</v>
      </c>
      <c r="S84" s="7" t="s">
        <v>71</v>
      </c>
      <c r="T84" s="7" t="s">
        <v>163</v>
      </c>
      <c r="U84" s="7" t="s">
        <v>164</v>
      </c>
      <c r="W84" s="7" t="str">
        <f t="shared" si="58"/>
        <v>Preise</v>
      </c>
      <c r="X84" s="7" t="str">
        <f t="shared" si="59"/>
        <v>unterschätzt.</v>
      </c>
      <c r="Y84" s="7" t="s">
        <v>165</v>
      </c>
      <c r="Z84" s="7">
        <f>main!Z2</f>
        <v>1</v>
      </c>
      <c r="AA84" s="7" t="str">
        <f>main!AA2</f>
        <v>Jakob</v>
      </c>
      <c r="AB84" s="7" t="str">
        <f>main!AB2</f>
        <v>m</v>
      </c>
      <c r="AC84" s="7">
        <f>main!AC2</f>
        <v>1.0571428570000001</v>
      </c>
      <c r="AD84" s="7">
        <f>main!AD2</f>
        <v>0.33806170200000002</v>
      </c>
      <c r="AE84" s="7">
        <f>main!AE2</f>
        <v>1</v>
      </c>
      <c r="AF84" s="33" t="str">
        <f>main!AF2</f>
        <v>m</v>
      </c>
      <c r="AG84" s="7" t="str">
        <f>main!AG2</f>
        <v>Target</v>
      </c>
      <c r="AH84" s="7" t="str">
        <f>main!AH2</f>
        <v>NA</v>
      </c>
      <c r="AI84" s="7">
        <f>main!AI2</f>
        <v>1470000000</v>
      </c>
      <c r="AJ84" s="7" t="str">
        <f>main!AJ2</f>
        <v>NA</v>
      </c>
      <c r="AK84" s="7" t="str">
        <f>main!AK2</f>
        <v>NA</v>
      </c>
      <c r="AL84" s="7">
        <f>main!AL2</f>
        <v>33</v>
      </c>
      <c r="AM84" s="7" t="str">
        <f>main!AM2</f>
        <v>Julian</v>
      </c>
      <c r="AN84" s="7" t="str">
        <f>main!AN2</f>
        <v>m</v>
      </c>
      <c r="AO84" s="7">
        <f>main!AO2</f>
        <v>1.4</v>
      </c>
      <c r="AP84" s="7">
        <f>main!AP2</f>
        <v>1.168206267</v>
      </c>
      <c r="AQ84" s="7">
        <f>main!AQ2</f>
        <v>1</v>
      </c>
      <c r="AR84" s="7" t="str">
        <f>main!AR2</f>
        <v>m</v>
      </c>
      <c r="AS84" s="7" t="str">
        <f>main!AS2</f>
        <v>Alternative</v>
      </c>
      <c r="AT84" s="7" t="str">
        <f>main!AT2</f>
        <v>NA</v>
      </c>
      <c r="AU84" s="7" t="str">
        <f>main!AU2</f>
        <v>NA</v>
      </c>
      <c r="AV84" s="7" t="str">
        <f>main!AV2</f>
        <v>NA</v>
      </c>
      <c r="AW84" s="7" t="str">
        <f>main!AW2</f>
        <v>NA</v>
      </c>
      <c r="AX84" s="7" t="str">
        <f>main!AX2</f>
        <v>Er</v>
      </c>
      <c r="AY84" s="7" t="str">
        <f>main!AY2</f>
        <v>Sie</v>
      </c>
      <c r="AZ84" s="33" t="str">
        <f>main!AZ2</f>
        <v>Er</v>
      </c>
      <c r="BA84" s="7" t="str">
        <f t="shared" si="60"/>
        <v>Wer flüchtet aus dem Restaurant?</v>
      </c>
      <c r="BB84" s="46" t="str">
        <f t="shared" si="61"/>
        <v>Was tat Jakob?</v>
      </c>
      <c r="BC84" s="7" t="str">
        <f t="shared" si="62"/>
        <v>Woher flüchtet Jakob?</v>
      </c>
      <c r="BD84" s="7" t="str">
        <f t="shared" si="63"/>
        <v>Was hat Jakob unterschätzt?</v>
      </c>
      <c r="BE84" s="7" t="s">
        <v>48</v>
      </c>
      <c r="BF84" s="7" t="str">
        <f>BC84</f>
        <v>Woher flüchtet Jakob?</v>
      </c>
      <c r="BG84" s="7">
        <v>3</v>
      </c>
      <c r="BH84" s="7">
        <f t="shared" si="64"/>
        <v>0</v>
      </c>
      <c r="BI84" s="7" t="str">
        <f t="shared" si="65"/>
        <v>NA</v>
      </c>
      <c r="BJ84" s="7" t="str">
        <f>IF(BI84="NA","NA",P84)</f>
        <v>NA</v>
      </c>
      <c r="BK84" s="7" t="str">
        <f t="shared" si="79"/>
        <v>NA</v>
      </c>
      <c r="BL84" s="7" t="s">
        <v>78</v>
      </c>
      <c r="BM84" s="1">
        <v>0</v>
      </c>
      <c r="BN84" s="7" t="str">
        <f t="shared" si="66"/>
        <v>NA</v>
      </c>
      <c r="BO84" s="7" t="str">
        <f t="shared" si="75"/>
        <v>NA</v>
      </c>
      <c r="BP84" s="7" t="str">
        <f t="shared" si="67"/>
        <v/>
      </c>
      <c r="BQ84" s="7" t="str">
        <f t="shared" si="68"/>
        <v/>
      </c>
      <c r="BR84" s="7" t="str">
        <f t="shared" si="69"/>
        <v>Woher flüchtet Jakob?</v>
      </c>
      <c r="BS84" s="7" t="str">
        <f t="shared" si="70"/>
        <v>Woher flüchtet Jakob?</v>
      </c>
      <c r="BT84" s="7" t="str">
        <f t="shared" si="71"/>
        <v>Was hat Jakob unterschätzt?</v>
      </c>
      <c r="BU84" s="7" t="str">
        <f t="shared" si="72"/>
        <v/>
      </c>
      <c r="BV84" s="7" t="str">
        <f t="shared" si="73"/>
        <v>Was hat Jakob unterschätzt?</v>
      </c>
    </row>
    <row r="85" spans="1:74" ht="14.25" customHeight="1" x14ac:dyDescent="0.35">
      <c r="A85" s="7" t="str">
        <f t="shared" si="76"/>
        <v>L2_S59_I132_PEr</v>
      </c>
      <c r="B85" s="7">
        <v>2</v>
      </c>
      <c r="C85" s="7">
        <v>59</v>
      </c>
      <c r="D85" s="44">
        <v>84</v>
      </c>
      <c r="E85">
        <v>4</v>
      </c>
      <c r="F85" s="7">
        <v>59</v>
      </c>
      <c r="G85" s="7" t="str">
        <f t="shared" si="77"/>
        <v>Carla zeichnet in der Vorstadt. Er hat ein schönes Model gefunden.</v>
      </c>
      <c r="H85" s="7" t="str">
        <f t="shared" si="54"/>
        <v>Carla</v>
      </c>
      <c r="I85" s="7" t="str">
        <f t="shared" si="55"/>
        <v>Dylan</v>
      </c>
      <c r="J85" s="7" t="s">
        <v>487</v>
      </c>
      <c r="K85" s="7" t="s">
        <v>84</v>
      </c>
      <c r="N85" s="7" t="s">
        <v>488</v>
      </c>
      <c r="O85" s="7" t="str">
        <f t="shared" si="56"/>
        <v>in der Vorstadt.</v>
      </c>
      <c r="P85" s="7" t="str">
        <f t="shared" si="57"/>
        <v>in der Vorstadt</v>
      </c>
      <c r="Q85" s="7" t="str">
        <f t="shared" si="78"/>
        <v>Er</v>
      </c>
      <c r="R85" s="7" t="s">
        <v>104</v>
      </c>
      <c r="S85" s="7" t="s">
        <v>137</v>
      </c>
      <c r="T85" s="7" t="s">
        <v>489</v>
      </c>
      <c r="V85" s="7" t="s">
        <v>490</v>
      </c>
      <c r="W85" s="7" t="str">
        <f t="shared" si="58"/>
        <v>Model</v>
      </c>
      <c r="X85" s="7" t="str">
        <f t="shared" si="59"/>
        <v>gefunden.</v>
      </c>
      <c r="Y85" s="7" t="s">
        <v>205</v>
      </c>
      <c r="Z85" s="7">
        <f>main!Z50</f>
        <v>132</v>
      </c>
      <c r="AA85" s="7" t="str">
        <f>main!AA50</f>
        <v>Carla</v>
      </c>
      <c r="AB85" s="7" t="str">
        <f>main!AB50</f>
        <v>f</v>
      </c>
      <c r="AC85" s="7">
        <f>main!AC50</f>
        <v>6.8571428570000004</v>
      </c>
      <c r="AD85" s="7">
        <f>main!AD50</f>
        <v>0.42996970800000001</v>
      </c>
      <c r="AE85" s="7">
        <f>main!AE50</f>
        <v>7</v>
      </c>
      <c r="AF85" s="33" t="str">
        <f>main!AF50</f>
        <v>f</v>
      </c>
      <c r="AG85" s="7" t="str">
        <f>main!AG50</f>
        <v>Target</v>
      </c>
      <c r="AH85" s="7">
        <f>main!AH50</f>
        <v>153</v>
      </c>
      <c r="AI85" s="7">
        <f>main!AI50</f>
        <v>2590000000</v>
      </c>
      <c r="AJ85" s="7" t="str">
        <f>main!AJ50</f>
        <v>NA</v>
      </c>
      <c r="AK85" s="7" t="str">
        <f>main!AK50</f>
        <v>NA</v>
      </c>
      <c r="AL85" s="7">
        <f>main!AL50</f>
        <v>51</v>
      </c>
      <c r="AM85" s="7" t="str">
        <f>main!AM50</f>
        <v>Dylan</v>
      </c>
      <c r="AN85" s="7" t="str">
        <f>main!AN50</f>
        <v>n</v>
      </c>
      <c r="AO85" s="7">
        <f>main!AO50</f>
        <v>1.9714285709999999</v>
      </c>
      <c r="AP85" s="7">
        <f>main!AP50</f>
        <v>1.224401758</v>
      </c>
      <c r="AQ85" s="7">
        <f>main!AQ50</f>
        <v>1</v>
      </c>
      <c r="AR85" s="7" t="str">
        <f>main!AR50</f>
        <v>m</v>
      </c>
      <c r="AS85" s="7" t="str">
        <f>main!AS50</f>
        <v>Alternative</v>
      </c>
      <c r="AT85" s="7" t="str">
        <f>main!AT50</f>
        <v>NA</v>
      </c>
      <c r="AU85" s="7" t="str">
        <f>main!AU50</f>
        <v>NA</v>
      </c>
      <c r="AV85" s="7" t="str">
        <f>main!AV50</f>
        <v>NA</v>
      </c>
      <c r="AW85" s="7" t="str">
        <f>main!AW50</f>
        <v>NA</v>
      </c>
      <c r="AX85" s="7" t="str">
        <f>main!AX50</f>
        <v>Er</v>
      </c>
      <c r="AY85" s="7" t="str">
        <f>main!AY50</f>
        <v>Sie</v>
      </c>
      <c r="AZ85" s="33" t="str">
        <f>main!AZ50</f>
        <v>Er</v>
      </c>
      <c r="BA85" s="7" t="str">
        <f t="shared" si="60"/>
        <v>Wer zeichnet in der Vorstadt?</v>
      </c>
      <c r="BB85" s="46" t="str">
        <f t="shared" si="61"/>
        <v>Was tat Carla?</v>
      </c>
      <c r="BC85" s="7" t="str">
        <f t="shared" si="62"/>
        <v>Wo zeichnet Carla?</v>
      </c>
      <c r="BD85" s="7" t="str">
        <f t="shared" si="63"/>
        <v>Wen hat Carla gefunden?</v>
      </c>
      <c r="BE85" s="7" t="s">
        <v>48</v>
      </c>
      <c r="BF85" s="7" t="str">
        <f>BC85</f>
        <v>Wo zeichnet Carla?</v>
      </c>
      <c r="BG85" s="7">
        <v>1</v>
      </c>
      <c r="BH85" s="7">
        <f t="shared" si="64"/>
        <v>1</v>
      </c>
      <c r="BI85" s="7" t="str">
        <f t="shared" si="65"/>
        <v>Wo zeichnet Carla?</v>
      </c>
      <c r="BJ85" s="7" t="str">
        <f>IF(BI85="NA","NA",P85)</f>
        <v>in der Vorstadt</v>
      </c>
      <c r="BK85" s="7" t="str">
        <f t="shared" si="79"/>
        <v>in der Vorstadt</v>
      </c>
      <c r="BL85" s="7" t="s">
        <v>493</v>
      </c>
      <c r="BM85" s="1">
        <v>1</v>
      </c>
      <c r="BN85" s="7" t="str">
        <f t="shared" si="66"/>
        <v>in der Vorstadt</v>
      </c>
      <c r="BO85" s="7" t="str">
        <f t="shared" si="75"/>
        <v>in der Innenstadt</v>
      </c>
      <c r="BP85" s="7" t="str">
        <f t="shared" si="67"/>
        <v>Wo zeichnet Carla?</v>
      </c>
      <c r="BQ85" s="7" t="str">
        <f t="shared" si="68"/>
        <v/>
      </c>
      <c r="BR85" s="7" t="str">
        <f t="shared" si="69"/>
        <v/>
      </c>
      <c r="BS85" s="7" t="str">
        <f t="shared" si="70"/>
        <v>Wo zeichnet Carla?</v>
      </c>
      <c r="BT85" s="7" t="str">
        <f t="shared" si="71"/>
        <v/>
      </c>
      <c r="BU85" s="7" t="str">
        <f t="shared" si="72"/>
        <v>Wen hat Carla gefunden?</v>
      </c>
      <c r="BV85" s="1" t="str">
        <f t="shared" si="73"/>
        <v>Wen hat Carla gefunden?</v>
      </c>
    </row>
    <row r="86" spans="1:74" ht="14.25" customHeight="1" x14ac:dyDescent="0.35">
      <c r="A86" s="7" t="str">
        <f t="shared" si="76"/>
        <v>L2_S51_I124_PEr</v>
      </c>
      <c r="B86" s="7">
        <v>2</v>
      </c>
      <c r="C86" s="7">
        <v>51</v>
      </c>
      <c r="D86" s="44">
        <v>85</v>
      </c>
      <c r="E86">
        <v>4</v>
      </c>
      <c r="F86" s="7">
        <v>51</v>
      </c>
      <c r="G86" s="7" t="str">
        <f t="shared" si="77"/>
        <v>Antonia stolpert in die Bar. Er hat die erste Anzahlung erhalten.</v>
      </c>
      <c r="H86" s="7" t="str">
        <f t="shared" si="54"/>
        <v>Antonia</v>
      </c>
      <c r="I86" s="7" t="str">
        <f t="shared" si="55"/>
        <v>Linus</v>
      </c>
      <c r="J86" s="7" t="s">
        <v>355</v>
      </c>
      <c r="L86" s="7" t="s">
        <v>111</v>
      </c>
      <c r="N86" s="7" t="s">
        <v>436</v>
      </c>
      <c r="O86" s="7" t="str">
        <f t="shared" si="56"/>
        <v>in die Bar.</v>
      </c>
      <c r="P86" s="7" t="str">
        <f t="shared" si="57"/>
        <v>in die Bar</v>
      </c>
      <c r="Q86" s="7" t="str">
        <f t="shared" si="78"/>
        <v>Er</v>
      </c>
      <c r="R86" s="7" t="s">
        <v>104</v>
      </c>
      <c r="S86" s="7" t="s">
        <v>71</v>
      </c>
      <c r="T86" s="7" t="s">
        <v>437</v>
      </c>
      <c r="U86" s="7" t="s">
        <v>438</v>
      </c>
      <c r="W86" s="7" t="str">
        <f t="shared" si="58"/>
        <v>Anzahlung</v>
      </c>
      <c r="X86" s="7" t="str">
        <f t="shared" si="59"/>
        <v>erhalten.</v>
      </c>
      <c r="Y86" s="7" t="s">
        <v>439</v>
      </c>
      <c r="Z86" s="7">
        <f>main!Z42</f>
        <v>124</v>
      </c>
      <c r="AA86" s="7" t="str">
        <f>main!AA42</f>
        <v>Antonia</v>
      </c>
      <c r="AB86" s="7" t="str">
        <f>main!AB42</f>
        <v>f</v>
      </c>
      <c r="AC86" s="7">
        <f>main!AC42</f>
        <v>6.8285714290000001</v>
      </c>
      <c r="AD86" s="7">
        <f>main!AD42</f>
        <v>0.38238526</v>
      </c>
      <c r="AE86" s="7">
        <f>main!AE42</f>
        <v>7</v>
      </c>
      <c r="AF86" s="33" t="str">
        <f>main!AF42</f>
        <v>f</v>
      </c>
      <c r="AG86" s="7" t="str">
        <f>main!AG42</f>
        <v>Target</v>
      </c>
      <c r="AH86" s="7">
        <f>main!AH42</f>
        <v>58</v>
      </c>
      <c r="AI86" s="7">
        <f>main!AI42</f>
        <v>1310000000</v>
      </c>
      <c r="AJ86" s="7" t="str">
        <f>main!AJ42</f>
        <v>NA</v>
      </c>
      <c r="AK86" s="7" t="str">
        <f>main!AK42</f>
        <v>NA</v>
      </c>
      <c r="AL86" s="7">
        <f>main!AL42</f>
        <v>43</v>
      </c>
      <c r="AM86" s="7" t="str">
        <f>main!AM42</f>
        <v>Linus</v>
      </c>
      <c r="AN86" s="7" t="str">
        <f>main!AN42</f>
        <v>m</v>
      </c>
      <c r="AO86" s="7">
        <f>main!AO42</f>
        <v>1.571428571</v>
      </c>
      <c r="AP86" s="7">
        <f>main!AP42</f>
        <v>0.88403201600000003</v>
      </c>
      <c r="AQ86" s="7">
        <f>main!AQ42</f>
        <v>1</v>
      </c>
      <c r="AR86" s="7" t="str">
        <f>main!AR42</f>
        <v>m</v>
      </c>
      <c r="AS86" s="7" t="str">
        <f>main!AS42</f>
        <v>Alternative</v>
      </c>
      <c r="AT86" s="7" t="str">
        <f>main!AT42</f>
        <v>NA</v>
      </c>
      <c r="AU86" s="7" t="str">
        <f>main!AU42</f>
        <v>NA</v>
      </c>
      <c r="AV86" s="7" t="str">
        <f>main!AV42</f>
        <v>NA</v>
      </c>
      <c r="AW86" s="7" t="str">
        <f>main!AW42</f>
        <v>NA</v>
      </c>
      <c r="AX86" s="7" t="str">
        <f>main!AX42</f>
        <v>Er</v>
      </c>
      <c r="AY86" s="7" t="str">
        <f>main!AY42</f>
        <v>Sie</v>
      </c>
      <c r="AZ86" s="33" t="str">
        <f>main!AZ42</f>
        <v>Er</v>
      </c>
      <c r="BA86" s="7" t="str">
        <f t="shared" si="60"/>
        <v>Wer stolpert in die Bar?</v>
      </c>
      <c r="BB86" s="46" t="str">
        <f t="shared" si="61"/>
        <v>Was tat Antonia?</v>
      </c>
      <c r="BC86" s="7" t="str">
        <f t="shared" si="62"/>
        <v>Wohin stolpert Antonia?</v>
      </c>
      <c r="BD86" s="7" t="str">
        <f t="shared" si="63"/>
        <v>Was hat Antonia erhalten?</v>
      </c>
      <c r="BE86" s="7" t="s">
        <v>48</v>
      </c>
      <c r="BF86" s="7" t="str">
        <f>BC86</f>
        <v>Wohin stolpert Antonia?</v>
      </c>
      <c r="BG86" s="7">
        <v>1</v>
      </c>
      <c r="BH86" s="7">
        <f t="shared" si="64"/>
        <v>1</v>
      </c>
      <c r="BI86" s="7" t="str">
        <f t="shared" si="65"/>
        <v>Wohin stolpert Antonia?</v>
      </c>
      <c r="BJ86" s="7" t="str">
        <f>IF(BI86="NA","NA",P86)</f>
        <v>in die Bar</v>
      </c>
      <c r="BK86" s="7" t="str">
        <f t="shared" si="79"/>
        <v>in die Bar</v>
      </c>
      <c r="BL86" s="7" t="s">
        <v>442</v>
      </c>
      <c r="BM86" s="1">
        <v>1</v>
      </c>
      <c r="BN86" s="7" t="str">
        <f t="shared" si="66"/>
        <v>in die Bar</v>
      </c>
      <c r="BO86" s="7" t="str">
        <f t="shared" si="75"/>
        <v>in die Kneipe</v>
      </c>
      <c r="BP86" s="7" t="str">
        <f t="shared" si="67"/>
        <v/>
      </c>
      <c r="BQ86" s="7" t="str">
        <f t="shared" si="68"/>
        <v>Wohin stolpert Antonia?</v>
      </c>
      <c r="BR86" s="7" t="str">
        <f t="shared" si="69"/>
        <v/>
      </c>
      <c r="BS86" s="7" t="str">
        <f t="shared" si="70"/>
        <v>Wohin stolpert Antonia?</v>
      </c>
      <c r="BT86" s="7" t="str">
        <f t="shared" si="71"/>
        <v>Was hat Antonia erhalten?</v>
      </c>
      <c r="BU86" s="7" t="str">
        <f t="shared" si="72"/>
        <v/>
      </c>
      <c r="BV86" s="7" t="str">
        <f t="shared" si="73"/>
        <v>Was hat Antonia erhalten?</v>
      </c>
    </row>
    <row r="87" spans="1:74" ht="14.25" customHeight="1" x14ac:dyDescent="0.35">
      <c r="A87" s="7" t="str">
        <f t="shared" si="76"/>
        <v>L2_S70_I153_PEr</v>
      </c>
      <c r="B87" s="7">
        <v>2</v>
      </c>
      <c r="C87" s="7">
        <v>70</v>
      </c>
      <c r="D87" s="44">
        <v>86</v>
      </c>
      <c r="E87">
        <v>4</v>
      </c>
      <c r="F87" s="7">
        <v>70</v>
      </c>
      <c r="G87" s="7" t="str">
        <f t="shared" si="77"/>
        <v>Die Tanzlehrerin fällt von der Leiter. Er hat die oberste Stufe verfehlt.</v>
      </c>
      <c r="H87" s="7" t="str">
        <f t="shared" si="54"/>
        <v>Die Tanzlehrerin</v>
      </c>
      <c r="I87" s="7" t="str">
        <f t="shared" si="55"/>
        <v>Der Tanzlehrer</v>
      </c>
      <c r="J87" s="7" t="s">
        <v>101</v>
      </c>
      <c r="M87" s="7" t="s">
        <v>222</v>
      </c>
      <c r="N87" s="7" t="s">
        <v>553</v>
      </c>
      <c r="O87" s="7" t="str">
        <f t="shared" si="56"/>
        <v>von der Leiter.</v>
      </c>
      <c r="P87" s="7" t="str">
        <f t="shared" si="57"/>
        <v>von der Leiter</v>
      </c>
      <c r="Q87" s="7" t="str">
        <f t="shared" si="78"/>
        <v>Er</v>
      </c>
      <c r="R87" s="7" t="s">
        <v>104</v>
      </c>
      <c r="S87" s="7" t="s">
        <v>71</v>
      </c>
      <c r="T87" s="7" t="s">
        <v>554</v>
      </c>
      <c r="U87" s="7" t="s">
        <v>555</v>
      </c>
      <c r="W87" s="7" t="str">
        <f t="shared" si="58"/>
        <v>Stufe</v>
      </c>
      <c r="X87" s="7" t="str">
        <f t="shared" si="59"/>
        <v>verfehlt.</v>
      </c>
      <c r="Y87" s="7" t="s">
        <v>556</v>
      </c>
      <c r="Z87" s="7">
        <f>main!Z71</f>
        <v>153</v>
      </c>
      <c r="AA87" s="7" t="str">
        <f>main!AA71</f>
        <v>Tanzlehrerin</v>
      </c>
      <c r="AB87" s="7" t="str">
        <f>main!AB71</f>
        <v>NA</v>
      </c>
      <c r="AC87" s="7">
        <f>main!AC71</f>
        <v>2.15</v>
      </c>
      <c r="AD87" s="7" t="str">
        <f>main!AD71</f>
        <v>NA</v>
      </c>
      <c r="AE87" s="7" t="str">
        <f>main!AE71</f>
        <v>NA</v>
      </c>
      <c r="AF87" s="33" t="str">
        <f>main!AF71</f>
        <v>f</v>
      </c>
      <c r="AG87" s="7" t="str">
        <f>main!AG71</f>
        <v>Filler</v>
      </c>
      <c r="AH87" s="7" t="str">
        <f>main!AH71</f>
        <v>NA</v>
      </c>
      <c r="AI87" s="7" t="str">
        <f>main!AI71</f>
        <v>NA</v>
      </c>
      <c r="AJ87" s="7" t="str">
        <f>main!AJ71</f>
        <v>Die</v>
      </c>
      <c r="AK87" s="7" t="str">
        <f>main!AK71</f>
        <v>die</v>
      </c>
      <c r="AL87" s="7">
        <f>main!AL71</f>
        <v>10</v>
      </c>
      <c r="AM87" s="7" t="str">
        <f>main!AM71</f>
        <v>Tanzlehrer</v>
      </c>
      <c r="AN87" s="7" t="str">
        <f>main!AN71</f>
        <v>NA</v>
      </c>
      <c r="AO87" s="7" t="str">
        <f>main!AO71</f>
        <v>NA</v>
      </c>
      <c r="AP87" s="7" t="str">
        <f>main!AP71</f>
        <v>NA</v>
      </c>
      <c r="AQ87" s="7" t="str">
        <f>main!AQ71</f>
        <v>NA</v>
      </c>
      <c r="AR87" s="7" t="str">
        <f>main!AR71</f>
        <v>NA</v>
      </c>
      <c r="AS87" s="7" t="str">
        <f>main!AS71</f>
        <v>Alternative</v>
      </c>
      <c r="AT87" s="7" t="str">
        <f>main!AT71</f>
        <v>NA</v>
      </c>
      <c r="AU87" s="7" t="str">
        <f>main!AU71</f>
        <v>NA</v>
      </c>
      <c r="AV87" s="7" t="str">
        <f>main!AV71</f>
        <v>Der</v>
      </c>
      <c r="AW87" s="7" t="str">
        <f>main!AW71</f>
        <v>der</v>
      </c>
      <c r="AX87" s="7" t="str">
        <f>main!AX71</f>
        <v>Er</v>
      </c>
      <c r="AY87" s="7" t="str">
        <f>main!AY71</f>
        <v>Sie</v>
      </c>
      <c r="AZ87" s="33" t="str">
        <f>main!AZ71</f>
        <v>Er</v>
      </c>
      <c r="BA87" s="7" t="str">
        <f t="shared" si="60"/>
        <v>Wer fällt von der Leiter?</v>
      </c>
      <c r="BB87" s="46" t="str">
        <f t="shared" si="61"/>
        <v>Was tat die Tanzlehrerin?</v>
      </c>
      <c r="BC87" s="7" t="str">
        <f t="shared" si="62"/>
        <v>Woher fällt die Tanzlehrerin?</v>
      </c>
      <c r="BD87" s="7" t="str">
        <f t="shared" si="63"/>
        <v>Was hat die Tanzlehrerin verfehlt?</v>
      </c>
      <c r="BE87" s="7" t="s">
        <v>16</v>
      </c>
      <c r="BF87" s="7" t="str">
        <f>BB87</f>
        <v>Was tat die Tanzlehrerin?</v>
      </c>
      <c r="BG87" s="7">
        <v>3</v>
      </c>
      <c r="BH87" s="7">
        <f t="shared" si="64"/>
        <v>0</v>
      </c>
      <c r="BI87" s="7" t="str">
        <f t="shared" si="65"/>
        <v>NA</v>
      </c>
      <c r="BJ87" s="7" t="str">
        <f>IF(BI87="NA","NA",J87)</f>
        <v>NA</v>
      </c>
      <c r="BK87" s="7" t="str">
        <f t="shared" si="79"/>
        <v>NA</v>
      </c>
      <c r="BL87" s="7" t="s">
        <v>78</v>
      </c>
      <c r="BM87" s="1">
        <v>0</v>
      </c>
      <c r="BN87" s="7" t="str">
        <f t="shared" si="66"/>
        <v>NA</v>
      </c>
      <c r="BO87" s="7" t="str">
        <f t="shared" si="75"/>
        <v>NA</v>
      </c>
      <c r="BP87" s="7" t="str">
        <f t="shared" si="67"/>
        <v/>
      </c>
      <c r="BQ87" s="7" t="str">
        <f t="shared" si="68"/>
        <v/>
      </c>
      <c r="BR87" s="7" t="str">
        <f t="shared" si="69"/>
        <v>Woher fällt die Tanzlehrerin?</v>
      </c>
      <c r="BS87" s="7" t="str">
        <f t="shared" si="70"/>
        <v>Woher fällt die Tanzlehrerin?</v>
      </c>
      <c r="BT87" s="7" t="str">
        <f t="shared" si="71"/>
        <v>Was hat die Tanzlehrerin verfehlt?</v>
      </c>
      <c r="BU87" s="7" t="str">
        <f t="shared" si="72"/>
        <v/>
      </c>
      <c r="BV87" s="7" t="str">
        <f t="shared" si="73"/>
        <v>Was hat die Tanzlehrerin verfehlt?</v>
      </c>
    </row>
    <row r="88" spans="1:74" ht="14.25" customHeight="1" x14ac:dyDescent="0.35">
      <c r="A88" s="7" t="str">
        <f t="shared" si="76"/>
        <v>L2_S39_I71_PEr</v>
      </c>
      <c r="B88" s="7">
        <v>2</v>
      </c>
      <c r="C88" s="7">
        <v>39</v>
      </c>
      <c r="D88" s="44">
        <v>87</v>
      </c>
      <c r="E88">
        <v>4</v>
      </c>
      <c r="F88" s="7">
        <v>39</v>
      </c>
      <c r="G88" s="7" t="str">
        <f t="shared" si="77"/>
        <v>Mika stolpert aus der Kneipe. Er hat das neue Craftbier genossen.</v>
      </c>
      <c r="H88" s="7" t="str">
        <f t="shared" si="54"/>
        <v>Mika</v>
      </c>
      <c r="I88" s="7" t="str">
        <f t="shared" si="55"/>
        <v>Alina</v>
      </c>
      <c r="J88" s="7" t="s">
        <v>355</v>
      </c>
      <c r="M88" s="7" t="s">
        <v>144</v>
      </c>
      <c r="N88" s="1" t="s">
        <v>356</v>
      </c>
      <c r="O88" s="7" t="str">
        <f t="shared" si="56"/>
        <v>aus der Kneipe.</v>
      </c>
      <c r="P88" s="7" t="str">
        <f t="shared" si="57"/>
        <v>aus der Kneipe</v>
      </c>
      <c r="Q88" s="7" t="str">
        <f t="shared" si="78"/>
        <v>Er</v>
      </c>
      <c r="R88" s="7" t="s">
        <v>104</v>
      </c>
      <c r="S88" s="7" t="s">
        <v>155</v>
      </c>
      <c r="T88" s="7" t="s">
        <v>357</v>
      </c>
      <c r="U88" s="7" t="s">
        <v>358</v>
      </c>
      <c r="W88" s="7" t="str">
        <f t="shared" si="58"/>
        <v>Craftbier</v>
      </c>
      <c r="X88" s="7" t="str">
        <f t="shared" si="59"/>
        <v>genossen.</v>
      </c>
      <c r="Y88" s="7" t="s">
        <v>227</v>
      </c>
      <c r="Z88" s="7">
        <f>main!Z30</f>
        <v>71</v>
      </c>
      <c r="AA88" s="7" t="str">
        <f>main!AA30</f>
        <v>Mika</v>
      </c>
      <c r="AB88" s="7" t="str">
        <f>main!AB30</f>
        <v>n</v>
      </c>
      <c r="AC88" s="7">
        <f>main!AC30</f>
        <v>3.6571428570000002</v>
      </c>
      <c r="AD88" s="7">
        <f>main!AD30</f>
        <v>1.2353341330000001</v>
      </c>
      <c r="AE88" s="7">
        <f>main!AE30</f>
        <v>4</v>
      </c>
      <c r="AF88" s="33" t="str">
        <f>main!AF30</f>
        <v>n</v>
      </c>
      <c r="AG88" s="7" t="str">
        <f>main!AG30</f>
        <v>Target</v>
      </c>
      <c r="AH88" s="7" t="str">
        <f>main!AH30</f>
        <v>NA</v>
      </c>
      <c r="AI88" s="7">
        <f>main!AI30</f>
        <v>1570000000</v>
      </c>
      <c r="AJ88" s="7" t="str">
        <f>main!AJ30</f>
        <v>NA</v>
      </c>
      <c r="AK88" s="7" t="str">
        <f>main!AK30</f>
        <v>NA</v>
      </c>
      <c r="AL88" s="7">
        <f>main!AL30</f>
        <v>120</v>
      </c>
      <c r="AM88" s="7" t="str">
        <f>main!AM30</f>
        <v>Alina</v>
      </c>
      <c r="AN88" s="7" t="str">
        <f>main!AN30</f>
        <v>f</v>
      </c>
      <c r="AO88" s="7">
        <f>main!AO30</f>
        <v>6.7714285710000004</v>
      </c>
      <c r="AP88" s="7">
        <f>main!AP30</f>
        <v>0.645605702</v>
      </c>
      <c r="AQ88" s="7">
        <f>main!AQ30</f>
        <v>7</v>
      </c>
      <c r="AR88" s="7" t="str">
        <f>main!AR30</f>
        <v>f</v>
      </c>
      <c r="AS88" s="7" t="str">
        <f>main!AS30</f>
        <v>Alternative</v>
      </c>
      <c r="AT88" s="7" t="str">
        <f>main!AT30</f>
        <v>NA</v>
      </c>
      <c r="AU88" s="7" t="str">
        <f>main!AU30</f>
        <v>NA</v>
      </c>
      <c r="AV88" s="7" t="str">
        <f>main!AV30</f>
        <v>NA</v>
      </c>
      <c r="AW88" s="7" t="str">
        <f>main!AW30</f>
        <v>NA</v>
      </c>
      <c r="AX88" s="7" t="str">
        <f>main!AX30</f>
        <v>Er</v>
      </c>
      <c r="AY88" s="7" t="str">
        <f>main!AY30</f>
        <v>Sie</v>
      </c>
      <c r="AZ88" s="33" t="str">
        <f>main!AZ30</f>
        <v>Er</v>
      </c>
      <c r="BA88" s="7" t="str">
        <f t="shared" si="60"/>
        <v>Wer stolpert aus der Kneipe?</v>
      </c>
      <c r="BB88" s="46" t="str">
        <f t="shared" si="61"/>
        <v>Was tat Mika?</v>
      </c>
      <c r="BC88" s="7" t="str">
        <f t="shared" si="62"/>
        <v>Woher stolpert Mika?</v>
      </c>
      <c r="BD88" s="7" t="str">
        <f t="shared" si="63"/>
        <v>Was hat Mika genossen?</v>
      </c>
      <c r="BE88" s="7" t="s">
        <v>48</v>
      </c>
      <c r="BF88" s="7" t="str">
        <f>BC88</f>
        <v>Woher stolpert Mika?</v>
      </c>
      <c r="BG88" s="7">
        <v>1</v>
      </c>
      <c r="BH88" s="7">
        <f t="shared" si="64"/>
        <v>1</v>
      </c>
      <c r="BI88" s="7" t="str">
        <f t="shared" si="65"/>
        <v>Woher stolpert Mika?</v>
      </c>
      <c r="BJ88" s="7" t="str">
        <f>IF(BI88="NA","NA",P88)</f>
        <v>aus der Kneipe</v>
      </c>
      <c r="BK88" s="7" t="str">
        <f t="shared" si="79"/>
        <v>aus der Kneipe</v>
      </c>
      <c r="BL88" s="7" t="s">
        <v>361</v>
      </c>
      <c r="BM88" s="1">
        <v>1</v>
      </c>
      <c r="BN88" s="7" t="str">
        <f t="shared" si="66"/>
        <v>aus der Kneipe</v>
      </c>
      <c r="BO88" s="7" t="str">
        <f t="shared" si="75"/>
        <v>aus der Bar</v>
      </c>
      <c r="BP88" s="7" t="str">
        <f t="shared" si="67"/>
        <v/>
      </c>
      <c r="BQ88" s="7" t="str">
        <f t="shared" si="68"/>
        <v/>
      </c>
      <c r="BR88" s="7" t="str">
        <f t="shared" si="69"/>
        <v>Woher stolpert Mika?</v>
      </c>
      <c r="BS88" s="7" t="str">
        <f t="shared" si="70"/>
        <v>Woher stolpert Mika?</v>
      </c>
      <c r="BT88" s="7" t="str">
        <f t="shared" si="71"/>
        <v>Was hat Mika genossen?</v>
      </c>
      <c r="BU88" s="7" t="str">
        <f t="shared" si="72"/>
        <v/>
      </c>
      <c r="BV88" s="7" t="str">
        <f t="shared" si="73"/>
        <v>Was hat Mika genossen?</v>
      </c>
    </row>
    <row r="89" spans="1:74" ht="14.25" customHeight="1" x14ac:dyDescent="0.35">
      <c r="A89" s="7" t="str">
        <f t="shared" si="76"/>
        <v>L2_S23_I75_PSie</v>
      </c>
      <c r="B89" s="7">
        <v>2</v>
      </c>
      <c r="C89" s="7">
        <v>23</v>
      </c>
      <c r="D89" s="44">
        <v>88</v>
      </c>
      <c r="E89">
        <v>4</v>
      </c>
      <c r="F89" s="7">
        <v>23</v>
      </c>
      <c r="G89" s="7" t="str">
        <f t="shared" si="77"/>
        <v>Charlie starrt auf den Schulhof. Sie hat einen potenziellen Profispieler gefunden.</v>
      </c>
      <c r="H89" s="7" t="str">
        <f t="shared" si="54"/>
        <v>Charlie</v>
      </c>
      <c r="I89" s="7" t="str">
        <f t="shared" si="55"/>
        <v>Hans</v>
      </c>
      <c r="J89" s="7" t="s">
        <v>93</v>
      </c>
      <c r="L89" s="7" t="s">
        <v>119</v>
      </c>
      <c r="N89" s="7" t="s">
        <v>252</v>
      </c>
      <c r="O89" s="7" t="str">
        <f t="shared" si="56"/>
        <v>auf den Schulhof.</v>
      </c>
      <c r="P89" s="7" t="str">
        <f t="shared" si="57"/>
        <v>auf den Schulhof</v>
      </c>
      <c r="Q89" s="7" t="str">
        <f t="shared" si="78"/>
        <v>Sie</v>
      </c>
      <c r="R89" s="7" t="s">
        <v>104</v>
      </c>
      <c r="S89" s="7" t="s">
        <v>87</v>
      </c>
      <c r="T89" s="7" t="s">
        <v>253</v>
      </c>
      <c r="U89" s="7" t="s">
        <v>254</v>
      </c>
      <c r="W89" s="7" t="str">
        <f t="shared" si="58"/>
        <v>Profispieler</v>
      </c>
      <c r="X89" s="7" t="str">
        <f t="shared" si="59"/>
        <v>gefunden.</v>
      </c>
      <c r="Y89" s="7" t="s">
        <v>205</v>
      </c>
      <c r="Z89" s="7">
        <f>main!Z34</f>
        <v>75</v>
      </c>
      <c r="AA89" s="7" t="str">
        <f>main!AA34</f>
        <v>Charlie</v>
      </c>
      <c r="AB89" s="7" t="str">
        <f>main!AB34</f>
        <v>n</v>
      </c>
      <c r="AC89" s="7">
        <f>main!AC34</f>
        <v>3.9714285710000001</v>
      </c>
      <c r="AD89" s="7">
        <f>main!AD34</f>
        <v>1.3169866290000001</v>
      </c>
      <c r="AE89" s="7">
        <f>main!AE34</f>
        <v>4</v>
      </c>
      <c r="AF89" s="33" t="str">
        <f>main!AF34</f>
        <v>n</v>
      </c>
      <c r="AG89" s="7" t="str">
        <f>main!AG34</f>
        <v>Target</v>
      </c>
      <c r="AH89" s="7">
        <f>main!AH34</f>
        <v>163</v>
      </c>
      <c r="AI89" s="7">
        <f>main!AI34</f>
        <v>2680000000</v>
      </c>
      <c r="AJ89" s="7" t="str">
        <f>main!AJ34</f>
        <v>NA</v>
      </c>
      <c r="AK89" s="7" t="str">
        <f>main!AK34</f>
        <v>NA</v>
      </c>
      <c r="AL89" s="7">
        <f>main!AL34</f>
        <v>25</v>
      </c>
      <c r="AM89" s="7" t="str">
        <f>main!AM34</f>
        <v>Hans</v>
      </c>
      <c r="AN89" s="7" t="str">
        <f>main!AN34</f>
        <v>m</v>
      </c>
      <c r="AO89" s="7">
        <f>main!AO34</f>
        <v>1.2571428570000001</v>
      </c>
      <c r="AP89" s="7">
        <f>main!AP34</f>
        <v>1.038745203</v>
      </c>
      <c r="AQ89" s="7">
        <f>main!AQ34</f>
        <v>1</v>
      </c>
      <c r="AR89" s="7" t="str">
        <f>main!AR34</f>
        <v>m</v>
      </c>
      <c r="AS89" s="7" t="str">
        <f>main!AS34</f>
        <v>Alternative</v>
      </c>
      <c r="AT89" s="7" t="str">
        <f>main!AT34</f>
        <v>NA</v>
      </c>
      <c r="AU89" s="7" t="str">
        <f>main!AU34</f>
        <v>NA</v>
      </c>
      <c r="AV89" s="7" t="str">
        <f>main!AV34</f>
        <v>NA</v>
      </c>
      <c r="AW89" s="7" t="str">
        <f>main!AW34</f>
        <v>NA</v>
      </c>
      <c r="AX89" s="7" t="str">
        <f>main!AX34</f>
        <v>Er</v>
      </c>
      <c r="AY89" s="7" t="str">
        <f>main!AY34</f>
        <v>Sie</v>
      </c>
      <c r="AZ89" s="33" t="str">
        <f>main!AZ34</f>
        <v>Sie</v>
      </c>
      <c r="BA89" s="7" t="str">
        <f t="shared" si="60"/>
        <v>Wer starrt auf den Schulhof?</v>
      </c>
      <c r="BB89" s="46" t="str">
        <f t="shared" si="61"/>
        <v>Was tat Charlie?</v>
      </c>
      <c r="BC89" s="7" t="str">
        <f t="shared" si="62"/>
        <v>Wohin starrt Charlie?</v>
      </c>
      <c r="BD89" s="7" t="str">
        <f t="shared" si="63"/>
        <v>Was hat Charlie gefunden?</v>
      </c>
      <c r="BE89" s="7" t="s">
        <v>48</v>
      </c>
      <c r="BF89" s="7" t="str">
        <f>BC89</f>
        <v>Wohin starrt Charlie?</v>
      </c>
      <c r="BG89" s="7">
        <v>1</v>
      </c>
      <c r="BH89" s="7">
        <f t="shared" si="64"/>
        <v>1</v>
      </c>
      <c r="BI89" s="7" t="str">
        <f t="shared" si="65"/>
        <v>Wohin starrt Charlie?</v>
      </c>
      <c r="BJ89" s="7" t="str">
        <f>IF(BI89="NA","NA",P89)</f>
        <v>auf den Schulhof</v>
      </c>
      <c r="BK89" s="7" t="str">
        <f t="shared" si="79"/>
        <v>auf den Schulhof</v>
      </c>
      <c r="BL89" s="7" t="s">
        <v>257</v>
      </c>
      <c r="BM89" s="1">
        <v>0</v>
      </c>
      <c r="BN89" s="7" t="str">
        <f t="shared" si="66"/>
        <v>in den Kindergarten</v>
      </c>
      <c r="BO89" s="7" t="str">
        <f t="shared" si="75"/>
        <v>auf den Schulhof</v>
      </c>
      <c r="BP89" s="7" t="str">
        <f t="shared" si="67"/>
        <v/>
      </c>
      <c r="BQ89" s="7" t="str">
        <f t="shared" si="68"/>
        <v>Wohin starrt Charlie?</v>
      </c>
      <c r="BR89" s="7" t="str">
        <f t="shared" si="69"/>
        <v/>
      </c>
      <c r="BS89" s="7" t="str">
        <f t="shared" si="70"/>
        <v>Wohin starrt Charlie?</v>
      </c>
      <c r="BT89" s="7" t="str">
        <f t="shared" si="71"/>
        <v>Was hat Charlie gefunden?</v>
      </c>
      <c r="BU89" s="7" t="str">
        <f t="shared" si="72"/>
        <v/>
      </c>
      <c r="BV89" s="7" t="str">
        <f t="shared" si="73"/>
        <v>Was hat Charlie gefunden?</v>
      </c>
    </row>
    <row r="90" spans="1:74" ht="14" customHeight="1" x14ac:dyDescent="0.35">
      <c r="A90" s="7" t="str">
        <f t="shared" si="76"/>
        <v>L2_S90_I173_PEr</v>
      </c>
      <c r="B90" s="7">
        <v>2</v>
      </c>
      <c r="C90" s="7">
        <v>90</v>
      </c>
      <c r="D90" s="44">
        <v>89</v>
      </c>
      <c r="E90">
        <v>4</v>
      </c>
      <c r="F90" s="7">
        <v>90</v>
      </c>
      <c r="G90" s="7" t="str">
        <f t="shared" si="77"/>
        <v>Die Künstlerin spaziert in die Kneipe. Er hat eine saftige Gehaltserhöhung erhalten.</v>
      </c>
      <c r="H90" s="7" t="str">
        <f t="shared" si="54"/>
        <v>Die Künstlerin</v>
      </c>
      <c r="I90" s="7" t="str">
        <f t="shared" si="55"/>
        <v>Der Künstler</v>
      </c>
      <c r="J90" s="7" t="s">
        <v>67</v>
      </c>
      <c r="L90" s="7" t="s">
        <v>111</v>
      </c>
      <c r="N90" s="7" t="s">
        <v>356</v>
      </c>
      <c r="O90" s="7" t="str">
        <f t="shared" si="56"/>
        <v>in die Kneipe.</v>
      </c>
      <c r="P90" s="7" t="str">
        <f t="shared" si="57"/>
        <v>in die Kneipe</v>
      </c>
      <c r="Q90" s="7" t="str">
        <f t="shared" si="78"/>
        <v>Er</v>
      </c>
      <c r="R90" s="7" t="s">
        <v>104</v>
      </c>
      <c r="S90" s="7" t="s">
        <v>179</v>
      </c>
      <c r="T90" s="7" t="s">
        <v>664</v>
      </c>
      <c r="U90" s="7" t="s">
        <v>665</v>
      </c>
      <c r="W90" s="7" t="str">
        <f t="shared" si="58"/>
        <v>Gehaltserhöhung</v>
      </c>
      <c r="X90" s="7" t="str">
        <f t="shared" si="59"/>
        <v>erhalten.</v>
      </c>
      <c r="Y90" s="7" t="s">
        <v>439</v>
      </c>
      <c r="Z90" s="7">
        <f>main!Z91</f>
        <v>173</v>
      </c>
      <c r="AA90" s="7" t="str">
        <f>main!AA91</f>
        <v>Künstlerin</v>
      </c>
      <c r="AB90" s="7" t="str">
        <f>main!AB91</f>
        <v>NA</v>
      </c>
      <c r="AC90" s="7">
        <f>main!AC91</f>
        <v>3.9249999999999998</v>
      </c>
      <c r="AD90" s="7" t="str">
        <f>main!AD91</f>
        <v>NA</v>
      </c>
      <c r="AE90" s="7" t="str">
        <f>main!AE91</f>
        <v>NA</v>
      </c>
      <c r="AF90" s="33" t="str">
        <f>main!AF91</f>
        <v>f</v>
      </c>
      <c r="AG90" s="7" t="str">
        <f>main!AG91</f>
        <v>Filler</v>
      </c>
      <c r="AH90" s="7" t="str">
        <f>main!AH91</f>
        <v>NA</v>
      </c>
      <c r="AI90" s="7" t="str">
        <f>main!AI91</f>
        <v>NA</v>
      </c>
      <c r="AJ90" s="7" t="str">
        <f>main!AJ91</f>
        <v>Die</v>
      </c>
      <c r="AK90" s="7" t="str">
        <f>main!AK91</f>
        <v>die</v>
      </c>
      <c r="AL90" s="7">
        <f>main!AL91</f>
        <v>30</v>
      </c>
      <c r="AM90" s="7" t="str">
        <f>main!AM91</f>
        <v>Künstler</v>
      </c>
      <c r="AN90" s="7" t="str">
        <f>main!AN91</f>
        <v>NA</v>
      </c>
      <c r="AO90" s="7" t="str">
        <f>main!AO91</f>
        <v>NA</v>
      </c>
      <c r="AP90" s="7" t="str">
        <f>main!AP91</f>
        <v>NA</v>
      </c>
      <c r="AQ90" s="7" t="str">
        <f>main!AQ91</f>
        <v>NA</v>
      </c>
      <c r="AR90" s="7" t="str">
        <f>main!AR91</f>
        <v>NA</v>
      </c>
      <c r="AS90" s="7" t="str">
        <f>main!AS91</f>
        <v>Alternative</v>
      </c>
      <c r="AT90" s="7" t="str">
        <f>main!AT91</f>
        <v>NA</v>
      </c>
      <c r="AU90" s="7" t="str">
        <f>main!AU91</f>
        <v>NA</v>
      </c>
      <c r="AV90" s="7" t="str">
        <f>main!AV91</f>
        <v>Der</v>
      </c>
      <c r="AW90" s="7" t="str">
        <f>main!AW91</f>
        <v>der</v>
      </c>
      <c r="AX90" s="7" t="str">
        <f>main!AX91</f>
        <v>Er</v>
      </c>
      <c r="AY90" s="7" t="str">
        <f>main!AY91</f>
        <v>Sie</v>
      </c>
      <c r="AZ90" s="33" t="str">
        <f>main!AZ91</f>
        <v>Er</v>
      </c>
      <c r="BA90" s="7" t="str">
        <f t="shared" si="60"/>
        <v>Wer spaziert in die Kneipe?</v>
      </c>
      <c r="BB90" s="46" t="str">
        <f t="shared" si="61"/>
        <v>Was tat die Künstlerin?</v>
      </c>
      <c r="BC90" s="7" t="str">
        <f t="shared" si="62"/>
        <v>Wohin spaziert die Künstlerin?</v>
      </c>
      <c r="BD90" s="7" t="str">
        <f t="shared" si="63"/>
        <v>Was hat die Künstlerin erhalten?</v>
      </c>
      <c r="BE90" s="7" t="s">
        <v>16</v>
      </c>
      <c r="BF90" s="7" t="str">
        <f>BB90</f>
        <v>Was tat die Künstlerin?</v>
      </c>
      <c r="BG90" s="7">
        <v>2</v>
      </c>
      <c r="BH90" s="7">
        <f t="shared" si="64"/>
        <v>0</v>
      </c>
      <c r="BI90" s="7" t="str">
        <f t="shared" si="65"/>
        <v>NA</v>
      </c>
      <c r="BJ90" s="7" t="str">
        <f>IF(BI90="NA","NA",J90)</f>
        <v>NA</v>
      </c>
      <c r="BK90" s="7" t="str">
        <f t="shared" si="79"/>
        <v>NA</v>
      </c>
      <c r="BL90" s="7" t="s">
        <v>78</v>
      </c>
      <c r="BM90" s="1">
        <v>1</v>
      </c>
      <c r="BN90" s="7" t="str">
        <f t="shared" si="66"/>
        <v>NA</v>
      </c>
      <c r="BO90" s="7" t="str">
        <f t="shared" si="75"/>
        <v>NA</v>
      </c>
      <c r="BP90" s="7" t="str">
        <f t="shared" si="67"/>
        <v/>
      </c>
      <c r="BQ90" s="7" t="str">
        <f t="shared" si="68"/>
        <v>Wohin spaziert die Künstlerin?</v>
      </c>
      <c r="BR90" s="7" t="str">
        <f t="shared" si="69"/>
        <v/>
      </c>
      <c r="BS90" s="7" t="str">
        <f t="shared" si="70"/>
        <v>Wohin spaziert die Künstlerin?</v>
      </c>
      <c r="BT90" s="7" t="str">
        <f t="shared" si="71"/>
        <v>Was hat die Künstlerin erhalten?</v>
      </c>
      <c r="BU90" s="7" t="str">
        <f t="shared" si="72"/>
        <v/>
      </c>
      <c r="BV90" s="7" t="str">
        <f t="shared" si="73"/>
        <v>Was hat die Künstlerin erhalten?</v>
      </c>
    </row>
    <row r="91" spans="1:74" ht="14" customHeight="1" x14ac:dyDescent="0.35">
      <c r="A91" s="53" t="str">
        <f t="shared" si="76"/>
        <v>L_S122_I22_PSie</v>
      </c>
      <c r="B91" s="54"/>
      <c r="C91" s="55">
        <v>2</v>
      </c>
      <c r="D91" s="44">
        <v>90</v>
      </c>
      <c r="E91" s="54">
        <v>4.9000000000000004</v>
      </c>
      <c r="F91" s="53">
        <v>122</v>
      </c>
      <c r="G91" s="53" t="str">
        <f t="shared" si="77"/>
        <v>Konstantin wartet im Schlafzimmer. Sie hat ein erfolgreiches Date gehabt.</v>
      </c>
      <c r="H91" s="53" t="str">
        <f t="shared" si="54"/>
        <v>Konstantin</v>
      </c>
      <c r="I91" s="53" t="str">
        <f t="shared" si="55"/>
        <v>Leo</v>
      </c>
      <c r="J91" s="53" t="s">
        <v>716</v>
      </c>
      <c r="K91" s="53" t="s">
        <v>193</v>
      </c>
      <c r="L91" s="54"/>
      <c r="M91" s="54"/>
      <c r="N91" s="53" t="s">
        <v>839</v>
      </c>
      <c r="O91" s="53" t="str">
        <f t="shared" si="56"/>
        <v>im Schlafzimmer.</v>
      </c>
      <c r="P91" s="53" t="str">
        <f t="shared" si="57"/>
        <v>im Schlafzimmer</v>
      </c>
      <c r="Q91" s="53" t="str">
        <f t="shared" si="78"/>
        <v>Sie</v>
      </c>
      <c r="R91" s="53" t="s">
        <v>104</v>
      </c>
      <c r="S91" s="53" t="s">
        <v>137</v>
      </c>
      <c r="T91" s="53" t="s">
        <v>840</v>
      </c>
      <c r="U91" s="53" t="s">
        <v>841</v>
      </c>
      <c r="V91" s="54"/>
      <c r="W91" s="53" t="str">
        <f t="shared" si="58"/>
        <v>Date</v>
      </c>
      <c r="X91" s="53" t="str">
        <f t="shared" si="59"/>
        <v>gehabt.</v>
      </c>
      <c r="Y91" s="53" t="s">
        <v>106</v>
      </c>
      <c r="Z91" s="53">
        <v>22</v>
      </c>
      <c r="AA91" s="53" t="s">
        <v>960</v>
      </c>
      <c r="AB91" s="53" t="s">
        <v>76</v>
      </c>
      <c r="AC91" s="53">
        <v>1.2571428570000001</v>
      </c>
      <c r="AD91" s="53">
        <v>0.65721592600000001</v>
      </c>
      <c r="AE91" s="53">
        <v>1</v>
      </c>
      <c r="AF91" s="55" t="s">
        <v>76</v>
      </c>
      <c r="AG91" s="61" t="s">
        <v>1093</v>
      </c>
      <c r="AH91" s="62" t="s">
        <v>78</v>
      </c>
      <c r="AI91" s="63" t="s">
        <v>78</v>
      </c>
      <c r="AJ91" s="58" t="s">
        <v>78</v>
      </c>
      <c r="AK91" s="58" t="s">
        <v>78</v>
      </c>
      <c r="AL91" s="53">
        <v>55</v>
      </c>
      <c r="AM91" s="53" t="s">
        <v>963</v>
      </c>
      <c r="AN91" s="53" t="s">
        <v>76</v>
      </c>
      <c r="AO91" s="53">
        <v>2.3428571429999998</v>
      </c>
      <c r="AP91" s="53">
        <v>1.2820676580000001</v>
      </c>
      <c r="AQ91" s="53">
        <v>2</v>
      </c>
      <c r="AR91" s="55" t="s">
        <v>109</v>
      </c>
      <c r="AS91" s="57" t="s">
        <v>80</v>
      </c>
      <c r="AT91" s="62" t="s">
        <v>78</v>
      </c>
      <c r="AU91" s="63" t="s">
        <v>78</v>
      </c>
      <c r="AV91" s="58" t="s">
        <v>78</v>
      </c>
      <c r="AW91" s="54" t="s">
        <v>78</v>
      </c>
      <c r="AX91" s="58" t="s">
        <v>81</v>
      </c>
      <c r="AY91" s="58" t="s">
        <v>82</v>
      </c>
      <c r="AZ91" s="59" t="str">
        <f>AY91</f>
        <v>Sie</v>
      </c>
      <c r="BA91" s="53" t="str">
        <f t="shared" si="60"/>
        <v>Wer wartet im Schlafzimmer?</v>
      </c>
      <c r="BB91" s="46" t="str">
        <f t="shared" si="61"/>
        <v>Was tat Konstantin?</v>
      </c>
      <c r="BC91" s="53" t="str">
        <f t="shared" si="62"/>
        <v>Wo wartet Konstantin?</v>
      </c>
      <c r="BD91" s="53" t="str">
        <f t="shared" si="63"/>
        <v>Was hat Konstantin gehabt?</v>
      </c>
      <c r="BE91" s="53" t="s">
        <v>16</v>
      </c>
      <c r="BF91" s="53" t="str">
        <f>BB91</f>
        <v>Was tat Konstantin?</v>
      </c>
      <c r="BG91" s="55">
        <v>3</v>
      </c>
      <c r="BH91" s="53">
        <f t="shared" si="64"/>
        <v>0</v>
      </c>
      <c r="BI91" s="53" t="str">
        <f t="shared" si="65"/>
        <v>NA</v>
      </c>
      <c r="BJ91" s="53" t="str">
        <f>IF(BI91="NA","NA",J91)</f>
        <v>NA</v>
      </c>
      <c r="BK91" s="53" t="str">
        <f t="shared" si="79"/>
        <v>NA</v>
      </c>
      <c r="BL91" s="53" t="s">
        <v>78</v>
      </c>
      <c r="BM91" s="55">
        <v>1</v>
      </c>
      <c r="BN91" s="53" t="str">
        <f t="shared" si="66"/>
        <v>NA</v>
      </c>
      <c r="BO91" s="53" t="str">
        <f t="shared" si="75"/>
        <v>NA</v>
      </c>
      <c r="BP91" s="53" t="str">
        <f t="shared" si="67"/>
        <v>Wo wartet Konstantin?</v>
      </c>
      <c r="BQ91" s="53" t="str">
        <f t="shared" si="68"/>
        <v/>
      </c>
      <c r="BR91" s="53" t="str">
        <f t="shared" si="69"/>
        <v/>
      </c>
      <c r="BS91" s="53" t="str">
        <f t="shared" si="70"/>
        <v>Wo wartet Konstantin?</v>
      </c>
      <c r="BT91" s="53" t="str">
        <f t="shared" si="71"/>
        <v>Was hat Konstantin gehabt?</v>
      </c>
      <c r="BU91" s="53" t="str">
        <f t="shared" si="72"/>
        <v/>
      </c>
      <c r="BV91" s="53" t="str">
        <f t="shared" si="73"/>
        <v>Was hat Konstantin gehabt?</v>
      </c>
    </row>
    <row r="92" spans="1:74" ht="14.25" customHeight="1" x14ac:dyDescent="0.35">
      <c r="A92" s="7" t="str">
        <f t="shared" si="76"/>
        <v>L2_S12_I2_PEr</v>
      </c>
      <c r="B92" s="7">
        <v>2</v>
      </c>
      <c r="C92" s="7">
        <v>12</v>
      </c>
      <c r="D92" s="44">
        <v>91</v>
      </c>
      <c r="E92">
        <v>5</v>
      </c>
      <c r="F92" s="7">
        <v>12</v>
      </c>
      <c r="G92" s="7" t="str">
        <f t="shared" si="77"/>
        <v>Georg ringt zu Hause. Er hat mit den Geschwistern Streit.</v>
      </c>
      <c r="H92" s="7" t="str">
        <f t="shared" si="54"/>
        <v>Georg</v>
      </c>
      <c r="I92" s="7" t="str">
        <f t="shared" si="55"/>
        <v>Raphael</v>
      </c>
      <c r="J92" s="7" t="s">
        <v>168</v>
      </c>
      <c r="K92" s="7" t="s">
        <v>169</v>
      </c>
      <c r="N92" s="7" t="s">
        <v>170</v>
      </c>
      <c r="O92" s="7" t="str">
        <f t="shared" si="56"/>
        <v>zu Hause.</v>
      </c>
      <c r="P92" s="7" t="str">
        <f t="shared" si="57"/>
        <v>zu Hause</v>
      </c>
      <c r="Q92" s="7" t="str">
        <f t="shared" si="78"/>
        <v>Er</v>
      </c>
      <c r="R92" s="7" t="s">
        <v>104</v>
      </c>
      <c r="S92" s="7" t="s">
        <v>171</v>
      </c>
      <c r="T92" s="7" t="s">
        <v>147</v>
      </c>
      <c r="V92" s="7" t="s">
        <v>172</v>
      </c>
      <c r="W92" s="7" t="str">
        <f t="shared" si="58"/>
        <v>Geschwistern</v>
      </c>
      <c r="X92" s="7" t="str">
        <f t="shared" si="59"/>
        <v>Streit.</v>
      </c>
      <c r="Y92" s="7" t="s">
        <v>173</v>
      </c>
      <c r="Z92" s="7">
        <f>main!Z3</f>
        <v>2</v>
      </c>
      <c r="AA92" s="7" t="str">
        <f>main!AA3</f>
        <v>Georg</v>
      </c>
      <c r="AB92" s="7" t="str">
        <f>main!AB3</f>
        <v>m</v>
      </c>
      <c r="AC92" s="7">
        <f>main!AC3</f>
        <v>1.085714286</v>
      </c>
      <c r="AD92" s="7">
        <f>main!AD3</f>
        <v>0.37349136300000002</v>
      </c>
      <c r="AE92" s="7">
        <f>main!AE3</f>
        <v>1</v>
      </c>
      <c r="AF92" s="33" t="str">
        <f>main!AF3</f>
        <v>m</v>
      </c>
      <c r="AG92" s="7" t="str">
        <f>main!AG3</f>
        <v>Target</v>
      </c>
      <c r="AH92" s="7" t="str">
        <f>main!AH3</f>
        <v>NA</v>
      </c>
      <c r="AI92" s="7">
        <f>main!AI3</f>
        <v>1970000000</v>
      </c>
      <c r="AJ92" s="7" t="str">
        <f>main!AJ3</f>
        <v>NA</v>
      </c>
      <c r="AK92" s="7" t="str">
        <f>main!AK3</f>
        <v>NA</v>
      </c>
      <c r="AL92" s="7">
        <f>main!AL3</f>
        <v>34</v>
      </c>
      <c r="AM92" s="7" t="str">
        <f>main!AM3</f>
        <v>Raphael</v>
      </c>
      <c r="AN92" s="7" t="str">
        <f>main!AN3</f>
        <v>m</v>
      </c>
      <c r="AO92" s="7">
        <f>main!AO3</f>
        <v>1.457142857</v>
      </c>
      <c r="AP92" s="7">
        <f>main!AP3</f>
        <v>0.88593111999999996</v>
      </c>
      <c r="AQ92" s="7">
        <f>main!AQ3</f>
        <v>1</v>
      </c>
      <c r="AR92" s="7" t="str">
        <f>main!AR3</f>
        <v>m</v>
      </c>
      <c r="AS92" s="7" t="str">
        <f>main!AS3</f>
        <v>Alternative</v>
      </c>
      <c r="AT92" s="7" t="str">
        <f>main!AT3</f>
        <v>NA</v>
      </c>
      <c r="AU92" s="7" t="str">
        <f>main!AU3</f>
        <v>NA</v>
      </c>
      <c r="AV92" s="7" t="str">
        <f>main!AV3</f>
        <v>NA</v>
      </c>
      <c r="AW92" s="7" t="str">
        <f>main!AW3</f>
        <v>NA</v>
      </c>
      <c r="AX92" s="7" t="str">
        <f>main!AX3</f>
        <v>Er</v>
      </c>
      <c r="AY92" s="7" t="str">
        <f>main!AY3</f>
        <v>Sie</v>
      </c>
      <c r="AZ92" s="33" t="str">
        <f>main!AZ3</f>
        <v>Er</v>
      </c>
      <c r="BA92" s="7" t="str">
        <f t="shared" si="60"/>
        <v>Wer ringt zu Hause?</v>
      </c>
      <c r="BB92" s="46" t="str">
        <f t="shared" si="61"/>
        <v>Was tat Georg?</v>
      </c>
      <c r="BC92" s="7" t="str">
        <f t="shared" si="62"/>
        <v>Wo ringt Georg?</v>
      </c>
      <c r="BD92" s="7" t="str">
        <f t="shared" si="63"/>
        <v>Wen hat Georg Streit?</v>
      </c>
      <c r="BE92" s="1" t="s">
        <v>49</v>
      </c>
      <c r="BF92" s="7" t="str">
        <f>BD92</f>
        <v>Wen hat Georg Streit?</v>
      </c>
      <c r="BG92" s="7">
        <v>4</v>
      </c>
      <c r="BH92" s="7">
        <f t="shared" si="64"/>
        <v>0</v>
      </c>
      <c r="BI92" s="7" t="str">
        <f t="shared" si="65"/>
        <v>NA</v>
      </c>
      <c r="BJ92" s="7" t="str">
        <f>IF(BI92="NA","NA",CONCATENATE(S92," ",T92," ",W92))</f>
        <v>NA</v>
      </c>
      <c r="BK92" s="7" t="str">
        <f>IF(BJ92="","",BJ92)</f>
        <v>NA</v>
      </c>
      <c r="BL92" s="7" t="s">
        <v>78</v>
      </c>
      <c r="BM92" s="1">
        <v>0</v>
      </c>
      <c r="BN92" s="7" t="str">
        <f t="shared" si="66"/>
        <v>NA</v>
      </c>
      <c r="BO92" s="7" t="str">
        <f t="shared" si="75"/>
        <v>NA</v>
      </c>
      <c r="BP92" s="7" t="str">
        <f t="shared" si="67"/>
        <v>Wo ringt Georg?</v>
      </c>
      <c r="BQ92" s="7" t="str">
        <f t="shared" si="68"/>
        <v/>
      </c>
      <c r="BR92" s="7" t="str">
        <f t="shared" si="69"/>
        <v/>
      </c>
      <c r="BS92" s="7" t="str">
        <f t="shared" si="70"/>
        <v>Wo ringt Georg?</v>
      </c>
      <c r="BT92" s="7" t="str">
        <f t="shared" si="71"/>
        <v/>
      </c>
      <c r="BU92" s="7" t="str">
        <f t="shared" si="72"/>
        <v>Wen hat Georg Streit?</v>
      </c>
      <c r="BV92" s="7" t="str">
        <f t="shared" si="73"/>
        <v>Wen hat Georg Streit?</v>
      </c>
    </row>
    <row r="93" spans="1:74" ht="14.25" customHeight="1" x14ac:dyDescent="0.35">
      <c r="A93" s="7" t="str">
        <f t="shared" si="76"/>
        <v>L2_S71_I154_PSie</v>
      </c>
      <c r="B93" s="7">
        <v>2</v>
      </c>
      <c r="C93" s="7">
        <v>71</v>
      </c>
      <c r="D93" s="44">
        <v>92</v>
      </c>
      <c r="E93">
        <v>5</v>
      </c>
      <c r="F93" s="7">
        <v>71</v>
      </c>
      <c r="G93" s="7" t="str">
        <f t="shared" si="77"/>
        <v>Die Eiskunstläuferin schläft auf der Arbeit. Sie muss die lange Nacht überstehen.</v>
      </c>
      <c r="H93" s="7" t="str">
        <f t="shared" si="54"/>
        <v>Die Eiskunstläuferin</v>
      </c>
      <c r="I93" s="7" t="str">
        <f t="shared" si="55"/>
        <v>Der Eiskunstläufer</v>
      </c>
      <c r="J93" s="7" t="s">
        <v>416</v>
      </c>
      <c r="K93" s="7" t="s">
        <v>244</v>
      </c>
      <c r="N93" s="7" t="s">
        <v>559</v>
      </c>
      <c r="O93" s="7" t="str">
        <f t="shared" si="56"/>
        <v>auf der Arbeit.</v>
      </c>
      <c r="P93" s="7" t="str">
        <f t="shared" si="57"/>
        <v>auf der Arbeit</v>
      </c>
      <c r="Q93" s="7" t="str">
        <f t="shared" si="78"/>
        <v>Sie</v>
      </c>
      <c r="R93" s="7" t="s">
        <v>146</v>
      </c>
      <c r="S93" s="7" t="s">
        <v>71</v>
      </c>
      <c r="T93" s="7" t="s">
        <v>560</v>
      </c>
      <c r="U93" s="7" t="s">
        <v>561</v>
      </c>
      <c r="W93" s="7" t="str">
        <f t="shared" si="58"/>
        <v>Nacht</v>
      </c>
      <c r="X93" s="7" t="str">
        <f t="shared" si="59"/>
        <v>überstehen.</v>
      </c>
      <c r="Y93" s="7" t="s">
        <v>562</v>
      </c>
      <c r="Z93" s="7">
        <f>main!Z72</f>
        <v>154</v>
      </c>
      <c r="AA93" s="7" t="str">
        <f>main!AA72</f>
        <v>Eiskunstläuferin</v>
      </c>
      <c r="AB93" s="7" t="str">
        <f>main!AB72</f>
        <v>NA</v>
      </c>
      <c r="AC93" s="7">
        <f>main!AC72</f>
        <v>2.2000000000000002</v>
      </c>
      <c r="AD93" s="7" t="str">
        <f>main!AD72</f>
        <v>NA</v>
      </c>
      <c r="AE93" s="7" t="str">
        <f>main!AE72</f>
        <v>NA</v>
      </c>
      <c r="AF93" s="33" t="str">
        <f>main!AF72</f>
        <v>f</v>
      </c>
      <c r="AG93" s="7" t="str">
        <f>main!AG72</f>
        <v>Filler</v>
      </c>
      <c r="AH93" s="7" t="str">
        <f>main!AH72</f>
        <v>NA</v>
      </c>
      <c r="AI93" s="7" t="str">
        <f>main!AI72</f>
        <v>NA</v>
      </c>
      <c r="AJ93" s="7" t="str">
        <f>main!AJ72</f>
        <v>Die</v>
      </c>
      <c r="AK93" s="7" t="str">
        <f>main!AK72</f>
        <v>die</v>
      </c>
      <c r="AL93" s="7">
        <f>main!AL72</f>
        <v>11</v>
      </c>
      <c r="AM93" s="7" t="str">
        <f>main!AM72</f>
        <v>Eiskunstläufer</v>
      </c>
      <c r="AN93" s="7" t="str">
        <f>main!AN72</f>
        <v>NA</v>
      </c>
      <c r="AO93" s="7" t="str">
        <f>main!AO72</f>
        <v>NA</v>
      </c>
      <c r="AP93" s="7" t="str">
        <f>main!AP72</f>
        <v>NA</v>
      </c>
      <c r="AQ93" s="7" t="str">
        <f>main!AQ72</f>
        <v>NA</v>
      </c>
      <c r="AR93" s="7" t="str">
        <f>main!AR72</f>
        <v>NA</v>
      </c>
      <c r="AS93" s="7" t="str">
        <f>main!AS72</f>
        <v>Alternative</v>
      </c>
      <c r="AT93" s="7" t="str">
        <f>main!AT72</f>
        <v>NA</v>
      </c>
      <c r="AU93" s="7" t="str">
        <f>main!AU72</f>
        <v>NA</v>
      </c>
      <c r="AV93" s="7" t="str">
        <f>main!AV72</f>
        <v>Der</v>
      </c>
      <c r="AW93" s="7" t="str">
        <f>main!AW72</f>
        <v>der</v>
      </c>
      <c r="AX93" s="7" t="str">
        <f>main!AX72</f>
        <v>Er</v>
      </c>
      <c r="AY93" s="7" t="str">
        <f>main!AY72</f>
        <v>Sie</v>
      </c>
      <c r="AZ93" s="33" t="str">
        <f>main!AZ72</f>
        <v>Sie</v>
      </c>
      <c r="BA93" s="7" t="str">
        <f t="shared" si="60"/>
        <v>Wer schläft auf der Arbeit?</v>
      </c>
      <c r="BB93" s="46" t="str">
        <f t="shared" si="61"/>
        <v>Was tat die Eiskunstläuferin?</v>
      </c>
      <c r="BC93" s="7" t="str">
        <f t="shared" si="62"/>
        <v>Wo schläft die Eiskunstläuferin?</v>
      </c>
      <c r="BD93" s="7" t="str">
        <f t="shared" si="63"/>
        <v>Was muss die Eiskunstläuferin überstehen?</v>
      </c>
      <c r="BE93" s="7" t="s">
        <v>48</v>
      </c>
      <c r="BF93" s="7" t="str">
        <f>BC93</f>
        <v>Wo schläft die Eiskunstläuferin?</v>
      </c>
      <c r="BG93" s="7">
        <v>1</v>
      </c>
      <c r="BH93" s="7">
        <f t="shared" si="64"/>
        <v>1</v>
      </c>
      <c r="BI93" s="7" t="str">
        <f t="shared" si="65"/>
        <v>Wo schläft die Eiskunstläuferin?</v>
      </c>
      <c r="BJ93" s="7" t="str">
        <f>IF(BI93="NA","NA",P93)</f>
        <v>auf der Arbeit</v>
      </c>
      <c r="BK93" s="7" t="str">
        <f>BJ93</f>
        <v>auf der Arbeit</v>
      </c>
      <c r="BL93" s="7" t="s">
        <v>565</v>
      </c>
      <c r="BM93" s="1">
        <v>0</v>
      </c>
      <c r="BN93" s="7" t="str">
        <f t="shared" si="66"/>
        <v>auf dem Sofa</v>
      </c>
      <c r="BO93" s="7" t="str">
        <f t="shared" si="75"/>
        <v>auf der Arbeit</v>
      </c>
      <c r="BP93" s="7" t="str">
        <f t="shared" si="67"/>
        <v>Wo schläft die Eiskunstläuferin?</v>
      </c>
      <c r="BQ93" s="7" t="str">
        <f t="shared" si="68"/>
        <v/>
      </c>
      <c r="BR93" s="7" t="str">
        <f t="shared" si="69"/>
        <v/>
      </c>
      <c r="BS93" s="7" t="str">
        <f t="shared" si="70"/>
        <v>Wo schläft die Eiskunstläuferin?</v>
      </c>
      <c r="BT93" s="7" t="str">
        <f t="shared" si="71"/>
        <v>Was muss die Eiskunstläuferin überstehen?</v>
      </c>
      <c r="BU93" s="7" t="str">
        <f t="shared" si="72"/>
        <v/>
      </c>
      <c r="BV93" s="7" t="str">
        <f t="shared" si="73"/>
        <v>Was muss die Eiskunstläuferin überstehen?</v>
      </c>
    </row>
    <row r="94" spans="1:74" ht="14.25" customHeight="1" x14ac:dyDescent="0.35">
      <c r="A94" s="7" t="str">
        <f t="shared" si="76"/>
        <v>L2_S55_I128_PEr</v>
      </c>
      <c r="B94" s="7">
        <v>2</v>
      </c>
      <c r="C94" s="7">
        <v>55</v>
      </c>
      <c r="D94" s="44">
        <v>93</v>
      </c>
      <c r="E94">
        <v>5</v>
      </c>
      <c r="F94" s="7">
        <v>55</v>
      </c>
      <c r="G94" s="7" t="str">
        <f t="shared" si="77"/>
        <v>Julia sitzt beim Abendessen. Er muss die immergleichen Diskussionen ertragen.</v>
      </c>
      <c r="H94" s="7" t="str">
        <f t="shared" si="54"/>
        <v>Julia</v>
      </c>
      <c r="I94" s="7" t="str">
        <f t="shared" si="55"/>
        <v>Damian</v>
      </c>
      <c r="J94" s="7" t="s">
        <v>461</v>
      </c>
      <c r="K94" s="7" t="s">
        <v>462</v>
      </c>
      <c r="N94" s="7" t="s">
        <v>463</v>
      </c>
      <c r="O94" s="7" t="str">
        <f t="shared" si="56"/>
        <v>beim Abendessen.</v>
      </c>
      <c r="P94" s="7" t="str">
        <f t="shared" si="57"/>
        <v>beim Abendessen</v>
      </c>
      <c r="Q94" s="7" t="str">
        <f t="shared" si="78"/>
        <v>Er</v>
      </c>
      <c r="R94" s="7" t="s">
        <v>146</v>
      </c>
      <c r="S94" s="7" t="s">
        <v>71</v>
      </c>
      <c r="T94" s="7" t="s">
        <v>464</v>
      </c>
      <c r="U94" s="7" t="s">
        <v>465</v>
      </c>
      <c r="W94" s="7" t="str">
        <f t="shared" si="58"/>
        <v>Diskussionen</v>
      </c>
      <c r="X94" s="7" t="str">
        <f t="shared" si="59"/>
        <v>ertragen.</v>
      </c>
      <c r="Y94" s="7" t="s">
        <v>466</v>
      </c>
      <c r="Z94" s="7">
        <f>main!Z46</f>
        <v>128</v>
      </c>
      <c r="AA94" s="7" t="str">
        <f>main!AA46</f>
        <v>Julia</v>
      </c>
      <c r="AB94" s="7" t="str">
        <f>main!AB46</f>
        <v>f</v>
      </c>
      <c r="AC94" s="7">
        <f>main!AC46</f>
        <v>6.8285714290000001</v>
      </c>
      <c r="AD94" s="7">
        <f>main!AD46</f>
        <v>0.45281565400000001</v>
      </c>
      <c r="AE94" s="7">
        <f>main!AE46</f>
        <v>7</v>
      </c>
      <c r="AF94" s="33" t="str">
        <f>main!AF46</f>
        <v>f</v>
      </c>
      <c r="AG94" s="7" t="str">
        <f>main!AG46</f>
        <v>Target</v>
      </c>
      <c r="AH94" s="7" t="str">
        <f>main!AH46</f>
        <v>NA</v>
      </c>
      <c r="AI94" s="7">
        <f>main!AI46</f>
        <v>4040000000</v>
      </c>
      <c r="AJ94" s="7" t="str">
        <f>main!AJ46</f>
        <v>NA</v>
      </c>
      <c r="AK94" s="7" t="str">
        <f>main!AK46</f>
        <v>NA</v>
      </c>
      <c r="AL94" s="7">
        <f>main!AL46</f>
        <v>47</v>
      </c>
      <c r="AM94" s="7" t="str">
        <f>main!AM46</f>
        <v>Damian</v>
      </c>
      <c r="AN94" s="7" t="str">
        <f>main!AN46</f>
        <v>m</v>
      </c>
      <c r="AO94" s="7">
        <f>main!AO46</f>
        <v>1.7428571429999999</v>
      </c>
      <c r="AP94" s="7">
        <f>main!AP46</f>
        <v>0.91853006400000003</v>
      </c>
      <c r="AQ94" s="7">
        <f>main!AQ46</f>
        <v>1</v>
      </c>
      <c r="AR94" s="7" t="str">
        <f>main!AR46</f>
        <v>m</v>
      </c>
      <c r="AS94" s="7" t="str">
        <f>main!AS46</f>
        <v>Alternative</v>
      </c>
      <c r="AT94" s="7" t="str">
        <f>main!AT46</f>
        <v>NA</v>
      </c>
      <c r="AU94" s="7" t="str">
        <f>main!AU46</f>
        <v>NA</v>
      </c>
      <c r="AV94" s="7" t="str">
        <f>main!AV46</f>
        <v>NA</v>
      </c>
      <c r="AW94" s="7" t="str">
        <f>main!AW46</f>
        <v>NA</v>
      </c>
      <c r="AX94" s="7" t="str">
        <f>main!AX46</f>
        <v>Er</v>
      </c>
      <c r="AY94" s="7" t="str">
        <f>main!AY46</f>
        <v>Sie</v>
      </c>
      <c r="AZ94" s="33" t="str">
        <f>main!AZ46</f>
        <v>Er</v>
      </c>
      <c r="BA94" s="7" t="str">
        <f t="shared" si="60"/>
        <v>Wer sitzt beim Abendessen?</v>
      </c>
      <c r="BB94" s="46" t="str">
        <f t="shared" si="61"/>
        <v>Was tat Julia?</v>
      </c>
      <c r="BC94" s="7" t="str">
        <f t="shared" si="62"/>
        <v>Wo sitzt Julia?</v>
      </c>
      <c r="BD94" s="7" t="str">
        <f t="shared" si="63"/>
        <v>Was muss Julia ertragen?</v>
      </c>
      <c r="BE94" s="7" t="s">
        <v>48</v>
      </c>
      <c r="BF94" s="7" t="str">
        <f>BC94</f>
        <v>Wo sitzt Julia?</v>
      </c>
      <c r="BG94" s="7">
        <v>4</v>
      </c>
      <c r="BH94" s="7">
        <f t="shared" si="64"/>
        <v>0</v>
      </c>
      <c r="BI94" s="7" t="str">
        <f t="shared" si="65"/>
        <v>NA</v>
      </c>
      <c r="BJ94" s="7" t="str">
        <f>IF(BI94="NA","NA",P94)</f>
        <v>NA</v>
      </c>
      <c r="BK94" s="7" t="str">
        <f>BJ94</f>
        <v>NA</v>
      </c>
      <c r="BL94" s="7" t="s">
        <v>78</v>
      </c>
      <c r="BM94" s="1">
        <v>1</v>
      </c>
      <c r="BN94" s="7" t="str">
        <f t="shared" si="66"/>
        <v>NA</v>
      </c>
      <c r="BO94" s="7" t="str">
        <f t="shared" si="75"/>
        <v>NA</v>
      </c>
      <c r="BP94" s="7" t="str">
        <f t="shared" si="67"/>
        <v>Wo sitzt Julia?</v>
      </c>
      <c r="BQ94" s="7" t="str">
        <f t="shared" si="68"/>
        <v/>
      </c>
      <c r="BR94" s="7" t="str">
        <f t="shared" si="69"/>
        <v/>
      </c>
      <c r="BS94" s="7" t="str">
        <f t="shared" si="70"/>
        <v>Wo sitzt Julia?</v>
      </c>
      <c r="BT94" s="7" t="str">
        <f t="shared" si="71"/>
        <v>Was muss Julia ertragen?</v>
      </c>
      <c r="BU94" s="7" t="str">
        <f t="shared" si="72"/>
        <v/>
      </c>
      <c r="BV94" s="7" t="str">
        <f t="shared" si="73"/>
        <v>Was muss Julia ertragen?</v>
      </c>
    </row>
    <row r="95" spans="1:74" ht="14.25" customHeight="1" x14ac:dyDescent="0.35">
      <c r="A95" s="7" t="str">
        <f t="shared" si="76"/>
        <v>L2_S20_I10_PEr</v>
      </c>
      <c r="B95" s="7">
        <v>2</v>
      </c>
      <c r="C95" s="7">
        <v>20</v>
      </c>
      <c r="D95" s="44">
        <v>94</v>
      </c>
      <c r="E95">
        <v>5</v>
      </c>
      <c r="F95" s="7">
        <v>20</v>
      </c>
      <c r="G95" s="7" t="str">
        <f t="shared" si="77"/>
        <v>Hugo reitet aus dem Stall. Er hat die langweiligen Probestunden absolviert.</v>
      </c>
      <c r="H95" s="7" t="str">
        <f t="shared" si="54"/>
        <v>Hugo</v>
      </c>
      <c r="I95" s="7" t="str">
        <f t="shared" si="55"/>
        <v>Valentin</v>
      </c>
      <c r="J95" s="7" t="s">
        <v>230</v>
      </c>
      <c r="M95" s="7" t="s">
        <v>102</v>
      </c>
      <c r="N95" s="7" t="s">
        <v>231</v>
      </c>
      <c r="O95" s="7" t="str">
        <f t="shared" si="56"/>
        <v>aus dem Stall.</v>
      </c>
      <c r="P95" s="7" t="str">
        <f t="shared" si="57"/>
        <v>aus dem Stall</v>
      </c>
      <c r="Q95" s="7" t="str">
        <f t="shared" si="78"/>
        <v>Er</v>
      </c>
      <c r="R95" s="7" t="s">
        <v>104</v>
      </c>
      <c r="S95" s="7" t="s">
        <v>71</v>
      </c>
      <c r="T95" s="7" t="s">
        <v>232</v>
      </c>
      <c r="U95" s="7" t="s">
        <v>233</v>
      </c>
      <c r="W95" s="7" t="str">
        <f t="shared" si="58"/>
        <v>Probestunden</v>
      </c>
      <c r="X95" s="7" t="str">
        <f t="shared" si="59"/>
        <v>absolviert.</v>
      </c>
      <c r="Y95" s="7" t="s">
        <v>234</v>
      </c>
      <c r="Z95" s="7">
        <f>main!Z11</f>
        <v>10</v>
      </c>
      <c r="AA95" s="7" t="str">
        <f>main!AA11</f>
        <v>Hugo</v>
      </c>
      <c r="AB95" s="7" t="str">
        <f>main!AB11</f>
        <v>m</v>
      </c>
      <c r="AC95" s="7">
        <f>main!AC11</f>
        <v>1.1428571430000001</v>
      </c>
      <c r="AD95" s="7">
        <f>main!AD11</f>
        <v>0.42996970800000001</v>
      </c>
      <c r="AE95" s="7">
        <f>main!AE11</f>
        <v>1</v>
      </c>
      <c r="AF95" s="33" t="str">
        <f>main!AF11</f>
        <v>m</v>
      </c>
      <c r="AG95" s="7" t="str">
        <f>main!AG11</f>
        <v>Target</v>
      </c>
      <c r="AH95" s="7" t="str">
        <f>main!AH11</f>
        <v>NA</v>
      </c>
      <c r="AI95" s="7">
        <f>main!AI11</f>
        <v>2870000000</v>
      </c>
      <c r="AJ95" s="7" t="str">
        <f>main!AJ11</f>
        <v>NA</v>
      </c>
      <c r="AK95" s="7" t="str">
        <f>main!AK11</f>
        <v>NA</v>
      </c>
      <c r="AL95" s="7">
        <f>main!AL11</f>
        <v>42</v>
      </c>
      <c r="AM95" s="7" t="str">
        <f>main!AM11</f>
        <v>Valentin</v>
      </c>
      <c r="AN95" s="7" t="str">
        <f>main!AN11</f>
        <v>m</v>
      </c>
      <c r="AO95" s="7">
        <f>main!AO11</f>
        <v>1.542857143</v>
      </c>
      <c r="AP95" s="7">
        <f>main!AP11</f>
        <v>1.1717974410000001</v>
      </c>
      <c r="AQ95" s="7">
        <f>main!AQ11</f>
        <v>1</v>
      </c>
      <c r="AR95" s="7" t="str">
        <f>main!AR11</f>
        <v>m</v>
      </c>
      <c r="AS95" s="7" t="str">
        <f>main!AS11</f>
        <v>Alternative</v>
      </c>
      <c r="AT95" s="7" t="str">
        <f>main!AT11</f>
        <v>NA</v>
      </c>
      <c r="AU95" s="7" t="str">
        <f>main!AU11</f>
        <v>NA</v>
      </c>
      <c r="AV95" s="7" t="str">
        <f>main!AV11</f>
        <v>NA</v>
      </c>
      <c r="AW95" s="7" t="str">
        <f>main!AW11</f>
        <v>NA</v>
      </c>
      <c r="AX95" s="7" t="str">
        <f>main!AX11</f>
        <v>Er</v>
      </c>
      <c r="AY95" s="7" t="str">
        <f>main!AY11</f>
        <v>Sie</v>
      </c>
      <c r="AZ95" s="33" t="str">
        <f>main!AZ11</f>
        <v>Er</v>
      </c>
      <c r="BA95" s="7" t="str">
        <f t="shared" si="60"/>
        <v>Wer reitet aus dem Stall?</v>
      </c>
      <c r="BB95" s="46" t="str">
        <f t="shared" si="61"/>
        <v>Was tat Hugo?</v>
      </c>
      <c r="BC95" s="7" t="str">
        <f t="shared" si="62"/>
        <v>Woher reitet Hugo?</v>
      </c>
      <c r="BD95" s="7" t="str">
        <f t="shared" si="63"/>
        <v>Was hat Hugo absolviert?</v>
      </c>
      <c r="BE95" s="1" t="s">
        <v>49</v>
      </c>
      <c r="BF95" s="7" t="str">
        <f>BD95</f>
        <v>Was hat Hugo absolviert?</v>
      </c>
      <c r="BG95" s="7">
        <v>3</v>
      </c>
      <c r="BH95" s="7">
        <f t="shared" si="64"/>
        <v>0</v>
      </c>
      <c r="BI95" s="7" t="str">
        <f t="shared" si="65"/>
        <v>NA</v>
      </c>
      <c r="BJ95" s="7" t="str">
        <f>IF(BI95="NA","NA",CONCATENATE(S95," ",T95," ",W95))</f>
        <v>NA</v>
      </c>
      <c r="BK95" s="7" t="str">
        <f>BJ95</f>
        <v>NA</v>
      </c>
      <c r="BL95" s="7" t="s">
        <v>78</v>
      </c>
      <c r="BM95" s="1">
        <v>1</v>
      </c>
      <c r="BN95" s="7" t="str">
        <f t="shared" si="66"/>
        <v>NA</v>
      </c>
      <c r="BO95" s="7" t="str">
        <f t="shared" si="75"/>
        <v>NA</v>
      </c>
      <c r="BP95" s="7" t="str">
        <f t="shared" si="67"/>
        <v/>
      </c>
      <c r="BQ95" s="7" t="str">
        <f t="shared" si="68"/>
        <v/>
      </c>
      <c r="BR95" s="7" t="str">
        <f t="shared" si="69"/>
        <v>Woher reitet Hugo?</v>
      </c>
      <c r="BS95" s="7" t="str">
        <f t="shared" si="70"/>
        <v>Woher reitet Hugo?</v>
      </c>
      <c r="BT95" s="7" t="str">
        <f t="shared" si="71"/>
        <v>Was hat Hugo absolviert?</v>
      </c>
      <c r="BU95" s="7" t="str">
        <f t="shared" si="72"/>
        <v/>
      </c>
      <c r="BV95" s="7" t="str">
        <f t="shared" si="73"/>
        <v>Was hat Hugo absolviert?</v>
      </c>
    </row>
    <row r="96" spans="1:74" ht="14.25" customHeight="1" x14ac:dyDescent="0.35">
      <c r="A96" s="7" t="str">
        <f t="shared" si="76"/>
        <v>L2_S118_I201_PSie</v>
      </c>
      <c r="B96" s="7">
        <v>2</v>
      </c>
      <c r="C96" s="7">
        <v>118</v>
      </c>
      <c r="D96" s="44">
        <v>95</v>
      </c>
      <c r="E96">
        <v>5</v>
      </c>
      <c r="F96" s="7">
        <v>118</v>
      </c>
      <c r="G96" s="7" t="str">
        <f t="shared" si="77"/>
        <v>Der Brunnenbohrer guckt aus dem Fenster. Sie hat einen guten Freund gesehen.</v>
      </c>
      <c r="H96" s="7" t="str">
        <f t="shared" si="54"/>
        <v>Der Brunnenbohrer</v>
      </c>
      <c r="I96" s="7" t="str">
        <f t="shared" si="55"/>
        <v>Die Brunnenbohrerin</v>
      </c>
      <c r="J96" s="7" t="s">
        <v>118</v>
      </c>
      <c r="M96" s="7" t="s">
        <v>102</v>
      </c>
      <c r="N96" s="1" t="s">
        <v>819</v>
      </c>
      <c r="O96" s="7" t="str">
        <f t="shared" si="56"/>
        <v>aus dem Fenster.</v>
      </c>
      <c r="P96" s="7" t="str">
        <f t="shared" si="57"/>
        <v>aus dem Fenster</v>
      </c>
      <c r="Q96" s="7" t="str">
        <f t="shared" si="78"/>
        <v>Sie</v>
      </c>
      <c r="R96" s="7" t="s">
        <v>104</v>
      </c>
      <c r="S96" s="7" t="s">
        <v>87</v>
      </c>
      <c r="T96" s="7" t="s">
        <v>820</v>
      </c>
      <c r="V96" s="7" t="s">
        <v>821</v>
      </c>
      <c r="W96" s="7" t="str">
        <f t="shared" si="58"/>
        <v>Freund</v>
      </c>
      <c r="X96" s="7" t="str">
        <f t="shared" si="59"/>
        <v>gesehen.</v>
      </c>
      <c r="Y96" s="7" t="s">
        <v>182</v>
      </c>
      <c r="Z96" s="7">
        <f>main!Z119</f>
        <v>201</v>
      </c>
      <c r="AA96" s="7" t="str">
        <f>main!AA119</f>
        <v>Brunnenbohrer</v>
      </c>
      <c r="AB96" s="7" t="str">
        <f>main!AB119</f>
        <v>NA</v>
      </c>
      <c r="AC96" s="7">
        <f>main!AC119</f>
        <v>6.4</v>
      </c>
      <c r="AD96" s="7" t="str">
        <f>main!AD119</f>
        <v>NA</v>
      </c>
      <c r="AE96" s="7" t="str">
        <f>main!AE119</f>
        <v>NA</v>
      </c>
      <c r="AF96" s="33" t="str">
        <f>main!AF119</f>
        <v>m</v>
      </c>
      <c r="AG96" s="7" t="str">
        <f>main!AG119</f>
        <v>Filler</v>
      </c>
      <c r="AH96" s="7" t="str">
        <f>main!AH119</f>
        <v>NA</v>
      </c>
      <c r="AI96" s="7" t="str">
        <f>main!AI119</f>
        <v>NA</v>
      </c>
      <c r="AJ96" s="7" t="str">
        <f>main!AJ119</f>
        <v>Der</v>
      </c>
      <c r="AK96" s="7" t="str">
        <f>main!AK119</f>
        <v>der</v>
      </c>
      <c r="AL96" s="7">
        <f>main!AL119</f>
        <v>58</v>
      </c>
      <c r="AM96" s="7" t="str">
        <f>main!AM119</f>
        <v>Brunnenbohrerin</v>
      </c>
      <c r="AN96" s="7" t="str">
        <f>main!AN119</f>
        <v>NA</v>
      </c>
      <c r="AO96" s="7" t="str">
        <f>main!AO119</f>
        <v>NA</v>
      </c>
      <c r="AP96" s="7" t="str">
        <f>main!AP119</f>
        <v>NA</v>
      </c>
      <c r="AQ96" s="7" t="str">
        <f>main!AQ119</f>
        <v>NA</v>
      </c>
      <c r="AR96" s="7" t="str">
        <f>main!AR119</f>
        <v>NA</v>
      </c>
      <c r="AS96" s="7" t="str">
        <f>main!AS119</f>
        <v>Alternative</v>
      </c>
      <c r="AT96" s="7" t="str">
        <f>main!AT119</f>
        <v>NA</v>
      </c>
      <c r="AU96" s="7" t="str">
        <f>main!AU119</f>
        <v>NA</v>
      </c>
      <c r="AV96" s="7" t="str">
        <f>main!AV119</f>
        <v>Die</v>
      </c>
      <c r="AW96" s="7" t="str">
        <f>main!AW119</f>
        <v>die</v>
      </c>
      <c r="AX96" s="7" t="str">
        <f>main!AX119</f>
        <v>Er</v>
      </c>
      <c r="AY96" s="7" t="str">
        <f>main!AY119</f>
        <v>Sie</v>
      </c>
      <c r="AZ96" s="33" t="str">
        <f>main!AZ119</f>
        <v>Sie</v>
      </c>
      <c r="BA96" s="7" t="str">
        <f t="shared" si="60"/>
        <v>Wer guckt aus dem Fenster?</v>
      </c>
      <c r="BB96" s="46" t="str">
        <f t="shared" si="61"/>
        <v>Was tat der Brunnenbohrer?</v>
      </c>
      <c r="BC96" s="7" t="str">
        <f t="shared" si="62"/>
        <v>Woher guckt der Brunnenbohrer?</v>
      </c>
      <c r="BD96" s="7" t="str">
        <f t="shared" si="63"/>
        <v>Wen hat der Brunnenbohrer gesehen?</v>
      </c>
      <c r="BE96" s="7" t="s">
        <v>16</v>
      </c>
      <c r="BF96" s="7" t="str">
        <f>BB96</f>
        <v>Was tat der Brunnenbohrer?</v>
      </c>
      <c r="BG96" s="7">
        <v>1</v>
      </c>
      <c r="BH96" s="7">
        <f t="shared" si="64"/>
        <v>1</v>
      </c>
      <c r="BI96" s="7" t="str">
        <f t="shared" si="65"/>
        <v>Was tat der Brunnenbohrer?</v>
      </c>
      <c r="BJ96" s="7" t="str">
        <f>IF(BI96="NA","NA",J96)</f>
        <v>guckt</v>
      </c>
      <c r="BK96" s="7" t="s">
        <v>1125</v>
      </c>
      <c r="BL96" s="7" t="s">
        <v>1126</v>
      </c>
      <c r="BM96" s="1">
        <v>1</v>
      </c>
      <c r="BN96" s="7" t="str">
        <f t="shared" si="66"/>
        <v>aus dem Fenster gucken</v>
      </c>
      <c r="BO96" s="7" t="str">
        <f t="shared" si="75"/>
        <v>aus dem Fenster schauen</v>
      </c>
      <c r="BP96" s="7" t="str">
        <f t="shared" si="67"/>
        <v/>
      </c>
      <c r="BQ96" s="7" t="str">
        <f t="shared" si="68"/>
        <v/>
      </c>
      <c r="BR96" s="7" t="str">
        <f t="shared" si="69"/>
        <v>Woher guckt der Brunnenbohrer?</v>
      </c>
      <c r="BS96" s="7" t="str">
        <f t="shared" si="70"/>
        <v>Woher guckt der Brunnenbohrer?</v>
      </c>
      <c r="BT96" s="7" t="str">
        <f t="shared" si="71"/>
        <v/>
      </c>
      <c r="BU96" s="7" t="str">
        <f t="shared" si="72"/>
        <v>Wen hat der Brunnenbohrer gesehen?</v>
      </c>
      <c r="BV96" s="7" t="str">
        <f t="shared" si="73"/>
        <v>Wen hat der Brunnenbohrer gesehen?</v>
      </c>
    </row>
    <row r="97" spans="1:74" ht="14.25" customHeight="1" x14ac:dyDescent="0.35">
      <c r="A97" s="7" t="str">
        <f t="shared" si="76"/>
        <v>L2_S107_I190_PEr</v>
      </c>
      <c r="B97" s="7">
        <v>2</v>
      </c>
      <c r="C97" s="7">
        <v>107</v>
      </c>
      <c r="D97" s="44">
        <v>96</v>
      </c>
      <c r="E97">
        <v>5</v>
      </c>
      <c r="F97" s="7">
        <v>107</v>
      </c>
      <c r="G97" s="7" t="str">
        <f t="shared" si="77"/>
        <v>Der Förster spaziert in die Druckerei. Er möchte die unschönen Passbilder abholen.</v>
      </c>
      <c r="H97" s="7" t="str">
        <f t="shared" si="54"/>
        <v>Der Förster</v>
      </c>
      <c r="I97" s="7" t="str">
        <f t="shared" si="55"/>
        <v>Die Försterin</v>
      </c>
      <c r="J97" s="7" t="s">
        <v>67</v>
      </c>
      <c r="L97" s="7" t="s">
        <v>111</v>
      </c>
      <c r="N97" s="7" t="s">
        <v>756</v>
      </c>
      <c r="O97" s="7" t="str">
        <f t="shared" si="56"/>
        <v>in die Druckerei.</v>
      </c>
      <c r="P97" s="7" t="str">
        <f t="shared" si="57"/>
        <v>in die Druckerei</v>
      </c>
      <c r="Q97" s="7" t="str">
        <f t="shared" si="78"/>
        <v>Er</v>
      </c>
      <c r="R97" s="7" t="s">
        <v>70</v>
      </c>
      <c r="S97" s="7" t="s">
        <v>71</v>
      </c>
      <c r="T97" s="7" t="s">
        <v>757</v>
      </c>
      <c r="U97" s="7" t="s">
        <v>758</v>
      </c>
      <c r="W97" s="7" t="str">
        <f t="shared" si="58"/>
        <v>Passbilder</v>
      </c>
      <c r="X97" s="7" t="str">
        <f t="shared" si="59"/>
        <v>abholen.</v>
      </c>
      <c r="Y97" s="7" t="s">
        <v>759</v>
      </c>
      <c r="Z97" s="7">
        <f>main!Z108</f>
        <v>190</v>
      </c>
      <c r="AA97" s="7" t="str">
        <f>main!AA108</f>
        <v>Förster</v>
      </c>
      <c r="AB97" s="7" t="str">
        <f>main!AB108</f>
        <v>NA</v>
      </c>
      <c r="AC97" s="7">
        <f>main!AC108</f>
        <v>5.625</v>
      </c>
      <c r="AD97" s="7" t="str">
        <f>main!AD108</f>
        <v>NA</v>
      </c>
      <c r="AE97" s="7" t="str">
        <f>main!AE108</f>
        <v>NA</v>
      </c>
      <c r="AF97" s="33" t="str">
        <f>main!AF108</f>
        <v>m</v>
      </c>
      <c r="AG97" s="7" t="str">
        <f>main!AG108</f>
        <v>Filler</v>
      </c>
      <c r="AH97" s="7" t="str">
        <f>main!AH108</f>
        <v>NA</v>
      </c>
      <c r="AI97" s="7" t="str">
        <f>main!AI108</f>
        <v>NA</v>
      </c>
      <c r="AJ97" s="7" t="str">
        <f>main!AJ108</f>
        <v>Der</v>
      </c>
      <c r="AK97" s="7" t="str">
        <f>main!AK108</f>
        <v>der</v>
      </c>
      <c r="AL97" s="7">
        <f>main!AL108</f>
        <v>47</v>
      </c>
      <c r="AM97" s="7" t="str">
        <f>main!AM108</f>
        <v>Försterin</v>
      </c>
      <c r="AN97" s="7" t="str">
        <f>main!AN108</f>
        <v>NA</v>
      </c>
      <c r="AO97" s="7" t="str">
        <f>main!AO108</f>
        <v>NA</v>
      </c>
      <c r="AP97" s="7" t="str">
        <f>main!AP108</f>
        <v>NA</v>
      </c>
      <c r="AQ97" s="7" t="str">
        <f>main!AQ108</f>
        <v>NA</v>
      </c>
      <c r="AR97" s="7" t="str">
        <f>main!AR108</f>
        <v>NA</v>
      </c>
      <c r="AS97" s="7" t="str">
        <f>main!AS108</f>
        <v>Alternative</v>
      </c>
      <c r="AT97" s="7" t="str">
        <f>main!AT108</f>
        <v>NA</v>
      </c>
      <c r="AU97" s="7" t="str">
        <f>main!AU108</f>
        <v>NA</v>
      </c>
      <c r="AV97" s="7" t="str">
        <f>main!AV108</f>
        <v>Die</v>
      </c>
      <c r="AW97" s="7" t="str">
        <f>main!AW108</f>
        <v>die</v>
      </c>
      <c r="AX97" s="7" t="str">
        <f>main!AX108</f>
        <v>Er</v>
      </c>
      <c r="AY97" s="7" t="str">
        <f>main!AY108</f>
        <v>Sie</v>
      </c>
      <c r="AZ97" s="33" t="str">
        <f>main!AZ108</f>
        <v>Er</v>
      </c>
      <c r="BA97" s="7" t="str">
        <f t="shared" si="60"/>
        <v>Wer spaziert in die Druckerei?</v>
      </c>
      <c r="BB97" s="46" t="str">
        <f t="shared" si="61"/>
        <v>Was tat der Förster?</v>
      </c>
      <c r="BC97" s="7" t="str">
        <f t="shared" si="62"/>
        <v>Wohin spaziert der Förster?</v>
      </c>
      <c r="BD97" s="7" t="str">
        <f t="shared" si="63"/>
        <v>Was möchte der Förster abholen?</v>
      </c>
      <c r="BE97" s="7" t="s">
        <v>48</v>
      </c>
      <c r="BF97" s="7" t="str">
        <f>BC97</f>
        <v>Wohin spaziert der Förster?</v>
      </c>
      <c r="BG97" s="7">
        <v>2</v>
      </c>
      <c r="BH97" s="7">
        <f t="shared" si="64"/>
        <v>0</v>
      </c>
      <c r="BI97" s="7" t="str">
        <f t="shared" si="65"/>
        <v>NA</v>
      </c>
      <c r="BJ97" s="7" t="str">
        <f>IF(BI97="NA","NA",P97)</f>
        <v>NA</v>
      </c>
      <c r="BK97" s="7" t="str">
        <f>BJ97</f>
        <v>NA</v>
      </c>
      <c r="BL97" s="7" t="s">
        <v>78</v>
      </c>
      <c r="BM97" s="1">
        <v>1</v>
      </c>
      <c r="BN97" s="7" t="str">
        <f t="shared" si="66"/>
        <v>NA</v>
      </c>
      <c r="BO97" s="7" t="str">
        <f t="shared" si="75"/>
        <v>NA</v>
      </c>
      <c r="BP97" s="7" t="str">
        <f t="shared" si="67"/>
        <v/>
      </c>
      <c r="BQ97" s="7" t="str">
        <f t="shared" si="68"/>
        <v>Wohin spaziert der Förster?</v>
      </c>
      <c r="BR97" s="7" t="str">
        <f t="shared" si="69"/>
        <v/>
      </c>
      <c r="BS97" s="7" t="str">
        <f t="shared" si="70"/>
        <v>Wohin spaziert der Förster?</v>
      </c>
      <c r="BT97" s="7" t="str">
        <f t="shared" si="71"/>
        <v>Was möchte der Förster abholen?</v>
      </c>
      <c r="BU97" s="7" t="str">
        <f t="shared" si="72"/>
        <v/>
      </c>
      <c r="BV97" s="7" t="str">
        <f t="shared" si="73"/>
        <v>Was möchte der Förster abholen?</v>
      </c>
    </row>
    <row r="98" spans="1:74" ht="14.25" customHeight="1" x14ac:dyDescent="0.35">
      <c r="A98" s="7" t="str">
        <f t="shared" si="76"/>
        <v>L2_S67_I150_PEr</v>
      </c>
      <c r="B98" s="7">
        <v>2</v>
      </c>
      <c r="C98" s="7">
        <v>67</v>
      </c>
      <c r="D98" s="44">
        <v>97</v>
      </c>
      <c r="E98">
        <v>5</v>
      </c>
      <c r="F98" s="7">
        <v>67</v>
      </c>
      <c r="G98" s="7" t="str">
        <f t="shared" si="77"/>
        <v>Die Babysitterin steigt auf das Skateboard. Er möchte die junge Nachbarin beeindrucken.</v>
      </c>
      <c r="H98" s="7" t="str">
        <f t="shared" ref="H98:H132" si="80">IF(AJ98="NA",AA98,CONCATENATE(AJ98," ",AA98))</f>
        <v>Die Babysitterin</v>
      </c>
      <c r="I98" s="7" t="str">
        <f t="shared" ref="I98:I132" si="81">IF(AV98="NA",AM98,CONCATENATE(AV98," ",AM98))</f>
        <v>Der Babysitter</v>
      </c>
      <c r="J98" s="7" t="s">
        <v>153</v>
      </c>
      <c r="L98" s="7" t="s">
        <v>423</v>
      </c>
      <c r="N98" s="7" t="s">
        <v>538</v>
      </c>
      <c r="O98" s="7" t="str">
        <f t="shared" ref="O98:O129" si="82">CONCATENATE(K98,L98,M98," ",N98,".")</f>
        <v>auf das Skateboard.</v>
      </c>
      <c r="P98" s="7" t="str">
        <f t="shared" ref="P98:P132" si="83">CONCATENATE(K98,L98,M98," ",N98)</f>
        <v>auf das Skateboard</v>
      </c>
      <c r="Q98" s="7" t="str">
        <f t="shared" si="78"/>
        <v>Er</v>
      </c>
      <c r="R98" s="7" t="s">
        <v>70</v>
      </c>
      <c r="S98" s="7" t="s">
        <v>71</v>
      </c>
      <c r="T98" s="7" t="s">
        <v>539</v>
      </c>
      <c r="V98" s="7" t="s">
        <v>540</v>
      </c>
      <c r="W98" s="7" t="str">
        <f t="shared" ref="W98:W129" si="84">CONCATENATE(U98,V98)</f>
        <v>Nachbarin</v>
      </c>
      <c r="X98" s="7" t="str">
        <f t="shared" ref="X98:X129" si="85">CONCATENATE(Y98,".")</f>
        <v>beeindrucken.</v>
      </c>
      <c r="Y98" s="7" t="s">
        <v>295</v>
      </c>
      <c r="Z98" s="7">
        <f>main!Z68</f>
        <v>150</v>
      </c>
      <c r="AA98" s="7" t="str">
        <f>main!AA68</f>
        <v>Babysitterin</v>
      </c>
      <c r="AB98" s="7" t="str">
        <f>main!AB68</f>
        <v>NA</v>
      </c>
      <c r="AC98" s="7">
        <f>main!AC68</f>
        <v>1.9</v>
      </c>
      <c r="AD98" s="7" t="str">
        <f>main!AD68</f>
        <v>NA</v>
      </c>
      <c r="AE98" s="7" t="str">
        <f>main!AE68</f>
        <v>NA</v>
      </c>
      <c r="AF98" s="33" t="str">
        <f>main!AF68</f>
        <v>f</v>
      </c>
      <c r="AG98" s="7" t="str">
        <f>main!AG68</f>
        <v>Filler</v>
      </c>
      <c r="AH98" s="7" t="str">
        <f>main!AH68</f>
        <v>NA</v>
      </c>
      <c r="AI98" s="7" t="str">
        <f>main!AI68</f>
        <v>NA</v>
      </c>
      <c r="AJ98" s="7" t="str">
        <f>main!AJ68</f>
        <v>Die</v>
      </c>
      <c r="AK98" s="7" t="str">
        <f>main!AK68</f>
        <v>die</v>
      </c>
      <c r="AL98" s="7">
        <f>main!AL68</f>
        <v>7</v>
      </c>
      <c r="AM98" s="7" t="str">
        <f>main!AM68</f>
        <v>Babysitter</v>
      </c>
      <c r="AN98" s="7" t="str">
        <f>main!AN68</f>
        <v>NA</v>
      </c>
      <c r="AO98" s="7" t="str">
        <f>main!AO68</f>
        <v>NA</v>
      </c>
      <c r="AP98" s="7" t="str">
        <f>main!AP68</f>
        <v>NA</v>
      </c>
      <c r="AQ98" s="7" t="str">
        <f>main!AQ68</f>
        <v>NA</v>
      </c>
      <c r="AR98" s="7" t="str">
        <f>main!AR68</f>
        <v>NA</v>
      </c>
      <c r="AS98" s="7" t="str">
        <f>main!AS68</f>
        <v>Alternative</v>
      </c>
      <c r="AT98" s="7" t="str">
        <f>main!AT68</f>
        <v>NA</v>
      </c>
      <c r="AU98" s="7" t="str">
        <f>main!AU68</f>
        <v>NA</v>
      </c>
      <c r="AV98" s="7" t="str">
        <f>main!AV68</f>
        <v>Der</v>
      </c>
      <c r="AW98" s="7" t="str">
        <f>main!AW68</f>
        <v>der</v>
      </c>
      <c r="AX98" s="7" t="str">
        <f>main!AX68</f>
        <v>Er</v>
      </c>
      <c r="AY98" s="7" t="str">
        <f>main!AY68</f>
        <v>Sie</v>
      </c>
      <c r="AZ98" s="33" t="str">
        <f>main!AZ68</f>
        <v>Er</v>
      </c>
      <c r="BA98" s="7" t="str">
        <f t="shared" ref="BA98:BA132" si="86">CONCATENATE("Wer"," ",J98," ",P98,"?")</f>
        <v>Wer steigt auf das Skateboard?</v>
      </c>
      <c r="BB98" s="46" t="str">
        <f t="shared" ref="BB98:BB132" si="87">IF(AK98="NA",CONCATENATE($BB$1," ","tat", " ",AA98,"?"),CONCATENATE($BB$1," ","tat", " ",AK98," ",AA98,"?"))</f>
        <v>Was tat die Babysitterin?</v>
      </c>
      <c r="BC98" s="7" t="str">
        <f t="shared" ref="BC98:BC132" si="88">BS98</f>
        <v>Wohin steigt die Babysitterin?</v>
      </c>
      <c r="BD98" s="7" t="str">
        <f t="shared" ref="BD98:BD132" si="89">BV98</f>
        <v>Wen möchte die Babysitterin beeindrucken?</v>
      </c>
      <c r="BE98" s="7" t="s">
        <v>48</v>
      </c>
      <c r="BF98" s="7" t="str">
        <f>BC98</f>
        <v>Wohin steigt die Babysitterin?</v>
      </c>
      <c r="BG98" s="7">
        <v>2</v>
      </c>
      <c r="BH98" s="7">
        <f t="shared" ref="BH98:BH129" si="90">IF(BI98="NA",0,1)</f>
        <v>0</v>
      </c>
      <c r="BI98" s="7" t="str">
        <f t="shared" ref="BI98:BI132" si="91">IF(BG98=1,BF98,"NA")</f>
        <v>NA</v>
      </c>
      <c r="BJ98" s="7" t="str">
        <f>IF(BI98="NA","NA",P98)</f>
        <v>NA</v>
      </c>
      <c r="BK98" s="7" t="str">
        <f>BJ98</f>
        <v>NA</v>
      </c>
      <c r="BL98" s="7" t="s">
        <v>78</v>
      </c>
      <c r="BM98" s="1">
        <v>1</v>
      </c>
      <c r="BN98" s="7" t="str">
        <f t="shared" ref="BN98:BN129" si="92">IF(BM98=1,BK98,BL98)</f>
        <v>NA</v>
      </c>
      <c r="BO98" s="7" t="str">
        <f t="shared" si="75"/>
        <v>NA</v>
      </c>
      <c r="BP98" s="7" t="str">
        <f t="shared" ref="BP98:BP132" si="93">IF(AK98="NA",IF(K98="","",CONCATENATE(K$1," ",J98," ",H98,"?")),IF(K98="","",CONCATENATE(K$1," ",J98," ",AK98," ",AA98,"?")))</f>
        <v/>
      </c>
      <c r="BQ98" s="7" t="str">
        <f t="shared" ref="BQ98:BQ132" si="94">IF(AK98="NA",IF(L98="","",CONCATENATE(L$1," ",J98," ",H98,"?")),IF(L98="","",CONCATENATE(L$1," ",J98," ",AK98," ",AA98,"?")))</f>
        <v>Wohin steigt die Babysitterin?</v>
      </c>
      <c r="BR98" s="7" t="str">
        <f t="shared" ref="BR98:BR132" si="95">IF(AK98="NA",IF(M98="","",CONCATENATE(M$1," ",J98," ",H98,"?")),IF(M98="","",CONCATENATE(M$1," ",J98," ",AK98," ",AA98,"?")))</f>
        <v/>
      </c>
      <c r="BS98" s="7" t="str">
        <f t="shared" ref="BS98:BS129" si="96">CONCATENATE(BP98,BQ98,BR98)</f>
        <v>Wohin steigt die Babysitterin?</v>
      </c>
      <c r="BT98" s="7" t="str">
        <f t="shared" ref="BT98:BT132" si="97">IF(AK98="NA",IF(U98="","",CONCATENATE(U$1," ",R98," ",H98," ",Y98,"?")),IF(U98="","",CONCATENATE(U$1," ",R98," ",AK98," ",AA98," ",Y98,"?")))</f>
        <v/>
      </c>
      <c r="BU98" s="7" t="str">
        <f t="shared" ref="BU98:BU132" si="98">IF(AK98="NA",IF(V98="","",CONCATENATE(V$1," ",R98," ",H98," ",Y98,"?")),IF(V98="","",CONCATENATE(V$1," ",R98," ",AK98," ",AA98," ",Y98,"?")))</f>
        <v>Wen möchte die Babysitterin beeindrucken?</v>
      </c>
      <c r="BV98" s="1" t="str">
        <f t="shared" ref="BV98:BV129" si="99">CONCATENATE(BT98,BU98)</f>
        <v>Wen möchte die Babysitterin beeindrucken?</v>
      </c>
    </row>
    <row r="99" spans="1:74" ht="14.25" customHeight="1" x14ac:dyDescent="0.35">
      <c r="A99" s="7" t="str">
        <f t="shared" si="76"/>
        <v>L2_S76_I159_PSie</v>
      </c>
      <c r="B99" s="7">
        <v>2</v>
      </c>
      <c r="C99" s="7">
        <v>76</v>
      </c>
      <c r="D99" s="44">
        <v>98</v>
      </c>
      <c r="E99">
        <v>5</v>
      </c>
      <c r="F99" s="7">
        <v>76</v>
      </c>
      <c r="G99" s="7" t="str">
        <f t="shared" si="77"/>
        <v>Die Turnerin betet auf der Fähre. Sie hat das andauernde Schaukeln satt.</v>
      </c>
      <c r="H99" s="7" t="str">
        <f t="shared" si="80"/>
        <v>Die Turnerin</v>
      </c>
      <c r="I99" s="7" t="str">
        <f t="shared" si="81"/>
        <v>Der Turner</v>
      </c>
      <c r="J99" s="7" t="s">
        <v>587</v>
      </c>
      <c r="K99" s="7" t="s">
        <v>244</v>
      </c>
      <c r="N99" s="7" t="s">
        <v>588</v>
      </c>
      <c r="O99" s="7" t="str">
        <f t="shared" si="82"/>
        <v>auf der Fähre.</v>
      </c>
      <c r="P99" s="7" t="str">
        <f t="shared" si="83"/>
        <v>auf der Fähre</v>
      </c>
      <c r="Q99" s="7" t="str">
        <f t="shared" si="78"/>
        <v>Sie</v>
      </c>
      <c r="R99" s="7" t="s">
        <v>104</v>
      </c>
      <c r="S99" s="7" t="s">
        <v>155</v>
      </c>
      <c r="T99" s="7" t="s">
        <v>589</v>
      </c>
      <c r="U99" s="7" t="s">
        <v>590</v>
      </c>
      <c r="W99" s="7" t="str">
        <f t="shared" si="84"/>
        <v>Schaukeln</v>
      </c>
      <c r="X99" s="7" t="str">
        <f t="shared" si="85"/>
        <v>satt.</v>
      </c>
      <c r="Y99" s="7" t="s">
        <v>545</v>
      </c>
      <c r="Z99" s="7">
        <f>main!Z77</f>
        <v>159</v>
      </c>
      <c r="AA99" s="7" t="str">
        <f>main!AA77</f>
        <v>Turnerin</v>
      </c>
      <c r="AB99" s="7" t="str">
        <f>main!AB77</f>
        <v>NA</v>
      </c>
      <c r="AC99" s="7">
        <f>main!AC77</f>
        <v>2.5</v>
      </c>
      <c r="AD99" s="7" t="str">
        <f>main!AD77</f>
        <v>NA</v>
      </c>
      <c r="AE99" s="7" t="str">
        <f>main!AE77</f>
        <v>NA</v>
      </c>
      <c r="AF99" s="33" t="str">
        <f>main!AF77</f>
        <v>f</v>
      </c>
      <c r="AG99" s="7" t="str">
        <f>main!AG77</f>
        <v>Filler</v>
      </c>
      <c r="AH99" s="7" t="str">
        <f>main!AH77</f>
        <v>NA</v>
      </c>
      <c r="AI99" s="7" t="str">
        <f>main!AI77</f>
        <v>NA</v>
      </c>
      <c r="AJ99" s="7" t="str">
        <f>main!AJ77</f>
        <v>Die</v>
      </c>
      <c r="AK99" s="7" t="str">
        <f>main!AK77</f>
        <v>die</v>
      </c>
      <c r="AL99" s="7">
        <f>main!AL77</f>
        <v>16</v>
      </c>
      <c r="AM99" s="7" t="str">
        <f>main!AM77</f>
        <v>Turner</v>
      </c>
      <c r="AN99" s="7" t="str">
        <f>main!AN77</f>
        <v>NA</v>
      </c>
      <c r="AO99" s="7" t="str">
        <f>main!AO77</f>
        <v>NA</v>
      </c>
      <c r="AP99" s="7" t="str">
        <f>main!AP77</f>
        <v>NA</v>
      </c>
      <c r="AQ99" s="7" t="str">
        <f>main!AQ77</f>
        <v>NA</v>
      </c>
      <c r="AR99" s="7" t="str">
        <f>main!AR77</f>
        <v>NA</v>
      </c>
      <c r="AS99" s="7" t="str">
        <f>main!AS77</f>
        <v>Alternative</v>
      </c>
      <c r="AT99" s="7" t="str">
        <f>main!AT77</f>
        <v>NA</v>
      </c>
      <c r="AU99" s="7" t="str">
        <f>main!AU77</f>
        <v>NA</v>
      </c>
      <c r="AV99" s="7" t="str">
        <f>main!AV77</f>
        <v>Der</v>
      </c>
      <c r="AW99" s="7" t="str">
        <f>main!AW77</f>
        <v>der</v>
      </c>
      <c r="AX99" s="7" t="str">
        <f>main!AX77</f>
        <v>Er</v>
      </c>
      <c r="AY99" s="7" t="str">
        <f>main!AY77</f>
        <v>Sie</v>
      </c>
      <c r="AZ99" s="33" t="str">
        <f>main!AZ77</f>
        <v>Sie</v>
      </c>
      <c r="BA99" s="7" t="str">
        <f t="shared" si="86"/>
        <v>Wer betet auf der Fähre?</v>
      </c>
      <c r="BB99" s="46" t="str">
        <f t="shared" si="87"/>
        <v>Was tat die Turnerin?</v>
      </c>
      <c r="BC99" s="7" t="str">
        <f t="shared" si="88"/>
        <v>Wo betet die Turnerin?</v>
      </c>
      <c r="BD99" s="7" t="str">
        <f t="shared" si="89"/>
        <v>Was hat die Turnerin satt?</v>
      </c>
      <c r="BE99" s="1" t="s">
        <v>49</v>
      </c>
      <c r="BF99" s="7" t="str">
        <f>BD99</f>
        <v>Was hat die Turnerin satt?</v>
      </c>
      <c r="BG99" s="7">
        <v>1</v>
      </c>
      <c r="BH99" s="7">
        <f t="shared" si="90"/>
        <v>1</v>
      </c>
      <c r="BI99" s="7" t="str">
        <f t="shared" si="91"/>
        <v>Was hat die Turnerin satt?</v>
      </c>
      <c r="BJ99" s="7" t="str">
        <f>IF(BI99="NA","NA",CONCATENATE(S99," ",T99," ",W99))</f>
        <v>das andauernde Schaukeln</v>
      </c>
      <c r="BK99" s="7" t="str">
        <f>BJ99</f>
        <v>das andauernde Schaukeln</v>
      </c>
      <c r="BL99" s="7" t="s">
        <v>593</v>
      </c>
      <c r="BM99" s="1">
        <v>0</v>
      </c>
      <c r="BN99" s="7" t="str">
        <f t="shared" si="92"/>
        <v>das kontinuierliche Schaukeln</v>
      </c>
      <c r="BO99" s="7" t="str">
        <f t="shared" si="75"/>
        <v>das andauernde Schaukeln</v>
      </c>
      <c r="BP99" s="7" t="str">
        <f t="shared" si="93"/>
        <v>Wo betet die Turnerin?</v>
      </c>
      <c r="BQ99" s="7" t="str">
        <f t="shared" si="94"/>
        <v/>
      </c>
      <c r="BR99" s="7" t="str">
        <f t="shared" si="95"/>
        <v/>
      </c>
      <c r="BS99" s="7" t="str">
        <f t="shared" si="96"/>
        <v>Wo betet die Turnerin?</v>
      </c>
      <c r="BT99" s="7" t="str">
        <f t="shared" si="97"/>
        <v>Was hat die Turnerin satt?</v>
      </c>
      <c r="BU99" s="7" t="str">
        <f t="shared" si="98"/>
        <v/>
      </c>
      <c r="BV99" s="7" t="str">
        <f t="shared" si="99"/>
        <v>Was hat die Turnerin satt?</v>
      </c>
    </row>
    <row r="100" spans="1:74" ht="14.25" customHeight="1" x14ac:dyDescent="0.35">
      <c r="A100" s="7" t="str">
        <f t="shared" si="76"/>
        <v>L2_S75_I158_PSie</v>
      </c>
      <c r="B100" s="7">
        <v>2</v>
      </c>
      <c r="C100" s="7">
        <v>75</v>
      </c>
      <c r="D100" s="44">
        <v>99</v>
      </c>
      <c r="E100">
        <v>5</v>
      </c>
      <c r="F100" s="7">
        <v>75</v>
      </c>
      <c r="G100" s="7" t="str">
        <f t="shared" si="77"/>
        <v>Die Tänzerin tüftelt am Fahrrad. Sie hat einen großen Bolzenschneider gekauft.</v>
      </c>
      <c r="H100" s="7" t="str">
        <f t="shared" si="80"/>
        <v>Die Tänzerin</v>
      </c>
      <c r="I100" s="7" t="str">
        <f t="shared" si="81"/>
        <v>Der Tänzer</v>
      </c>
      <c r="J100" s="7" t="s">
        <v>338</v>
      </c>
      <c r="K100" s="7" t="s">
        <v>304</v>
      </c>
      <c r="N100" s="7" t="s">
        <v>582</v>
      </c>
      <c r="O100" s="7" t="str">
        <f t="shared" si="82"/>
        <v>am Fahrrad.</v>
      </c>
      <c r="P100" s="7" t="str">
        <f t="shared" si="83"/>
        <v>am Fahrrad</v>
      </c>
      <c r="Q100" s="7" t="str">
        <f t="shared" si="78"/>
        <v>Sie</v>
      </c>
      <c r="R100" s="7" t="s">
        <v>104</v>
      </c>
      <c r="S100" s="7" t="s">
        <v>87</v>
      </c>
      <c r="T100" s="7" t="s">
        <v>583</v>
      </c>
      <c r="U100" s="7" t="s">
        <v>584</v>
      </c>
      <c r="W100" s="7" t="str">
        <f t="shared" si="84"/>
        <v>Bolzenschneider</v>
      </c>
      <c r="X100" s="7" t="str">
        <f t="shared" si="85"/>
        <v>gekauft.</v>
      </c>
      <c r="Y100" s="7" t="s">
        <v>451</v>
      </c>
      <c r="Z100" s="7">
        <f>main!Z76</f>
        <v>158</v>
      </c>
      <c r="AA100" s="7" t="str">
        <f>main!AA76</f>
        <v>Tänzerin</v>
      </c>
      <c r="AB100" s="7" t="str">
        <f>main!AB76</f>
        <v>NA</v>
      </c>
      <c r="AC100" s="7">
        <f>main!AC76</f>
        <v>2.4500000000000002</v>
      </c>
      <c r="AD100" s="7" t="str">
        <f>main!AD76</f>
        <v>NA</v>
      </c>
      <c r="AE100" s="7" t="str">
        <f>main!AE76</f>
        <v>NA</v>
      </c>
      <c r="AF100" s="33" t="str">
        <f>main!AF76</f>
        <v>f</v>
      </c>
      <c r="AG100" s="7" t="str">
        <f>main!AG76</f>
        <v>Filler</v>
      </c>
      <c r="AH100" s="7" t="str">
        <f>main!AH76</f>
        <v>NA</v>
      </c>
      <c r="AI100" s="7" t="str">
        <f>main!AI76</f>
        <v>NA</v>
      </c>
      <c r="AJ100" s="7" t="str">
        <f>main!AJ76</f>
        <v>Die</v>
      </c>
      <c r="AK100" s="7" t="str">
        <f>main!AK76</f>
        <v>die</v>
      </c>
      <c r="AL100" s="7">
        <f>main!AL76</f>
        <v>15</v>
      </c>
      <c r="AM100" s="7" t="str">
        <f>main!AM76</f>
        <v>Tänzer</v>
      </c>
      <c r="AN100" s="7" t="str">
        <f>main!AN76</f>
        <v>NA</v>
      </c>
      <c r="AO100" s="7" t="str">
        <f>main!AO76</f>
        <v>NA</v>
      </c>
      <c r="AP100" s="7" t="str">
        <f>main!AP76</f>
        <v>NA</v>
      </c>
      <c r="AQ100" s="7" t="str">
        <f>main!AQ76</f>
        <v>NA</v>
      </c>
      <c r="AR100" s="7" t="str">
        <f>main!AR76</f>
        <v>NA</v>
      </c>
      <c r="AS100" s="7" t="str">
        <f>main!AS76</f>
        <v>Alternative</v>
      </c>
      <c r="AT100" s="7" t="str">
        <f>main!AT76</f>
        <v>NA</v>
      </c>
      <c r="AU100" s="7" t="str">
        <f>main!AU76</f>
        <v>NA</v>
      </c>
      <c r="AV100" s="7" t="str">
        <f>main!AV76</f>
        <v>Der</v>
      </c>
      <c r="AW100" s="7" t="str">
        <f>main!AW76</f>
        <v>der</v>
      </c>
      <c r="AX100" s="7" t="str">
        <f>main!AX76</f>
        <v>Er</v>
      </c>
      <c r="AY100" s="7" t="str">
        <f>main!AY76</f>
        <v>Sie</v>
      </c>
      <c r="AZ100" s="33" t="str">
        <f>main!AZ76</f>
        <v>Sie</v>
      </c>
      <c r="BA100" s="7" t="str">
        <f t="shared" si="86"/>
        <v>Wer tüftelt am Fahrrad?</v>
      </c>
      <c r="BB100" s="46" t="str">
        <f t="shared" si="87"/>
        <v>Was tat die Tänzerin?</v>
      </c>
      <c r="BC100" s="7" t="str">
        <f t="shared" si="88"/>
        <v>Wo tüftelt die Tänzerin?</v>
      </c>
      <c r="BD100" s="7" t="str">
        <f t="shared" si="89"/>
        <v>Was hat die Tänzerin gekauft?</v>
      </c>
      <c r="BE100" s="7" t="s">
        <v>48</v>
      </c>
      <c r="BF100" s="7" t="str">
        <f>BC100</f>
        <v>Wo tüftelt die Tänzerin?</v>
      </c>
      <c r="BG100" s="7">
        <v>4</v>
      </c>
      <c r="BH100" s="7">
        <f t="shared" si="90"/>
        <v>0</v>
      </c>
      <c r="BI100" s="7" t="str">
        <f t="shared" si="91"/>
        <v>NA</v>
      </c>
      <c r="BJ100" s="7" t="str">
        <f>IF(BI100="NA","NA",P100)</f>
        <v>NA</v>
      </c>
      <c r="BK100" s="7" t="str">
        <f>BJ100</f>
        <v>NA</v>
      </c>
      <c r="BL100" s="7" t="s">
        <v>78</v>
      </c>
      <c r="BM100" s="1">
        <v>1</v>
      </c>
      <c r="BN100" s="7" t="str">
        <f t="shared" si="92"/>
        <v>NA</v>
      </c>
      <c r="BO100" s="7" t="str">
        <f t="shared" ref="BO100:BO132" si="100">IF(BM100=0,BK100,BL100)</f>
        <v>NA</v>
      </c>
      <c r="BP100" s="7" t="str">
        <f t="shared" si="93"/>
        <v>Wo tüftelt die Tänzerin?</v>
      </c>
      <c r="BQ100" s="7" t="str">
        <f t="shared" si="94"/>
        <v/>
      </c>
      <c r="BR100" s="7" t="str">
        <f t="shared" si="95"/>
        <v/>
      </c>
      <c r="BS100" s="7" t="str">
        <f t="shared" si="96"/>
        <v>Wo tüftelt die Tänzerin?</v>
      </c>
      <c r="BT100" s="7" t="str">
        <f t="shared" si="97"/>
        <v>Was hat die Tänzerin gekauft?</v>
      </c>
      <c r="BU100" s="7" t="str">
        <f t="shared" si="98"/>
        <v/>
      </c>
      <c r="BV100" s="7" t="str">
        <f t="shared" si="99"/>
        <v>Was hat die Tänzerin gekauft?</v>
      </c>
    </row>
    <row r="101" spans="1:74" ht="14.25" customHeight="1" x14ac:dyDescent="0.35">
      <c r="A101" s="7" t="str">
        <f t="shared" si="76"/>
        <v>L2_S8_I18_PSie</v>
      </c>
      <c r="B101" s="7">
        <v>2</v>
      </c>
      <c r="C101" s="7">
        <v>8</v>
      </c>
      <c r="D101" s="44">
        <v>100</v>
      </c>
      <c r="E101">
        <v>5</v>
      </c>
      <c r="F101" s="7">
        <v>8</v>
      </c>
      <c r="G101" s="7" t="str">
        <f t="shared" si="77"/>
        <v>Oskar parkt auf dem Radweg. Sie möchte ein starkes Zeichen setzen.</v>
      </c>
      <c r="H101" s="7" t="str">
        <f t="shared" si="80"/>
        <v>Oskar</v>
      </c>
      <c r="I101" s="7" t="str">
        <f t="shared" si="81"/>
        <v>Wiebke</v>
      </c>
      <c r="J101" s="7" t="s">
        <v>134</v>
      </c>
      <c r="K101" s="7" t="s">
        <v>135</v>
      </c>
      <c r="N101" s="7" t="s">
        <v>136</v>
      </c>
      <c r="O101" s="7" t="str">
        <f t="shared" si="82"/>
        <v>auf dem Radweg.</v>
      </c>
      <c r="P101" s="7" t="str">
        <f t="shared" si="83"/>
        <v>auf dem Radweg</v>
      </c>
      <c r="Q101" s="7" t="str">
        <f t="shared" si="78"/>
        <v>Sie</v>
      </c>
      <c r="R101" s="7" t="s">
        <v>70</v>
      </c>
      <c r="S101" s="7" t="s">
        <v>137</v>
      </c>
      <c r="T101" s="7" t="s">
        <v>138</v>
      </c>
      <c r="U101" s="7" t="s">
        <v>139</v>
      </c>
      <c r="W101" s="7" t="str">
        <f t="shared" si="84"/>
        <v>Zeichen</v>
      </c>
      <c r="X101" s="7" t="str">
        <f t="shared" si="85"/>
        <v>setzen.</v>
      </c>
      <c r="Y101" s="7" t="s">
        <v>140</v>
      </c>
      <c r="Z101" s="7">
        <f>main!Z19</f>
        <v>18</v>
      </c>
      <c r="AA101" s="7" t="str">
        <f>main!AA19</f>
        <v>Oskar</v>
      </c>
      <c r="AB101" s="7" t="str">
        <f>main!AB19</f>
        <v>m</v>
      </c>
      <c r="AC101" s="7">
        <f>main!AC19</f>
        <v>1.228571429</v>
      </c>
      <c r="AD101" s="7">
        <f>main!AD19</f>
        <v>0.54695490099999999</v>
      </c>
      <c r="AE101" s="7">
        <f>main!AE19</f>
        <v>1</v>
      </c>
      <c r="AF101" s="33" t="str">
        <f>main!AF19</f>
        <v>m</v>
      </c>
      <c r="AG101" s="7" t="str">
        <f>main!AG19</f>
        <v>Target</v>
      </c>
      <c r="AH101" s="7" t="str">
        <f>main!AH19</f>
        <v>NA</v>
      </c>
      <c r="AI101" s="7">
        <f>main!AI19</f>
        <v>146000000</v>
      </c>
      <c r="AJ101" s="7" t="str">
        <f>main!AJ19</f>
        <v>NA</v>
      </c>
      <c r="AK101" s="7" t="str">
        <f>main!AK19</f>
        <v>NA</v>
      </c>
      <c r="AL101" s="7">
        <f>main!AL19</f>
        <v>99</v>
      </c>
      <c r="AM101" s="7" t="str">
        <f>main!AM19</f>
        <v>Wiebke</v>
      </c>
      <c r="AN101" s="7" t="str">
        <f>main!AN19</f>
        <v>f</v>
      </c>
      <c r="AO101" s="7">
        <f>main!AO19</f>
        <v>6.371428571</v>
      </c>
      <c r="AP101" s="7">
        <f>main!AP19</f>
        <v>1.3080230770000001</v>
      </c>
      <c r="AQ101" s="7">
        <f>main!AQ19</f>
        <v>7</v>
      </c>
      <c r="AR101" s="7" t="str">
        <f>main!AR19</f>
        <v>f</v>
      </c>
      <c r="AS101" s="7" t="str">
        <f>main!AS19</f>
        <v>Alternative</v>
      </c>
      <c r="AT101" s="7" t="str">
        <f>main!AT19</f>
        <v>NA</v>
      </c>
      <c r="AU101" s="7" t="str">
        <f>main!AU19</f>
        <v>NA</v>
      </c>
      <c r="AV101" s="7" t="str">
        <f>main!AV19</f>
        <v>NA</v>
      </c>
      <c r="AW101" s="7" t="str">
        <f>main!AW19</f>
        <v>NA</v>
      </c>
      <c r="AX101" s="7" t="str">
        <f>main!AX19</f>
        <v>Er</v>
      </c>
      <c r="AY101" s="7" t="str">
        <f>main!AY19</f>
        <v>Sie</v>
      </c>
      <c r="AZ101" s="33" t="str">
        <f>main!AZ19</f>
        <v>Sie</v>
      </c>
      <c r="BA101" s="7" t="str">
        <f t="shared" si="86"/>
        <v>Wer parkt auf dem Radweg?</v>
      </c>
      <c r="BB101" s="46" t="str">
        <f t="shared" si="87"/>
        <v>Was tat Oskar?</v>
      </c>
      <c r="BC101" s="7" t="str">
        <f t="shared" si="88"/>
        <v>Wo parkt Oskar?</v>
      </c>
      <c r="BD101" s="7" t="str">
        <f t="shared" si="89"/>
        <v>Was möchte Oskar setzen?</v>
      </c>
      <c r="BE101" s="1" t="s">
        <v>49</v>
      </c>
      <c r="BF101" s="7" t="str">
        <f>BD101</f>
        <v>Was möchte Oskar setzen?</v>
      </c>
      <c r="BG101" s="7">
        <v>4</v>
      </c>
      <c r="BH101" s="7">
        <f t="shared" si="90"/>
        <v>0</v>
      </c>
      <c r="BI101" s="7" t="str">
        <f t="shared" si="91"/>
        <v>NA</v>
      </c>
      <c r="BJ101" s="7" t="str">
        <f>IF(BI101="NA","NA",CONCATENATE(S101," ",T101," ",W101))</f>
        <v>NA</v>
      </c>
      <c r="BK101" s="7" t="str">
        <f>BJ101</f>
        <v>NA</v>
      </c>
      <c r="BL101" s="7" t="s">
        <v>78</v>
      </c>
      <c r="BM101" s="1">
        <v>1</v>
      </c>
      <c r="BN101" s="7" t="str">
        <f t="shared" si="92"/>
        <v>NA</v>
      </c>
      <c r="BO101" s="7" t="str">
        <f t="shared" si="100"/>
        <v>NA</v>
      </c>
      <c r="BP101" s="7" t="str">
        <f t="shared" si="93"/>
        <v>Wo parkt Oskar?</v>
      </c>
      <c r="BQ101" s="7" t="str">
        <f t="shared" si="94"/>
        <v/>
      </c>
      <c r="BR101" s="7" t="str">
        <f t="shared" si="95"/>
        <v/>
      </c>
      <c r="BS101" s="7" t="str">
        <f t="shared" si="96"/>
        <v>Wo parkt Oskar?</v>
      </c>
      <c r="BT101" s="7" t="str">
        <f t="shared" si="97"/>
        <v>Was möchte Oskar setzen?</v>
      </c>
      <c r="BU101" s="7" t="str">
        <f t="shared" si="98"/>
        <v/>
      </c>
      <c r="BV101" s="7" t="str">
        <f t="shared" si="99"/>
        <v>Was möchte Oskar setzen?</v>
      </c>
    </row>
    <row r="102" spans="1:74" ht="14.25" customHeight="1" x14ac:dyDescent="0.35">
      <c r="A102" s="7" t="str">
        <f t="shared" si="76"/>
        <v>L2_S46_I139_PSie</v>
      </c>
      <c r="B102" s="7">
        <v>2</v>
      </c>
      <c r="C102" s="7">
        <v>46</v>
      </c>
      <c r="D102" s="44">
        <v>101</v>
      </c>
      <c r="E102">
        <v>5</v>
      </c>
      <c r="F102" s="7">
        <v>46</v>
      </c>
      <c r="G102" s="7" t="str">
        <f t="shared" si="77"/>
        <v>Clara kommt von der Toilette. Sie hat die aktuelle Zeitung ausgelesen.</v>
      </c>
      <c r="H102" s="7" t="str">
        <f t="shared" si="80"/>
        <v>Clara</v>
      </c>
      <c r="I102" s="7" t="str">
        <f t="shared" si="81"/>
        <v>Amelie</v>
      </c>
      <c r="J102" s="7" t="s">
        <v>311</v>
      </c>
      <c r="M102" s="7" t="s">
        <v>222</v>
      </c>
      <c r="N102" s="7" t="s">
        <v>402</v>
      </c>
      <c r="O102" s="7" t="str">
        <f t="shared" si="82"/>
        <v>von der Toilette.</v>
      </c>
      <c r="P102" s="7" t="str">
        <f t="shared" si="83"/>
        <v>von der Toilette</v>
      </c>
      <c r="Q102" s="7" t="str">
        <f t="shared" si="78"/>
        <v>Sie</v>
      </c>
      <c r="R102" s="7" t="s">
        <v>104</v>
      </c>
      <c r="S102" s="7" t="s">
        <v>71</v>
      </c>
      <c r="T102" s="7" t="s">
        <v>403</v>
      </c>
      <c r="U102" s="7" t="s">
        <v>404</v>
      </c>
      <c r="W102" s="7" t="str">
        <f t="shared" si="84"/>
        <v>Zeitung</v>
      </c>
      <c r="X102" s="7" t="str">
        <f t="shared" si="85"/>
        <v>ausgelesen.</v>
      </c>
      <c r="Y102" s="7" t="s">
        <v>405</v>
      </c>
      <c r="Z102" s="7">
        <f>main!Z57</f>
        <v>139</v>
      </c>
      <c r="AA102" s="7" t="str">
        <f>main!AA57</f>
        <v>Clara</v>
      </c>
      <c r="AB102" s="7" t="str">
        <f>main!AB57</f>
        <v>f</v>
      </c>
      <c r="AC102" s="7">
        <f>main!AC57</f>
        <v>6.914285714</v>
      </c>
      <c r="AD102" s="7">
        <f>main!AD57</f>
        <v>0.28402864100000003</v>
      </c>
      <c r="AE102" s="7">
        <f>main!AE57</f>
        <v>7</v>
      </c>
      <c r="AF102" s="33" t="str">
        <f>main!AF57</f>
        <v>f</v>
      </c>
      <c r="AG102" s="7" t="str">
        <f>main!AG57</f>
        <v>Target</v>
      </c>
      <c r="AH102" s="7">
        <f>main!AH57</f>
        <v>451</v>
      </c>
      <c r="AI102" s="7">
        <f>main!AI57</f>
        <v>3310000000</v>
      </c>
      <c r="AJ102" s="7" t="str">
        <f>main!AJ57</f>
        <v>NA</v>
      </c>
      <c r="AK102" s="7" t="str">
        <f>main!AK57</f>
        <v>NA</v>
      </c>
      <c r="AL102" s="7">
        <f>main!AL57</f>
        <v>107</v>
      </c>
      <c r="AM102" s="7" t="str">
        <f>main!AM57</f>
        <v>Amelie</v>
      </c>
      <c r="AN102" s="7" t="str">
        <f>main!AN57</f>
        <v>f</v>
      </c>
      <c r="AO102" s="7">
        <f>main!AO57</f>
        <v>6.6</v>
      </c>
      <c r="AP102" s="7">
        <f>main!AP57</f>
        <v>1.1167178799999999</v>
      </c>
      <c r="AQ102" s="7">
        <f>main!AQ57</f>
        <v>7</v>
      </c>
      <c r="AR102" s="7" t="str">
        <f>main!AR57</f>
        <v>f</v>
      </c>
      <c r="AS102" s="7" t="str">
        <f>main!AS57</f>
        <v>Alternative</v>
      </c>
      <c r="AT102" s="7" t="str">
        <f>main!AT57</f>
        <v>NA</v>
      </c>
      <c r="AU102" s="7" t="str">
        <f>main!AU57</f>
        <v>NA</v>
      </c>
      <c r="AV102" s="7" t="str">
        <f>main!AV57</f>
        <v>NA</v>
      </c>
      <c r="AW102" s="7" t="str">
        <f>main!AW57</f>
        <v>NA</v>
      </c>
      <c r="AX102" s="7" t="str">
        <f>main!AX57</f>
        <v>Er</v>
      </c>
      <c r="AY102" s="7" t="str">
        <f>main!AY57</f>
        <v>Sie</v>
      </c>
      <c r="AZ102" s="33" t="str">
        <f>main!AZ57</f>
        <v>Sie</v>
      </c>
      <c r="BA102" s="7" t="str">
        <f t="shared" si="86"/>
        <v>Wer kommt von der Toilette?</v>
      </c>
      <c r="BB102" s="46" t="str">
        <f t="shared" si="87"/>
        <v>Was tat Clara?</v>
      </c>
      <c r="BC102" s="7" t="str">
        <f t="shared" si="88"/>
        <v>Woher kommt Clara?</v>
      </c>
      <c r="BD102" s="7" t="str">
        <f t="shared" si="89"/>
        <v>Was hat Clara ausgelesen?</v>
      </c>
      <c r="BE102" s="7" t="s">
        <v>16</v>
      </c>
      <c r="BF102" s="7" t="str">
        <f>BB102</f>
        <v>Was tat Clara?</v>
      </c>
      <c r="BG102" s="7">
        <v>1</v>
      </c>
      <c r="BH102" s="7">
        <f t="shared" si="90"/>
        <v>1</v>
      </c>
      <c r="BI102" s="7" t="str">
        <f t="shared" si="91"/>
        <v>Was tat Clara?</v>
      </c>
      <c r="BJ102" s="7" t="str">
        <f>IF(BI102="NA","NA",J102)</f>
        <v>kommt</v>
      </c>
      <c r="BK102" s="7" t="s">
        <v>1109</v>
      </c>
      <c r="BL102" s="7" t="s">
        <v>1110</v>
      </c>
      <c r="BM102" s="1">
        <v>1</v>
      </c>
      <c r="BN102" s="7" t="str">
        <f t="shared" si="92"/>
        <v>von der Toilette kommen</v>
      </c>
      <c r="BO102" s="7" t="str">
        <f t="shared" si="100"/>
        <v>auf die Toilette gehen</v>
      </c>
      <c r="BP102" s="7" t="str">
        <f t="shared" si="93"/>
        <v/>
      </c>
      <c r="BQ102" s="7" t="str">
        <f t="shared" si="94"/>
        <v/>
      </c>
      <c r="BR102" s="7" t="str">
        <f t="shared" si="95"/>
        <v>Woher kommt Clara?</v>
      </c>
      <c r="BS102" s="7" t="str">
        <f t="shared" si="96"/>
        <v>Woher kommt Clara?</v>
      </c>
      <c r="BT102" s="7" t="str">
        <f t="shared" si="97"/>
        <v>Was hat Clara ausgelesen?</v>
      </c>
      <c r="BU102" s="7" t="str">
        <f t="shared" si="98"/>
        <v/>
      </c>
      <c r="BV102" s="7" t="str">
        <f t="shared" si="99"/>
        <v>Was hat Clara ausgelesen?</v>
      </c>
    </row>
    <row r="103" spans="1:74" ht="14.25" customHeight="1" x14ac:dyDescent="0.35">
      <c r="A103" s="7" t="str">
        <f t="shared" ref="A103:A132" si="101">CONCATENATE("L",B103,"_S",F103,"_I",Z103,"_P",AZ103)</f>
        <v>L2_S53_I126_PEr</v>
      </c>
      <c r="B103" s="7">
        <v>2</v>
      </c>
      <c r="C103" s="7">
        <v>53</v>
      </c>
      <c r="D103" s="44">
        <v>102</v>
      </c>
      <c r="E103">
        <v>5</v>
      </c>
      <c r="F103" s="7">
        <v>53</v>
      </c>
      <c r="G103" s="7" t="str">
        <f t="shared" ref="G103:G132" si="102">CONCATENATE(H103," ",J103," ",O103," ",Q103," ",R103," ",S103," ",T103," ",W103," ",X103)</f>
        <v>Fiona kommt vom Kiosk. Er hat ein leckeres Snickers gekauft.</v>
      </c>
      <c r="H103" s="7" t="str">
        <f t="shared" si="80"/>
        <v>Fiona</v>
      </c>
      <c r="I103" s="7" t="str">
        <f t="shared" si="81"/>
        <v>Kilian</v>
      </c>
      <c r="J103" s="7" t="s">
        <v>311</v>
      </c>
      <c r="M103" s="7" t="s">
        <v>291</v>
      </c>
      <c r="N103" s="7" t="s">
        <v>448</v>
      </c>
      <c r="O103" s="7" t="str">
        <f t="shared" si="82"/>
        <v>vom Kiosk.</v>
      </c>
      <c r="P103" s="7" t="str">
        <f t="shared" si="83"/>
        <v>vom Kiosk</v>
      </c>
      <c r="Q103" s="7" t="str">
        <f t="shared" ref="Q103:Q132" si="103">AZ103</f>
        <v>Er</v>
      </c>
      <c r="R103" s="7" t="s">
        <v>104</v>
      </c>
      <c r="S103" s="7" t="s">
        <v>137</v>
      </c>
      <c r="T103" s="7" t="s">
        <v>449</v>
      </c>
      <c r="U103" s="7" t="s">
        <v>450</v>
      </c>
      <c r="W103" s="7" t="str">
        <f t="shared" si="84"/>
        <v>Snickers</v>
      </c>
      <c r="X103" s="7" t="str">
        <f t="shared" si="85"/>
        <v>gekauft.</v>
      </c>
      <c r="Y103" s="7" t="s">
        <v>451</v>
      </c>
      <c r="Z103" s="7">
        <f>main!Z44</f>
        <v>126</v>
      </c>
      <c r="AA103" s="7" t="str">
        <f>main!AA44</f>
        <v>Fiona</v>
      </c>
      <c r="AB103" s="7" t="str">
        <f>main!AB44</f>
        <v>f</v>
      </c>
      <c r="AC103" s="7">
        <f>main!AC44</f>
        <v>6.8285714290000001</v>
      </c>
      <c r="AD103" s="7">
        <f>main!AD44</f>
        <v>0.45281565400000001</v>
      </c>
      <c r="AE103" s="7">
        <f>main!AE44</f>
        <v>7</v>
      </c>
      <c r="AF103" s="33" t="str">
        <f>main!AF44</f>
        <v>f</v>
      </c>
      <c r="AG103" s="7" t="str">
        <f>main!AG44</f>
        <v>Target</v>
      </c>
      <c r="AH103" s="7" t="str">
        <f>main!AH44</f>
        <v>NA</v>
      </c>
      <c r="AI103" s="7">
        <f>main!AI44</f>
        <v>1800000000</v>
      </c>
      <c r="AJ103" s="7" t="str">
        <f>main!AJ44</f>
        <v>NA</v>
      </c>
      <c r="AK103" s="7" t="str">
        <f>main!AK44</f>
        <v>NA</v>
      </c>
      <c r="AL103" s="7">
        <f>main!AL44</f>
        <v>45</v>
      </c>
      <c r="AM103" s="7" t="str">
        <f>main!AM44</f>
        <v>Kilian</v>
      </c>
      <c r="AN103" s="7" t="str">
        <f>main!AN44</f>
        <v>m</v>
      </c>
      <c r="AO103" s="7">
        <f>main!AO44</f>
        <v>1.657142857</v>
      </c>
      <c r="AP103" s="7">
        <f>main!AP44</f>
        <v>0.96840855299999995</v>
      </c>
      <c r="AQ103" s="7">
        <f>main!AQ44</f>
        <v>1</v>
      </c>
      <c r="AR103" s="7" t="str">
        <f>main!AR44</f>
        <v>m</v>
      </c>
      <c r="AS103" s="7" t="str">
        <f>main!AS44</f>
        <v>Alternative</v>
      </c>
      <c r="AT103" s="7" t="str">
        <f>main!AT44</f>
        <v>NA</v>
      </c>
      <c r="AU103" s="7" t="str">
        <f>main!AU44</f>
        <v>NA</v>
      </c>
      <c r="AV103" s="7" t="str">
        <f>main!AV44</f>
        <v>NA</v>
      </c>
      <c r="AW103" s="7" t="str">
        <f>main!AW44</f>
        <v>NA</v>
      </c>
      <c r="AX103" s="7" t="str">
        <f>main!AX44</f>
        <v>Er</v>
      </c>
      <c r="AY103" s="7" t="str">
        <f>main!AY44</f>
        <v>Sie</v>
      </c>
      <c r="AZ103" s="33" t="str">
        <f>main!AZ44</f>
        <v>Er</v>
      </c>
      <c r="BA103" s="7" t="str">
        <f t="shared" si="86"/>
        <v>Wer kommt vom Kiosk?</v>
      </c>
      <c r="BB103" s="46" t="str">
        <f t="shared" si="87"/>
        <v>Was tat Fiona?</v>
      </c>
      <c r="BC103" s="7" t="str">
        <f t="shared" si="88"/>
        <v>Woher kommt Fiona?</v>
      </c>
      <c r="BD103" s="7" t="str">
        <f t="shared" si="89"/>
        <v>Was hat Fiona gekauft?</v>
      </c>
      <c r="BE103" s="7" t="s">
        <v>47</v>
      </c>
      <c r="BF103" s="7" t="str">
        <f>BA103</f>
        <v>Wer kommt vom Kiosk?</v>
      </c>
      <c r="BG103" s="7">
        <v>3</v>
      </c>
      <c r="BH103" s="7">
        <f t="shared" si="90"/>
        <v>0</v>
      </c>
      <c r="BI103" s="7" t="str">
        <f t="shared" si="91"/>
        <v>NA</v>
      </c>
      <c r="BJ103" s="7" t="str">
        <f>IF(BI103="NA","NA",H103)</f>
        <v>NA</v>
      </c>
      <c r="BK103" s="7" t="str">
        <f t="shared" ref="BK103:BK111" si="104">BJ103</f>
        <v>NA</v>
      </c>
      <c r="BL103" s="7" t="s">
        <v>78</v>
      </c>
      <c r="BM103" s="1">
        <v>1</v>
      </c>
      <c r="BN103" s="7" t="str">
        <f t="shared" si="92"/>
        <v>NA</v>
      </c>
      <c r="BO103" s="7" t="str">
        <f t="shared" si="100"/>
        <v>NA</v>
      </c>
      <c r="BP103" s="7" t="str">
        <f t="shared" si="93"/>
        <v/>
      </c>
      <c r="BQ103" s="7" t="str">
        <f t="shared" si="94"/>
        <v/>
      </c>
      <c r="BR103" s="7" t="str">
        <f t="shared" si="95"/>
        <v>Woher kommt Fiona?</v>
      </c>
      <c r="BS103" s="7" t="str">
        <f t="shared" si="96"/>
        <v>Woher kommt Fiona?</v>
      </c>
      <c r="BT103" s="7" t="str">
        <f t="shared" si="97"/>
        <v>Was hat Fiona gekauft?</v>
      </c>
      <c r="BU103" s="7" t="str">
        <f t="shared" si="98"/>
        <v/>
      </c>
      <c r="BV103" s="7" t="str">
        <f t="shared" si="99"/>
        <v>Was hat Fiona gekauft?</v>
      </c>
    </row>
    <row r="104" spans="1:74" ht="14.25" customHeight="1" x14ac:dyDescent="0.35">
      <c r="A104" s="7" t="str">
        <f t="shared" si="101"/>
        <v>L2_S1_I11_PSie</v>
      </c>
      <c r="B104" s="7">
        <v>2</v>
      </c>
      <c r="C104" s="7">
        <v>1</v>
      </c>
      <c r="D104" s="44">
        <v>103</v>
      </c>
      <c r="E104">
        <v>5</v>
      </c>
      <c r="F104" s="7">
        <v>1</v>
      </c>
      <c r="G104" s="7" t="str">
        <f t="shared" si="102"/>
        <v>Lukas spaziert ins Bistro. Sie möchte die volle Treuekarte einlösen.</v>
      </c>
      <c r="H104" s="7" t="str">
        <f t="shared" si="80"/>
        <v>Lukas</v>
      </c>
      <c r="I104" s="7" t="str">
        <f t="shared" si="81"/>
        <v>Sanja</v>
      </c>
      <c r="J104" s="7" t="s">
        <v>67</v>
      </c>
      <c r="L104" s="7" t="s">
        <v>68</v>
      </c>
      <c r="N104" s="7" t="s">
        <v>69</v>
      </c>
      <c r="O104" s="7" t="str">
        <f t="shared" si="82"/>
        <v>ins Bistro.</v>
      </c>
      <c r="P104" s="7" t="str">
        <f t="shared" si="83"/>
        <v>ins Bistro</v>
      </c>
      <c r="Q104" s="7" t="str">
        <f t="shared" si="103"/>
        <v>Sie</v>
      </c>
      <c r="R104" s="7" t="s">
        <v>70</v>
      </c>
      <c r="S104" s="7" t="s">
        <v>71</v>
      </c>
      <c r="T104" s="7" t="s">
        <v>72</v>
      </c>
      <c r="U104" s="7" t="s">
        <v>73</v>
      </c>
      <c r="W104" s="7" t="str">
        <f t="shared" si="84"/>
        <v>Treuekarte</v>
      </c>
      <c r="X104" s="7" t="str">
        <f t="shared" si="85"/>
        <v>einlösen.</v>
      </c>
      <c r="Y104" s="7" t="s">
        <v>74</v>
      </c>
      <c r="Z104" s="7">
        <f>main!Z12</f>
        <v>11</v>
      </c>
      <c r="AA104" s="7" t="str">
        <f>main!AA12</f>
        <v>Lukas</v>
      </c>
      <c r="AB104" s="7" t="str">
        <f>main!AB12</f>
        <v>m</v>
      </c>
      <c r="AC104" s="7">
        <f>main!AC12</f>
        <v>1.1428571430000001</v>
      </c>
      <c r="AD104" s="7">
        <f>main!AD12</f>
        <v>0.42996970800000001</v>
      </c>
      <c r="AE104" s="7">
        <f>main!AE12</f>
        <v>1</v>
      </c>
      <c r="AF104" s="33" t="str">
        <f>main!AF12</f>
        <v>m</v>
      </c>
      <c r="AG104" s="7" t="str">
        <f>main!AG12</f>
        <v>Target</v>
      </c>
      <c r="AH104" s="7" t="str">
        <f>main!AH12</f>
        <v>NA</v>
      </c>
      <c r="AI104" s="7">
        <f>main!AI12</f>
        <v>1460000000</v>
      </c>
      <c r="AJ104" s="7" t="str">
        <f>main!AJ12</f>
        <v>NA</v>
      </c>
      <c r="AK104" s="7" t="str">
        <f>main!AK12</f>
        <v>NA</v>
      </c>
      <c r="AL104" s="7">
        <f>main!AL12</f>
        <v>92</v>
      </c>
      <c r="AM104" s="7" t="str">
        <f>main!AM12</f>
        <v>Sanja</v>
      </c>
      <c r="AN104" s="7" t="str">
        <f>main!AN12</f>
        <v>n</v>
      </c>
      <c r="AO104" s="7">
        <f>main!AO12</f>
        <v>5.9428571430000003</v>
      </c>
      <c r="AP104" s="7">
        <f>main!AP12</f>
        <v>1.3491360450000001</v>
      </c>
      <c r="AQ104" s="7">
        <f>main!AQ12</f>
        <v>6</v>
      </c>
      <c r="AR104" s="7" t="str">
        <f>main!AR12</f>
        <v>n</v>
      </c>
      <c r="AS104" s="7" t="str">
        <f>main!AS12</f>
        <v>Alternative</v>
      </c>
      <c r="AT104" s="7" t="str">
        <f>main!AT12</f>
        <v>NA</v>
      </c>
      <c r="AU104" s="7" t="str">
        <f>main!AU12</f>
        <v>NA</v>
      </c>
      <c r="AV104" s="7" t="str">
        <f>main!AV12</f>
        <v>NA</v>
      </c>
      <c r="AW104" s="7" t="str">
        <f>main!AW12</f>
        <v>NA</v>
      </c>
      <c r="AX104" s="7" t="str">
        <f>main!AX12</f>
        <v>Er</v>
      </c>
      <c r="AY104" s="7" t="str">
        <f>main!AY12</f>
        <v>Sie</v>
      </c>
      <c r="AZ104" s="33" t="str">
        <f>main!AZ12</f>
        <v>Sie</v>
      </c>
      <c r="BA104" s="7" t="str">
        <f t="shared" si="86"/>
        <v>Wer spaziert ins Bistro?</v>
      </c>
      <c r="BB104" s="46" t="str">
        <f t="shared" si="87"/>
        <v>Was tat Lukas?</v>
      </c>
      <c r="BC104" s="7" t="str">
        <f t="shared" si="88"/>
        <v>Wohin spaziert Lukas?</v>
      </c>
      <c r="BD104" s="7" t="str">
        <f t="shared" si="89"/>
        <v>Was möchte Lukas einlösen?</v>
      </c>
      <c r="BE104" s="7" t="s">
        <v>47</v>
      </c>
      <c r="BF104" s="7" t="str">
        <f>BA104</f>
        <v>Wer spaziert ins Bistro?</v>
      </c>
      <c r="BG104" s="7">
        <v>2</v>
      </c>
      <c r="BH104" s="7">
        <f t="shared" si="90"/>
        <v>0</v>
      </c>
      <c r="BI104" s="7" t="str">
        <f t="shared" si="91"/>
        <v>NA</v>
      </c>
      <c r="BJ104" s="7" t="str">
        <f>IF(BI104="NA","NA",H104)</f>
        <v>NA</v>
      </c>
      <c r="BK104" s="7" t="str">
        <f t="shared" si="104"/>
        <v>NA</v>
      </c>
      <c r="BL104" s="7" t="s">
        <v>78</v>
      </c>
      <c r="BM104" s="1">
        <v>0</v>
      </c>
      <c r="BN104" s="7" t="str">
        <f t="shared" si="92"/>
        <v>NA</v>
      </c>
      <c r="BO104" s="7" t="str">
        <f t="shared" si="100"/>
        <v>NA</v>
      </c>
      <c r="BP104" s="7" t="str">
        <f t="shared" si="93"/>
        <v/>
      </c>
      <c r="BQ104" s="7" t="str">
        <f t="shared" si="94"/>
        <v>Wohin spaziert Lukas?</v>
      </c>
      <c r="BR104" s="7" t="str">
        <f t="shared" si="95"/>
        <v/>
      </c>
      <c r="BS104" s="7" t="str">
        <f t="shared" si="96"/>
        <v>Wohin spaziert Lukas?</v>
      </c>
      <c r="BT104" s="7" t="str">
        <f t="shared" si="97"/>
        <v>Was möchte Lukas einlösen?</v>
      </c>
      <c r="BU104" s="7" t="str">
        <f t="shared" si="98"/>
        <v/>
      </c>
      <c r="BV104" s="7" t="str">
        <f t="shared" si="99"/>
        <v>Was möchte Lukas einlösen?</v>
      </c>
    </row>
    <row r="105" spans="1:74" ht="14.25" customHeight="1" x14ac:dyDescent="0.35">
      <c r="A105" s="7" t="str">
        <f t="shared" si="101"/>
        <v>L2_S64_I147_PEr</v>
      </c>
      <c r="B105" s="7">
        <v>2</v>
      </c>
      <c r="C105" s="7">
        <v>64</v>
      </c>
      <c r="D105" s="44">
        <v>104</v>
      </c>
      <c r="E105">
        <v>5</v>
      </c>
      <c r="F105" s="7">
        <v>64</v>
      </c>
      <c r="G105" s="7" t="str">
        <f t="shared" si="102"/>
        <v>Die Flugbegleiterin renoviert in der Garage. Er möchte die neuen Werkzeuge testen.</v>
      </c>
      <c r="H105" s="7" t="str">
        <f t="shared" si="80"/>
        <v>Die Flugbegleiterin</v>
      </c>
      <c r="I105" s="7" t="str">
        <f t="shared" si="81"/>
        <v>Der Flugbegleiter</v>
      </c>
      <c r="J105" s="7" t="s">
        <v>522</v>
      </c>
      <c r="K105" s="65" t="s">
        <v>84</v>
      </c>
      <c r="N105" s="65" t="s">
        <v>1099</v>
      </c>
      <c r="O105" s="7" t="str">
        <f t="shared" si="82"/>
        <v>in der Garage.</v>
      </c>
      <c r="P105" s="7" t="str">
        <f t="shared" si="83"/>
        <v>in der Garage</v>
      </c>
      <c r="Q105" s="7" t="str">
        <f t="shared" si="103"/>
        <v>Er</v>
      </c>
      <c r="R105" s="7" t="s">
        <v>70</v>
      </c>
      <c r="S105" s="7" t="s">
        <v>71</v>
      </c>
      <c r="T105" s="7" t="s">
        <v>203</v>
      </c>
      <c r="U105" s="7" t="s">
        <v>523</v>
      </c>
      <c r="W105" s="7" t="str">
        <f t="shared" si="84"/>
        <v>Werkzeuge</v>
      </c>
      <c r="X105" s="7" t="str">
        <f t="shared" si="85"/>
        <v>testen.</v>
      </c>
      <c r="Y105" s="7" t="s">
        <v>524</v>
      </c>
      <c r="Z105" s="7">
        <f>main!Z65</f>
        <v>147</v>
      </c>
      <c r="AA105" s="7" t="str">
        <f>main!AA65</f>
        <v>Flugbegleiterin</v>
      </c>
      <c r="AB105" s="7" t="str">
        <f>main!AB65</f>
        <v>NA</v>
      </c>
      <c r="AC105" s="7">
        <f>main!AC65</f>
        <v>1.675</v>
      </c>
      <c r="AD105" s="7" t="str">
        <f>main!AD65</f>
        <v>NA</v>
      </c>
      <c r="AE105" s="7" t="str">
        <f>main!AE65</f>
        <v>NA</v>
      </c>
      <c r="AF105" s="33" t="str">
        <f>main!AF65</f>
        <v>f</v>
      </c>
      <c r="AG105" s="7" t="str">
        <f>main!AG65</f>
        <v>Filler</v>
      </c>
      <c r="AH105" s="7" t="str">
        <f>main!AH65</f>
        <v>NA</v>
      </c>
      <c r="AI105" s="7" t="str">
        <f>main!AI65</f>
        <v>NA</v>
      </c>
      <c r="AJ105" s="7" t="str">
        <f>main!AJ65</f>
        <v>Die</v>
      </c>
      <c r="AK105" s="7" t="str">
        <f>main!AK65</f>
        <v>die</v>
      </c>
      <c r="AL105" s="7">
        <f>main!AL65</f>
        <v>4</v>
      </c>
      <c r="AM105" s="7" t="str">
        <f>main!AM65</f>
        <v>Flugbegleiter</v>
      </c>
      <c r="AN105" s="7" t="str">
        <f>main!AN65</f>
        <v>NA</v>
      </c>
      <c r="AO105" s="7" t="str">
        <f>main!AO65</f>
        <v>NA</v>
      </c>
      <c r="AP105" s="7" t="str">
        <f>main!AP65</f>
        <v>NA</v>
      </c>
      <c r="AQ105" s="7" t="str">
        <f>main!AQ65</f>
        <v>NA</v>
      </c>
      <c r="AR105" s="7" t="str">
        <f>main!AR65</f>
        <v>NA</v>
      </c>
      <c r="AS105" s="7" t="str">
        <f>main!AS65</f>
        <v>Alternative</v>
      </c>
      <c r="AT105" s="7" t="str">
        <f>main!AT65</f>
        <v>NA</v>
      </c>
      <c r="AU105" s="7" t="str">
        <f>main!AU65</f>
        <v>NA</v>
      </c>
      <c r="AV105" s="7" t="str">
        <f>main!AV65</f>
        <v>Der</v>
      </c>
      <c r="AW105" s="7" t="str">
        <f>main!AW65</f>
        <v>der</v>
      </c>
      <c r="AX105" s="7" t="str">
        <f>main!AX65</f>
        <v>Er</v>
      </c>
      <c r="AY105" s="7" t="str">
        <f>main!AY65</f>
        <v>Sie</v>
      </c>
      <c r="AZ105" s="33" t="str">
        <f>main!AZ65</f>
        <v>Er</v>
      </c>
      <c r="BA105" s="7" t="str">
        <f t="shared" si="86"/>
        <v>Wer renoviert in der Garage?</v>
      </c>
      <c r="BB105" s="46" t="str">
        <f t="shared" si="87"/>
        <v>Was tat die Flugbegleiterin?</v>
      </c>
      <c r="BC105" s="7" t="str">
        <f t="shared" si="88"/>
        <v>Wo renoviert die Flugbegleiterin?</v>
      </c>
      <c r="BD105" s="7" t="str">
        <f t="shared" si="89"/>
        <v>Was möchte die Flugbegleiterin testen?</v>
      </c>
      <c r="BE105" s="1" t="s">
        <v>49</v>
      </c>
      <c r="BF105" s="7" t="str">
        <f>BD105</f>
        <v>Was möchte die Flugbegleiterin testen?</v>
      </c>
      <c r="BG105" s="7">
        <v>4</v>
      </c>
      <c r="BH105" s="7">
        <f t="shared" si="90"/>
        <v>0</v>
      </c>
      <c r="BI105" s="7" t="str">
        <f t="shared" si="91"/>
        <v>NA</v>
      </c>
      <c r="BJ105" s="7" t="str">
        <f>IF(BI105="NA","NA",CONCATENATE(S105," ",T105," ",W105))</f>
        <v>NA</v>
      </c>
      <c r="BK105" s="7" t="str">
        <f t="shared" si="104"/>
        <v>NA</v>
      </c>
      <c r="BL105" s="7" t="s">
        <v>78</v>
      </c>
      <c r="BM105" s="1">
        <v>1</v>
      </c>
      <c r="BN105" s="7" t="str">
        <f t="shared" si="92"/>
        <v>NA</v>
      </c>
      <c r="BO105" s="7" t="str">
        <f t="shared" si="100"/>
        <v>NA</v>
      </c>
      <c r="BP105" s="7" t="str">
        <f t="shared" si="93"/>
        <v>Wo renoviert die Flugbegleiterin?</v>
      </c>
      <c r="BQ105" s="7" t="str">
        <f t="shared" si="94"/>
        <v/>
      </c>
      <c r="BR105" s="7" t="str">
        <f t="shared" si="95"/>
        <v/>
      </c>
      <c r="BS105" s="7" t="str">
        <f t="shared" si="96"/>
        <v>Wo renoviert die Flugbegleiterin?</v>
      </c>
      <c r="BT105" s="7" t="str">
        <f t="shared" si="97"/>
        <v>Was möchte die Flugbegleiterin testen?</v>
      </c>
      <c r="BU105" s="7" t="str">
        <f t="shared" si="98"/>
        <v/>
      </c>
      <c r="BV105" s="1" t="str">
        <f t="shared" si="99"/>
        <v>Was möchte die Flugbegleiterin testen?</v>
      </c>
    </row>
    <row r="106" spans="1:74" ht="14.25" customHeight="1" x14ac:dyDescent="0.35">
      <c r="A106" s="7" t="str">
        <f t="shared" si="101"/>
        <v>L2_S50_I143_PSie</v>
      </c>
      <c r="B106" s="7">
        <v>2</v>
      </c>
      <c r="C106" s="7">
        <v>50</v>
      </c>
      <c r="D106" s="44">
        <v>105</v>
      </c>
      <c r="E106">
        <v>5</v>
      </c>
      <c r="F106" s="7">
        <v>50</v>
      </c>
      <c r="G106" s="7" t="str">
        <f t="shared" si="102"/>
        <v>Katharina schleicht ins Haus. Sie möchte die schlafenden Nachbarn nicht wecken.</v>
      </c>
      <c r="H106" s="7" t="str">
        <f t="shared" si="80"/>
        <v>Katharina</v>
      </c>
      <c r="I106" s="7" t="str">
        <f t="shared" si="81"/>
        <v>Elisabeth</v>
      </c>
      <c r="J106" s="7" t="s">
        <v>429</v>
      </c>
      <c r="L106" s="7" t="s">
        <v>68</v>
      </c>
      <c r="N106" s="7" t="s">
        <v>430</v>
      </c>
      <c r="O106" s="7" t="str">
        <f t="shared" si="82"/>
        <v>ins Haus.</v>
      </c>
      <c r="P106" s="7" t="str">
        <f t="shared" si="83"/>
        <v>ins Haus</v>
      </c>
      <c r="Q106" s="7" t="str">
        <f t="shared" si="103"/>
        <v>Sie</v>
      </c>
      <c r="R106" s="7" t="s">
        <v>70</v>
      </c>
      <c r="S106" s="7" t="s">
        <v>71</v>
      </c>
      <c r="T106" s="7" t="s">
        <v>431</v>
      </c>
      <c r="V106" s="7" t="s">
        <v>432</v>
      </c>
      <c r="W106" s="7" t="str">
        <f t="shared" si="84"/>
        <v>Nachbarn</v>
      </c>
      <c r="X106" s="7" t="str">
        <f t="shared" si="85"/>
        <v>nicht wecken.</v>
      </c>
      <c r="Y106" s="7" t="s">
        <v>433</v>
      </c>
      <c r="Z106" s="7">
        <f>main!Z61</f>
        <v>143</v>
      </c>
      <c r="AA106" s="7" t="str">
        <f>main!AA61</f>
        <v>Katharina</v>
      </c>
      <c r="AB106" s="7" t="str">
        <f>main!AB61</f>
        <v>f</v>
      </c>
      <c r="AC106" s="7">
        <f>main!AC61</f>
        <v>6.9428571430000003</v>
      </c>
      <c r="AD106" s="7">
        <f>main!AD61</f>
        <v>0.23550410799999999</v>
      </c>
      <c r="AE106" s="7">
        <f>main!AE61</f>
        <v>7</v>
      </c>
      <c r="AF106" s="33" t="str">
        <f>main!AF61</f>
        <v>f</v>
      </c>
      <c r="AG106" s="7" t="str">
        <f>main!AG61</f>
        <v>Target</v>
      </c>
      <c r="AH106" s="7" t="str">
        <f>main!AH61</f>
        <v>NA</v>
      </c>
      <c r="AI106" s="7">
        <f>main!AI61</f>
        <v>124000000</v>
      </c>
      <c r="AJ106" s="7" t="str">
        <f>main!AJ61</f>
        <v>NA</v>
      </c>
      <c r="AK106" s="7" t="str">
        <f>main!AK61</f>
        <v>NA</v>
      </c>
      <c r="AL106" s="7">
        <f>main!AL61</f>
        <v>111</v>
      </c>
      <c r="AM106" s="7" t="str">
        <f>main!AM61</f>
        <v>Elisabeth</v>
      </c>
      <c r="AN106" s="7" t="str">
        <f>main!AN61</f>
        <v>f</v>
      </c>
      <c r="AO106" s="7">
        <f>main!AO61</f>
        <v>6.6571428570000002</v>
      </c>
      <c r="AP106" s="7">
        <f>main!AP61</f>
        <v>1.0831016769999999</v>
      </c>
      <c r="AQ106" s="7">
        <f>main!AQ61</f>
        <v>7</v>
      </c>
      <c r="AR106" s="7" t="str">
        <f>main!AR61</f>
        <v>f</v>
      </c>
      <c r="AS106" s="7" t="str">
        <f>main!AS61</f>
        <v>Alternative</v>
      </c>
      <c r="AT106" s="7" t="str">
        <f>main!AT61</f>
        <v>NA</v>
      </c>
      <c r="AU106" s="7" t="str">
        <f>main!AU61</f>
        <v>NA</v>
      </c>
      <c r="AV106" s="7" t="str">
        <f>main!AV61</f>
        <v>NA</v>
      </c>
      <c r="AW106" s="7" t="str">
        <f>main!AW61</f>
        <v>NA</v>
      </c>
      <c r="AX106" s="7" t="str">
        <f>main!AX61</f>
        <v>Er</v>
      </c>
      <c r="AY106" s="7" t="str">
        <f>main!AY61</f>
        <v>Sie</v>
      </c>
      <c r="AZ106" s="33" t="str">
        <f>main!AZ61</f>
        <v>Sie</v>
      </c>
      <c r="BA106" s="7" t="str">
        <f t="shared" si="86"/>
        <v>Wer schleicht ins Haus?</v>
      </c>
      <c r="BB106" s="46" t="str">
        <f t="shared" si="87"/>
        <v>Was tat Katharina?</v>
      </c>
      <c r="BC106" s="7" t="str">
        <f t="shared" si="88"/>
        <v>Wohin schleicht Katharina?</v>
      </c>
      <c r="BD106" s="7" t="str">
        <f t="shared" si="89"/>
        <v>Wen möchte Katharina nicht wecken?</v>
      </c>
      <c r="BE106" s="7" t="s">
        <v>16</v>
      </c>
      <c r="BF106" s="7" t="str">
        <f>BB106</f>
        <v>Was tat Katharina?</v>
      </c>
      <c r="BG106" s="7">
        <v>3</v>
      </c>
      <c r="BH106" s="7">
        <f t="shared" si="90"/>
        <v>0</v>
      </c>
      <c r="BI106" s="7" t="str">
        <f t="shared" si="91"/>
        <v>NA</v>
      </c>
      <c r="BJ106" s="7" t="str">
        <f>IF(BI106="NA","NA",J106)</f>
        <v>NA</v>
      </c>
      <c r="BK106" s="7" t="str">
        <f t="shared" si="104"/>
        <v>NA</v>
      </c>
      <c r="BL106" s="7" t="s">
        <v>78</v>
      </c>
      <c r="BM106" s="1">
        <v>0</v>
      </c>
      <c r="BN106" s="7" t="str">
        <f t="shared" si="92"/>
        <v>NA</v>
      </c>
      <c r="BO106" s="7" t="str">
        <f t="shared" si="100"/>
        <v>NA</v>
      </c>
      <c r="BP106" s="7" t="str">
        <f t="shared" si="93"/>
        <v/>
      </c>
      <c r="BQ106" s="7" t="str">
        <f t="shared" si="94"/>
        <v>Wohin schleicht Katharina?</v>
      </c>
      <c r="BR106" s="7" t="str">
        <f t="shared" si="95"/>
        <v/>
      </c>
      <c r="BS106" s="7" t="str">
        <f t="shared" si="96"/>
        <v>Wohin schleicht Katharina?</v>
      </c>
      <c r="BT106" s="7" t="str">
        <f t="shared" si="97"/>
        <v/>
      </c>
      <c r="BU106" s="7" t="str">
        <f t="shared" si="98"/>
        <v>Wen möchte Katharina nicht wecken?</v>
      </c>
      <c r="BV106" s="7" t="str">
        <f t="shared" si="99"/>
        <v>Wen möchte Katharina nicht wecken?</v>
      </c>
    </row>
    <row r="107" spans="1:74" ht="14.25" customHeight="1" x14ac:dyDescent="0.35">
      <c r="A107" s="7" t="str">
        <f t="shared" si="101"/>
        <v>L2_S111_I194_PSie</v>
      </c>
      <c r="B107" s="7">
        <v>2</v>
      </c>
      <c r="C107" s="7">
        <v>111</v>
      </c>
      <c r="D107" s="44">
        <v>106</v>
      </c>
      <c r="E107">
        <v>5</v>
      </c>
      <c r="F107" s="7">
        <v>111</v>
      </c>
      <c r="G107" s="7" t="str">
        <f t="shared" si="102"/>
        <v>Der Stellvertreter rennt zum Unfallort. Sie hat die notwendigen Verbände dabei.</v>
      </c>
      <c r="H107" s="7" t="str">
        <f t="shared" si="80"/>
        <v>Der Stellvertreter</v>
      </c>
      <c r="I107" s="7" t="str">
        <f t="shared" si="81"/>
        <v>Die Stellvertreterin</v>
      </c>
      <c r="J107" s="7" t="s">
        <v>369</v>
      </c>
      <c r="L107" s="7" t="s">
        <v>185</v>
      </c>
      <c r="N107" s="7" t="s">
        <v>779</v>
      </c>
      <c r="O107" s="7" t="str">
        <f t="shared" si="82"/>
        <v>zum Unfallort.</v>
      </c>
      <c r="P107" s="7" t="str">
        <f t="shared" si="83"/>
        <v>zum Unfallort</v>
      </c>
      <c r="Q107" s="7" t="str">
        <f t="shared" si="103"/>
        <v>Sie</v>
      </c>
      <c r="R107" s="7" t="s">
        <v>104</v>
      </c>
      <c r="S107" s="7" t="s">
        <v>71</v>
      </c>
      <c r="T107" s="7" t="s">
        <v>675</v>
      </c>
      <c r="U107" s="7" t="s">
        <v>780</v>
      </c>
      <c r="W107" s="7" t="str">
        <f t="shared" si="84"/>
        <v>Verbände</v>
      </c>
      <c r="X107" s="7" t="str">
        <f t="shared" si="85"/>
        <v>dabei.</v>
      </c>
      <c r="Y107" s="7" t="s">
        <v>385</v>
      </c>
      <c r="Z107" s="7">
        <f>main!Z112</f>
        <v>194</v>
      </c>
      <c r="AA107" s="7" t="str">
        <f>main!AA112</f>
        <v>Stellvertreter</v>
      </c>
      <c r="AB107" s="7" t="str">
        <f>main!AB112</f>
        <v>NA</v>
      </c>
      <c r="AC107" s="7">
        <f>main!AC112</f>
        <v>6.05</v>
      </c>
      <c r="AD107" s="7" t="str">
        <f>main!AD112</f>
        <v>NA</v>
      </c>
      <c r="AE107" s="7" t="str">
        <f>main!AE112</f>
        <v>NA</v>
      </c>
      <c r="AF107" s="33" t="str">
        <f>main!AF112</f>
        <v>m</v>
      </c>
      <c r="AG107" s="7" t="str">
        <f>main!AG112</f>
        <v>Filler</v>
      </c>
      <c r="AH107" s="7" t="str">
        <f>main!AH112</f>
        <v>NA</v>
      </c>
      <c r="AI107" s="7" t="str">
        <f>main!AI112</f>
        <v>NA</v>
      </c>
      <c r="AJ107" s="7" t="str">
        <f>main!AJ112</f>
        <v>Der</v>
      </c>
      <c r="AK107" s="7" t="str">
        <f>main!AK112</f>
        <v>der</v>
      </c>
      <c r="AL107" s="7">
        <f>main!AL112</f>
        <v>51</v>
      </c>
      <c r="AM107" s="7" t="str">
        <f>main!AM112</f>
        <v>Stellvertreterin</v>
      </c>
      <c r="AN107" s="7" t="str">
        <f>main!AN112</f>
        <v>NA</v>
      </c>
      <c r="AO107" s="7" t="str">
        <f>main!AO112</f>
        <v>NA</v>
      </c>
      <c r="AP107" s="7" t="str">
        <f>main!AP112</f>
        <v>NA</v>
      </c>
      <c r="AQ107" s="7" t="str">
        <f>main!AQ112</f>
        <v>NA</v>
      </c>
      <c r="AR107" s="7" t="str">
        <f>main!AR112</f>
        <v>NA</v>
      </c>
      <c r="AS107" s="7" t="str">
        <f>main!AS112</f>
        <v>Alternative</v>
      </c>
      <c r="AT107" s="7" t="str">
        <f>main!AT112</f>
        <v>NA</v>
      </c>
      <c r="AU107" s="7" t="str">
        <f>main!AU112</f>
        <v>NA</v>
      </c>
      <c r="AV107" s="7" t="str">
        <f>main!AV112</f>
        <v>Die</v>
      </c>
      <c r="AW107" s="7" t="str">
        <f>main!AW112</f>
        <v>die</v>
      </c>
      <c r="AX107" s="7" t="str">
        <f>main!AX112</f>
        <v>Er</v>
      </c>
      <c r="AY107" s="7" t="str">
        <f>main!AY112</f>
        <v>Sie</v>
      </c>
      <c r="AZ107" s="33" t="str">
        <f>main!AZ112</f>
        <v>Sie</v>
      </c>
      <c r="BA107" s="7" t="str">
        <f t="shared" si="86"/>
        <v>Wer rennt zum Unfallort?</v>
      </c>
      <c r="BB107" s="46" t="str">
        <f t="shared" si="87"/>
        <v>Was tat der Stellvertreter?</v>
      </c>
      <c r="BC107" s="7" t="str">
        <f t="shared" si="88"/>
        <v>Wohin rennt der Stellvertreter?</v>
      </c>
      <c r="BD107" s="7" t="str">
        <f t="shared" si="89"/>
        <v>Was hat der Stellvertreter dabei?</v>
      </c>
      <c r="BE107" s="7" t="s">
        <v>48</v>
      </c>
      <c r="BF107" s="7" t="str">
        <f>BC107</f>
        <v>Wohin rennt der Stellvertreter?</v>
      </c>
      <c r="BG107" s="7">
        <v>2</v>
      </c>
      <c r="BH107" s="7">
        <f t="shared" si="90"/>
        <v>0</v>
      </c>
      <c r="BI107" s="7" t="str">
        <f t="shared" si="91"/>
        <v>NA</v>
      </c>
      <c r="BJ107" s="7" t="str">
        <f>IF(BI107="NA","NA",P107)</f>
        <v>NA</v>
      </c>
      <c r="BK107" s="7" t="str">
        <f t="shared" si="104"/>
        <v>NA</v>
      </c>
      <c r="BL107" s="7" t="s">
        <v>78</v>
      </c>
      <c r="BM107" s="1">
        <v>0</v>
      </c>
      <c r="BN107" s="7" t="str">
        <f t="shared" si="92"/>
        <v>NA</v>
      </c>
      <c r="BO107" s="7" t="str">
        <f t="shared" si="100"/>
        <v>NA</v>
      </c>
      <c r="BP107" s="7" t="str">
        <f t="shared" si="93"/>
        <v/>
      </c>
      <c r="BQ107" s="7" t="str">
        <f t="shared" si="94"/>
        <v>Wohin rennt der Stellvertreter?</v>
      </c>
      <c r="BR107" s="7" t="str">
        <f t="shared" si="95"/>
        <v/>
      </c>
      <c r="BS107" s="7" t="str">
        <f t="shared" si="96"/>
        <v>Wohin rennt der Stellvertreter?</v>
      </c>
      <c r="BT107" s="7" t="str">
        <f t="shared" si="97"/>
        <v>Was hat der Stellvertreter dabei?</v>
      </c>
      <c r="BU107" s="7" t="str">
        <f t="shared" si="98"/>
        <v/>
      </c>
      <c r="BV107" s="7" t="str">
        <f t="shared" si="99"/>
        <v>Was hat der Stellvertreter dabei?</v>
      </c>
    </row>
    <row r="108" spans="1:74" ht="14.25" customHeight="1" x14ac:dyDescent="0.35">
      <c r="A108" s="7" t="str">
        <f t="shared" si="101"/>
        <v>L2_S91_I174_PSie</v>
      </c>
      <c r="B108" s="7">
        <v>2</v>
      </c>
      <c r="C108" s="7">
        <v>91</v>
      </c>
      <c r="D108" s="44">
        <v>107</v>
      </c>
      <c r="E108">
        <v>5</v>
      </c>
      <c r="F108" s="7">
        <v>91</v>
      </c>
      <c r="G108" s="7" t="str">
        <f t="shared" si="102"/>
        <v>Der Psychiater bangt in der Universität. Sie hat die wichtige Präsentation vermasselt.</v>
      </c>
      <c r="H108" s="7" t="str">
        <f t="shared" si="80"/>
        <v>Der Psychiater</v>
      </c>
      <c r="I108" s="7" t="str">
        <f t="shared" si="81"/>
        <v>Die Psychiaterin</v>
      </c>
      <c r="J108" s="7" t="s">
        <v>668</v>
      </c>
      <c r="K108" s="7" t="s">
        <v>84</v>
      </c>
      <c r="N108" s="7" t="s">
        <v>669</v>
      </c>
      <c r="O108" s="7" t="str">
        <f t="shared" si="82"/>
        <v>in der Universität.</v>
      </c>
      <c r="P108" s="7" t="str">
        <f t="shared" si="83"/>
        <v>in der Universität</v>
      </c>
      <c r="Q108" s="7" t="str">
        <f t="shared" si="103"/>
        <v>Sie</v>
      </c>
      <c r="R108" s="7" t="s">
        <v>104</v>
      </c>
      <c r="S108" s="7" t="s">
        <v>71</v>
      </c>
      <c r="T108" s="7" t="s">
        <v>340</v>
      </c>
      <c r="U108" s="7" t="s">
        <v>670</v>
      </c>
      <c r="W108" s="7" t="str">
        <f t="shared" si="84"/>
        <v>Präsentation</v>
      </c>
      <c r="X108" s="7" t="str">
        <f t="shared" si="85"/>
        <v>vermasselt.</v>
      </c>
      <c r="Y108" s="7" t="s">
        <v>671</v>
      </c>
      <c r="Z108" s="7">
        <f>main!Z92</f>
        <v>174</v>
      </c>
      <c r="AA108" s="7" t="str">
        <f>main!AA92</f>
        <v>Psychiater</v>
      </c>
      <c r="AB108" s="7" t="str">
        <f>main!AB92</f>
        <v>NA</v>
      </c>
      <c r="AC108" s="7">
        <f>main!AC92</f>
        <v>4.05</v>
      </c>
      <c r="AD108" s="7" t="str">
        <f>main!AD92</f>
        <v>NA</v>
      </c>
      <c r="AE108" s="7" t="str">
        <f>main!AE92</f>
        <v>NA</v>
      </c>
      <c r="AF108" s="33" t="str">
        <f>main!AF92</f>
        <v>m</v>
      </c>
      <c r="AG108" s="7" t="str">
        <f>main!AG92</f>
        <v>Filler</v>
      </c>
      <c r="AH108" s="7" t="str">
        <f>main!AH92</f>
        <v>NA</v>
      </c>
      <c r="AI108" s="7" t="str">
        <f>main!AI92</f>
        <v>NA</v>
      </c>
      <c r="AJ108" s="7" t="str">
        <f>main!AJ92</f>
        <v>Der</v>
      </c>
      <c r="AK108" s="7" t="str">
        <f>main!AK92</f>
        <v>der</v>
      </c>
      <c r="AL108" s="7">
        <f>main!AL92</f>
        <v>31</v>
      </c>
      <c r="AM108" s="7" t="str">
        <f>main!AM92</f>
        <v>Psychiaterin</v>
      </c>
      <c r="AN108" s="7" t="str">
        <f>main!AN92</f>
        <v>NA</v>
      </c>
      <c r="AO108" s="7" t="str">
        <f>main!AO92</f>
        <v>NA</v>
      </c>
      <c r="AP108" s="7" t="str">
        <f>main!AP92</f>
        <v>NA</v>
      </c>
      <c r="AQ108" s="7" t="str">
        <f>main!AQ92</f>
        <v>NA</v>
      </c>
      <c r="AR108" s="7" t="str">
        <f>main!AR92</f>
        <v>NA</v>
      </c>
      <c r="AS108" s="7" t="str">
        <f>main!AS92</f>
        <v>Alternative</v>
      </c>
      <c r="AT108" s="7" t="str">
        <f>main!AT92</f>
        <v>NA</v>
      </c>
      <c r="AU108" s="7" t="str">
        <f>main!AU92</f>
        <v>NA</v>
      </c>
      <c r="AV108" s="7" t="str">
        <f>main!AV92</f>
        <v>Die</v>
      </c>
      <c r="AW108" s="7" t="str">
        <f>main!AW92</f>
        <v>die</v>
      </c>
      <c r="AX108" s="7" t="str">
        <f>main!AX92</f>
        <v>Er</v>
      </c>
      <c r="AY108" s="7" t="str">
        <f>main!AY92</f>
        <v>Sie</v>
      </c>
      <c r="AZ108" s="33" t="str">
        <f>main!AZ92</f>
        <v>Sie</v>
      </c>
      <c r="BA108" s="7" t="str">
        <f t="shared" si="86"/>
        <v>Wer bangt in der Universität?</v>
      </c>
      <c r="BB108" s="46" t="str">
        <f t="shared" si="87"/>
        <v>Was tat der Psychiater?</v>
      </c>
      <c r="BC108" s="7" t="str">
        <f t="shared" si="88"/>
        <v>Wo bangt der Psychiater?</v>
      </c>
      <c r="BD108" s="7" t="str">
        <f t="shared" si="89"/>
        <v>Was hat der Psychiater vermasselt?</v>
      </c>
      <c r="BE108" s="7" t="s">
        <v>48</v>
      </c>
      <c r="BF108" s="7" t="str">
        <f>BC108</f>
        <v>Wo bangt der Psychiater?</v>
      </c>
      <c r="BG108" s="7">
        <v>4</v>
      </c>
      <c r="BH108" s="7">
        <f t="shared" si="90"/>
        <v>0</v>
      </c>
      <c r="BI108" s="7" t="str">
        <f t="shared" si="91"/>
        <v>NA</v>
      </c>
      <c r="BJ108" s="7" t="str">
        <f>IF(BI108="NA","NA",P108)</f>
        <v>NA</v>
      </c>
      <c r="BK108" s="7" t="str">
        <f t="shared" si="104"/>
        <v>NA</v>
      </c>
      <c r="BL108" s="7" t="s">
        <v>78</v>
      </c>
      <c r="BM108" s="1">
        <v>1</v>
      </c>
      <c r="BN108" s="7" t="str">
        <f t="shared" si="92"/>
        <v>NA</v>
      </c>
      <c r="BO108" s="7" t="str">
        <f t="shared" si="100"/>
        <v>NA</v>
      </c>
      <c r="BP108" s="7" t="str">
        <f t="shared" si="93"/>
        <v>Wo bangt der Psychiater?</v>
      </c>
      <c r="BQ108" s="7" t="str">
        <f t="shared" si="94"/>
        <v/>
      </c>
      <c r="BR108" s="7" t="str">
        <f t="shared" si="95"/>
        <v/>
      </c>
      <c r="BS108" s="7" t="str">
        <f t="shared" si="96"/>
        <v>Wo bangt der Psychiater?</v>
      </c>
      <c r="BT108" s="7" t="str">
        <f t="shared" si="97"/>
        <v>Was hat der Psychiater vermasselt?</v>
      </c>
      <c r="BU108" s="7" t="str">
        <f t="shared" si="98"/>
        <v/>
      </c>
      <c r="BV108" s="7" t="str">
        <f t="shared" si="99"/>
        <v>Was hat der Psychiater vermasselt?</v>
      </c>
    </row>
    <row r="109" spans="1:74" ht="14.25" customHeight="1" x14ac:dyDescent="0.35">
      <c r="A109" s="7" t="str">
        <f t="shared" si="101"/>
        <v>L2_S114_I197_PSie</v>
      </c>
      <c r="B109" s="7">
        <v>2</v>
      </c>
      <c r="C109" s="7">
        <v>114</v>
      </c>
      <c r="D109" s="44">
        <v>108</v>
      </c>
      <c r="E109">
        <v>5</v>
      </c>
      <c r="F109" s="7">
        <v>114</v>
      </c>
      <c r="G109" s="7" t="str">
        <f t="shared" si="102"/>
        <v>Der Schweißer raucht im U-Bahnhof. Sie möchte die harten Gesetze missachten.</v>
      </c>
      <c r="H109" s="7" t="str">
        <f t="shared" si="80"/>
        <v>Der Schweißer</v>
      </c>
      <c r="I109" s="7" t="str">
        <f t="shared" si="81"/>
        <v>Die Schweißerin</v>
      </c>
      <c r="J109" s="7" t="s">
        <v>566</v>
      </c>
      <c r="K109" s="7" t="s">
        <v>193</v>
      </c>
      <c r="N109" s="7" t="s">
        <v>795</v>
      </c>
      <c r="O109" s="7" t="str">
        <f t="shared" si="82"/>
        <v>im U-Bahnhof.</v>
      </c>
      <c r="P109" s="7" t="str">
        <f t="shared" si="83"/>
        <v>im U-Bahnhof</v>
      </c>
      <c r="Q109" s="7" t="str">
        <f t="shared" si="103"/>
        <v>Sie</v>
      </c>
      <c r="R109" s="7" t="s">
        <v>70</v>
      </c>
      <c r="S109" s="7" t="s">
        <v>71</v>
      </c>
      <c r="T109" s="7" t="s">
        <v>391</v>
      </c>
      <c r="U109" s="7" t="s">
        <v>796</v>
      </c>
      <c r="W109" s="7" t="str">
        <f t="shared" si="84"/>
        <v>Gesetze</v>
      </c>
      <c r="X109" s="7" t="str">
        <f t="shared" si="85"/>
        <v>missachten.</v>
      </c>
      <c r="Y109" s="7" t="s">
        <v>797</v>
      </c>
      <c r="Z109" s="7">
        <f>main!Z115</f>
        <v>197</v>
      </c>
      <c r="AA109" s="7" t="str">
        <f>main!AA115</f>
        <v>Schweißer</v>
      </c>
      <c r="AB109" s="7" t="str">
        <f>main!AB115</f>
        <v>NA</v>
      </c>
      <c r="AC109" s="7">
        <f>main!AC115</f>
        <v>6.2249999999999996</v>
      </c>
      <c r="AD109" s="7" t="str">
        <f>main!AD115</f>
        <v>NA</v>
      </c>
      <c r="AE109" s="7" t="str">
        <f>main!AE115</f>
        <v>NA</v>
      </c>
      <c r="AF109" s="33" t="str">
        <f>main!AF115</f>
        <v>m</v>
      </c>
      <c r="AG109" s="7" t="str">
        <f>main!AG115</f>
        <v>Filler</v>
      </c>
      <c r="AH109" s="7" t="str">
        <f>main!AH115</f>
        <v>NA</v>
      </c>
      <c r="AI109" s="7" t="str">
        <f>main!AI115</f>
        <v>NA</v>
      </c>
      <c r="AJ109" s="7" t="str">
        <f>main!AJ115</f>
        <v>Der</v>
      </c>
      <c r="AK109" s="7" t="str">
        <f>main!AK115</f>
        <v>der</v>
      </c>
      <c r="AL109" s="7">
        <f>main!AL115</f>
        <v>54</v>
      </c>
      <c r="AM109" s="7" t="str">
        <f>main!AM115</f>
        <v>Schweißerin</v>
      </c>
      <c r="AN109" s="7" t="str">
        <f>main!AN115</f>
        <v>NA</v>
      </c>
      <c r="AO109" s="7" t="str">
        <f>main!AO115</f>
        <v>NA</v>
      </c>
      <c r="AP109" s="7" t="str">
        <f>main!AP115</f>
        <v>NA</v>
      </c>
      <c r="AQ109" s="7" t="str">
        <f>main!AQ115</f>
        <v>NA</v>
      </c>
      <c r="AR109" s="7" t="str">
        <f>main!AR115</f>
        <v>NA</v>
      </c>
      <c r="AS109" s="7" t="str">
        <f>main!AS115</f>
        <v>Alternative</v>
      </c>
      <c r="AT109" s="7" t="str">
        <f>main!AT115</f>
        <v>NA</v>
      </c>
      <c r="AU109" s="7" t="str">
        <f>main!AU115</f>
        <v>NA</v>
      </c>
      <c r="AV109" s="7" t="str">
        <f>main!AV115</f>
        <v>Die</v>
      </c>
      <c r="AW109" s="7" t="str">
        <f>main!AW115</f>
        <v>die</v>
      </c>
      <c r="AX109" s="7" t="str">
        <f>main!AX115</f>
        <v>Er</v>
      </c>
      <c r="AY109" s="7" t="str">
        <f>main!AY115</f>
        <v>Sie</v>
      </c>
      <c r="AZ109" s="33" t="str">
        <f>main!AZ115</f>
        <v>Sie</v>
      </c>
      <c r="BA109" s="7" t="str">
        <f t="shared" si="86"/>
        <v>Wer raucht im U-Bahnhof?</v>
      </c>
      <c r="BB109" s="46" t="str">
        <f t="shared" si="87"/>
        <v>Was tat der Schweißer?</v>
      </c>
      <c r="BC109" s="7" t="str">
        <f t="shared" si="88"/>
        <v>Wo raucht der Schweißer?</v>
      </c>
      <c r="BD109" s="7" t="str">
        <f t="shared" si="89"/>
        <v>Was möchte der Schweißer missachten?</v>
      </c>
      <c r="BE109" s="7" t="s">
        <v>16</v>
      </c>
      <c r="BF109" s="7" t="str">
        <f>BB109</f>
        <v>Was tat der Schweißer?</v>
      </c>
      <c r="BG109" s="7">
        <v>2</v>
      </c>
      <c r="BH109" s="7">
        <f t="shared" si="90"/>
        <v>0</v>
      </c>
      <c r="BI109" s="7" t="str">
        <f t="shared" si="91"/>
        <v>NA</v>
      </c>
      <c r="BJ109" s="7" t="str">
        <f>IF(BI109="NA","NA",J109)</f>
        <v>NA</v>
      </c>
      <c r="BK109" s="7" t="str">
        <f t="shared" si="104"/>
        <v>NA</v>
      </c>
      <c r="BL109" s="7" t="s">
        <v>78</v>
      </c>
      <c r="BM109" s="1">
        <v>0</v>
      </c>
      <c r="BN109" s="7" t="str">
        <f t="shared" si="92"/>
        <v>NA</v>
      </c>
      <c r="BO109" s="7" t="str">
        <f t="shared" si="100"/>
        <v>NA</v>
      </c>
      <c r="BP109" s="7" t="str">
        <f t="shared" si="93"/>
        <v>Wo raucht der Schweißer?</v>
      </c>
      <c r="BQ109" s="7" t="str">
        <f t="shared" si="94"/>
        <v/>
      </c>
      <c r="BR109" s="7" t="str">
        <f t="shared" si="95"/>
        <v/>
      </c>
      <c r="BS109" s="7" t="str">
        <f t="shared" si="96"/>
        <v>Wo raucht der Schweißer?</v>
      </c>
      <c r="BT109" s="7" t="str">
        <f t="shared" si="97"/>
        <v>Was möchte der Schweißer missachten?</v>
      </c>
      <c r="BU109" s="7" t="str">
        <f t="shared" si="98"/>
        <v/>
      </c>
      <c r="BV109" s="7" t="str">
        <f t="shared" si="99"/>
        <v>Was möchte der Schweißer missachten?</v>
      </c>
    </row>
    <row r="110" spans="1:74" ht="14.25" customHeight="1" x14ac:dyDescent="0.35">
      <c r="A110" s="7" t="str">
        <f t="shared" si="101"/>
        <v>L2_S62_I145_PEr</v>
      </c>
      <c r="B110" s="7">
        <v>2</v>
      </c>
      <c r="C110" s="7">
        <v>62</v>
      </c>
      <c r="D110" s="44">
        <v>109</v>
      </c>
      <c r="E110">
        <v>5</v>
      </c>
      <c r="F110" s="7">
        <v>62</v>
      </c>
      <c r="G110" s="7" t="str">
        <f t="shared" si="102"/>
        <v>Die Stabturnerin kniet in der Moschee. Er wird das übliche Gebet halten.</v>
      </c>
      <c r="H110" s="7" t="str">
        <f t="shared" si="80"/>
        <v>Die Stabturnerin</v>
      </c>
      <c r="I110" s="7" t="str">
        <f t="shared" si="81"/>
        <v>Der Stabturner</v>
      </c>
      <c r="J110" s="7" t="s">
        <v>508</v>
      </c>
      <c r="K110" s="7" t="s">
        <v>84</v>
      </c>
      <c r="N110" s="7" t="s">
        <v>509</v>
      </c>
      <c r="O110" s="7" t="str">
        <f t="shared" si="82"/>
        <v>in der Moschee.</v>
      </c>
      <c r="P110" s="7" t="str">
        <f t="shared" si="83"/>
        <v>in der Moschee</v>
      </c>
      <c r="Q110" s="7" t="str">
        <f t="shared" si="103"/>
        <v>Er</v>
      </c>
      <c r="R110" s="7" t="s">
        <v>510</v>
      </c>
      <c r="S110" s="7" t="s">
        <v>155</v>
      </c>
      <c r="T110" s="7" t="s">
        <v>511</v>
      </c>
      <c r="U110" s="7" t="s">
        <v>512</v>
      </c>
      <c r="W110" s="7" t="str">
        <f t="shared" si="84"/>
        <v>Gebet</v>
      </c>
      <c r="X110" s="7" t="str">
        <f t="shared" si="85"/>
        <v>halten.</v>
      </c>
      <c r="Y110" s="7" t="s">
        <v>513</v>
      </c>
      <c r="Z110" s="7">
        <f>main!Z63</f>
        <v>145</v>
      </c>
      <c r="AA110" s="7" t="str">
        <f>main!AA63</f>
        <v>Stabturnerin</v>
      </c>
      <c r="AB110" s="7" t="str">
        <f>main!AB63</f>
        <v>NA</v>
      </c>
      <c r="AC110" s="7">
        <f>main!AC63</f>
        <v>1.4</v>
      </c>
      <c r="AD110" s="7" t="str">
        <f>main!AD63</f>
        <v>NA</v>
      </c>
      <c r="AE110" s="7" t="str">
        <f>main!AE63</f>
        <v>NA</v>
      </c>
      <c r="AF110" s="33" t="str">
        <f>main!AF63</f>
        <v>f</v>
      </c>
      <c r="AG110" s="7" t="str">
        <f>main!AG63</f>
        <v>Filler</v>
      </c>
      <c r="AH110" s="7" t="str">
        <f>main!AH63</f>
        <v>NA</v>
      </c>
      <c r="AI110" s="7" t="str">
        <f>main!AI63</f>
        <v>NA</v>
      </c>
      <c r="AJ110" s="7" t="str">
        <f>main!AJ63</f>
        <v>Die</v>
      </c>
      <c r="AK110" s="7" t="str">
        <f>main!AK63</f>
        <v>die</v>
      </c>
      <c r="AL110" s="7">
        <f>main!AL63</f>
        <v>2</v>
      </c>
      <c r="AM110" s="7" t="str">
        <f>main!AM63</f>
        <v>Stabturner</v>
      </c>
      <c r="AN110" s="7" t="str">
        <f>main!AN63</f>
        <v>NA</v>
      </c>
      <c r="AO110" s="7" t="str">
        <f>main!AO63</f>
        <v>NA</v>
      </c>
      <c r="AP110" s="7" t="str">
        <f>main!AP63</f>
        <v>NA</v>
      </c>
      <c r="AQ110" s="7" t="str">
        <f>main!AQ63</f>
        <v>NA</v>
      </c>
      <c r="AR110" s="7" t="str">
        <f>main!AR63</f>
        <v>NA</v>
      </c>
      <c r="AS110" s="7" t="str">
        <f>main!AS63</f>
        <v>Alternative</v>
      </c>
      <c r="AT110" s="7" t="str">
        <f>main!AT63</f>
        <v>NA</v>
      </c>
      <c r="AU110" s="7" t="str">
        <f>main!AU63</f>
        <v>NA</v>
      </c>
      <c r="AV110" s="7" t="str">
        <f>main!AV63</f>
        <v>Der</v>
      </c>
      <c r="AW110" s="7" t="str">
        <f>main!AW63</f>
        <v>der</v>
      </c>
      <c r="AX110" s="7" t="str">
        <f>main!AX63</f>
        <v>Er</v>
      </c>
      <c r="AY110" s="7" t="str">
        <f>main!AY63</f>
        <v>Sie</v>
      </c>
      <c r="AZ110" s="33" t="str">
        <f>main!AZ63</f>
        <v>Er</v>
      </c>
      <c r="BA110" s="7" t="str">
        <f t="shared" si="86"/>
        <v>Wer kniet in der Moschee?</v>
      </c>
      <c r="BB110" s="46" t="str">
        <f t="shared" si="87"/>
        <v>Was tat die Stabturnerin?</v>
      </c>
      <c r="BC110" s="7" t="str">
        <f t="shared" si="88"/>
        <v>Wo kniet die Stabturnerin?</v>
      </c>
      <c r="BD110" s="7" t="str">
        <f t="shared" si="89"/>
        <v>Was wird die Stabturnerin halten?</v>
      </c>
      <c r="BE110" s="7" t="s">
        <v>16</v>
      </c>
      <c r="BF110" s="7" t="str">
        <f>BB110</f>
        <v>Was tat die Stabturnerin?</v>
      </c>
      <c r="BG110" s="7">
        <v>3</v>
      </c>
      <c r="BH110" s="7">
        <f t="shared" si="90"/>
        <v>0</v>
      </c>
      <c r="BI110" s="7" t="str">
        <f t="shared" si="91"/>
        <v>NA</v>
      </c>
      <c r="BJ110" s="7" t="str">
        <f>IF(BI110="NA","NA",J110)</f>
        <v>NA</v>
      </c>
      <c r="BK110" s="7" t="str">
        <f t="shared" si="104"/>
        <v>NA</v>
      </c>
      <c r="BL110" s="7" t="s">
        <v>78</v>
      </c>
      <c r="BM110" s="1">
        <v>0</v>
      </c>
      <c r="BN110" s="7" t="str">
        <f t="shared" si="92"/>
        <v>NA</v>
      </c>
      <c r="BO110" s="7" t="str">
        <f t="shared" si="100"/>
        <v>NA</v>
      </c>
      <c r="BP110" s="7" t="str">
        <f t="shared" si="93"/>
        <v>Wo kniet die Stabturnerin?</v>
      </c>
      <c r="BQ110" s="7" t="str">
        <f t="shared" si="94"/>
        <v/>
      </c>
      <c r="BR110" s="7" t="str">
        <f t="shared" si="95"/>
        <v/>
      </c>
      <c r="BS110" s="7" t="str">
        <f t="shared" si="96"/>
        <v>Wo kniet die Stabturnerin?</v>
      </c>
      <c r="BT110" s="7" t="str">
        <f t="shared" si="97"/>
        <v>Was wird die Stabturnerin halten?</v>
      </c>
      <c r="BU110" s="7" t="str">
        <f t="shared" si="98"/>
        <v/>
      </c>
      <c r="BV110" s="1" t="str">
        <f t="shared" si="99"/>
        <v>Was wird die Stabturnerin halten?</v>
      </c>
    </row>
    <row r="111" spans="1:74" ht="14.25" customHeight="1" x14ac:dyDescent="0.35">
      <c r="A111" s="7" t="str">
        <f t="shared" si="101"/>
        <v>L2_S99_I182_PSie</v>
      </c>
      <c r="B111" s="7">
        <v>2</v>
      </c>
      <c r="C111" s="7">
        <v>99</v>
      </c>
      <c r="D111" s="44">
        <v>110</v>
      </c>
      <c r="E111">
        <v>5</v>
      </c>
      <c r="F111" s="7">
        <v>99</v>
      </c>
      <c r="G111" s="7" t="str">
        <f t="shared" si="102"/>
        <v>Der Professor wandert aus der Burg. Sie hat eine hölzernes Schwert gekauft.</v>
      </c>
      <c r="H111" s="7" t="str">
        <f t="shared" si="80"/>
        <v>Der Professor</v>
      </c>
      <c r="I111" s="7" t="str">
        <f t="shared" si="81"/>
        <v>Die Professorin</v>
      </c>
      <c r="J111" s="7" t="s">
        <v>652</v>
      </c>
      <c r="M111" s="7" t="s">
        <v>144</v>
      </c>
      <c r="N111" s="7" t="s">
        <v>711</v>
      </c>
      <c r="O111" s="7" t="str">
        <f t="shared" si="82"/>
        <v>aus der Burg.</v>
      </c>
      <c r="P111" s="7" t="str">
        <f t="shared" si="83"/>
        <v>aus der Burg</v>
      </c>
      <c r="Q111" s="7" t="str">
        <f t="shared" si="103"/>
        <v>Sie</v>
      </c>
      <c r="R111" s="7" t="s">
        <v>104</v>
      </c>
      <c r="S111" s="7" t="s">
        <v>179</v>
      </c>
      <c r="T111" s="7" t="s">
        <v>712</v>
      </c>
      <c r="U111" s="7" t="s">
        <v>713</v>
      </c>
      <c r="W111" s="7" t="str">
        <f t="shared" si="84"/>
        <v>Schwert</v>
      </c>
      <c r="X111" s="7" t="str">
        <f t="shared" si="85"/>
        <v>gekauft.</v>
      </c>
      <c r="Y111" s="7" t="s">
        <v>451</v>
      </c>
      <c r="Z111" s="7">
        <f>main!Z100</f>
        <v>182</v>
      </c>
      <c r="AA111" s="7" t="str">
        <f>main!AA100</f>
        <v>Professor</v>
      </c>
      <c r="AB111" s="7" t="str">
        <f>main!AB100</f>
        <v>NA</v>
      </c>
      <c r="AC111" s="7">
        <f>main!AC100</f>
        <v>4.8499999999999996</v>
      </c>
      <c r="AD111" s="7" t="str">
        <f>main!AD100</f>
        <v>NA</v>
      </c>
      <c r="AE111" s="7" t="str">
        <f>main!AE100</f>
        <v>NA</v>
      </c>
      <c r="AF111" s="33" t="str">
        <f>main!AF100</f>
        <v>m</v>
      </c>
      <c r="AG111" s="7" t="str">
        <f>main!AG100</f>
        <v>Filler</v>
      </c>
      <c r="AH111" s="7" t="str">
        <f>main!AH100</f>
        <v>NA</v>
      </c>
      <c r="AI111" s="7" t="str">
        <f>main!AI100</f>
        <v>NA</v>
      </c>
      <c r="AJ111" s="7" t="str">
        <f>main!AJ100</f>
        <v>Der</v>
      </c>
      <c r="AK111" s="7" t="str">
        <f>main!AK100</f>
        <v>der</v>
      </c>
      <c r="AL111" s="7">
        <f>main!AL100</f>
        <v>39</v>
      </c>
      <c r="AM111" s="7" t="str">
        <f>main!AM100</f>
        <v>Professorin</v>
      </c>
      <c r="AN111" s="7" t="str">
        <f>main!AN100</f>
        <v>NA</v>
      </c>
      <c r="AO111" s="7" t="str">
        <f>main!AO100</f>
        <v>NA</v>
      </c>
      <c r="AP111" s="7" t="str">
        <f>main!AP100</f>
        <v>NA</v>
      </c>
      <c r="AQ111" s="7" t="str">
        <f>main!AQ100</f>
        <v>NA</v>
      </c>
      <c r="AR111" s="7" t="str">
        <f>main!AR100</f>
        <v>NA</v>
      </c>
      <c r="AS111" s="7" t="str">
        <f>main!AS100</f>
        <v>Alternative</v>
      </c>
      <c r="AT111" s="7" t="str">
        <f>main!AT100</f>
        <v>NA</v>
      </c>
      <c r="AU111" s="7" t="str">
        <f>main!AU100</f>
        <v>NA</v>
      </c>
      <c r="AV111" s="7" t="str">
        <f>main!AV100</f>
        <v>Die</v>
      </c>
      <c r="AW111" s="7" t="str">
        <f>main!AW100</f>
        <v>die</v>
      </c>
      <c r="AX111" s="7" t="str">
        <f>main!AX100</f>
        <v>Er</v>
      </c>
      <c r="AY111" s="7" t="str">
        <f>main!AY100</f>
        <v>Sie</v>
      </c>
      <c r="AZ111" s="33" t="str">
        <f>main!AZ100</f>
        <v>Sie</v>
      </c>
      <c r="BA111" s="7" t="str">
        <f t="shared" si="86"/>
        <v>Wer wandert aus der Burg?</v>
      </c>
      <c r="BB111" s="46" t="str">
        <f t="shared" si="87"/>
        <v>Was tat der Professor?</v>
      </c>
      <c r="BC111" s="7" t="str">
        <f t="shared" si="88"/>
        <v>Woher wandert der Professor?</v>
      </c>
      <c r="BD111" s="7" t="str">
        <f t="shared" si="89"/>
        <v>Was hat der Professor gekauft?</v>
      </c>
      <c r="BE111" s="7" t="s">
        <v>48</v>
      </c>
      <c r="BF111" s="7" t="str">
        <f>BC111</f>
        <v>Woher wandert der Professor?</v>
      </c>
      <c r="BG111" s="7">
        <v>4</v>
      </c>
      <c r="BH111" s="7">
        <f t="shared" si="90"/>
        <v>0</v>
      </c>
      <c r="BI111" s="7" t="str">
        <f t="shared" si="91"/>
        <v>NA</v>
      </c>
      <c r="BJ111" s="7" t="str">
        <f>IF(BI111="NA","NA",P111)</f>
        <v>NA</v>
      </c>
      <c r="BK111" s="7" t="str">
        <f t="shared" si="104"/>
        <v>NA</v>
      </c>
      <c r="BL111" s="7" t="s">
        <v>78</v>
      </c>
      <c r="BM111" s="1">
        <v>1</v>
      </c>
      <c r="BN111" s="7" t="str">
        <f t="shared" si="92"/>
        <v>NA</v>
      </c>
      <c r="BO111" s="7" t="str">
        <f t="shared" si="100"/>
        <v>NA</v>
      </c>
      <c r="BP111" s="7" t="str">
        <f t="shared" si="93"/>
        <v/>
      </c>
      <c r="BQ111" s="7" t="str">
        <f t="shared" si="94"/>
        <v/>
      </c>
      <c r="BR111" s="7" t="str">
        <f t="shared" si="95"/>
        <v>Woher wandert der Professor?</v>
      </c>
      <c r="BS111" s="7" t="str">
        <f t="shared" si="96"/>
        <v>Woher wandert der Professor?</v>
      </c>
      <c r="BT111" s="7" t="str">
        <f t="shared" si="97"/>
        <v>Was hat der Professor gekauft?</v>
      </c>
      <c r="BU111" s="7" t="str">
        <f t="shared" si="98"/>
        <v/>
      </c>
      <c r="BV111" s="7" t="str">
        <f t="shared" si="99"/>
        <v>Was hat der Professor gekauft?</v>
      </c>
    </row>
    <row r="112" spans="1:74" ht="14.25" customHeight="1" x14ac:dyDescent="0.35">
      <c r="A112" s="53" t="str">
        <f t="shared" si="101"/>
        <v>L_S126_I83_PSie</v>
      </c>
      <c r="B112" s="54"/>
      <c r="C112" s="55">
        <v>6</v>
      </c>
      <c r="D112" s="44">
        <v>111</v>
      </c>
      <c r="E112" s="54">
        <v>5.9</v>
      </c>
      <c r="F112" s="53">
        <v>126</v>
      </c>
      <c r="G112" s="53" t="str">
        <f t="shared" si="102"/>
        <v>Eike kommt vom Friedhof. Sie hat die werte Großmutter besucht.</v>
      </c>
      <c r="H112" s="53" t="str">
        <f t="shared" si="80"/>
        <v>Eike</v>
      </c>
      <c r="I112" s="53" t="str">
        <f t="shared" si="81"/>
        <v>Liam</v>
      </c>
      <c r="J112" s="53" t="s">
        <v>311</v>
      </c>
      <c r="K112" s="54"/>
      <c r="L112" s="54"/>
      <c r="M112" s="53" t="s">
        <v>291</v>
      </c>
      <c r="N112" s="53" t="s">
        <v>853</v>
      </c>
      <c r="O112" s="53" t="str">
        <f t="shared" si="82"/>
        <v>vom Friedhof.</v>
      </c>
      <c r="P112" s="53" t="str">
        <f t="shared" si="83"/>
        <v>vom Friedhof</v>
      </c>
      <c r="Q112" s="53" t="str">
        <f t="shared" si="103"/>
        <v>Sie</v>
      </c>
      <c r="R112" s="53" t="s">
        <v>104</v>
      </c>
      <c r="S112" s="53" t="s">
        <v>71</v>
      </c>
      <c r="T112" s="53" t="s">
        <v>854</v>
      </c>
      <c r="U112" s="54"/>
      <c r="V112" s="53" t="s">
        <v>855</v>
      </c>
      <c r="W112" s="53" t="str">
        <f t="shared" si="84"/>
        <v>Großmutter</v>
      </c>
      <c r="X112" s="53" t="str">
        <f t="shared" si="85"/>
        <v>besucht.</v>
      </c>
      <c r="Y112" s="53" t="s">
        <v>856</v>
      </c>
      <c r="Z112" s="53">
        <v>83</v>
      </c>
      <c r="AA112" s="53" t="s">
        <v>971</v>
      </c>
      <c r="AB112" s="53" t="s">
        <v>109</v>
      </c>
      <c r="AC112" s="53">
        <v>4.8</v>
      </c>
      <c r="AD112" s="53">
        <v>1.9220087530000001</v>
      </c>
      <c r="AE112" s="53">
        <v>5</v>
      </c>
      <c r="AF112" s="55" t="s">
        <v>109</v>
      </c>
      <c r="AG112" s="61" t="s">
        <v>1093</v>
      </c>
      <c r="AH112" s="62" t="s">
        <v>78</v>
      </c>
      <c r="AI112" s="63" t="s">
        <v>78</v>
      </c>
      <c r="AJ112" s="58" t="s">
        <v>78</v>
      </c>
      <c r="AK112" s="58" t="s">
        <v>78</v>
      </c>
      <c r="AL112" s="53">
        <v>54</v>
      </c>
      <c r="AM112" s="53" t="s">
        <v>962</v>
      </c>
      <c r="AN112" s="53" t="s">
        <v>76</v>
      </c>
      <c r="AO112" s="53">
        <v>2.1714285709999999</v>
      </c>
      <c r="AP112" s="53">
        <v>1.484938388</v>
      </c>
      <c r="AQ112" s="53">
        <v>2</v>
      </c>
      <c r="AR112" s="55" t="s">
        <v>109</v>
      </c>
      <c r="AS112" s="57" t="s">
        <v>80</v>
      </c>
      <c r="AT112" s="62" t="s">
        <v>78</v>
      </c>
      <c r="AU112" s="63" t="s">
        <v>78</v>
      </c>
      <c r="AV112" s="58" t="s">
        <v>78</v>
      </c>
      <c r="AW112" s="54" t="s">
        <v>78</v>
      </c>
      <c r="AX112" s="58" t="s">
        <v>81</v>
      </c>
      <c r="AY112" s="58" t="s">
        <v>82</v>
      </c>
      <c r="AZ112" s="59" t="str">
        <f>AY112</f>
        <v>Sie</v>
      </c>
      <c r="BA112" s="53" t="str">
        <f t="shared" si="86"/>
        <v>Wer kommt vom Friedhof?</v>
      </c>
      <c r="BB112" s="46" t="str">
        <f t="shared" si="87"/>
        <v>Was tat Eike?</v>
      </c>
      <c r="BC112" s="53" t="str">
        <f t="shared" si="88"/>
        <v>Woher kommt Eike?</v>
      </c>
      <c r="BD112" s="53" t="str">
        <f t="shared" si="89"/>
        <v>Wen hat Eike besucht?</v>
      </c>
      <c r="BE112" s="53" t="s">
        <v>16</v>
      </c>
      <c r="BF112" s="53" t="str">
        <f>BB112</f>
        <v>Was tat Eike?</v>
      </c>
      <c r="BG112" s="55">
        <v>1</v>
      </c>
      <c r="BH112" s="53">
        <f t="shared" si="90"/>
        <v>1</v>
      </c>
      <c r="BI112" s="53" t="str">
        <f t="shared" si="91"/>
        <v>Was tat Eike?</v>
      </c>
      <c r="BJ112" s="53" t="str">
        <f>IF(BI112="NA","NA",J112)</f>
        <v>kommt</v>
      </c>
      <c r="BK112" s="53" t="s">
        <v>1127</v>
      </c>
      <c r="BL112" s="53" t="s">
        <v>1128</v>
      </c>
      <c r="BM112" s="55">
        <v>1</v>
      </c>
      <c r="BN112" s="53" t="str">
        <f t="shared" si="92"/>
        <v>vom Friedhof kommen</v>
      </c>
      <c r="BO112" s="53" t="str">
        <f t="shared" si="100"/>
        <v>vom Friedhof gehen</v>
      </c>
      <c r="BP112" s="53" t="str">
        <f t="shared" si="93"/>
        <v/>
      </c>
      <c r="BQ112" s="53" t="str">
        <f t="shared" si="94"/>
        <v/>
      </c>
      <c r="BR112" s="53" t="str">
        <f t="shared" si="95"/>
        <v>Woher kommt Eike?</v>
      </c>
      <c r="BS112" s="53" t="str">
        <f t="shared" si="96"/>
        <v>Woher kommt Eike?</v>
      </c>
      <c r="BT112" s="53" t="str">
        <f t="shared" si="97"/>
        <v/>
      </c>
      <c r="BU112" s="53" t="str">
        <f t="shared" si="98"/>
        <v>Wen hat Eike besucht?</v>
      </c>
      <c r="BV112" s="53" t="str">
        <f t="shared" si="99"/>
        <v>Wen hat Eike besucht?</v>
      </c>
    </row>
    <row r="113" spans="1:74" ht="14.25" customHeight="1" x14ac:dyDescent="0.35">
      <c r="A113" s="7" t="str">
        <f t="shared" si="101"/>
        <v>L2_S106_I189_PEr</v>
      </c>
      <c r="B113" s="7">
        <v>2</v>
      </c>
      <c r="C113" s="7">
        <v>106</v>
      </c>
      <c r="D113" s="44">
        <v>112</v>
      </c>
      <c r="E113">
        <v>6</v>
      </c>
      <c r="F113" s="7">
        <v>106</v>
      </c>
      <c r="G113" s="7" t="str">
        <f t="shared" si="102"/>
        <v>Der Bestattungsunternehmer eilt auf den Landsitz. Er hat den harten Corona-Maßnahmen vernommen.</v>
      </c>
      <c r="H113" s="7" t="str">
        <f t="shared" si="80"/>
        <v>Der Bestattungsunternehmer</v>
      </c>
      <c r="I113" s="7" t="str">
        <f t="shared" si="81"/>
        <v>Die Bestattungsunternehmerin</v>
      </c>
      <c r="J113" s="7" t="s">
        <v>422</v>
      </c>
      <c r="L113" s="7" t="s">
        <v>119</v>
      </c>
      <c r="N113" s="7" t="s">
        <v>751</v>
      </c>
      <c r="O113" s="7" t="str">
        <f t="shared" si="82"/>
        <v>auf den Landsitz.</v>
      </c>
      <c r="P113" s="7" t="str">
        <f t="shared" si="83"/>
        <v>auf den Landsitz</v>
      </c>
      <c r="Q113" s="7" t="str">
        <f t="shared" si="103"/>
        <v>Er</v>
      </c>
      <c r="R113" s="7" t="s">
        <v>104</v>
      </c>
      <c r="S113" s="7" t="s">
        <v>147</v>
      </c>
      <c r="T113" s="7" t="s">
        <v>391</v>
      </c>
      <c r="U113" s="7" t="s">
        <v>752</v>
      </c>
      <c r="W113" s="7" t="str">
        <f t="shared" si="84"/>
        <v>Corona-Maßnahmen</v>
      </c>
      <c r="X113" s="7" t="str">
        <f t="shared" si="85"/>
        <v>vernommen.</v>
      </c>
      <c r="Y113" s="7" t="s">
        <v>753</v>
      </c>
      <c r="Z113" s="7">
        <f>main!Z107</f>
        <v>189</v>
      </c>
      <c r="AA113" s="7" t="str">
        <f>main!AA107</f>
        <v>Bestattungsunternehmer</v>
      </c>
      <c r="AB113" s="7" t="str">
        <f>main!AB107</f>
        <v>NA</v>
      </c>
      <c r="AC113" s="7">
        <f>main!AC107</f>
        <v>5.55</v>
      </c>
      <c r="AD113" s="7" t="str">
        <f>main!AD107</f>
        <v>NA</v>
      </c>
      <c r="AE113" s="7" t="str">
        <f>main!AE107</f>
        <v>NA</v>
      </c>
      <c r="AF113" s="33" t="str">
        <f>main!AF107</f>
        <v>m</v>
      </c>
      <c r="AG113" s="7" t="str">
        <f>main!AG107</f>
        <v>Filler</v>
      </c>
      <c r="AH113" s="7" t="str">
        <f>main!AH107</f>
        <v>NA</v>
      </c>
      <c r="AI113" s="7" t="str">
        <f>main!AI107</f>
        <v>NA</v>
      </c>
      <c r="AJ113" s="7" t="str">
        <f>main!AJ107</f>
        <v>Der</v>
      </c>
      <c r="AK113" s="7" t="str">
        <f>main!AK107</f>
        <v>der</v>
      </c>
      <c r="AL113" s="7">
        <f>main!AL107</f>
        <v>46</v>
      </c>
      <c r="AM113" s="7" t="str">
        <f>main!AM107</f>
        <v>Bestattungsunternehmerin</v>
      </c>
      <c r="AN113" s="7" t="str">
        <f>main!AN107</f>
        <v>NA</v>
      </c>
      <c r="AO113" s="7" t="str">
        <f>main!AO107</f>
        <v>NA</v>
      </c>
      <c r="AP113" s="7" t="str">
        <f>main!AP107</f>
        <v>NA</v>
      </c>
      <c r="AQ113" s="7" t="str">
        <f>main!AQ107</f>
        <v>NA</v>
      </c>
      <c r="AR113" s="7" t="str">
        <f>main!AR107</f>
        <v>NA</v>
      </c>
      <c r="AS113" s="7" t="str">
        <f>main!AS107</f>
        <v>Alternative</v>
      </c>
      <c r="AT113" s="7" t="str">
        <f>main!AT107</f>
        <v>NA</v>
      </c>
      <c r="AU113" s="7" t="str">
        <f>main!AU107</f>
        <v>NA</v>
      </c>
      <c r="AV113" s="7" t="str">
        <f>main!AV107</f>
        <v>Die</v>
      </c>
      <c r="AW113" s="7" t="str">
        <f>main!AW107</f>
        <v>die</v>
      </c>
      <c r="AX113" s="7" t="str">
        <f>main!AX107</f>
        <v>Er</v>
      </c>
      <c r="AY113" s="7" t="str">
        <f>main!AY107</f>
        <v>Sie</v>
      </c>
      <c r="AZ113" s="33" t="str">
        <f>main!AZ107</f>
        <v>Er</v>
      </c>
      <c r="BA113" s="7" t="str">
        <f t="shared" si="86"/>
        <v>Wer eilt auf den Landsitz?</v>
      </c>
      <c r="BB113" s="46" t="str">
        <f t="shared" si="87"/>
        <v>Was tat der Bestattungsunternehmer?</v>
      </c>
      <c r="BC113" s="7" t="str">
        <f t="shared" si="88"/>
        <v>Wohin eilt der Bestattungsunternehmer?</v>
      </c>
      <c r="BD113" s="7" t="str">
        <f t="shared" si="89"/>
        <v>Was hat der Bestattungsunternehmer vernommen?</v>
      </c>
      <c r="BE113" s="7" t="s">
        <v>16</v>
      </c>
      <c r="BF113" s="7" t="str">
        <f>BB113</f>
        <v>Was tat der Bestattungsunternehmer?</v>
      </c>
      <c r="BG113" s="7">
        <v>1</v>
      </c>
      <c r="BH113" s="7">
        <f t="shared" si="90"/>
        <v>1</v>
      </c>
      <c r="BI113" s="7" t="str">
        <f t="shared" si="91"/>
        <v>Was tat der Bestattungsunternehmer?</v>
      </c>
      <c r="BJ113" s="7" t="str">
        <f>IF(BI113="NA","NA",J113)</f>
        <v>eilt</v>
      </c>
      <c r="BK113" s="7" t="s">
        <v>1121</v>
      </c>
      <c r="BL113" s="7" t="s">
        <v>1122</v>
      </c>
      <c r="BM113" s="1">
        <v>1</v>
      </c>
      <c r="BN113" s="7" t="str">
        <f t="shared" si="92"/>
        <v>auf den Landsitz eilen</v>
      </c>
      <c r="BO113" s="7" t="str">
        <f t="shared" si="100"/>
        <v>auf den Landsitz reisen</v>
      </c>
      <c r="BP113" s="7" t="str">
        <f t="shared" si="93"/>
        <v/>
      </c>
      <c r="BQ113" s="7" t="str">
        <f t="shared" si="94"/>
        <v>Wohin eilt der Bestattungsunternehmer?</v>
      </c>
      <c r="BR113" s="7" t="str">
        <f t="shared" si="95"/>
        <v/>
      </c>
      <c r="BS113" s="7" t="str">
        <f t="shared" si="96"/>
        <v>Wohin eilt der Bestattungsunternehmer?</v>
      </c>
      <c r="BT113" s="7" t="str">
        <f t="shared" si="97"/>
        <v>Was hat der Bestattungsunternehmer vernommen?</v>
      </c>
      <c r="BU113" s="7" t="str">
        <f t="shared" si="98"/>
        <v/>
      </c>
      <c r="BV113" s="7" t="str">
        <f t="shared" si="99"/>
        <v>Was hat der Bestattungsunternehmer vernommen?</v>
      </c>
    </row>
    <row r="114" spans="1:74" ht="14.25" customHeight="1" x14ac:dyDescent="0.35">
      <c r="A114" s="7" t="str">
        <f t="shared" si="101"/>
        <v>L2_S109_I192_PEr</v>
      </c>
      <c r="B114" s="7">
        <v>2</v>
      </c>
      <c r="C114" s="7">
        <v>109</v>
      </c>
      <c r="D114" s="44">
        <v>113</v>
      </c>
      <c r="E114">
        <v>6</v>
      </c>
      <c r="F114" s="7">
        <v>109</v>
      </c>
      <c r="G114" s="7" t="str">
        <f t="shared" si="102"/>
        <v>Der Pfandleiher joggt vor der Ampel. Er muss auf das Ampelmännchen warten.</v>
      </c>
      <c r="H114" s="7" t="str">
        <f t="shared" si="80"/>
        <v>Der Pfandleiher</v>
      </c>
      <c r="I114" s="7" t="str">
        <f t="shared" si="81"/>
        <v>Die Pfandleiherin</v>
      </c>
      <c r="J114" s="7" t="s">
        <v>237</v>
      </c>
      <c r="K114" s="7" t="s">
        <v>766</v>
      </c>
      <c r="N114" s="7" t="s">
        <v>767</v>
      </c>
      <c r="O114" s="7" t="str">
        <f t="shared" si="82"/>
        <v>vor der Ampel.</v>
      </c>
      <c r="P114" s="7" t="str">
        <f t="shared" si="83"/>
        <v>vor der Ampel</v>
      </c>
      <c r="Q114" s="7" t="str">
        <f t="shared" si="103"/>
        <v>Er</v>
      </c>
      <c r="R114" s="7" t="s">
        <v>146</v>
      </c>
      <c r="S114" s="7" t="s">
        <v>768</v>
      </c>
      <c r="T114" s="7" t="s">
        <v>155</v>
      </c>
      <c r="V114" s="7" t="s">
        <v>769</v>
      </c>
      <c r="W114" s="7" t="str">
        <f t="shared" si="84"/>
        <v>Ampelmännchen</v>
      </c>
      <c r="X114" s="7" t="str">
        <f t="shared" si="85"/>
        <v>warten.</v>
      </c>
      <c r="Y114" s="7" t="s">
        <v>770</v>
      </c>
      <c r="Z114" s="7">
        <f>main!Z110</f>
        <v>192</v>
      </c>
      <c r="AA114" s="7" t="str">
        <f>main!AA110</f>
        <v>Pfandleiher</v>
      </c>
      <c r="AB114" s="7" t="str">
        <f>main!AB110</f>
        <v>NA</v>
      </c>
      <c r="AC114" s="7">
        <f>main!AC110</f>
        <v>5.85</v>
      </c>
      <c r="AD114" s="7" t="str">
        <f>main!AD110</f>
        <v>NA</v>
      </c>
      <c r="AE114" s="7" t="str">
        <f>main!AE110</f>
        <v>NA</v>
      </c>
      <c r="AF114" s="33" t="str">
        <f>main!AF110</f>
        <v>m</v>
      </c>
      <c r="AG114" s="7" t="str">
        <f>main!AG110</f>
        <v>Filler</v>
      </c>
      <c r="AH114" s="7" t="str">
        <f>main!AH110</f>
        <v>NA</v>
      </c>
      <c r="AI114" s="7" t="str">
        <f>main!AI110</f>
        <v>NA</v>
      </c>
      <c r="AJ114" s="7" t="str">
        <f>main!AJ110</f>
        <v>Der</v>
      </c>
      <c r="AK114" s="7" t="str">
        <f>main!AK110</f>
        <v>der</v>
      </c>
      <c r="AL114" s="7">
        <f>main!AL110</f>
        <v>49</v>
      </c>
      <c r="AM114" s="7" t="str">
        <f>main!AM110</f>
        <v>Pfandleiherin</v>
      </c>
      <c r="AN114" s="7" t="str">
        <f>main!AN110</f>
        <v>NA</v>
      </c>
      <c r="AO114" s="7" t="str">
        <f>main!AO110</f>
        <v>NA</v>
      </c>
      <c r="AP114" s="7" t="str">
        <f>main!AP110</f>
        <v>NA</v>
      </c>
      <c r="AQ114" s="7" t="str">
        <f>main!AQ110</f>
        <v>NA</v>
      </c>
      <c r="AR114" s="7" t="str">
        <f>main!AR110</f>
        <v>NA</v>
      </c>
      <c r="AS114" s="7" t="str">
        <f>main!AS110</f>
        <v>Alternative</v>
      </c>
      <c r="AT114" s="7" t="str">
        <f>main!AT110</f>
        <v>NA</v>
      </c>
      <c r="AU114" s="7" t="str">
        <f>main!AU110</f>
        <v>NA</v>
      </c>
      <c r="AV114" s="7" t="str">
        <f>main!AV110</f>
        <v>Die</v>
      </c>
      <c r="AW114" s="7" t="str">
        <f>main!AW110</f>
        <v>die</v>
      </c>
      <c r="AX114" s="7" t="str">
        <f>main!AX110</f>
        <v>Er</v>
      </c>
      <c r="AY114" s="7" t="str">
        <f>main!AY110</f>
        <v>Sie</v>
      </c>
      <c r="AZ114" s="33" t="str">
        <f>main!AZ110</f>
        <v>Er</v>
      </c>
      <c r="BA114" s="7" t="str">
        <f t="shared" si="86"/>
        <v>Wer joggt vor der Ampel?</v>
      </c>
      <c r="BB114" s="46" t="str">
        <f t="shared" si="87"/>
        <v>Was tat der Pfandleiher?</v>
      </c>
      <c r="BC114" s="7" t="str">
        <f t="shared" si="88"/>
        <v>Wo joggt der Pfandleiher?</v>
      </c>
      <c r="BD114" s="7" t="str">
        <f t="shared" si="89"/>
        <v>Wen muss der Pfandleiher warten?</v>
      </c>
      <c r="BE114" s="7" t="s">
        <v>47</v>
      </c>
      <c r="BF114" s="7" t="str">
        <f>BA114</f>
        <v>Wer joggt vor der Ampel?</v>
      </c>
      <c r="BG114" s="7">
        <v>1</v>
      </c>
      <c r="BH114" s="7">
        <f t="shared" si="90"/>
        <v>1</v>
      </c>
      <c r="BI114" s="7" t="str">
        <f t="shared" si="91"/>
        <v>Wer joggt vor der Ampel?</v>
      </c>
      <c r="BJ114" s="7" t="str">
        <f>IF(BI114="NA","NA",H114)</f>
        <v>Der Pfandleiher</v>
      </c>
      <c r="BK114" s="7" t="str">
        <f>BJ114</f>
        <v>Der Pfandleiher</v>
      </c>
      <c r="BL114" s="7" t="str">
        <f>I114</f>
        <v>Die Pfandleiherin</v>
      </c>
      <c r="BM114" s="1">
        <v>0</v>
      </c>
      <c r="BN114" s="7" t="str">
        <f t="shared" si="92"/>
        <v>Die Pfandleiherin</v>
      </c>
      <c r="BO114" s="7" t="str">
        <f t="shared" si="100"/>
        <v>Der Pfandleiher</v>
      </c>
      <c r="BP114" s="7" t="str">
        <f t="shared" si="93"/>
        <v>Wo joggt der Pfandleiher?</v>
      </c>
      <c r="BQ114" s="7" t="str">
        <f t="shared" si="94"/>
        <v/>
      </c>
      <c r="BR114" s="7" t="str">
        <f t="shared" si="95"/>
        <v/>
      </c>
      <c r="BS114" s="7" t="str">
        <f t="shared" si="96"/>
        <v>Wo joggt der Pfandleiher?</v>
      </c>
      <c r="BT114" s="7" t="str">
        <f t="shared" si="97"/>
        <v/>
      </c>
      <c r="BU114" s="7" t="str">
        <f t="shared" si="98"/>
        <v>Wen muss der Pfandleiher warten?</v>
      </c>
      <c r="BV114" s="7" t="str">
        <f t="shared" si="99"/>
        <v>Wen muss der Pfandleiher warten?</v>
      </c>
    </row>
    <row r="115" spans="1:74" ht="14.25" customHeight="1" x14ac:dyDescent="0.35">
      <c r="A115" s="7" t="str">
        <f t="shared" si="101"/>
        <v>L2_S13_I3_PEr</v>
      </c>
      <c r="B115" s="7">
        <v>2</v>
      </c>
      <c r="C115" s="7">
        <v>13</v>
      </c>
      <c r="D115" s="44">
        <v>114</v>
      </c>
      <c r="E115">
        <v>6</v>
      </c>
      <c r="F115" s="7">
        <v>13</v>
      </c>
      <c r="G115" s="7" t="str">
        <f t="shared" si="102"/>
        <v>Julius flieht aus dem Fahrstuhl. Er hat eine riesige Spinne gesehen.</v>
      </c>
      <c r="H115" s="7" t="str">
        <f t="shared" si="80"/>
        <v>Julius</v>
      </c>
      <c r="I115" s="7" t="str">
        <f t="shared" si="81"/>
        <v>Florian</v>
      </c>
      <c r="J115" s="7" t="s">
        <v>177</v>
      </c>
      <c r="M115" s="7" t="s">
        <v>102</v>
      </c>
      <c r="N115" s="7" t="s">
        <v>178</v>
      </c>
      <c r="O115" s="7" t="str">
        <f t="shared" si="82"/>
        <v>aus dem Fahrstuhl.</v>
      </c>
      <c r="P115" s="7" t="str">
        <f t="shared" si="83"/>
        <v>aus dem Fahrstuhl</v>
      </c>
      <c r="Q115" s="7" t="str">
        <f t="shared" si="103"/>
        <v>Er</v>
      </c>
      <c r="R115" s="7" t="s">
        <v>104</v>
      </c>
      <c r="S115" s="7" t="s">
        <v>179</v>
      </c>
      <c r="T115" s="7" t="s">
        <v>180</v>
      </c>
      <c r="U115" s="7" t="s">
        <v>181</v>
      </c>
      <c r="W115" s="7" t="str">
        <f t="shared" si="84"/>
        <v>Spinne</v>
      </c>
      <c r="X115" s="7" t="str">
        <f t="shared" si="85"/>
        <v>gesehen.</v>
      </c>
      <c r="Y115" s="7" t="s">
        <v>182</v>
      </c>
      <c r="Z115" s="7">
        <f>main!Z4</f>
        <v>3</v>
      </c>
      <c r="AA115" s="7" t="str">
        <f>main!AA4</f>
        <v>Julius</v>
      </c>
      <c r="AB115" s="7" t="str">
        <f>main!AB4</f>
        <v>m</v>
      </c>
      <c r="AC115" s="7">
        <f>main!AC4</f>
        <v>1.085714286</v>
      </c>
      <c r="AD115" s="7">
        <f>main!AD4</f>
        <v>0.37349136300000002</v>
      </c>
      <c r="AE115" s="7">
        <f>main!AE4</f>
        <v>1</v>
      </c>
      <c r="AF115" s="33" t="str">
        <f>main!AF4</f>
        <v>m</v>
      </c>
      <c r="AG115" s="7" t="str">
        <f>main!AG4</f>
        <v>Target</v>
      </c>
      <c r="AH115" s="7" t="str">
        <f>main!AH4</f>
        <v>NA</v>
      </c>
      <c r="AI115" s="7">
        <f>main!AI4</f>
        <v>1810000000</v>
      </c>
      <c r="AJ115" s="7" t="str">
        <f>main!AJ4</f>
        <v>NA</v>
      </c>
      <c r="AK115" s="7" t="str">
        <f>main!AK4</f>
        <v>NA</v>
      </c>
      <c r="AL115" s="7">
        <f>main!AL4</f>
        <v>35</v>
      </c>
      <c r="AM115" s="7" t="str">
        <f>main!AM4</f>
        <v>Florian</v>
      </c>
      <c r="AN115" s="7" t="str">
        <f>main!AN4</f>
        <v>m</v>
      </c>
      <c r="AO115" s="7">
        <f>main!AO4</f>
        <v>1.457142857</v>
      </c>
      <c r="AP115" s="7">
        <f>main!AP4</f>
        <v>1.441870867</v>
      </c>
      <c r="AQ115" s="7">
        <f>main!AQ4</f>
        <v>1</v>
      </c>
      <c r="AR115" s="7" t="str">
        <f>main!AR4</f>
        <v>m</v>
      </c>
      <c r="AS115" s="7" t="str">
        <f>main!AS4</f>
        <v>Alternative</v>
      </c>
      <c r="AT115" s="7" t="str">
        <f>main!AT4</f>
        <v>NA</v>
      </c>
      <c r="AU115" s="7" t="str">
        <f>main!AU4</f>
        <v>NA</v>
      </c>
      <c r="AV115" s="7" t="str">
        <f>main!AV4</f>
        <v>NA</v>
      </c>
      <c r="AW115" s="7" t="str">
        <f>main!AW4</f>
        <v>NA</v>
      </c>
      <c r="AX115" s="7" t="str">
        <f>main!AX4</f>
        <v>Er</v>
      </c>
      <c r="AY115" s="7" t="str">
        <f>main!AY4</f>
        <v>Sie</v>
      </c>
      <c r="AZ115" s="33" t="str">
        <f>main!AZ4</f>
        <v>Er</v>
      </c>
      <c r="BA115" s="7" t="str">
        <f t="shared" si="86"/>
        <v>Wer flieht aus dem Fahrstuhl?</v>
      </c>
      <c r="BB115" s="46" t="str">
        <f t="shared" si="87"/>
        <v>Was tat Julius?</v>
      </c>
      <c r="BC115" s="7" t="str">
        <f t="shared" si="88"/>
        <v>Woher flieht Julius?</v>
      </c>
      <c r="BD115" s="7" t="str">
        <f t="shared" si="89"/>
        <v>Was hat Julius gesehen?</v>
      </c>
      <c r="BE115" s="7" t="s">
        <v>47</v>
      </c>
      <c r="BF115" s="7" t="str">
        <f>BA115</f>
        <v>Wer flieht aus dem Fahrstuhl?</v>
      </c>
      <c r="BG115" s="7">
        <v>4</v>
      </c>
      <c r="BH115" s="7">
        <f t="shared" si="90"/>
        <v>0</v>
      </c>
      <c r="BI115" s="7" t="str">
        <f t="shared" si="91"/>
        <v>NA</v>
      </c>
      <c r="BJ115" s="7" t="str">
        <f>IF(BI115="NA","NA",H115)</f>
        <v>NA</v>
      </c>
      <c r="BK115" s="7" t="str">
        <f>IF(BJ115="","",BJ115)</f>
        <v>NA</v>
      </c>
      <c r="BL115" s="7" t="s">
        <v>78</v>
      </c>
      <c r="BM115" s="1">
        <v>1</v>
      </c>
      <c r="BN115" s="7" t="str">
        <f t="shared" si="92"/>
        <v>NA</v>
      </c>
      <c r="BO115" s="7" t="str">
        <f t="shared" si="100"/>
        <v>NA</v>
      </c>
      <c r="BP115" s="7" t="str">
        <f t="shared" si="93"/>
        <v/>
      </c>
      <c r="BQ115" s="7" t="str">
        <f t="shared" si="94"/>
        <v/>
      </c>
      <c r="BR115" s="7" t="str">
        <f t="shared" si="95"/>
        <v>Woher flieht Julius?</v>
      </c>
      <c r="BS115" s="7" t="str">
        <f t="shared" si="96"/>
        <v>Woher flieht Julius?</v>
      </c>
      <c r="BT115" s="7" t="str">
        <f t="shared" si="97"/>
        <v>Was hat Julius gesehen?</v>
      </c>
      <c r="BU115" s="7" t="str">
        <f t="shared" si="98"/>
        <v/>
      </c>
      <c r="BV115" s="7" t="str">
        <f t="shared" si="99"/>
        <v>Was hat Julius gesehen?</v>
      </c>
    </row>
    <row r="116" spans="1:74" ht="14.25" customHeight="1" x14ac:dyDescent="0.35">
      <c r="A116" s="7" t="str">
        <f t="shared" si="101"/>
        <v>L2_S89_I172_PEr</v>
      </c>
      <c r="B116" s="7">
        <v>2</v>
      </c>
      <c r="C116" s="7">
        <v>89</v>
      </c>
      <c r="D116" s="44">
        <v>115</v>
      </c>
      <c r="E116">
        <v>6</v>
      </c>
      <c r="F116" s="7">
        <v>89</v>
      </c>
      <c r="G116" s="7" t="str">
        <f t="shared" si="102"/>
        <v>Die Physiotherapeutin jubelt auf dem Flohmarkt. Er hat eine wertvolle Rarität ersteigert.</v>
      </c>
      <c r="H116" s="7" t="str">
        <f t="shared" si="80"/>
        <v>Die Physiotherapeutin</v>
      </c>
      <c r="I116" s="7" t="str">
        <f t="shared" si="81"/>
        <v>Der Physiotherapeut</v>
      </c>
      <c r="J116" s="7" t="s">
        <v>658</v>
      </c>
      <c r="K116" s="7" t="s">
        <v>135</v>
      </c>
      <c r="N116" s="7" t="s">
        <v>659</v>
      </c>
      <c r="O116" s="7" t="str">
        <f t="shared" si="82"/>
        <v>auf dem Flohmarkt.</v>
      </c>
      <c r="P116" s="7" t="str">
        <f t="shared" si="83"/>
        <v>auf dem Flohmarkt</v>
      </c>
      <c r="Q116" s="7" t="str">
        <f t="shared" si="103"/>
        <v>Er</v>
      </c>
      <c r="R116" s="7" t="s">
        <v>104</v>
      </c>
      <c r="S116" s="7" t="s">
        <v>179</v>
      </c>
      <c r="T116" s="7" t="s">
        <v>482</v>
      </c>
      <c r="U116" s="7" t="s">
        <v>660</v>
      </c>
      <c r="W116" s="7" t="str">
        <f t="shared" si="84"/>
        <v>Rarität</v>
      </c>
      <c r="X116" s="7" t="str">
        <f t="shared" si="85"/>
        <v>ersteigert.</v>
      </c>
      <c r="Y116" s="7" t="s">
        <v>661</v>
      </c>
      <c r="Z116" s="7">
        <f>main!Z90</f>
        <v>172</v>
      </c>
      <c r="AA116" s="7" t="str">
        <f>main!AA90</f>
        <v>Physiotherapeutin</v>
      </c>
      <c r="AB116" s="7" t="str">
        <f>main!AB90</f>
        <v>NA</v>
      </c>
      <c r="AC116" s="7">
        <f>main!AC90</f>
        <v>3.875</v>
      </c>
      <c r="AD116" s="7" t="str">
        <f>main!AD90</f>
        <v>NA</v>
      </c>
      <c r="AE116" s="7" t="str">
        <f>main!AE90</f>
        <v>NA</v>
      </c>
      <c r="AF116" s="33" t="str">
        <f>main!AF90</f>
        <v>f</v>
      </c>
      <c r="AG116" s="7" t="str">
        <f>main!AG90</f>
        <v>Filler</v>
      </c>
      <c r="AH116" s="7" t="str">
        <f>main!AH90</f>
        <v>NA</v>
      </c>
      <c r="AI116" s="7" t="str">
        <f>main!AI90</f>
        <v>NA</v>
      </c>
      <c r="AJ116" s="7" t="str">
        <f>main!AJ90</f>
        <v>Die</v>
      </c>
      <c r="AK116" s="7" t="str">
        <f>main!AK90</f>
        <v>die</v>
      </c>
      <c r="AL116" s="7">
        <f>main!AL90</f>
        <v>29</v>
      </c>
      <c r="AM116" s="7" t="str">
        <f>main!AM90</f>
        <v>Physiotherapeut</v>
      </c>
      <c r="AN116" s="7" t="str">
        <f>main!AN90</f>
        <v>NA</v>
      </c>
      <c r="AO116" s="7" t="str">
        <f>main!AO90</f>
        <v>NA</v>
      </c>
      <c r="AP116" s="7" t="str">
        <f>main!AP90</f>
        <v>NA</v>
      </c>
      <c r="AQ116" s="7" t="str">
        <f>main!AQ90</f>
        <v>NA</v>
      </c>
      <c r="AR116" s="7" t="str">
        <f>main!AR90</f>
        <v>NA</v>
      </c>
      <c r="AS116" s="7" t="str">
        <f>main!AS90</f>
        <v>Alternative</v>
      </c>
      <c r="AT116" s="7" t="str">
        <f>main!AT90</f>
        <v>NA</v>
      </c>
      <c r="AU116" s="7" t="str">
        <f>main!AU90</f>
        <v>NA</v>
      </c>
      <c r="AV116" s="7" t="str">
        <f>main!AV90</f>
        <v>Der</v>
      </c>
      <c r="AW116" s="7" t="str">
        <f>main!AW90</f>
        <v>der</v>
      </c>
      <c r="AX116" s="7" t="str">
        <f>main!AX90</f>
        <v>Er</v>
      </c>
      <c r="AY116" s="7" t="str">
        <f>main!AY90</f>
        <v>Sie</v>
      </c>
      <c r="AZ116" s="33" t="str">
        <f>main!AZ90</f>
        <v>Er</v>
      </c>
      <c r="BA116" s="7" t="str">
        <f t="shared" si="86"/>
        <v>Wer jubelt auf dem Flohmarkt?</v>
      </c>
      <c r="BB116" s="46" t="str">
        <f t="shared" si="87"/>
        <v>Was tat die Physiotherapeutin?</v>
      </c>
      <c r="BC116" s="7" t="str">
        <f t="shared" si="88"/>
        <v>Wo jubelt die Physiotherapeutin?</v>
      </c>
      <c r="BD116" s="7" t="str">
        <f t="shared" si="89"/>
        <v>Was hat die Physiotherapeutin ersteigert?</v>
      </c>
      <c r="BE116" s="7" t="s">
        <v>47</v>
      </c>
      <c r="BF116" s="7" t="str">
        <f>BA116</f>
        <v>Wer jubelt auf dem Flohmarkt?</v>
      </c>
      <c r="BG116" s="7">
        <v>3</v>
      </c>
      <c r="BH116" s="7">
        <f t="shared" si="90"/>
        <v>0</v>
      </c>
      <c r="BI116" s="7" t="str">
        <f t="shared" si="91"/>
        <v>NA</v>
      </c>
      <c r="BJ116" s="7" t="str">
        <f>IF(BI116="NA","NA",H116)</f>
        <v>NA</v>
      </c>
      <c r="BK116" s="7" t="str">
        <f>BJ116</f>
        <v>NA</v>
      </c>
      <c r="BL116" s="7" t="s">
        <v>78</v>
      </c>
      <c r="BM116" s="1">
        <v>1</v>
      </c>
      <c r="BN116" s="7" t="str">
        <f t="shared" si="92"/>
        <v>NA</v>
      </c>
      <c r="BO116" s="7" t="str">
        <f t="shared" si="100"/>
        <v>NA</v>
      </c>
      <c r="BP116" s="7" t="str">
        <f t="shared" si="93"/>
        <v>Wo jubelt die Physiotherapeutin?</v>
      </c>
      <c r="BQ116" s="7" t="str">
        <f t="shared" si="94"/>
        <v/>
      </c>
      <c r="BR116" s="7" t="str">
        <f t="shared" si="95"/>
        <v/>
      </c>
      <c r="BS116" s="7" t="str">
        <f t="shared" si="96"/>
        <v>Wo jubelt die Physiotherapeutin?</v>
      </c>
      <c r="BT116" s="7" t="str">
        <f t="shared" si="97"/>
        <v>Was hat die Physiotherapeutin ersteigert?</v>
      </c>
      <c r="BU116" s="7" t="str">
        <f t="shared" si="98"/>
        <v/>
      </c>
      <c r="BV116" s="7" t="str">
        <f t="shared" si="99"/>
        <v>Was hat die Physiotherapeutin ersteigert?</v>
      </c>
    </row>
    <row r="117" spans="1:74" ht="14.25" customHeight="1" x14ac:dyDescent="0.35">
      <c r="A117" s="7" t="str">
        <f t="shared" si="101"/>
        <v>L2_S117_I200_PSie</v>
      </c>
      <c r="B117" s="7">
        <v>2</v>
      </c>
      <c r="C117" s="7">
        <v>117</v>
      </c>
      <c r="D117" s="44">
        <v>116</v>
      </c>
      <c r="E117">
        <v>6</v>
      </c>
      <c r="F117" s="7">
        <v>117</v>
      </c>
      <c r="G117" s="7" t="str">
        <f t="shared" si="102"/>
        <v>Der Dachdecker kommt vom Vortrag. Sie hat heute wieder Nichts gelernt.</v>
      </c>
      <c r="H117" s="7" t="str">
        <f t="shared" si="80"/>
        <v>Der Dachdecker</v>
      </c>
      <c r="I117" s="7" t="str">
        <f t="shared" si="81"/>
        <v>Die Dachdeckerin</v>
      </c>
      <c r="J117" s="7" t="s">
        <v>311</v>
      </c>
      <c r="M117" s="7" t="s">
        <v>291</v>
      </c>
      <c r="N117" s="7" t="s">
        <v>812</v>
      </c>
      <c r="O117" s="7" t="str">
        <f t="shared" si="82"/>
        <v>vom Vortrag.</v>
      </c>
      <c r="P117" s="7" t="str">
        <f t="shared" si="83"/>
        <v>vom Vortrag</v>
      </c>
      <c r="Q117" s="7" t="str">
        <f t="shared" si="103"/>
        <v>Sie</v>
      </c>
      <c r="R117" s="7" t="s">
        <v>104</v>
      </c>
      <c r="S117" s="7" t="s">
        <v>813</v>
      </c>
      <c r="T117" s="7" t="s">
        <v>814</v>
      </c>
      <c r="U117" s="7" t="s">
        <v>815</v>
      </c>
      <c r="W117" s="7" t="str">
        <f t="shared" si="84"/>
        <v>Nichts</v>
      </c>
      <c r="X117" s="7" t="str">
        <f t="shared" si="85"/>
        <v>gelernt.</v>
      </c>
      <c r="Y117" s="7" t="s">
        <v>816</v>
      </c>
      <c r="Z117" s="7">
        <f>main!Z118</f>
        <v>200</v>
      </c>
      <c r="AA117" s="7" t="str">
        <f>main!AA118</f>
        <v>Dachdecker</v>
      </c>
      <c r="AB117" s="7" t="str">
        <f>main!AB118</f>
        <v>NA</v>
      </c>
      <c r="AC117" s="7">
        <f>main!AC118</f>
        <v>6.375</v>
      </c>
      <c r="AD117" s="7" t="str">
        <f>main!AD118</f>
        <v>NA</v>
      </c>
      <c r="AE117" s="7" t="str">
        <f>main!AE118</f>
        <v>NA</v>
      </c>
      <c r="AF117" s="33" t="str">
        <f>main!AF118</f>
        <v>m</v>
      </c>
      <c r="AG117" s="7" t="str">
        <f>main!AG118</f>
        <v>Filler</v>
      </c>
      <c r="AH117" s="7" t="str">
        <f>main!AH118</f>
        <v>NA</v>
      </c>
      <c r="AI117" s="7" t="str">
        <f>main!AI118</f>
        <v>NA</v>
      </c>
      <c r="AJ117" s="7" t="str">
        <f>main!AJ118</f>
        <v>Der</v>
      </c>
      <c r="AK117" s="7" t="str">
        <f>main!AK118</f>
        <v>der</v>
      </c>
      <c r="AL117" s="7">
        <f>main!AL118</f>
        <v>57</v>
      </c>
      <c r="AM117" s="7" t="str">
        <f>main!AM118</f>
        <v>Dachdeckerin</v>
      </c>
      <c r="AN117" s="7" t="str">
        <f>main!AN118</f>
        <v>NA</v>
      </c>
      <c r="AO117" s="7" t="str">
        <f>main!AO118</f>
        <v>NA</v>
      </c>
      <c r="AP117" s="7" t="str">
        <f>main!AP118</f>
        <v>NA</v>
      </c>
      <c r="AQ117" s="7" t="str">
        <f>main!AQ118</f>
        <v>NA</v>
      </c>
      <c r="AR117" s="7" t="str">
        <f>main!AR118</f>
        <v>NA</v>
      </c>
      <c r="AS117" s="7" t="str">
        <f>main!AS118</f>
        <v>Alternative</v>
      </c>
      <c r="AT117" s="7" t="str">
        <f>main!AT118</f>
        <v>NA</v>
      </c>
      <c r="AU117" s="7" t="str">
        <f>main!AU118</f>
        <v>NA</v>
      </c>
      <c r="AV117" s="7" t="str">
        <f>main!AV118</f>
        <v>Die</v>
      </c>
      <c r="AW117" s="7" t="str">
        <f>main!AW118</f>
        <v>die</v>
      </c>
      <c r="AX117" s="7" t="str">
        <f>main!AX118</f>
        <v>Er</v>
      </c>
      <c r="AY117" s="7" t="str">
        <f>main!AY118</f>
        <v>Sie</v>
      </c>
      <c r="AZ117" s="33" t="str">
        <f>main!AZ118</f>
        <v>Sie</v>
      </c>
      <c r="BA117" s="7" t="str">
        <f t="shared" si="86"/>
        <v>Wer kommt vom Vortrag?</v>
      </c>
      <c r="BB117" s="46" t="str">
        <f t="shared" si="87"/>
        <v>Was tat der Dachdecker?</v>
      </c>
      <c r="BC117" s="7" t="str">
        <f t="shared" si="88"/>
        <v>Woher kommt der Dachdecker?</v>
      </c>
      <c r="BD117" s="7" t="str">
        <f t="shared" si="89"/>
        <v>Was hat der Dachdecker gelernt?</v>
      </c>
      <c r="BE117" s="7" t="s">
        <v>47</v>
      </c>
      <c r="BF117" s="7" t="str">
        <f>BA117</f>
        <v>Wer kommt vom Vortrag?</v>
      </c>
      <c r="BG117" s="7">
        <v>1</v>
      </c>
      <c r="BH117" s="7">
        <f t="shared" si="90"/>
        <v>1</v>
      </c>
      <c r="BI117" s="7" t="str">
        <f t="shared" si="91"/>
        <v>Wer kommt vom Vortrag?</v>
      </c>
      <c r="BJ117" s="7" t="str">
        <f>IF(BI117="NA","NA",H117)</f>
        <v>Der Dachdecker</v>
      </c>
      <c r="BK117" s="7" t="str">
        <f>BJ117</f>
        <v>Der Dachdecker</v>
      </c>
      <c r="BL117" s="7" t="str">
        <f>I117</f>
        <v>Die Dachdeckerin</v>
      </c>
      <c r="BM117" s="1">
        <v>1</v>
      </c>
      <c r="BN117" s="7" t="str">
        <f t="shared" si="92"/>
        <v>Der Dachdecker</v>
      </c>
      <c r="BO117" s="7" t="str">
        <f t="shared" si="100"/>
        <v>Die Dachdeckerin</v>
      </c>
      <c r="BP117" s="7" t="str">
        <f t="shared" si="93"/>
        <v/>
      </c>
      <c r="BQ117" s="7" t="str">
        <f t="shared" si="94"/>
        <v/>
      </c>
      <c r="BR117" s="7" t="str">
        <f t="shared" si="95"/>
        <v>Woher kommt der Dachdecker?</v>
      </c>
      <c r="BS117" s="7" t="str">
        <f t="shared" si="96"/>
        <v>Woher kommt der Dachdecker?</v>
      </c>
      <c r="BT117" s="7" t="str">
        <f t="shared" si="97"/>
        <v>Was hat der Dachdecker gelernt?</v>
      </c>
      <c r="BU117" s="7" t="str">
        <f t="shared" si="98"/>
        <v/>
      </c>
      <c r="BV117" s="7" t="str">
        <f t="shared" si="99"/>
        <v>Was hat der Dachdecker gelernt?</v>
      </c>
    </row>
    <row r="118" spans="1:74" ht="14.25" customHeight="1" x14ac:dyDescent="0.35">
      <c r="A118" s="7" t="str">
        <f t="shared" si="101"/>
        <v>L2_S86_I169_PEr</v>
      </c>
      <c r="B118" s="7">
        <v>2</v>
      </c>
      <c r="C118" s="7">
        <v>86</v>
      </c>
      <c r="D118" s="44">
        <v>117</v>
      </c>
      <c r="E118">
        <v>6</v>
      </c>
      <c r="F118" s="7">
        <v>86</v>
      </c>
      <c r="G118" s="7" t="str">
        <f t="shared" si="102"/>
        <v>Die Schulpsychologin verzweifelt im Parkhaus. Er hat den letzten Parkplatz übersehen.</v>
      </c>
      <c r="H118" s="7" t="str">
        <f t="shared" si="80"/>
        <v>Die Schulpsychologin</v>
      </c>
      <c r="I118" s="7" t="str">
        <f t="shared" si="81"/>
        <v>Der Schulpsycholog</v>
      </c>
      <c r="J118" s="1" t="s">
        <v>621</v>
      </c>
      <c r="K118" s="7" t="s">
        <v>193</v>
      </c>
      <c r="N118" s="7" t="s">
        <v>643</v>
      </c>
      <c r="O118" s="7" t="str">
        <f t="shared" si="82"/>
        <v>im Parkhaus.</v>
      </c>
      <c r="P118" s="7" t="str">
        <f t="shared" si="83"/>
        <v>im Parkhaus</v>
      </c>
      <c r="Q118" s="7" t="str">
        <f t="shared" si="103"/>
        <v>Er</v>
      </c>
      <c r="R118" s="7" t="s">
        <v>104</v>
      </c>
      <c r="S118" s="7" t="s">
        <v>147</v>
      </c>
      <c r="T118" s="7" t="s">
        <v>148</v>
      </c>
      <c r="U118" s="7" t="s">
        <v>644</v>
      </c>
      <c r="W118" s="7" t="str">
        <f t="shared" si="84"/>
        <v>Parkplatz</v>
      </c>
      <c r="X118" s="7" t="str">
        <f t="shared" si="85"/>
        <v>übersehen.</v>
      </c>
      <c r="Y118" s="7" t="s">
        <v>248</v>
      </c>
      <c r="Z118" s="7">
        <f>main!Z87</f>
        <v>169</v>
      </c>
      <c r="AA118" s="7" t="str">
        <f>main!AA87</f>
        <v>Schulpsychologin</v>
      </c>
      <c r="AB118" s="7" t="str">
        <f>main!AB87</f>
        <v>NA</v>
      </c>
      <c r="AC118" s="7">
        <f>main!AC87</f>
        <v>3.45</v>
      </c>
      <c r="AD118" s="7" t="str">
        <f>main!AD87</f>
        <v>NA</v>
      </c>
      <c r="AE118" s="7" t="str">
        <f>main!AE87</f>
        <v>NA</v>
      </c>
      <c r="AF118" s="33" t="str">
        <f>main!AF87</f>
        <v>f</v>
      </c>
      <c r="AG118" s="7" t="str">
        <f>main!AG87</f>
        <v>Filler</v>
      </c>
      <c r="AH118" s="7" t="str">
        <f>main!AH87</f>
        <v>NA</v>
      </c>
      <c r="AI118" s="7" t="str">
        <f>main!AI87</f>
        <v>NA</v>
      </c>
      <c r="AJ118" s="7" t="str">
        <f>main!AJ87</f>
        <v>Die</v>
      </c>
      <c r="AK118" s="7" t="str">
        <f>main!AK87</f>
        <v>die</v>
      </c>
      <c r="AL118" s="7">
        <f>main!AL87</f>
        <v>26</v>
      </c>
      <c r="AM118" s="7" t="str">
        <f>main!AM87</f>
        <v>Schulpsycholog</v>
      </c>
      <c r="AN118" s="7" t="str">
        <f>main!AN87</f>
        <v>NA</v>
      </c>
      <c r="AO118" s="7" t="str">
        <f>main!AO87</f>
        <v>NA</v>
      </c>
      <c r="AP118" s="7" t="str">
        <f>main!AP87</f>
        <v>NA</v>
      </c>
      <c r="AQ118" s="7" t="str">
        <f>main!AQ87</f>
        <v>NA</v>
      </c>
      <c r="AR118" s="7" t="str">
        <f>main!AR87</f>
        <v>NA</v>
      </c>
      <c r="AS118" s="7" t="str">
        <f>main!AS87</f>
        <v>Alternative</v>
      </c>
      <c r="AT118" s="7" t="str">
        <f>main!AT87</f>
        <v>NA</v>
      </c>
      <c r="AU118" s="7" t="str">
        <f>main!AU87</f>
        <v>NA</v>
      </c>
      <c r="AV118" s="7" t="str">
        <f>main!AV87</f>
        <v>Der</v>
      </c>
      <c r="AW118" s="7" t="str">
        <f>main!AW87</f>
        <v>der</v>
      </c>
      <c r="AX118" s="7" t="str">
        <f>main!AX87</f>
        <v>Er</v>
      </c>
      <c r="AY118" s="7" t="str">
        <f>main!AY87</f>
        <v>Sie</v>
      </c>
      <c r="AZ118" s="33" t="str">
        <f>main!AZ87</f>
        <v>Er</v>
      </c>
      <c r="BA118" s="7" t="str">
        <f t="shared" si="86"/>
        <v>Wer verzweifelt im Parkhaus?</v>
      </c>
      <c r="BB118" s="46" t="str">
        <f t="shared" si="87"/>
        <v>Was tat die Schulpsychologin?</v>
      </c>
      <c r="BC118" s="7" t="str">
        <f t="shared" si="88"/>
        <v>Wo verzweifelt die Schulpsychologin?</v>
      </c>
      <c r="BD118" s="7" t="str">
        <f t="shared" si="89"/>
        <v>Was hat die Schulpsychologin übersehen?</v>
      </c>
      <c r="BE118" s="7" t="s">
        <v>16</v>
      </c>
      <c r="BF118" s="7" t="str">
        <f>BB118</f>
        <v>Was tat die Schulpsychologin?</v>
      </c>
      <c r="BG118" s="7">
        <v>1</v>
      </c>
      <c r="BH118" s="7">
        <f t="shared" si="90"/>
        <v>1</v>
      </c>
      <c r="BI118" s="7" t="str">
        <f t="shared" si="91"/>
        <v>Was tat die Schulpsychologin?</v>
      </c>
      <c r="BJ118" s="7" t="str">
        <f>IF(BI118="NA","NA",J118)</f>
        <v>verzweifelt</v>
      </c>
      <c r="BK118" s="7" t="s">
        <v>1115</v>
      </c>
      <c r="BL118" s="7" t="s">
        <v>1116</v>
      </c>
      <c r="BM118" s="1">
        <v>1</v>
      </c>
      <c r="BN118" s="7" t="str">
        <f t="shared" si="92"/>
        <v>im Parkhaus verzweifeln</v>
      </c>
      <c r="BO118" s="7" t="str">
        <f t="shared" si="100"/>
        <v>im Parkhaus aufgeben</v>
      </c>
      <c r="BP118" s="7" t="str">
        <f t="shared" si="93"/>
        <v>Wo verzweifelt die Schulpsychologin?</v>
      </c>
      <c r="BQ118" s="7" t="str">
        <f t="shared" si="94"/>
        <v/>
      </c>
      <c r="BR118" s="7" t="str">
        <f t="shared" si="95"/>
        <v/>
      </c>
      <c r="BS118" s="7" t="str">
        <f t="shared" si="96"/>
        <v>Wo verzweifelt die Schulpsychologin?</v>
      </c>
      <c r="BT118" s="7" t="str">
        <f t="shared" si="97"/>
        <v>Was hat die Schulpsychologin übersehen?</v>
      </c>
      <c r="BU118" s="7" t="str">
        <f t="shared" si="98"/>
        <v/>
      </c>
      <c r="BV118" s="7" t="str">
        <f t="shared" si="99"/>
        <v>Was hat die Schulpsychologin übersehen?</v>
      </c>
    </row>
    <row r="119" spans="1:74" ht="14.25" customHeight="1" x14ac:dyDescent="0.35">
      <c r="A119" s="7" t="str">
        <f t="shared" si="101"/>
        <v>L2_S29_I81_PSie</v>
      </c>
      <c r="B119" s="7">
        <v>2</v>
      </c>
      <c r="C119" s="7">
        <v>29</v>
      </c>
      <c r="D119" s="44">
        <v>118</v>
      </c>
      <c r="E119">
        <v>6</v>
      </c>
      <c r="F119" s="7">
        <v>29</v>
      </c>
      <c r="G119" s="7" t="str">
        <f t="shared" si="102"/>
        <v>Sidney springt vom Beckenrand. Sie möchte den schönen Bademeister beeindrucken.</v>
      </c>
      <c r="H119" s="7" t="str">
        <f t="shared" si="80"/>
        <v>Sidney</v>
      </c>
      <c r="I119" s="7" t="str">
        <f t="shared" si="81"/>
        <v>Adrian</v>
      </c>
      <c r="J119" s="7" t="s">
        <v>290</v>
      </c>
      <c r="M119" s="7" t="s">
        <v>291</v>
      </c>
      <c r="N119" s="7" t="s">
        <v>292</v>
      </c>
      <c r="O119" s="7" t="str">
        <f t="shared" si="82"/>
        <v>vom Beckenrand.</v>
      </c>
      <c r="P119" s="7" t="str">
        <f t="shared" si="83"/>
        <v>vom Beckenrand</v>
      </c>
      <c r="Q119" s="7" t="str">
        <f t="shared" si="103"/>
        <v>Sie</v>
      </c>
      <c r="R119" s="7" t="s">
        <v>70</v>
      </c>
      <c r="S119" s="7" t="s">
        <v>147</v>
      </c>
      <c r="T119" s="7" t="s">
        <v>293</v>
      </c>
      <c r="V119" s="7" t="s">
        <v>294</v>
      </c>
      <c r="W119" s="7" t="str">
        <f t="shared" si="84"/>
        <v>Bademeister</v>
      </c>
      <c r="X119" s="7" t="str">
        <f t="shared" si="85"/>
        <v>beeindrucken.</v>
      </c>
      <c r="Y119" s="7" t="s">
        <v>295</v>
      </c>
      <c r="Z119" s="7">
        <f>main!Z40</f>
        <v>81</v>
      </c>
      <c r="AA119" s="7" t="str">
        <f>main!AA40</f>
        <v>Sidney</v>
      </c>
      <c r="AB119" s="7" t="str">
        <f>main!AB40</f>
        <v>n</v>
      </c>
      <c r="AC119" s="7">
        <f>main!AC40</f>
        <v>4.7428571430000002</v>
      </c>
      <c r="AD119" s="7">
        <f>main!AD40</f>
        <v>1.421326165</v>
      </c>
      <c r="AE119" s="7">
        <f>main!AE40</f>
        <v>4</v>
      </c>
      <c r="AF119" s="33" t="str">
        <f>main!AF40</f>
        <v>n</v>
      </c>
      <c r="AG119" s="7" t="str">
        <f>main!AG40</f>
        <v>Target</v>
      </c>
      <c r="AH119" s="7" t="str">
        <f>main!AH40</f>
        <v>NA</v>
      </c>
      <c r="AI119" s="7">
        <f>main!AI40</f>
        <v>1940000000</v>
      </c>
      <c r="AJ119" s="7" t="str">
        <f>main!AJ40</f>
        <v>NA</v>
      </c>
      <c r="AK119" s="7" t="str">
        <f>main!AK40</f>
        <v>NA</v>
      </c>
      <c r="AL119" s="7">
        <f>main!AL40</f>
        <v>31</v>
      </c>
      <c r="AM119" s="7" t="str">
        <f>main!AM40</f>
        <v>Adrian</v>
      </c>
      <c r="AN119" s="7" t="str">
        <f>main!AN40</f>
        <v>m</v>
      </c>
      <c r="AO119" s="7">
        <f>main!AO40</f>
        <v>1.371428571</v>
      </c>
      <c r="AP119" s="7">
        <f>main!AP40</f>
        <v>0.73106345900000003</v>
      </c>
      <c r="AQ119" s="7">
        <f>main!AQ40</f>
        <v>1</v>
      </c>
      <c r="AR119" s="7" t="str">
        <f>main!AR40</f>
        <v>m</v>
      </c>
      <c r="AS119" s="7" t="str">
        <f>main!AS40</f>
        <v>Alternative</v>
      </c>
      <c r="AT119" s="7" t="str">
        <f>main!AT40</f>
        <v>NA</v>
      </c>
      <c r="AU119" s="7" t="str">
        <f>main!AU40</f>
        <v>NA</v>
      </c>
      <c r="AV119" s="7" t="str">
        <f>main!AV40</f>
        <v>NA</v>
      </c>
      <c r="AW119" s="7" t="str">
        <f>main!AW40</f>
        <v>NA</v>
      </c>
      <c r="AX119" s="7" t="str">
        <f>main!AX40</f>
        <v>Er</v>
      </c>
      <c r="AY119" s="7" t="str">
        <f>main!AY40</f>
        <v>Sie</v>
      </c>
      <c r="AZ119" s="33" t="str">
        <f>main!AZ40</f>
        <v>Sie</v>
      </c>
      <c r="BA119" s="7" t="str">
        <f t="shared" si="86"/>
        <v>Wer springt vom Beckenrand?</v>
      </c>
      <c r="BB119" s="46" t="str">
        <f t="shared" si="87"/>
        <v>Was tat Sidney?</v>
      </c>
      <c r="BC119" s="7" t="str">
        <f t="shared" si="88"/>
        <v>Woher springt Sidney?</v>
      </c>
      <c r="BD119" s="7" t="str">
        <f t="shared" si="89"/>
        <v>Wen möchte Sidney beeindrucken?</v>
      </c>
      <c r="BE119" s="7" t="s">
        <v>47</v>
      </c>
      <c r="BF119" s="7" t="str">
        <f>BA119</f>
        <v>Wer springt vom Beckenrand?</v>
      </c>
      <c r="BG119" s="7">
        <v>1</v>
      </c>
      <c r="BH119" s="7">
        <f t="shared" si="90"/>
        <v>1</v>
      </c>
      <c r="BI119" s="7" t="str">
        <f t="shared" si="91"/>
        <v>Wer springt vom Beckenrand?</v>
      </c>
      <c r="BJ119" s="7" t="str">
        <f>IF(BI119="NA","NA",H119)</f>
        <v>Sidney</v>
      </c>
      <c r="BK119" s="7" t="str">
        <f>BJ119</f>
        <v>Sidney</v>
      </c>
      <c r="BL119" s="7" t="str">
        <f>I119</f>
        <v>Adrian</v>
      </c>
      <c r="BM119" s="1">
        <v>1</v>
      </c>
      <c r="BN119" s="7" t="str">
        <f t="shared" si="92"/>
        <v>Sidney</v>
      </c>
      <c r="BO119" s="7" t="str">
        <f t="shared" si="100"/>
        <v>Adrian</v>
      </c>
      <c r="BP119" s="7" t="str">
        <f t="shared" si="93"/>
        <v/>
      </c>
      <c r="BQ119" s="7" t="str">
        <f t="shared" si="94"/>
        <v/>
      </c>
      <c r="BR119" s="7" t="str">
        <f t="shared" si="95"/>
        <v>Woher springt Sidney?</v>
      </c>
      <c r="BS119" s="7" t="str">
        <f t="shared" si="96"/>
        <v>Woher springt Sidney?</v>
      </c>
      <c r="BT119" s="7" t="str">
        <f t="shared" si="97"/>
        <v/>
      </c>
      <c r="BU119" s="7" t="str">
        <f t="shared" si="98"/>
        <v>Wen möchte Sidney beeindrucken?</v>
      </c>
      <c r="BV119" s="7" t="str">
        <f t="shared" si="99"/>
        <v>Wen möchte Sidney beeindrucken?</v>
      </c>
    </row>
    <row r="120" spans="1:74" ht="14.25" customHeight="1" x14ac:dyDescent="0.35">
      <c r="A120" s="7" t="str">
        <f t="shared" si="101"/>
        <v>L2_S65_I148_PEr</v>
      </c>
      <c r="B120" s="7">
        <v>2</v>
      </c>
      <c r="C120" s="7">
        <v>65</v>
      </c>
      <c r="D120" s="44">
        <v>119</v>
      </c>
      <c r="E120">
        <v>6</v>
      </c>
      <c r="F120" s="7">
        <v>65</v>
      </c>
      <c r="G120" s="7" t="str">
        <f t="shared" si="102"/>
        <v>Die Stepptänzerin faulenzt im Café. Er hat einen stätischen Netzausfall erlitten.</v>
      </c>
      <c r="H120" s="7" t="str">
        <f t="shared" si="80"/>
        <v>Die Stepptänzerin</v>
      </c>
      <c r="I120" s="7" t="str">
        <f t="shared" si="81"/>
        <v>Der Stepptänzer</v>
      </c>
      <c r="J120" s="7" t="s">
        <v>389</v>
      </c>
      <c r="K120" s="7" t="s">
        <v>193</v>
      </c>
      <c r="N120" s="7" t="s">
        <v>527</v>
      </c>
      <c r="O120" s="7" t="str">
        <f t="shared" si="82"/>
        <v>im Café.</v>
      </c>
      <c r="P120" s="7" t="str">
        <f t="shared" si="83"/>
        <v>im Café</v>
      </c>
      <c r="Q120" s="7" t="str">
        <f t="shared" si="103"/>
        <v>Er</v>
      </c>
      <c r="R120" s="7" t="s">
        <v>104</v>
      </c>
      <c r="S120" s="7" t="s">
        <v>87</v>
      </c>
      <c r="T120" s="7" t="s">
        <v>528</v>
      </c>
      <c r="U120" s="7" t="s">
        <v>529</v>
      </c>
      <c r="W120" s="7" t="str">
        <f t="shared" si="84"/>
        <v>Netzausfall</v>
      </c>
      <c r="X120" s="7" t="str">
        <f t="shared" si="85"/>
        <v>erlitten.</v>
      </c>
      <c r="Y120" s="7" t="s">
        <v>212</v>
      </c>
      <c r="Z120" s="7">
        <f>main!Z66</f>
        <v>148</v>
      </c>
      <c r="AA120" s="7" t="str">
        <f>main!AA66</f>
        <v>Stepptänzerin</v>
      </c>
      <c r="AB120" s="7" t="str">
        <f>main!AB66</f>
        <v>NA</v>
      </c>
      <c r="AC120" s="7">
        <f>main!AC66</f>
        <v>1.7</v>
      </c>
      <c r="AD120" s="7" t="str">
        <f>main!AD66</f>
        <v>NA</v>
      </c>
      <c r="AE120" s="7" t="str">
        <f>main!AE66</f>
        <v>NA</v>
      </c>
      <c r="AF120" s="33" t="str">
        <f>main!AF66</f>
        <v>f</v>
      </c>
      <c r="AG120" s="7" t="str">
        <f>main!AG66</f>
        <v>Filler</v>
      </c>
      <c r="AH120" s="7" t="str">
        <f>main!AH66</f>
        <v>NA</v>
      </c>
      <c r="AI120" s="7" t="str">
        <f>main!AI66</f>
        <v>NA</v>
      </c>
      <c r="AJ120" s="7" t="str">
        <f>main!AJ66</f>
        <v>Die</v>
      </c>
      <c r="AK120" s="7" t="str">
        <f>main!AK66</f>
        <v>die</v>
      </c>
      <c r="AL120" s="7">
        <f>main!AL66</f>
        <v>5</v>
      </c>
      <c r="AM120" s="7" t="str">
        <f>main!AM66</f>
        <v>Stepptänzer</v>
      </c>
      <c r="AN120" s="7" t="str">
        <f>main!AN66</f>
        <v>NA</v>
      </c>
      <c r="AO120" s="7" t="str">
        <f>main!AO66</f>
        <v>NA</v>
      </c>
      <c r="AP120" s="7" t="str">
        <f>main!AP66</f>
        <v>NA</v>
      </c>
      <c r="AQ120" s="7" t="str">
        <f>main!AQ66</f>
        <v>NA</v>
      </c>
      <c r="AR120" s="7" t="str">
        <f>main!AR66</f>
        <v>NA</v>
      </c>
      <c r="AS120" s="7" t="str">
        <f>main!AS66</f>
        <v>Alternative</v>
      </c>
      <c r="AT120" s="7" t="str">
        <f>main!AT66</f>
        <v>NA</v>
      </c>
      <c r="AU120" s="7" t="str">
        <f>main!AU66</f>
        <v>NA</v>
      </c>
      <c r="AV120" s="7" t="str">
        <f>main!AV66</f>
        <v>Der</v>
      </c>
      <c r="AW120" s="7" t="str">
        <f>main!AW66</f>
        <v>der</v>
      </c>
      <c r="AX120" s="7" t="str">
        <f>main!AX66</f>
        <v>Er</v>
      </c>
      <c r="AY120" s="7" t="str">
        <f>main!AY66</f>
        <v>Sie</v>
      </c>
      <c r="AZ120" s="33" t="str">
        <f>main!AZ66</f>
        <v>Er</v>
      </c>
      <c r="BA120" s="7" t="str">
        <f t="shared" si="86"/>
        <v>Wer faulenzt im Café?</v>
      </c>
      <c r="BB120" s="46" t="str">
        <f t="shared" si="87"/>
        <v>Was tat die Stepptänzerin?</v>
      </c>
      <c r="BC120" s="7" t="str">
        <f t="shared" si="88"/>
        <v>Wo faulenzt die Stepptänzerin?</v>
      </c>
      <c r="BD120" s="7" t="str">
        <f t="shared" si="89"/>
        <v>Was hat die Stepptänzerin erlitten?</v>
      </c>
      <c r="BE120" s="7" t="s">
        <v>47</v>
      </c>
      <c r="BF120" s="7" t="str">
        <f>BA120</f>
        <v>Wer faulenzt im Café?</v>
      </c>
      <c r="BG120" s="7">
        <v>1</v>
      </c>
      <c r="BH120" s="7">
        <f t="shared" si="90"/>
        <v>1</v>
      </c>
      <c r="BI120" s="7" t="str">
        <f t="shared" si="91"/>
        <v>Wer faulenzt im Café?</v>
      </c>
      <c r="BJ120" s="7" t="str">
        <f>IF(BI120="NA","NA",H120)</f>
        <v>Die Stepptänzerin</v>
      </c>
      <c r="BK120" s="7" t="str">
        <f>BJ120</f>
        <v>Die Stepptänzerin</v>
      </c>
      <c r="BL120" s="7" t="str">
        <f>I120</f>
        <v>Der Stepptänzer</v>
      </c>
      <c r="BM120" s="1">
        <v>1</v>
      </c>
      <c r="BN120" s="7" t="str">
        <f t="shared" si="92"/>
        <v>Die Stepptänzerin</v>
      </c>
      <c r="BO120" s="7" t="str">
        <f t="shared" si="100"/>
        <v>Der Stepptänzer</v>
      </c>
      <c r="BP120" s="7" t="str">
        <f t="shared" si="93"/>
        <v>Wo faulenzt die Stepptänzerin?</v>
      </c>
      <c r="BQ120" s="7" t="str">
        <f t="shared" si="94"/>
        <v/>
      </c>
      <c r="BR120" s="7" t="str">
        <f t="shared" si="95"/>
        <v/>
      </c>
      <c r="BS120" s="7" t="str">
        <f t="shared" si="96"/>
        <v>Wo faulenzt die Stepptänzerin?</v>
      </c>
      <c r="BT120" s="7" t="str">
        <f t="shared" si="97"/>
        <v>Was hat die Stepptänzerin erlitten?</v>
      </c>
      <c r="BU120" s="7" t="str">
        <f t="shared" si="98"/>
        <v/>
      </c>
      <c r="BV120" s="1" t="str">
        <f t="shared" si="99"/>
        <v>Was hat die Stepptänzerin erlitten?</v>
      </c>
    </row>
    <row r="121" spans="1:74" ht="14.25" customHeight="1" x14ac:dyDescent="0.35">
      <c r="A121" s="7" t="str">
        <f t="shared" si="101"/>
        <v>L2_S94_I177_PSie</v>
      </c>
      <c r="B121" s="7">
        <v>2</v>
      </c>
      <c r="C121" s="7">
        <v>94</v>
      </c>
      <c r="D121" s="44">
        <v>120</v>
      </c>
      <c r="E121">
        <v>6</v>
      </c>
      <c r="F121" s="7">
        <v>94</v>
      </c>
      <c r="G121" s="7" t="str">
        <f t="shared" si="102"/>
        <v>Der Astrologe stürzt im Hallenbad. Sie hat das Laufen-Verboten Schild ignoriert.</v>
      </c>
      <c r="H121" s="7" t="str">
        <f t="shared" si="80"/>
        <v>Der Astrologe</v>
      </c>
      <c r="I121" s="7" t="str">
        <f t="shared" si="81"/>
        <v>Die Astrologin</v>
      </c>
      <c r="J121" s="7" t="s">
        <v>594</v>
      </c>
      <c r="K121" s="7" t="s">
        <v>193</v>
      </c>
      <c r="N121" s="7" t="s">
        <v>683</v>
      </c>
      <c r="O121" s="7" t="str">
        <f t="shared" si="82"/>
        <v>im Hallenbad.</v>
      </c>
      <c r="P121" s="7" t="str">
        <f t="shared" si="83"/>
        <v>im Hallenbad</v>
      </c>
      <c r="Q121" s="7" t="str">
        <f t="shared" si="103"/>
        <v>Sie</v>
      </c>
      <c r="R121" s="7" t="s">
        <v>104</v>
      </c>
      <c r="S121" s="7" t="s">
        <v>155</v>
      </c>
      <c r="T121" s="7" t="s">
        <v>684</v>
      </c>
      <c r="U121" s="7" t="s">
        <v>685</v>
      </c>
      <c r="W121" s="7" t="str">
        <f t="shared" si="84"/>
        <v>Schild</v>
      </c>
      <c r="X121" s="7" t="str">
        <f t="shared" si="85"/>
        <v>ignoriert.</v>
      </c>
      <c r="Y121" s="7" t="s">
        <v>686</v>
      </c>
      <c r="Z121" s="7">
        <f>main!Z95</f>
        <v>177</v>
      </c>
      <c r="AA121" s="7" t="str">
        <f>main!AA95</f>
        <v>Astrologe</v>
      </c>
      <c r="AB121" s="7" t="str">
        <f>main!AB95</f>
        <v>NA</v>
      </c>
      <c r="AC121" s="7">
        <f>main!AC95</f>
        <v>4.3499999999999996</v>
      </c>
      <c r="AD121" s="7" t="str">
        <f>main!AD95</f>
        <v>NA</v>
      </c>
      <c r="AE121" s="7" t="str">
        <f>main!AE95</f>
        <v>NA</v>
      </c>
      <c r="AF121" s="33" t="str">
        <f>main!AF95</f>
        <v>m</v>
      </c>
      <c r="AG121" s="7" t="str">
        <f>main!AG95</f>
        <v>Filler</v>
      </c>
      <c r="AH121" s="7" t="str">
        <f>main!AH95</f>
        <v>NA</v>
      </c>
      <c r="AI121" s="7" t="str">
        <f>main!AI95</f>
        <v>NA</v>
      </c>
      <c r="AJ121" s="7" t="str">
        <f>main!AJ95</f>
        <v>Der</v>
      </c>
      <c r="AK121" s="7" t="str">
        <f>main!AK95</f>
        <v>der</v>
      </c>
      <c r="AL121" s="7">
        <f>main!AL95</f>
        <v>34</v>
      </c>
      <c r="AM121" s="7" t="str">
        <f>main!AM95</f>
        <v>Astrologin</v>
      </c>
      <c r="AN121" s="7" t="str">
        <f>main!AN95</f>
        <v>NA</v>
      </c>
      <c r="AO121" s="7" t="str">
        <f>main!AO95</f>
        <v>NA</v>
      </c>
      <c r="AP121" s="7" t="str">
        <f>main!AP95</f>
        <v>NA</v>
      </c>
      <c r="AQ121" s="7" t="str">
        <f>main!AQ95</f>
        <v>NA</v>
      </c>
      <c r="AR121" s="7" t="str">
        <f>main!AR95</f>
        <v>NA</v>
      </c>
      <c r="AS121" s="7" t="str">
        <f>main!AS95</f>
        <v>Alternative</v>
      </c>
      <c r="AT121" s="7" t="str">
        <f>main!AT95</f>
        <v>NA</v>
      </c>
      <c r="AU121" s="7" t="str">
        <f>main!AU95</f>
        <v>NA</v>
      </c>
      <c r="AV121" s="7" t="str">
        <f>main!AV95</f>
        <v>Die</v>
      </c>
      <c r="AW121" s="7" t="str">
        <f>main!AW95</f>
        <v>die</v>
      </c>
      <c r="AX121" s="7" t="str">
        <f>main!AX95</f>
        <v>Er</v>
      </c>
      <c r="AY121" s="7" t="str">
        <f>main!AY95</f>
        <v>Sie</v>
      </c>
      <c r="AZ121" s="33" t="str">
        <f>main!AZ95</f>
        <v>Sie</v>
      </c>
      <c r="BA121" s="7" t="str">
        <f t="shared" si="86"/>
        <v>Wer stürzt im Hallenbad?</v>
      </c>
      <c r="BB121" s="46" t="str">
        <f t="shared" si="87"/>
        <v>Was tat der Astrologe?</v>
      </c>
      <c r="BC121" s="7" t="str">
        <f t="shared" si="88"/>
        <v>Wo stürzt der Astrologe?</v>
      </c>
      <c r="BD121" s="7" t="str">
        <f t="shared" si="89"/>
        <v>Was hat der Astrologe ignoriert?</v>
      </c>
      <c r="BE121" s="7" t="s">
        <v>16</v>
      </c>
      <c r="BF121" s="7" t="str">
        <f>BB121</f>
        <v>Was tat der Astrologe?</v>
      </c>
      <c r="BG121" s="7">
        <v>1</v>
      </c>
      <c r="BH121" s="7">
        <f t="shared" si="90"/>
        <v>1</v>
      </c>
      <c r="BI121" s="7" t="str">
        <f t="shared" si="91"/>
        <v>Was tat der Astrologe?</v>
      </c>
      <c r="BJ121" s="7" t="str">
        <f>IF(BI121="NA","NA",J121)</f>
        <v>stürzt</v>
      </c>
      <c r="BK121" s="7" t="s">
        <v>1117</v>
      </c>
      <c r="BL121" s="7" t="s">
        <v>1118</v>
      </c>
      <c r="BM121" s="1">
        <v>0</v>
      </c>
      <c r="BN121" s="7" t="str">
        <f t="shared" si="92"/>
        <v>im Hallenbad fallen</v>
      </c>
      <c r="BO121" s="7" t="str">
        <f t="shared" si="100"/>
        <v>im Hallenbad stürzen</v>
      </c>
      <c r="BP121" s="7" t="str">
        <f t="shared" si="93"/>
        <v>Wo stürzt der Astrologe?</v>
      </c>
      <c r="BQ121" s="7" t="str">
        <f t="shared" si="94"/>
        <v/>
      </c>
      <c r="BR121" s="7" t="str">
        <f t="shared" si="95"/>
        <v/>
      </c>
      <c r="BS121" s="7" t="str">
        <f t="shared" si="96"/>
        <v>Wo stürzt der Astrologe?</v>
      </c>
      <c r="BT121" s="7" t="str">
        <f t="shared" si="97"/>
        <v>Was hat der Astrologe ignoriert?</v>
      </c>
      <c r="BU121" s="7" t="str">
        <f t="shared" si="98"/>
        <v/>
      </c>
      <c r="BV121" s="7" t="str">
        <f t="shared" si="99"/>
        <v>Was hat der Astrologe ignoriert?</v>
      </c>
    </row>
    <row r="122" spans="1:74" ht="14.25" customHeight="1" x14ac:dyDescent="0.35">
      <c r="A122" s="7" t="str">
        <f t="shared" si="101"/>
        <v>L2_S27_I79_PSie</v>
      </c>
      <c r="B122" s="7">
        <v>2</v>
      </c>
      <c r="C122" s="7">
        <v>27</v>
      </c>
      <c r="D122" s="44">
        <v>121</v>
      </c>
      <c r="E122">
        <v>6</v>
      </c>
      <c r="F122" s="7">
        <v>27</v>
      </c>
      <c r="G122" s="7" t="str">
        <f t="shared" si="102"/>
        <v>Romy landet in der Notaufnahme. Sie hat die schweren Handwerksarbeiten unterschätzt.</v>
      </c>
      <c r="H122" s="7" t="str">
        <f t="shared" si="80"/>
        <v>Romy</v>
      </c>
      <c r="I122" s="7" t="str">
        <f t="shared" si="81"/>
        <v>Timo</v>
      </c>
      <c r="J122" s="7" t="s">
        <v>277</v>
      </c>
      <c r="K122" s="7" t="s">
        <v>84</v>
      </c>
      <c r="N122" s="7" t="s">
        <v>278</v>
      </c>
      <c r="O122" s="7" t="str">
        <f t="shared" si="82"/>
        <v>in der Notaufnahme.</v>
      </c>
      <c r="P122" s="7" t="str">
        <f t="shared" si="83"/>
        <v>in der Notaufnahme</v>
      </c>
      <c r="Q122" s="7" t="str">
        <f t="shared" si="103"/>
        <v>Sie</v>
      </c>
      <c r="R122" s="7" t="s">
        <v>104</v>
      </c>
      <c r="S122" s="7" t="s">
        <v>71</v>
      </c>
      <c r="T122" s="7" t="s">
        <v>279</v>
      </c>
      <c r="U122" s="7" t="s">
        <v>280</v>
      </c>
      <c r="W122" s="7" t="str">
        <f t="shared" si="84"/>
        <v>Handwerksarbeiten</v>
      </c>
      <c r="X122" s="7" t="str">
        <f t="shared" si="85"/>
        <v>unterschätzt.</v>
      </c>
      <c r="Y122" s="7" t="s">
        <v>165</v>
      </c>
      <c r="Z122" s="7">
        <f>main!Z38</f>
        <v>79</v>
      </c>
      <c r="AA122" s="7" t="str">
        <f>main!AA38</f>
        <v>Romy</v>
      </c>
      <c r="AB122" s="7" t="str">
        <f>main!AB38</f>
        <v>f</v>
      </c>
      <c r="AC122" s="7">
        <f>main!AC38</f>
        <v>4.7142857139999998</v>
      </c>
      <c r="AD122" s="7">
        <f>main!AD38</f>
        <v>1.600945099</v>
      </c>
      <c r="AE122" s="7">
        <f>main!AE38</f>
        <v>4</v>
      </c>
      <c r="AF122" s="33" t="str">
        <f>main!AF38</f>
        <v>n</v>
      </c>
      <c r="AG122" s="7" t="str">
        <f>main!AG38</f>
        <v>Target</v>
      </c>
      <c r="AH122" s="7" t="str">
        <f>main!AH38</f>
        <v>NA</v>
      </c>
      <c r="AI122" s="7">
        <f>main!AI38</f>
        <v>60300000</v>
      </c>
      <c r="AJ122" s="7" t="str">
        <f>main!AJ38</f>
        <v>NA</v>
      </c>
      <c r="AK122" s="7" t="str">
        <f>main!AK38</f>
        <v>NA</v>
      </c>
      <c r="AL122" s="7">
        <f>main!AL38</f>
        <v>29</v>
      </c>
      <c r="AM122" s="7" t="str">
        <f>main!AM38</f>
        <v>Timo</v>
      </c>
      <c r="AN122" s="7" t="str">
        <f>main!AN38</f>
        <v>m</v>
      </c>
      <c r="AO122" s="7">
        <f>main!AO38</f>
        <v>1.342857143</v>
      </c>
      <c r="AP122" s="7">
        <f>main!AP38</f>
        <v>0.76477052099999998</v>
      </c>
      <c r="AQ122" s="7">
        <f>main!AQ38</f>
        <v>1</v>
      </c>
      <c r="AR122" s="7" t="str">
        <f>main!AR38</f>
        <v>m</v>
      </c>
      <c r="AS122" s="7" t="str">
        <f>main!AS38</f>
        <v>Alternative</v>
      </c>
      <c r="AT122" s="7" t="str">
        <f>main!AT38</f>
        <v>NA</v>
      </c>
      <c r="AU122" s="7" t="str">
        <f>main!AU38</f>
        <v>NA</v>
      </c>
      <c r="AV122" s="7" t="str">
        <f>main!AV38</f>
        <v>NA</v>
      </c>
      <c r="AW122" s="7" t="str">
        <f>main!AW38</f>
        <v>NA</v>
      </c>
      <c r="AX122" s="7" t="str">
        <f>main!AX38</f>
        <v>Er</v>
      </c>
      <c r="AY122" s="7" t="str">
        <f>main!AY38</f>
        <v>Sie</v>
      </c>
      <c r="AZ122" s="33" t="str">
        <f>main!AZ38</f>
        <v>Sie</v>
      </c>
      <c r="BA122" s="7" t="str">
        <f t="shared" si="86"/>
        <v>Wer landet in der Notaufnahme?</v>
      </c>
      <c r="BB122" s="46" t="str">
        <f t="shared" si="87"/>
        <v>Was tat Romy?</v>
      </c>
      <c r="BC122" s="7" t="str">
        <f t="shared" si="88"/>
        <v>Wo landet Romy?</v>
      </c>
      <c r="BD122" s="7" t="str">
        <f t="shared" si="89"/>
        <v>Was hat Romy unterschätzt?</v>
      </c>
      <c r="BE122" s="7" t="s">
        <v>48</v>
      </c>
      <c r="BF122" s="7" t="str">
        <f>BC122</f>
        <v>Wo landet Romy?</v>
      </c>
      <c r="BG122" s="7">
        <v>2</v>
      </c>
      <c r="BH122" s="7">
        <f t="shared" si="90"/>
        <v>0</v>
      </c>
      <c r="BI122" s="7" t="str">
        <f t="shared" si="91"/>
        <v>NA</v>
      </c>
      <c r="BJ122" s="7" t="str">
        <f>IF(BI122="NA","NA",P122)</f>
        <v>NA</v>
      </c>
      <c r="BK122" s="7" t="str">
        <f>BJ122</f>
        <v>NA</v>
      </c>
      <c r="BL122" s="7" t="s">
        <v>78</v>
      </c>
      <c r="BM122" s="1">
        <v>0</v>
      </c>
      <c r="BN122" s="7" t="str">
        <f t="shared" si="92"/>
        <v>NA</v>
      </c>
      <c r="BO122" s="7" t="str">
        <f t="shared" si="100"/>
        <v>NA</v>
      </c>
      <c r="BP122" s="7" t="str">
        <f t="shared" si="93"/>
        <v>Wo landet Romy?</v>
      </c>
      <c r="BQ122" s="7" t="str">
        <f t="shared" si="94"/>
        <v/>
      </c>
      <c r="BR122" s="7" t="str">
        <f t="shared" si="95"/>
        <v/>
      </c>
      <c r="BS122" s="7" t="str">
        <f t="shared" si="96"/>
        <v>Wo landet Romy?</v>
      </c>
      <c r="BT122" s="7" t="str">
        <f t="shared" si="97"/>
        <v>Was hat Romy unterschätzt?</v>
      </c>
      <c r="BU122" s="7" t="str">
        <f t="shared" si="98"/>
        <v/>
      </c>
      <c r="BV122" s="7" t="str">
        <f t="shared" si="99"/>
        <v>Was hat Romy unterschätzt?</v>
      </c>
    </row>
    <row r="123" spans="1:74" ht="14.25" customHeight="1" x14ac:dyDescent="0.35">
      <c r="A123" s="7" t="str">
        <f t="shared" si="101"/>
        <v>L2_S69_I152_PEr</v>
      </c>
      <c r="B123" s="7">
        <v>2</v>
      </c>
      <c r="C123" s="7">
        <v>69</v>
      </c>
      <c r="D123" s="44">
        <v>122</v>
      </c>
      <c r="E123">
        <v>6</v>
      </c>
      <c r="F123" s="7">
        <v>69</v>
      </c>
      <c r="G123" s="7" t="str">
        <f t="shared" si="102"/>
        <v>Die Haushälterin schleicht zum Deutschkurs. Er hat nur wenig Spaß am Lernen.</v>
      </c>
      <c r="H123" s="7" t="str">
        <f t="shared" si="80"/>
        <v>Die Haushälterin</v>
      </c>
      <c r="I123" s="7" t="str">
        <f t="shared" si="81"/>
        <v>Der Haushälter</v>
      </c>
      <c r="J123" s="7" t="s">
        <v>429</v>
      </c>
      <c r="L123" s="7" t="s">
        <v>185</v>
      </c>
      <c r="N123" s="7" t="s">
        <v>546</v>
      </c>
      <c r="O123" s="7" t="str">
        <f t="shared" si="82"/>
        <v>zum Deutschkurs.</v>
      </c>
      <c r="P123" s="7" t="str">
        <f t="shared" si="83"/>
        <v>zum Deutschkurs</v>
      </c>
      <c r="Q123" s="7" t="str">
        <f t="shared" si="103"/>
        <v>Er</v>
      </c>
      <c r="R123" s="7" t="s">
        <v>104</v>
      </c>
      <c r="S123" s="7" t="s">
        <v>547</v>
      </c>
      <c r="T123" s="7" t="s">
        <v>548</v>
      </c>
      <c r="U123" s="7" t="s">
        <v>549</v>
      </c>
      <c r="W123" s="7" t="str">
        <f t="shared" si="84"/>
        <v>Spaß</v>
      </c>
      <c r="X123" s="7" t="str">
        <f t="shared" si="85"/>
        <v>am Lernen.</v>
      </c>
      <c r="Y123" s="7" t="s">
        <v>550</v>
      </c>
      <c r="Z123" s="7">
        <f>main!Z70</f>
        <v>152</v>
      </c>
      <c r="AA123" s="7" t="str">
        <f>main!AA70</f>
        <v>Haushälterin</v>
      </c>
      <c r="AB123" s="7" t="str">
        <f>main!AB70</f>
        <v>NA</v>
      </c>
      <c r="AC123" s="7">
        <f>main!AC70</f>
        <v>2.0750000000000002</v>
      </c>
      <c r="AD123" s="7" t="str">
        <f>main!AD70</f>
        <v>NA</v>
      </c>
      <c r="AE123" s="7" t="str">
        <f>main!AE70</f>
        <v>NA</v>
      </c>
      <c r="AF123" s="33" t="str">
        <f>main!AF70</f>
        <v>f</v>
      </c>
      <c r="AG123" s="7" t="str">
        <f>main!AG70</f>
        <v>Filler</v>
      </c>
      <c r="AH123" s="7" t="str">
        <f>main!AH70</f>
        <v>NA</v>
      </c>
      <c r="AI123" s="7" t="str">
        <f>main!AI70</f>
        <v>NA</v>
      </c>
      <c r="AJ123" s="7" t="str">
        <f>main!AJ70</f>
        <v>Die</v>
      </c>
      <c r="AK123" s="7" t="str">
        <f>main!AK70</f>
        <v>die</v>
      </c>
      <c r="AL123" s="7">
        <f>main!AL70</f>
        <v>9</v>
      </c>
      <c r="AM123" s="7" t="str">
        <f>main!AM70</f>
        <v>Haushälter</v>
      </c>
      <c r="AN123" s="7" t="str">
        <f>main!AN70</f>
        <v>NA</v>
      </c>
      <c r="AO123" s="7" t="str">
        <f>main!AO70</f>
        <v>NA</v>
      </c>
      <c r="AP123" s="7" t="str">
        <f>main!AP70</f>
        <v>NA</v>
      </c>
      <c r="AQ123" s="7" t="str">
        <f>main!AQ70</f>
        <v>NA</v>
      </c>
      <c r="AR123" s="7" t="str">
        <f>main!AR70</f>
        <v>NA</v>
      </c>
      <c r="AS123" s="7" t="str">
        <f>main!AS70</f>
        <v>Alternative</v>
      </c>
      <c r="AT123" s="7" t="str">
        <f>main!AT70</f>
        <v>NA</v>
      </c>
      <c r="AU123" s="7" t="str">
        <f>main!AU70</f>
        <v>NA</v>
      </c>
      <c r="AV123" s="7" t="str">
        <f>main!AV70</f>
        <v>Der</v>
      </c>
      <c r="AW123" s="7" t="str">
        <f>main!AW70</f>
        <v>der</v>
      </c>
      <c r="AX123" s="7" t="str">
        <f>main!AX70</f>
        <v>Er</v>
      </c>
      <c r="AY123" s="7" t="str">
        <f>main!AY70</f>
        <v>Sie</v>
      </c>
      <c r="AZ123" s="33" t="str">
        <f>main!AZ70</f>
        <v>Er</v>
      </c>
      <c r="BA123" s="7" t="str">
        <f t="shared" si="86"/>
        <v>Wer schleicht zum Deutschkurs?</v>
      </c>
      <c r="BB123" s="46" t="str">
        <f t="shared" si="87"/>
        <v>Was tat die Haushälterin?</v>
      </c>
      <c r="BC123" s="7" t="str">
        <f t="shared" si="88"/>
        <v>Wohin schleicht die Haushälterin?</v>
      </c>
      <c r="BD123" s="7" t="str">
        <f t="shared" si="89"/>
        <v>Was hat die Haushälterin am Lernen?</v>
      </c>
      <c r="BE123" s="7" t="s">
        <v>47</v>
      </c>
      <c r="BF123" s="7" t="str">
        <f>BA123</f>
        <v>Wer schleicht zum Deutschkurs?</v>
      </c>
      <c r="BG123" s="7">
        <v>2</v>
      </c>
      <c r="BH123" s="7">
        <f t="shared" si="90"/>
        <v>0</v>
      </c>
      <c r="BI123" s="7" t="str">
        <f t="shared" si="91"/>
        <v>NA</v>
      </c>
      <c r="BJ123" s="7" t="str">
        <f>IF(BI123="NA","NA",H123)</f>
        <v>NA</v>
      </c>
      <c r="BK123" s="7" t="str">
        <f>BJ123</f>
        <v>NA</v>
      </c>
      <c r="BL123" s="7" t="s">
        <v>78</v>
      </c>
      <c r="BM123" s="1">
        <v>0</v>
      </c>
      <c r="BN123" s="7" t="str">
        <f t="shared" si="92"/>
        <v>NA</v>
      </c>
      <c r="BO123" s="7" t="str">
        <f t="shared" si="100"/>
        <v>NA</v>
      </c>
      <c r="BP123" s="7" t="str">
        <f t="shared" si="93"/>
        <v/>
      </c>
      <c r="BQ123" s="7" t="str">
        <f t="shared" si="94"/>
        <v>Wohin schleicht die Haushälterin?</v>
      </c>
      <c r="BR123" s="7" t="str">
        <f t="shared" si="95"/>
        <v/>
      </c>
      <c r="BS123" s="7" t="str">
        <f t="shared" si="96"/>
        <v>Wohin schleicht die Haushälterin?</v>
      </c>
      <c r="BT123" s="7" t="str">
        <f t="shared" si="97"/>
        <v>Was hat die Haushälterin am Lernen?</v>
      </c>
      <c r="BU123" s="7" t="str">
        <f t="shared" si="98"/>
        <v/>
      </c>
      <c r="BV123" s="1" t="str">
        <f t="shared" si="99"/>
        <v>Was hat die Haushälterin am Lernen?</v>
      </c>
    </row>
    <row r="124" spans="1:74" ht="14.25" customHeight="1" x14ac:dyDescent="0.35">
      <c r="A124" s="7" t="str">
        <f t="shared" si="101"/>
        <v>L2_S44_I137_PSie</v>
      </c>
      <c r="B124" s="7">
        <v>2</v>
      </c>
      <c r="C124" s="7">
        <v>44</v>
      </c>
      <c r="D124" s="44">
        <v>123</v>
      </c>
      <c r="E124">
        <v>6</v>
      </c>
      <c r="F124" s="7">
        <v>44</v>
      </c>
      <c r="G124" s="7" t="str">
        <f t="shared" si="102"/>
        <v>Rosa faulenzt im Sessel. Sie hat einen harten Arbeitstag gehabt.</v>
      </c>
      <c r="H124" s="7" t="str">
        <f t="shared" si="80"/>
        <v>Rosa</v>
      </c>
      <c r="I124" s="7" t="str">
        <f t="shared" si="81"/>
        <v>Ida</v>
      </c>
      <c r="J124" s="7" t="s">
        <v>389</v>
      </c>
      <c r="K124" s="7" t="s">
        <v>193</v>
      </c>
      <c r="N124" s="7" t="s">
        <v>390</v>
      </c>
      <c r="O124" s="7" t="str">
        <f t="shared" si="82"/>
        <v>im Sessel.</v>
      </c>
      <c r="P124" s="7" t="str">
        <f t="shared" si="83"/>
        <v>im Sessel</v>
      </c>
      <c r="Q124" s="7" t="str">
        <f t="shared" si="103"/>
        <v>Sie</v>
      </c>
      <c r="R124" s="7" t="s">
        <v>104</v>
      </c>
      <c r="S124" s="7" t="s">
        <v>87</v>
      </c>
      <c r="T124" s="7" t="s">
        <v>391</v>
      </c>
      <c r="U124" s="7" t="s">
        <v>392</v>
      </c>
      <c r="W124" s="7" t="str">
        <f t="shared" si="84"/>
        <v>Arbeitstag</v>
      </c>
      <c r="X124" s="7" t="str">
        <f t="shared" si="85"/>
        <v>gehabt.</v>
      </c>
      <c r="Y124" s="7" t="s">
        <v>106</v>
      </c>
      <c r="Z124" s="7">
        <f>main!Z55</f>
        <v>137</v>
      </c>
      <c r="AA124" s="7" t="str">
        <f>main!AA55</f>
        <v>Rosa</v>
      </c>
      <c r="AB124" s="7" t="str">
        <f>main!AB55</f>
        <v>f</v>
      </c>
      <c r="AC124" s="7">
        <f>main!AC55</f>
        <v>6.8857142859999998</v>
      </c>
      <c r="AD124" s="7">
        <f>main!AD55</f>
        <v>0.40376380499999998</v>
      </c>
      <c r="AE124" s="7">
        <f>main!AE55</f>
        <v>7</v>
      </c>
      <c r="AF124" s="33" t="str">
        <f>main!AF55</f>
        <v>f</v>
      </c>
      <c r="AG124" s="7" t="str">
        <f>main!AG55</f>
        <v>Target</v>
      </c>
      <c r="AH124" s="7" t="str">
        <f>main!AH55</f>
        <v>NA</v>
      </c>
      <c r="AI124" s="7">
        <f>main!AI55</f>
        <v>4220000000</v>
      </c>
      <c r="AJ124" s="7" t="str">
        <f>main!AJ55</f>
        <v>NA</v>
      </c>
      <c r="AK124" s="7" t="str">
        <f>main!AK55</f>
        <v>NA</v>
      </c>
      <c r="AL124" s="7">
        <f>main!AL55</f>
        <v>105</v>
      </c>
      <c r="AM124" s="7" t="str">
        <f>main!AM55</f>
        <v>Ida</v>
      </c>
      <c r="AN124" s="7" t="str">
        <f>main!AN55</f>
        <v>f</v>
      </c>
      <c r="AO124" s="7">
        <f>main!AO55</f>
        <v>6.5714285710000002</v>
      </c>
      <c r="AP124" s="7">
        <f>main!AP55</f>
        <v>0.73906595600000002</v>
      </c>
      <c r="AQ124" s="7">
        <f>main!AQ55</f>
        <v>7</v>
      </c>
      <c r="AR124" s="7" t="str">
        <f>main!AR55</f>
        <v>f</v>
      </c>
      <c r="AS124" s="7" t="str">
        <f>main!AS55</f>
        <v>Alternative</v>
      </c>
      <c r="AT124" s="7" t="str">
        <f>main!AT55</f>
        <v>NA</v>
      </c>
      <c r="AU124" s="7" t="str">
        <f>main!AU55</f>
        <v>NA</v>
      </c>
      <c r="AV124" s="7" t="str">
        <f>main!AV55</f>
        <v>NA</v>
      </c>
      <c r="AW124" s="7" t="str">
        <f>main!AW55</f>
        <v>NA</v>
      </c>
      <c r="AX124" s="7" t="str">
        <f>main!AX55</f>
        <v>Er</v>
      </c>
      <c r="AY124" s="7" t="str">
        <f>main!AY55</f>
        <v>Sie</v>
      </c>
      <c r="AZ124" s="33" t="str">
        <f>main!AZ55</f>
        <v>Sie</v>
      </c>
      <c r="BA124" s="7" t="str">
        <f t="shared" si="86"/>
        <v>Wer faulenzt im Sessel?</v>
      </c>
      <c r="BB124" s="46" t="str">
        <f t="shared" si="87"/>
        <v>Was tat Rosa?</v>
      </c>
      <c r="BC124" s="7" t="str">
        <f t="shared" si="88"/>
        <v>Wo faulenzt Rosa?</v>
      </c>
      <c r="BD124" s="7" t="str">
        <f t="shared" si="89"/>
        <v>Was hat Rosa gehabt?</v>
      </c>
      <c r="BE124" s="1" t="s">
        <v>49</v>
      </c>
      <c r="BF124" s="7" t="str">
        <f>BD124</f>
        <v>Was hat Rosa gehabt?</v>
      </c>
      <c r="BG124" s="7">
        <v>2</v>
      </c>
      <c r="BH124" s="7">
        <f t="shared" si="90"/>
        <v>0</v>
      </c>
      <c r="BI124" s="7" t="str">
        <f t="shared" si="91"/>
        <v>NA</v>
      </c>
      <c r="BJ124" s="7" t="str">
        <f>IF(BI124="NA","NA",CONCATENATE(S124," ",T124," ",W124))</f>
        <v>NA</v>
      </c>
      <c r="BK124" s="7" t="str">
        <f>BJ124</f>
        <v>NA</v>
      </c>
      <c r="BL124" s="7" t="s">
        <v>78</v>
      </c>
      <c r="BM124" s="1">
        <v>1</v>
      </c>
      <c r="BN124" s="7" t="str">
        <f t="shared" si="92"/>
        <v>NA</v>
      </c>
      <c r="BO124" s="7" t="str">
        <f t="shared" si="100"/>
        <v>NA</v>
      </c>
      <c r="BP124" s="7" t="str">
        <f t="shared" si="93"/>
        <v>Wo faulenzt Rosa?</v>
      </c>
      <c r="BQ124" s="7" t="str">
        <f t="shared" si="94"/>
        <v/>
      </c>
      <c r="BR124" s="7" t="str">
        <f t="shared" si="95"/>
        <v/>
      </c>
      <c r="BS124" s="7" t="str">
        <f t="shared" si="96"/>
        <v>Wo faulenzt Rosa?</v>
      </c>
      <c r="BT124" s="7" t="str">
        <f t="shared" si="97"/>
        <v>Was hat Rosa gehabt?</v>
      </c>
      <c r="BU124" s="7" t="str">
        <f t="shared" si="98"/>
        <v/>
      </c>
      <c r="BV124" s="7" t="str">
        <f t="shared" si="99"/>
        <v>Was hat Rosa gehabt?</v>
      </c>
    </row>
    <row r="125" spans="1:74" ht="14.25" customHeight="1" x14ac:dyDescent="0.35">
      <c r="A125" s="7" t="str">
        <f t="shared" si="101"/>
        <v>L2_S26_I78_PSie</v>
      </c>
      <c r="B125" s="7">
        <v>2</v>
      </c>
      <c r="C125" s="7">
        <v>26</v>
      </c>
      <c r="D125" s="44">
        <v>124</v>
      </c>
      <c r="E125">
        <v>6</v>
      </c>
      <c r="F125" s="7">
        <v>26</v>
      </c>
      <c r="G125" s="7" t="str">
        <f t="shared" si="102"/>
        <v>Maxime erwacht in der Einfahrt. Sie hat den einzigen Haustürschlüssel verloren.</v>
      </c>
      <c r="H125" s="7" t="str">
        <f t="shared" si="80"/>
        <v>Maxime</v>
      </c>
      <c r="I125" s="7" t="str">
        <f t="shared" si="81"/>
        <v>Michael</v>
      </c>
      <c r="J125" s="7" t="s">
        <v>221</v>
      </c>
      <c r="K125" s="7" t="s">
        <v>84</v>
      </c>
      <c r="N125" s="7" t="s">
        <v>271</v>
      </c>
      <c r="O125" s="7" t="str">
        <f t="shared" si="82"/>
        <v>in der Einfahrt.</v>
      </c>
      <c r="P125" s="7" t="str">
        <f t="shared" si="83"/>
        <v>in der Einfahrt</v>
      </c>
      <c r="Q125" s="7" t="str">
        <f t="shared" si="103"/>
        <v>Sie</v>
      </c>
      <c r="R125" s="7" t="s">
        <v>104</v>
      </c>
      <c r="S125" s="7" t="s">
        <v>147</v>
      </c>
      <c r="T125" s="7" t="s">
        <v>272</v>
      </c>
      <c r="U125" s="7" t="s">
        <v>273</v>
      </c>
      <c r="W125" s="7" t="str">
        <f t="shared" si="84"/>
        <v>Haustürschlüssel</v>
      </c>
      <c r="X125" s="7" t="str">
        <f t="shared" si="85"/>
        <v>verloren.</v>
      </c>
      <c r="Y125" s="7" t="s">
        <v>274</v>
      </c>
      <c r="Z125" s="7">
        <f>main!Z37</f>
        <v>78</v>
      </c>
      <c r="AA125" s="7" t="str">
        <f>main!AA37</f>
        <v>Maxime</v>
      </c>
      <c r="AB125" s="7" t="str">
        <f>main!AB37</f>
        <v>n</v>
      </c>
      <c r="AC125" s="7">
        <f>main!AC37</f>
        <v>4.2285714289999996</v>
      </c>
      <c r="AD125" s="7">
        <f>main!AD37</f>
        <v>1.6818357319999999</v>
      </c>
      <c r="AE125" s="7">
        <f>main!AE37</f>
        <v>4</v>
      </c>
      <c r="AF125" s="33" t="str">
        <f>main!AF37</f>
        <v>n</v>
      </c>
      <c r="AG125" s="7" t="str">
        <f>main!AG37</f>
        <v>Target</v>
      </c>
      <c r="AH125" s="7" t="str">
        <f>main!AH37</f>
        <v>NA</v>
      </c>
      <c r="AI125" s="7">
        <f>main!AI37</f>
        <v>753000000</v>
      </c>
      <c r="AJ125" s="7" t="str">
        <f>main!AJ37</f>
        <v>NA</v>
      </c>
      <c r="AK125" s="7" t="str">
        <f>main!AK37</f>
        <v>NA</v>
      </c>
      <c r="AL125" s="7">
        <f>main!AL37</f>
        <v>28</v>
      </c>
      <c r="AM125" s="7" t="str">
        <f>main!AM37</f>
        <v>Michael</v>
      </c>
      <c r="AN125" s="7" t="str">
        <f>main!AN37</f>
        <v>m</v>
      </c>
      <c r="AO125" s="7">
        <f>main!AO37</f>
        <v>1.3142857139999999</v>
      </c>
      <c r="AP125" s="7">
        <f>main!AP37</f>
        <v>0.67612340400000004</v>
      </c>
      <c r="AQ125" s="7">
        <f>main!AQ37</f>
        <v>1</v>
      </c>
      <c r="AR125" s="7" t="str">
        <f>main!AR37</f>
        <v>m</v>
      </c>
      <c r="AS125" s="7" t="str">
        <f>main!AS37</f>
        <v>Alternative</v>
      </c>
      <c r="AT125" s="7" t="str">
        <f>main!AT37</f>
        <v>NA</v>
      </c>
      <c r="AU125" s="7" t="str">
        <f>main!AU37</f>
        <v>NA</v>
      </c>
      <c r="AV125" s="7" t="str">
        <f>main!AV37</f>
        <v>NA</v>
      </c>
      <c r="AW125" s="7" t="str">
        <f>main!AW37</f>
        <v>NA</v>
      </c>
      <c r="AX125" s="7" t="str">
        <f>main!AX37</f>
        <v>Er</v>
      </c>
      <c r="AY125" s="7" t="str">
        <f>main!AY37</f>
        <v>Sie</v>
      </c>
      <c r="AZ125" s="33" t="str">
        <f>main!AZ37</f>
        <v>Sie</v>
      </c>
      <c r="BA125" s="7" t="str">
        <f t="shared" si="86"/>
        <v>Wer erwacht in der Einfahrt?</v>
      </c>
      <c r="BB125" s="46" t="str">
        <f t="shared" si="87"/>
        <v>Was tat Maxime?</v>
      </c>
      <c r="BC125" s="7" t="str">
        <f t="shared" si="88"/>
        <v>Wo erwacht Maxime?</v>
      </c>
      <c r="BD125" s="7" t="str">
        <f t="shared" si="89"/>
        <v>Was hat Maxime verloren?</v>
      </c>
      <c r="BE125" s="7" t="s">
        <v>16</v>
      </c>
      <c r="BF125" s="7" t="str">
        <f>BB125</f>
        <v>Was tat Maxime?</v>
      </c>
      <c r="BG125" s="7">
        <v>1</v>
      </c>
      <c r="BH125" s="7">
        <f t="shared" si="90"/>
        <v>1</v>
      </c>
      <c r="BI125" s="7" t="str">
        <f t="shared" si="91"/>
        <v>Was tat Maxime?</v>
      </c>
      <c r="BJ125" s="7" t="str">
        <f>IF(BI125="NA","NA",J125)</f>
        <v>erwacht</v>
      </c>
      <c r="BK125" s="7" t="s">
        <v>1107</v>
      </c>
      <c r="BL125" s="7" t="s">
        <v>1108</v>
      </c>
      <c r="BM125" s="1">
        <v>1</v>
      </c>
      <c r="BN125" s="7" t="str">
        <f t="shared" si="92"/>
        <v>in der Einfahrt erwachen</v>
      </c>
      <c r="BO125" s="7" t="str">
        <f t="shared" si="100"/>
        <v>in der Einfahrt aufwachen</v>
      </c>
      <c r="BP125" s="7" t="str">
        <f t="shared" si="93"/>
        <v>Wo erwacht Maxime?</v>
      </c>
      <c r="BQ125" s="7" t="str">
        <f t="shared" si="94"/>
        <v/>
      </c>
      <c r="BR125" s="7" t="str">
        <f t="shared" si="95"/>
        <v/>
      </c>
      <c r="BS125" s="7" t="str">
        <f t="shared" si="96"/>
        <v>Wo erwacht Maxime?</v>
      </c>
      <c r="BT125" s="7" t="str">
        <f t="shared" si="97"/>
        <v>Was hat Maxime verloren?</v>
      </c>
      <c r="BU125" s="7" t="str">
        <f t="shared" si="98"/>
        <v/>
      </c>
      <c r="BV125" s="7" t="str">
        <f t="shared" si="99"/>
        <v>Was hat Maxime verloren?</v>
      </c>
    </row>
    <row r="126" spans="1:74" ht="14.25" customHeight="1" x14ac:dyDescent="0.35">
      <c r="A126" s="7" t="str">
        <f t="shared" si="101"/>
        <v>L2_S104_I187_PEr</v>
      </c>
      <c r="B126" s="7">
        <v>2</v>
      </c>
      <c r="C126" s="7">
        <v>104</v>
      </c>
      <c r="D126" s="44">
        <v>125</v>
      </c>
      <c r="E126">
        <v>6</v>
      </c>
      <c r="F126" s="7">
        <v>104</v>
      </c>
      <c r="G126" s="7" t="str">
        <f t="shared" si="102"/>
        <v>Der Architekt tanzt in der Disko. Er ist der absolute Mittelpunkt des Abends.</v>
      </c>
      <c r="H126" s="7" t="str">
        <f t="shared" si="80"/>
        <v>Der Architekt</v>
      </c>
      <c r="I126" s="7" t="str">
        <f t="shared" si="81"/>
        <v>Die Architektin</v>
      </c>
      <c r="J126" s="7" t="s">
        <v>317</v>
      </c>
      <c r="K126" s="7" t="s">
        <v>84</v>
      </c>
      <c r="N126" s="7" t="s">
        <v>741</v>
      </c>
      <c r="O126" s="7" t="str">
        <f t="shared" si="82"/>
        <v>in der Disko.</v>
      </c>
      <c r="P126" s="7" t="str">
        <f t="shared" si="83"/>
        <v>in der Disko</v>
      </c>
      <c r="Q126" s="7" t="str">
        <f t="shared" si="103"/>
        <v>Er</v>
      </c>
      <c r="R126" s="7" t="s">
        <v>396</v>
      </c>
      <c r="S126" s="7" t="s">
        <v>507</v>
      </c>
      <c r="T126" s="7" t="s">
        <v>742</v>
      </c>
      <c r="U126" s="7" t="s">
        <v>743</v>
      </c>
      <c r="W126" s="7" t="str">
        <f t="shared" si="84"/>
        <v>Mittelpunkt</v>
      </c>
      <c r="X126" s="7" t="str">
        <f t="shared" si="85"/>
        <v>des Abends.</v>
      </c>
      <c r="Y126" s="7" t="s">
        <v>744</v>
      </c>
      <c r="Z126" s="7">
        <f>main!Z105</f>
        <v>187</v>
      </c>
      <c r="AA126" s="7" t="str">
        <f>main!AA105</f>
        <v>Architekt</v>
      </c>
      <c r="AB126" s="7" t="str">
        <f>main!AB105</f>
        <v>NA</v>
      </c>
      <c r="AC126" s="7">
        <f>main!AC105</f>
        <v>5.3250000000000002</v>
      </c>
      <c r="AD126" s="7" t="str">
        <f>main!AD105</f>
        <v>NA</v>
      </c>
      <c r="AE126" s="7" t="str">
        <f>main!AE105</f>
        <v>NA</v>
      </c>
      <c r="AF126" s="33" t="str">
        <f>main!AF105</f>
        <v>m</v>
      </c>
      <c r="AG126" s="7" t="str">
        <f>main!AG105</f>
        <v>Filler</v>
      </c>
      <c r="AH126" s="7" t="str">
        <f>main!AH105</f>
        <v>NA</v>
      </c>
      <c r="AI126" s="7" t="str">
        <f>main!AI105</f>
        <v>NA</v>
      </c>
      <c r="AJ126" s="7" t="str">
        <f>main!AJ105</f>
        <v>Der</v>
      </c>
      <c r="AK126" s="7" t="str">
        <f>main!AK105</f>
        <v>der</v>
      </c>
      <c r="AL126" s="7">
        <f>main!AL105</f>
        <v>44</v>
      </c>
      <c r="AM126" s="7" t="str">
        <f>main!AM105</f>
        <v>Architektin</v>
      </c>
      <c r="AN126" s="7" t="str">
        <f>main!AN105</f>
        <v>NA</v>
      </c>
      <c r="AO126" s="7" t="str">
        <f>main!AO105</f>
        <v>NA</v>
      </c>
      <c r="AP126" s="7" t="str">
        <f>main!AP105</f>
        <v>NA</v>
      </c>
      <c r="AQ126" s="7" t="str">
        <f>main!AQ105</f>
        <v>NA</v>
      </c>
      <c r="AR126" s="7" t="str">
        <f>main!AR105</f>
        <v>NA</v>
      </c>
      <c r="AS126" s="7" t="str">
        <f>main!AS105</f>
        <v>Alternative</v>
      </c>
      <c r="AT126" s="7" t="str">
        <f>main!AT105</f>
        <v>NA</v>
      </c>
      <c r="AU126" s="7" t="str">
        <f>main!AU105</f>
        <v>NA</v>
      </c>
      <c r="AV126" s="7" t="str">
        <f>main!AV105</f>
        <v>Die</v>
      </c>
      <c r="AW126" s="7" t="str">
        <f>main!AW105</f>
        <v>die</v>
      </c>
      <c r="AX126" s="7" t="str">
        <f>main!AX105</f>
        <v>Er</v>
      </c>
      <c r="AY126" s="7" t="str">
        <f>main!AY105</f>
        <v>Sie</v>
      </c>
      <c r="AZ126" s="33" t="str">
        <f>main!AZ105</f>
        <v>Er</v>
      </c>
      <c r="BA126" s="7" t="str">
        <f t="shared" si="86"/>
        <v>Wer tanzt in der Disko?</v>
      </c>
      <c r="BB126" s="46" t="str">
        <f t="shared" si="87"/>
        <v>Was tat der Architekt?</v>
      </c>
      <c r="BC126" s="7" t="str">
        <f t="shared" si="88"/>
        <v>Wo tanzt der Architekt?</v>
      </c>
      <c r="BD126" s="7" t="str">
        <f t="shared" si="89"/>
        <v>Was ist der Architekt des Abends?</v>
      </c>
      <c r="BE126" s="1" t="s">
        <v>49</v>
      </c>
      <c r="BF126" s="7" t="str">
        <f>BD126</f>
        <v>Was ist der Architekt des Abends?</v>
      </c>
      <c r="BG126" s="7">
        <v>4</v>
      </c>
      <c r="BH126" s="7">
        <f t="shared" si="90"/>
        <v>0</v>
      </c>
      <c r="BI126" s="7" t="str">
        <f t="shared" si="91"/>
        <v>NA</v>
      </c>
      <c r="BJ126" s="7" t="str">
        <f>IF(BI126="NA","NA",CONCATENATE(S126," ",T126," ",W126))</f>
        <v>NA</v>
      </c>
      <c r="BK126" s="7" t="str">
        <f>BJ126</f>
        <v>NA</v>
      </c>
      <c r="BL126" s="7" t="s">
        <v>78</v>
      </c>
      <c r="BM126" s="1">
        <v>1</v>
      </c>
      <c r="BN126" s="7" t="str">
        <f t="shared" si="92"/>
        <v>NA</v>
      </c>
      <c r="BO126" s="7" t="str">
        <f t="shared" si="100"/>
        <v>NA</v>
      </c>
      <c r="BP126" s="7" t="str">
        <f t="shared" si="93"/>
        <v>Wo tanzt der Architekt?</v>
      </c>
      <c r="BQ126" s="7" t="str">
        <f t="shared" si="94"/>
        <v/>
      </c>
      <c r="BR126" s="7" t="str">
        <f t="shared" si="95"/>
        <v/>
      </c>
      <c r="BS126" s="7" t="str">
        <f t="shared" si="96"/>
        <v>Wo tanzt der Architekt?</v>
      </c>
      <c r="BT126" s="7" t="str">
        <f t="shared" si="97"/>
        <v>Was ist der Architekt des Abends?</v>
      </c>
      <c r="BU126" s="7" t="str">
        <f t="shared" si="98"/>
        <v/>
      </c>
      <c r="BV126" s="7" t="str">
        <f t="shared" si="99"/>
        <v>Was ist der Architekt des Abends?</v>
      </c>
    </row>
    <row r="127" spans="1:74" ht="14.25" customHeight="1" x14ac:dyDescent="0.35">
      <c r="A127" s="7" t="str">
        <f t="shared" si="101"/>
        <v>L2_S100_I183_PSie</v>
      </c>
      <c r="B127" s="7">
        <v>2</v>
      </c>
      <c r="C127" s="7">
        <v>100</v>
      </c>
      <c r="D127" s="44">
        <v>126</v>
      </c>
      <c r="E127">
        <v>6</v>
      </c>
      <c r="F127" s="7">
        <v>100</v>
      </c>
      <c r="G127" s="7" t="str">
        <f t="shared" si="102"/>
        <v>Der Chiropraktiker wartet vor dem Computer. Sie hat einen langwierigen Rechenprozess gestartet.</v>
      </c>
      <c r="H127" s="7" t="str">
        <f t="shared" si="80"/>
        <v>Der Chiropraktiker</v>
      </c>
      <c r="I127" s="7" t="str">
        <f t="shared" si="81"/>
        <v>Die Chiropraktikerin</v>
      </c>
      <c r="J127" s="7" t="s">
        <v>716</v>
      </c>
      <c r="K127" s="7" t="s">
        <v>330</v>
      </c>
      <c r="N127" s="7" t="s">
        <v>717</v>
      </c>
      <c r="O127" s="7" t="str">
        <f t="shared" si="82"/>
        <v>vor dem Computer.</v>
      </c>
      <c r="P127" s="7" t="str">
        <f t="shared" si="83"/>
        <v>vor dem Computer</v>
      </c>
      <c r="Q127" s="7" t="str">
        <f t="shared" si="103"/>
        <v>Sie</v>
      </c>
      <c r="R127" s="7" t="s">
        <v>104</v>
      </c>
      <c r="S127" s="7" t="s">
        <v>87</v>
      </c>
      <c r="T127" s="7" t="s">
        <v>718</v>
      </c>
      <c r="U127" s="7" t="s">
        <v>719</v>
      </c>
      <c r="W127" s="7" t="str">
        <f t="shared" si="84"/>
        <v>Rechenprozess</v>
      </c>
      <c r="X127" s="7" t="str">
        <f t="shared" si="85"/>
        <v>gestartet.</v>
      </c>
      <c r="Y127" s="7" t="s">
        <v>720</v>
      </c>
      <c r="Z127" s="7">
        <f>main!Z101</f>
        <v>183</v>
      </c>
      <c r="AA127" s="7" t="str">
        <f>main!AA101</f>
        <v>Chiropraktiker</v>
      </c>
      <c r="AB127" s="7" t="str">
        <f>main!AB101</f>
        <v>NA</v>
      </c>
      <c r="AC127" s="7">
        <f>main!AC101</f>
        <v>4.95</v>
      </c>
      <c r="AD127" s="7" t="str">
        <f>main!AD101</f>
        <v>NA</v>
      </c>
      <c r="AE127" s="7" t="str">
        <f>main!AE101</f>
        <v>NA</v>
      </c>
      <c r="AF127" s="33" t="str">
        <f>main!AF101</f>
        <v>m</v>
      </c>
      <c r="AG127" s="7" t="str">
        <f>main!AG101</f>
        <v>Filler</v>
      </c>
      <c r="AH127" s="7" t="str">
        <f>main!AH101</f>
        <v>NA</v>
      </c>
      <c r="AI127" s="7" t="str">
        <f>main!AI101</f>
        <v>NA</v>
      </c>
      <c r="AJ127" s="7" t="str">
        <f>main!AJ101</f>
        <v>Der</v>
      </c>
      <c r="AK127" s="7" t="str">
        <f>main!AK101</f>
        <v>der</v>
      </c>
      <c r="AL127" s="7">
        <f>main!AL101</f>
        <v>40</v>
      </c>
      <c r="AM127" s="7" t="str">
        <f>main!AM101</f>
        <v>Chiropraktikerin</v>
      </c>
      <c r="AN127" s="7" t="str">
        <f>main!AN101</f>
        <v>NA</v>
      </c>
      <c r="AO127" s="7" t="str">
        <f>main!AO101</f>
        <v>NA</v>
      </c>
      <c r="AP127" s="7" t="str">
        <f>main!AP101</f>
        <v>NA</v>
      </c>
      <c r="AQ127" s="7" t="str">
        <f>main!AQ101</f>
        <v>NA</v>
      </c>
      <c r="AR127" s="7" t="str">
        <f>main!AR101</f>
        <v>NA</v>
      </c>
      <c r="AS127" s="7" t="str">
        <f>main!AS101</f>
        <v>Alternative</v>
      </c>
      <c r="AT127" s="7" t="str">
        <f>main!AT101</f>
        <v>NA</v>
      </c>
      <c r="AU127" s="7" t="str">
        <f>main!AU101</f>
        <v>NA</v>
      </c>
      <c r="AV127" s="7" t="str">
        <f>main!AV101</f>
        <v>Die</v>
      </c>
      <c r="AW127" s="7" t="str">
        <f>main!AW101</f>
        <v>die</v>
      </c>
      <c r="AX127" s="7" t="str">
        <f>main!AX101</f>
        <v>Er</v>
      </c>
      <c r="AY127" s="7" t="str">
        <f>main!AY101</f>
        <v>Sie</v>
      </c>
      <c r="AZ127" s="33" t="str">
        <f>main!AZ101</f>
        <v>Sie</v>
      </c>
      <c r="BA127" s="7" t="str">
        <f t="shared" si="86"/>
        <v>Wer wartet vor dem Computer?</v>
      </c>
      <c r="BB127" s="46" t="str">
        <f t="shared" si="87"/>
        <v>Was tat der Chiropraktiker?</v>
      </c>
      <c r="BC127" s="7" t="str">
        <f t="shared" si="88"/>
        <v>Wo wartet der Chiropraktiker?</v>
      </c>
      <c r="BD127" s="7" t="str">
        <f t="shared" si="89"/>
        <v>Was hat der Chiropraktiker gestartet?</v>
      </c>
      <c r="BE127" s="1" t="s">
        <v>49</v>
      </c>
      <c r="BF127" s="7" t="str">
        <f>BD127</f>
        <v>Was hat der Chiropraktiker gestartet?</v>
      </c>
      <c r="BG127" s="7">
        <v>3</v>
      </c>
      <c r="BH127" s="7">
        <f t="shared" si="90"/>
        <v>0</v>
      </c>
      <c r="BI127" s="7" t="str">
        <f t="shared" si="91"/>
        <v>NA</v>
      </c>
      <c r="BJ127" s="7" t="str">
        <f>IF(BI127="NA","NA",CONCATENATE(S127," ",T127," ",W127))</f>
        <v>NA</v>
      </c>
      <c r="BK127" s="7" t="str">
        <f>BJ127</f>
        <v>NA</v>
      </c>
      <c r="BL127" s="7" t="s">
        <v>78</v>
      </c>
      <c r="BM127" s="1">
        <v>1</v>
      </c>
      <c r="BN127" s="7" t="str">
        <f t="shared" si="92"/>
        <v>NA</v>
      </c>
      <c r="BO127" s="7" t="str">
        <f t="shared" si="100"/>
        <v>NA</v>
      </c>
      <c r="BP127" s="7" t="str">
        <f t="shared" si="93"/>
        <v>Wo wartet der Chiropraktiker?</v>
      </c>
      <c r="BQ127" s="7" t="str">
        <f t="shared" si="94"/>
        <v/>
      </c>
      <c r="BR127" s="7" t="str">
        <f t="shared" si="95"/>
        <v/>
      </c>
      <c r="BS127" s="7" t="str">
        <f t="shared" si="96"/>
        <v>Wo wartet der Chiropraktiker?</v>
      </c>
      <c r="BT127" s="7" t="str">
        <f t="shared" si="97"/>
        <v>Was hat der Chiropraktiker gestartet?</v>
      </c>
      <c r="BU127" s="7" t="str">
        <f t="shared" si="98"/>
        <v/>
      </c>
      <c r="BV127" s="7" t="str">
        <f t="shared" si="99"/>
        <v>Was hat der Chiropraktiker gestartet?</v>
      </c>
    </row>
    <row r="128" spans="1:74" ht="14.25" customHeight="1" x14ac:dyDescent="0.35">
      <c r="A128" s="7" t="str">
        <f t="shared" si="101"/>
        <v>L2_S30_I82_PSie</v>
      </c>
      <c r="B128" s="7">
        <v>2</v>
      </c>
      <c r="C128" s="7">
        <v>30</v>
      </c>
      <c r="D128" s="44">
        <v>127</v>
      </c>
      <c r="E128">
        <v>6</v>
      </c>
      <c r="F128" s="7">
        <v>30</v>
      </c>
      <c r="G128" s="7" t="str">
        <f t="shared" si="102"/>
        <v>Elia kehrt im Stall. Sie muss die aufgetragenen Sozialstunden abarbeiten.</v>
      </c>
      <c r="H128" s="7" t="str">
        <f t="shared" si="80"/>
        <v>Elia</v>
      </c>
      <c r="I128" s="7" t="str">
        <f t="shared" si="81"/>
        <v>Benno</v>
      </c>
      <c r="J128" s="7" t="s">
        <v>298</v>
      </c>
      <c r="K128" s="7" t="s">
        <v>193</v>
      </c>
      <c r="N128" s="7" t="s">
        <v>231</v>
      </c>
      <c r="O128" s="7" t="str">
        <f t="shared" si="82"/>
        <v>im Stall.</v>
      </c>
      <c r="P128" s="7" t="str">
        <f t="shared" si="83"/>
        <v>im Stall</v>
      </c>
      <c r="Q128" s="7" t="str">
        <f t="shared" si="103"/>
        <v>Sie</v>
      </c>
      <c r="R128" s="7" t="s">
        <v>146</v>
      </c>
      <c r="S128" s="7" t="s">
        <v>71</v>
      </c>
      <c r="T128" s="7" t="s">
        <v>299</v>
      </c>
      <c r="U128" s="7" t="s">
        <v>300</v>
      </c>
      <c r="W128" s="7" t="str">
        <f t="shared" si="84"/>
        <v>Sozialstunden</v>
      </c>
      <c r="X128" s="7" t="str">
        <f t="shared" si="85"/>
        <v>abarbeiten.</v>
      </c>
      <c r="Y128" s="7" t="s">
        <v>301</v>
      </c>
      <c r="Z128" s="7">
        <f>main!Z41</f>
        <v>82</v>
      </c>
      <c r="AA128" s="7" t="str">
        <f>main!AA41</f>
        <v>Elia</v>
      </c>
      <c r="AB128" s="7" t="str">
        <f>main!AB41</f>
        <v>n</v>
      </c>
      <c r="AC128" s="7">
        <f>main!AC41</f>
        <v>4.7428571430000002</v>
      </c>
      <c r="AD128" s="7">
        <f>main!AD41</f>
        <v>1.66879416</v>
      </c>
      <c r="AE128" s="7">
        <f>main!AE41</f>
        <v>4</v>
      </c>
      <c r="AF128" s="33" t="str">
        <f>main!AF41</f>
        <v>n</v>
      </c>
      <c r="AG128" s="7" t="str">
        <f>main!AG41</f>
        <v>Target</v>
      </c>
      <c r="AH128" s="7">
        <f>main!AH41</f>
        <v>51</v>
      </c>
      <c r="AI128" s="7">
        <f>main!AI41</f>
        <v>118000000</v>
      </c>
      <c r="AJ128" s="7" t="str">
        <f>main!AJ41</f>
        <v>NA</v>
      </c>
      <c r="AK128" s="7" t="str">
        <f>main!AK41</f>
        <v>NA</v>
      </c>
      <c r="AL128" s="7">
        <f>main!AL41</f>
        <v>32</v>
      </c>
      <c r="AM128" s="7" t="str">
        <f>main!AM41</f>
        <v>Benno</v>
      </c>
      <c r="AN128" s="7" t="str">
        <f>main!AN41</f>
        <v>m</v>
      </c>
      <c r="AO128" s="7">
        <f>main!AO41</f>
        <v>1.4</v>
      </c>
      <c r="AP128" s="7">
        <f>main!AP41</f>
        <v>0.69451633599999996</v>
      </c>
      <c r="AQ128" s="7">
        <f>main!AQ41</f>
        <v>1</v>
      </c>
      <c r="AR128" s="7" t="str">
        <f>main!AR41</f>
        <v>m</v>
      </c>
      <c r="AS128" s="7" t="str">
        <f>main!AS41</f>
        <v>Alternative</v>
      </c>
      <c r="AT128" s="7" t="str">
        <f>main!AT41</f>
        <v>NA</v>
      </c>
      <c r="AU128" s="7" t="str">
        <f>main!AU41</f>
        <v>NA</v>
      </c>
      <c r="AV128" s="7" t="str">
        <f>main!AV41</f>
        <v>NA</v>
      </c>
      <c r="AW128" s="7" t="str">
        <f>main!AW41</f>
        <v>NA</v>
      </c>
      <c r="AX128" s="7" t="str">
        <f>main!AX41</f>
        <v>Er</v>
      </c>
      <c r="AY128" s="7" t="str">
        <f>main!AY41</f>
        <v>Sie</v>
      </c>
      <c r="AZ128" s="33" t="str">
        <f>main!AZ41</f>
        <v>Sie</v>
      </c>
      <c r="BA128" s="7" t="str">
        <f t="shared" si="86"/>
        <v>Wer kehrt im Stall?</v>
      </c>
      <c r="BB128" s="46" t="str">
        <f t="shared" si="87"/>
        <v>Was tat Elia?</v>
      </c>
      <c r="BC128" s="7" t="str">
        <f t="shared" si="88"/>
        <v>Wo kehrt Elia?</v>
      </c>
      <c r="BD128" s="7" t="str">
        <f t="shared" si="89"/>
        <v>Was muss Elia abarbeiten?</v>
      </c>
      <c r="BE128" s="7" t="s">
        <v>16</v>
      </c>
      <c r="BF128" s="7" t="str">
        <f>BB128</f>
        <v>Was tat Elia?</v>
      </c>
      <c r="BG128" s="7">
        <v>4</v>
      </c>
      <c r="BH128" s="7">
        <f t="shared" si="90"/>
        <v>0</v>
      </c>
      <c r="BI128" s="7" t="str">
        <f t="shared" si="91"/>
        <v>NA</v>
      </c>
      <c r="BJ128" s="7" t="str">
        <f>IF(BI128="NA","NA",J128)</f>
        <v>NA</v>
      </c>
      <c r="BK128" s="7" t="str">
        <f>BJ128</f>
        <v>NA</v>
      </c>
      <c r="BL128" s="7" t="s">
        <v>78</v>
      </c>
      <c r="BM128" s="1">
        <v>1</v>
      </c>
      <c r="BN128" s="7" t="str">
        <f t="shared" si="92"/>
        <v>NA</v>
      </c>
      <c r="BO128" s="7" t="str">
        <f t="shared" si="100"/>
        <v>NA</v>
      </c>
      <c r="BP128" s="7" t="str">
        <f t="shared" si="93"/>
        <v>Wo kehrt Elia?</v>
      </c>
      <c r="BQ128" s="7" t="str">
        <f t="shared" si="94"/>
        <v/>
      </c>
      <c r="BR128" s="7" t="str">
        <f t="shared" si="95"/>
        <v/>
      </c>
      <c r="BS128" s="7" t="str">
        <f t="shared" si="96"/>
        <v>Wo kehrt Elia?</v>
      </c>
      <c r="BT128" s="7" t="str">
        <f t="shared" si="97"/>
        <v>Was muss Elia abarbeiten?</v>
      </c>
      <c r="BU128" s="7" t="str">
        <f t="shared" si="98"/>
        <v/>
      </c>
      <c r="BV128" s="7" t="str">
        <f t="shared" si="99"/>
        <v>Was muss Elia abarbeiten?</v>
      </c>
    </row>
    <row r="129" spans="1:74" ht="14.25" customHeight="1" x14ac:dyDescent="0.35">
      <c r="A129" s="7" t="str">
        <f t="shared" si="101"/>
        <v>L2_S54_I127_PEr</v>
      </c>
      <c r="B129" s="7">
        <v>2</v>
      </c>
      <c r="C129" s="7">
        <v>54</v>
      </c>
      <c r="D129" s="44">
        <v>128</v>
      </c>
      <c r="E129">
        <v>6</v>
      </c>
      <c r="F129" s="7">
        <v>54</v>
      </c>
      <c r="G129" s="7" t="str">
        <f t="shared" si="102"/>
        <v>Hanna marschiert aus dem Rathaus. Er hat das goldene Buch beschmutzt.</v>
      </c>
      <c r="H129" s="7" t="str">
        <f t="shared" si="80"/>
        <v>Hanna</v>
      </c>
      <c r="I129" s="7" t="str">
        <f t="shared" si="81"/>
        <v>Mats</v>
      </c>
      <c r="J129" s="7" t="s">
        <v>1104</v>
      </c>
      <c r="M129" s="7" t="s">
        <v>102</v>
      </c>
      <c r="N129" s="7" t="s">
        <v>455</v>
      </c>
      <c r="O129" s="7" t="str">
        <f t="shared" si="82"/>
        <v>aus dem Rathaus.</v>
      </c>
      <c r="P129" s="7" t="str">
        <f t="shared" si="83"/>
        <v>aus dem Rathaus</v>
      </c>
      <c r="Q129" s="7" t="str">
        <f t="shared" si="103"/>
        <v>Er</v>
      </c>
      <c r="R129" s="7" t="s">
        <v>104</v>
      </c>
      <c r="S129" s="7" t="s">
        <v>155</v>
      </c>
      <c r="T129" s="7" t="s">
        <v>456</v>
      </c>
      <c r="U129" s="7" t="s">
        <v>457</v>
      </c>
      <c r="W129" s="7" t="str">
        <f t="shared" si="84"/>
        <v>Buch</v>
      </c>
      <c r="X129" s="7" t="str">
        <f t="shared" si="85"/>
        <v>beschmutzt.</v>
      </c>
      <c r="Y129" s="7" t="s">
        <v>458</v>
      </c>
      <c r="Z129" s="7">
        <f>main!Z45</f>
        <v>127</v>
      </c>
      <c r="AA129" s="7" t="str">
        <f>main!AA45</f>
        <v>Hanna</v>
      </c>
      <c r="AB129" s="7" t="str">
        <f>main!AB45</f>
        <v>f</v>
      </c>
      <c r="AC129" s="7">
        <f>main!AC45</f>
        <v>6.8285714290000001</v>
      </c>
      <c r="AD129" s="7">
        <f>main!AD45</f>
        <v>0.45281565400000001</v>
      </c>
      <c r="AE129" s="7">
        <f>main!AE45</f>
        <v>7</v>
      </c>
      <c r="AF129" s="33" t="str">
        <f>main!AF45</f>
        <v>f</v>
      </c>
      <c r="AG129" s="7" t="str">
        <f>main!AG45</f>
        <v>Target</v>
      </c>
      <c r="AH129" s="7" t="str">
        <f>main!AH45</f>
        <v>NA</v>
      </c>
      <c r="AI129" s="7">
        <f>main!AI45</f>
        <v>2090000000</v>
      </c>
      <c r="AJ129" s="7" t="str">
        <f>main!AJ45</f>
        <v>NA</v>
      </c>
      <c r="AK129" s="7" t="str">
        <f>main!AK45</f>
        <v>NA</v>
      </c>
      <c r="AL129" s="7">
        <f>main!AL45</f>
        <v>46</v>
      </c>
      <c r="AM129" s="7" t="str">
        <f>main!AM45</f>
        <v>Mats</v>
      </c>
      <c r="AN129" s="7" t="str">
        <f>main!AN45</f>
        <v>m</v>
      </c>
      <c r="AO129" s="7">
        <f>main!AO45</f>
        <v>1.657142857</v>
      </c>
      <c r="AP129" s="7">
        <f>main!AP45</f>
        <v>1.0273568930000001</v>
      </c>
      <c r="AQ129" s="7">
        <f>main!AQ45</f>
        <v>1</v>
      </c>
      <c r="AR129" s="7" t="str">
        <f>main!AR45</f>
        <v>m</v>
      </c>
      <c r="AS129" s="7" t="str">
        <f>main!AS45</f>
        <v>Alternative</v>
      </c>
      <c r="AT129" s="7" t="str">
        <f>main!AT45</f>
        <v>NA</v>
      </c>
      <c r="AU129" s="7" t="str">
        <f>main!AU45</f>
        <v>NA</v>
      </c>
      <c r="AV129" s="7" t="str">
        <f>main!AV45</f>
        <v>NA</v>
      </c>
      <c r="AW129" s="7" t="str">
        <f>main!AW45</f>
        <v>NA</v>
      </c>
      <c r="AX129" s="7" t="str">
        <f>main!AX45</f>
        <v>Er</v>
      </c>
      <c r="AY129" s="7" t="str">
        <f>main!AY45</f>
        <v>Sie</v>
      </c>
      <c r="AZ129" s="33" t="str">
        <f>main!AZ45</f>
        <v>Er</v>
      </c>
      <c r="BA129" s="7" t="str">
        <f t="shared" si="86"/>
        <v>Wer marschiert aus dem Rathaus?</v>
      </c>
      <c r="BB129" s="46" t="str">
        <f t="shared" si="87"/>
        <v>Was tat Hanna?</v>
      </c>
      <c r="BC129" s="7" t="str">
        <f t="shared" si="88"/>
        <v>Woher marschiert Hanna?</v>
      </c>
      <c r="BD129" s="7" t="str">
        <f t="shared" si="89"/>
        <v>Was hat Hanna beschmutzt?</v>
      </c>
      <c r="BE129" s="7" t="s">
        <v>16</v>
      </c>
      <c r="BF129" s="7" t="str">
        <f>BB129</f>
        <v>Was tat Hanna?</v>
      </c>
      <c r="BG129" s="7">
        <v>1</v>
      </c>
      <c r="BH129" s="7">
        <f t="shared" si="90"/>
        <v>1</v>
      </c>
      <c r="BI129" s="7" t="str">
        <f t="shared" si="91"/>
        <v>Was tat Hanna?</v>
      </c>
      <c r="BJ129" s="7" t="str">
        <f>IF(BI129="NA","NA",J129)</f>
        <v>marschiert</v>
      </c>
      <c r="BK129" s="67" t="s">
        <v>1111</v>
      </c>
      <c r="BL129" s="67" t="s">
        <v>1112</v>
      </c>
      <c r="BM129" s="1">
        <v>0</v>
      </c>
      <c r="BN129" s="7" t="str">
        <f t="shared" si="92"/>
        <v>aus dem Rathaus spazieren</v>
      </c>
      <c r="BO129" s="7" t="str">
        <f t="shared" si="100"/>
        <v>aus dem Rathaus marschieren</v>
      </c>
      <c r="BP129" s="7" t="str">
        <f t="shared" si="93"/>
        <v/>
      </c>
      <c r="BQ129" s="7" t="str">
        <f t="shared" si="94"/>
        <v/>
      </c>
      <c r="BR129" s="7" t="str">
        <f t="shared" si="95"/>
        <v>Woher marschiert Hanna?</v>
      </c>
      <c r="BS129" s="7" t="str">
        <f t="shared" si="96"/>
        <v>Woher marschiert Hanna?</v>
      </c>
      <c r="BT129" s="7" t="str">
        <f t="shared" si="97"/>
        <v>Was hat Hanna beschmutzt?</v>
      </c>
      <c r="BU129" s="7" t="str">
        <f t="shared" si="98"/>
        <v/>
      </c>
      <c r="BV129" s="7" t="str">
        <f t="shared" si="99"/>
        <v>Was hat Hanna beschmutzt?</v>
      </c>
    </row>
    <row r="130" spans="1:74" ht="14.25" customHeight="1" x14ac:dyDescent="0.35">
      <c r="A130" s="7" t="str">
        <f t="shared" si="101"/>
        <v>L2_S52_I125_PEr</v>
      </c>
      <c r="B130" s="7">
        <v>2</v>
      </c>
      <c r="C130" s="7">
        <v>52</v>
      </c>
      <c r="D130" s="44">
        <v>129</v>
      </c>
      <c r="E130">
        <v>6</v>
      </c>
      <c r="F130" s="7">
        <v>52</v>
      </c>
      <c r="G130" s="7" t="str">
        <f t="shared" si="102"/>
        <v>Marie flüchtet von der Baustelle. Er hat ein wichtiges Warnschild übersehen.</v>
      </c>
      <c r="H130" s="7" t="str">
        <f t="shared" si="80"/>
        <v>Marie</v>
      </c>
      <c r="I130" s="7" t="str">
        <f t="shared" si="81"/>
        <v>Emil</v>
      </c>
      <c r="J130" s="7" t="s">
        <v>161</v>
      </c>
      <c r="M130" s="7" t="s">
        <v>222</v>
      </c>
      <c r="N130" s="7" t="s">
        <v>443</v>
      </c>
      <c r="O130" s="7" t="str">
        <f t="shared" ref="O130:O132" si="105">CONCATENATE(K130,L130,M130," ",N130,".")</f>
        <v>von der Baustelle.</v>
      </c>
      <c r="P130" s="7" t="str">
        <f t="shared" si="83"/>
        <v>von der Baustelle</v>
      </c>
      <c r="Q130" s="7" t="str">
        <f t="shared" si="103"/>
        <v>Er</v>
      </c>
      <c r="R130" s="7" t="s">
        <v>104</v>
      </c>
      <c r="S130" s="7" t="s">
        <v>137</v>
      </c>
      <c r="T130" s="7" t="s">
        <v>444</v>
      </c>
      <c r="U130" s="7" t="s">
        <v>445</v>
      </c>
      <c r="W130" s="7" t="str">
        <f t="shared" ref="W130:W132" si="106">CONCATENATE(U130,V130)</f>
        <v>Warnschild</v>
      </c>
      <c r="X130" s="7" t="str">
        <f t="shared" ref="X130:X132" si="107">CONCATENATE(Y130,".")</f>
        <v>übersehen.</v>
      </c>
      <c r="Y130" s="7" t="s">
        <v>248</v>
      </c>
      <c r="Z130" s="7">
        <f>main!Z43</f>
        <v>125</v>
      </c>
      <c r="AA130" s="7" t="str">
        <f>main!AA43</f>
        <v>Marie</v>
      </c>
      <c r="AB130" s="7" t="str">
        <f>main!AB43</f>
        <v>f</v>
      </c>
      <c r="AC130" s="7">
        <f>main!AC43</f>
        <v>6.8285714290000001</v>
      </c>
      <c r="AD130" s="7">
        <f>main!AD43</f>
        <v>0.38238526</v>
      </c>
      <c r="AE130" s="7">
        <f>main!AE43</f>
        <v>7</v>
      </c>
      <c r="AF130" s="33" t="str">
        <f>main!AF43</f>
        <v>f</v>
      </c>
      <c r="AG130" s="7" t="str">
        <f>main!AG43</f>
        <v>Target</v>
      </c>
      <c r="AH130" s="7" t="str">
        <f>main!AH43</f>
        <v>NA</v>
      </c>
      <c r="AI130" s="7">
        <f>main!AI43</f>
        <v>4810000000</v>
      </c>
      <c r="AJ130" s="7" t="str">
        <f>main!AJ43</f>
        <v>NA</v>
      </c>
      <c r="AK130" s="7" t="str">
        <f>main!AK43</f>
        <v>NA</v>
      </c>
      <c r="AL130" s="7">
        <f>main!AL43</f>
        <v>44</v>
      </c>
      <c r="AM130" s="7" t="str">
        <f>main!AM43</f>
        <v>Emil</v>
      </c>
      <c r="AN130" s="7" t="str">
        <f>main!AN43</f>
        <v>m</v>
      </c>
      <c r="AO130" s="7">
        <f>main!AO43</f>
        <v>1.628571429</v>
      </c>
      <c r="AP130" s="7">
        <f>main!AP43</f>
        <v>1.2387307139999999</v>
      </c>
      <c r="AQ130" s="7">
        <f>main!AQ43</f>
        <v>1</v>
      </c>
      <c r="AR130" s="7" t="str">
        <f>main!AR43</f>
        <v>m</v>
      </c>
      <c r="AS130" s="7" t="str">
        <f>main!AS43</f>
        <v>Alternative</v>
      </c>
      <c r="AT130" s="7" t="str">
        <f>main!AT43</f>
        <v>NA</v>
      </c>
      <c r="AU130" s="7" t="str">
        <f>main!AU43</f>
        <v>NA</v>
      </c>
      <c r="AV130" s="7" t="str">
        <f>main!AV43</f>
        <v>NA</v>
      </c>
      <c r="AW130" s="7" t="str">
        <f>main!AW43</f>
        <v>NA</v>
      </c>
      <c r="AX130" s="7" t="str">
        <f>main!AX43</f>
        <v>Er</v>
      </c>
      <c r="AY130" s="7" t="str">
        <f>main!AY43</f>
        <v>Sie</v>
      </c>
      <c r="AZ130" s="33" t="str">
        <f>main!AZ43</f>
        <v>Er</v>
      </c>
      <c r="BA130" s="7" t="str">
        <f t="shared" si="86"/>
        <v>Wer flüchtet von der Baustelle?</v>
      </c>
      <c r="BB130" s="46" t="str">
        <f t="shared" si="87"/>
        <v>Was tat Marie?</v>
      </c>
      <c r="BC130" s="7" t="str">
        <f t="shared" si="88"/>
        <v>Woher flüchtet Marie?</v>
      </c>
      <c r="BD130" s="7" t="str">
        <f t="shared" si="89"/>
        <v>Was hat Marie übersehen?</v>
      </c>
      <c r="BE130" s="1" t="s">
        <v>49</v>
      </c>
      <c r="BF130" s="7" t="str">
        <f>BD130</f>
        <v>Was hat Marie übersehen?</v>
      </c>
      <c r="BG130" s="7">
        <v>2</v>
      </c>
      <c r="BH130" s="7">
        <f t="shared" ref="BH130:BH132" si="108">IF(BI130="NA",0,1)</f>
        <v>0</v>
      </c>
      <c r="BI130" s="7" t="str">
        <f t="shared" si="91"/>
        <v>NA</v>
      </c>
      <c r="BJ130" s="7" t="str">
        <f>IF(BI130="NA","NA",CONCATENATE(S130," ",T130," ",W130))</f>
        <v>NA</v>
      </c>
      <c r="BK130" s="7" t="str">
        <f>BJ130</f>
        <v>NA</v>
      </c>
      <c r="BL130" s="7" t="s">
        <v>78</v>
      </c>
      <c r="BM130" s="1">
        <v>0</v>
      </c>
      <c r="BN130" s="7" t="str">
        <f t="shared" ref="BN130:BN132" si="109">IF(BM130=1,BK130,BL130)</f>
        <v>NA</v>
      </c>
      <c r="BO130" s="7" t="str">
        <f t="shared" si="100"/>
        <v>NA</v>
      </c>
      <c r="BP130" s="7" t="str">
        <f t="shared" si="93"/>
        <v/>
      </c>
      <c r="BQ130" s="7" t="str">
        <f t="shared" si="94"/>
        <v/>
      </c>
      <c r="BR130" s="7" t="str">
        <f t="shared" si="95"/>
        <v>Woher flüchtet Marie?</v>
      </c>
      <c r="BS130" s="7" t="str">
        <f t="shared" ref="BS130:BS132" si="110">CONCATENATE(BP130,BQ130,BR130)</f>
        <v>Woher flüchtet Marie?</v>
      </c>
      <c r="BT130" s="7" t="str">
        <f t="shared" si="97"/>
        <v>Was hat Marie übersehen?</v>
      </c>
      <c r="BU130" s="7" t="str">
        <f t="shared" si="98"/>
        <v/>
      </c>
      <c r="BV130" s="7" t="str">
        <f t="shared" ref="BV130:BV132" si="111">CONCATENATE(BT130,BU130)</f>
        <v>Was hat Marie übersehen?</v>
      </c>
    </row>
    <row r="131" spans="1:74" ht="14.25" customHeight="1" x14ac:dyDescent="0.35">
      <c r="A131" s="7" t="str">
        <f t="shared" si="101"/>
        <v>L2_S72_I155_PSie</v>
      </c>
      <c r="B131" s="7">
        <v>2</v>
      </c>
      <c r="C131" s="7">
        <v>72</v>
      </c>
      <c r="D131" s="44">
        <v>130</v>
      </c>
      <c r="E131">
        <v>6</v>
      </c>
      <c r="F131" s="7">
        <v>72</v>
      </c>
      <c r="G131" s="7" t="str">
        <f t="shared" si="102"/>
        <v>Die Stripperin raucht vor dem Zeitungsstand. Sie hat die leckere Zigarette verdient.</v>
      </c>
      <c r="H131" s="7" t="str">
        <f t="shared" si="80"/>
        <v>Die Stripperin</v>
      </c>
      <c r="I131" s="7" t="str">
        <f t="shared" si="81"/>
        <v>Der Stripper</v>
      </c>
      <c r="J131" s="7" t="s">
        <v>566</v>
      </c>
      <c r="K131" s="7" t="s">
        <v>330</v>
      </c>
      <c r="N131" s="7" t="s">
        <v>567</v>
      </c>
      <c r="O131" s="7" t="str">
        <f t="shared" si="105"/>
        <v>vor dem Zeitungsstand.</v>
      </c>
      <c r="P131" s="7" t="str">
        <f t="shared" si="83"/>
        <v>vor dem Zeitungsstand</v>
      </c>
      <c r="Q131" s="7" t="str">
        <f t="shared" si="103"/>
        <v>Sie</v>
      </c>
      <c r="R131" s="7" t="s">
        <v>104</v>
      </c>
      <c r="S131" s="7" t="s">
        <v>71</v>
      </c>
      <c r="T131" s="7" t="s">
        <v>568</v>
      </c>
      <c r="U131" s="7" t="s">
        <v>569</v>
      </c>
      <c r="W131" s="7" t="str">
        <f t="shared" si="106"/>
        <v>Zigarette</v>
      </c>
      <c r="X131" s="7" t="str">
        <f t="shared" si="107"/>
        <v>verdient.</v>
      </c>
      <c r="Y131" s="7" t="s">
        <v>570</v>
      </c>
      <c r="Z131" s="7">
        <f>main!Z73</f>
        <v>155</v>
      </c>
      <c r="AA131" s="7" t="str">
        <f>main!AA73</f>
        <v>Stripperin</v>
      </c>
      <c r="AB131" s="7" t="str">
        <f>main!AB73</f>
        <v>NA</v>
      </c>
      <c r="AC131" s="7">
        <f>main!AC73</f>
        <v>2.2000000000000002</v>
      </c>
      <c r="AD131" s="7" t="str">
        <f>main!AD73</f>
        <v>NA</v>
      </c>
      <c r="AE131" s="7" t="str">
        <f>main!AE73</f>
        <v>NA</v>
      </c>
      <c r="AF131" s="33" t="str">
        <f>main!AF73</f>
        <v>f</v>
      </c>
      <c r="AG131" s="7" t="str">
        <f>main!AG73</f>
        <v>Filler</v>
      </c>
      <c r="AH131" s="7" t="str">
        <f>main!AH73</f>
        <v>NA</v>
      </c>
      <c r="AI131" s="7" t="str">
        <f>main!AI73</f>
        <v>NA</v>
      </c>
      <c r="AJ131" s="7" t="str">
        <f>main!AJ73</f>
        <v>Die</v>
      </c>
      <c r="AK131" s="7" t="str">
        <f>main!AK73</f>
        <v>die</v>
      </c>
      <c r="AL131" s="7">
        <f>main!AL73</f>
        <v>12</v>
      </c>
      <c r="AM131" s="7" t="str">
        <f>main!AM73</f>
        <v>Stripper</v>
      </c>
      <c r="AN131" s="7" t="str">
        <f>main!AN73</f>
        <v>NA</v>
      </c>
      <c r="AO131" s="7" t="str">
        <f>main!AO73</f>
        <v>NA</v>
      </c>
      <c r="AP131" s="7" t="str">
        <f>main!AP73</f>
        <v>NA</v>
      </c>
      <c r="AQ131" s="7" t="str">
        <f>main!AQ73</f>
        <v>NA</v>
      </c>
      <c r="AR131" s="7" t="str">
        <f>main!AR73</f>
        <v>NA</v>
      </c>
      <c r="AS131" s="7" t="str">
        <f>main!AS73</f>
        <v>Alternative</v>
      </c>
      <c r="AT131" s="7" t="str">
        <f>main!AT73</f>
        <v>NA</v>
      </c>
      <c r="AU131" s="7" t="str">
        <f>main!AU73</f>
        <v>NA</v>
      </c>
      <c r="AV131" s="7" t="str">
        <f>main!AV73</f>
        <v>Der</v>
      </c>
      <c r="AW131" s="7" t="str">
        <f>main!AW73</f>
        <v>der</v>
      </c>
      <c r="AX131" s="7" t="str">
        <f>main!AX73</f>
        <v>Er</v>
      </c>
      <c r="AY131" s="7" t="str">
        <f>main!AY73</f>
        <v>Sie</v>
      </c>
      <c r="AZ131" s="33" t="str">
        <f>main!AZ73</f>
        <v>Sie</v>
      </c>
      <c r="BA131" s="7" t="str">
        <f t="shared" si="86"/>
        <v>Wer raucht vor dem Zeitungsstand?</v>
      </c>
      <c r="BB131" s="46" t="str">
        <f t="shared" si="87"/>
        <v>Was tat die Stripperin?</v>
      </c>
      <c r="BC131" s="7" t="str">
        <f t="shared" si="88"/>
        <v>Wo raucht die Stripperin?</v>
      </c>
      <c r="BD131" s="7" t="str">
        <f t="shared" si="89"/>
        <v>Was hat die Stripperin verdient?</v>
      </c>
      <c r="BE131" s="1" t="s">
        <v>49</v>
      </c>
      <c r="BF131" s="7" t="str">
        <f>BD131</f>
        <v>Was hat die Stripperin verdient?</v>
      </c>
      <c r="BG131" s="7">
        <v>1</v>
      </c>
      <c r="BH131" s="7">
        <f t="shared" si="108"/>
        <v>1</v>
      </c>
      <c r="BI131" s="7" t="str">
        <f t="shared" si="91"/>
        <v>Was hat die Stripperin verdient?</v>
      </c>
      <c r="BJ131" s="7" t="str">
        <f>IF(BI131="NA","NA",CONCATENATE(S131," ",T131," ",W131))</f>
        <v>die leckere Zigarette</v>
      </c>
      <c r="BK131" s="7" t="str">
        <f>BJ131</f>
        <v>die leckere Zigarette</v>
      </c>
      <c r="BL131" s="7" t="s">
        <v>573</v>
      </c>
      <c r="BM131" s="1">
        <v>1</v>
      </c>
      <c r="BN131" s="7" t="str">
        <f t="shared" si="109"/>
        <v>die leckere Zigarette</v>
      </c>
      <c r="BO131" s="7" t="str">
        <f t="shared" si="100"/>
        <v>die leckere Kippe</v>
      </c>
      <c r="BP131" s="7" t="str">
        <f t="shared" si="93"/>
        <v>Wo raucht die Stripperin?</v>
      </c>
      <c r="BQ131" s="7" t="str">
        <f t="shared" si="94"/>
        <v/>
      </c>
      <c r="BR131" s="7" t="str">
        <f t="shared" si="95"/>
        <v/>
      </c>
      <c r="BS131" s="7" t="str">
        <f t="shared" si="110"/>
        <v>Wo raucht die Stripperin?</v>
      </c>
      <c r="BT131" s="7" t="str">
        <f t="shared" si="97"/>
        <v>Was hat die Stripperin verdient?</v>
      </c>
      <c r="BU131" s="7" t="str">
        <f t="shared" si="98"/>
        <v/>
      </c>
      <c r="BV131" s="7" t="str">
        <f t="shared" si="111"/>
        <v>Was hat die Stripperin verdient?</v>
      </c>
    </row>
    <row r="132" spans="1:74" ht="14.25" customHeight="1" x14ac:dyDescent="0.35">
      <c r="A132" s="7" t="str">
        <f t="shared" si="101"/>
        <v>L2_S7_I17_PSie</v>
      </c>
      <c r="B132" s="7">
        <v>2</v>
      </c>
      <c r="C132" s="7">
        <v>7</v>
      </c>
      <c r="D132" s="44">
        <v>131</v>
      </c>
      <c r="E132">
        <v>6</v>
      </c>
      <c r="F132" s="7">
        <v>7</v>
      </c>
      <c r="G132" s="7" t="str">
        <f t="shared" si="102"/>
        <v>Anton geht zur Pommesbude. Sie hat die grauenvolle Abnehmkur überstanden.</v>
      </c>
      <c r="H132" s="7" t="str">
        <f t="shared" si="80"/>
        <v>Anton</v>
      </c>
      <c r="I132" s="7" t="str">
        <f t="shared" si="81"/>
        <v>Thea</v>
      </c>
      <c r="J132" s="7" t="s">
        <v>126</v>
      </c>
      <c r="L132" s="7" t="s">
        <v>127</v>
      </c>
      <c r="N132" s="7" t="s">
        <v>128</v>
      </c>
      <c r="O132" s="7" t="str">
        <f t="shared" si="105"/>
        <v>zur Pommesbude.</v>
      </c>
      <c r="P132" s="7" t="str">
        <f t="shared" si="83"/>
        <v>zur Pommesbude</v>
      </c>
      <c r="Q132" s="7" t="str">
        <f t="shared" si="103"/>
        <v>Sie</v>
      </c>
      <c r="R132" s="7" t="s">
        <v>104</v>
      </c>
      <c r="S132" s="7" t="s">
        <v>71</v>
      </c>
      <c r="T132" s="7" t="s">
        <v>129</v>
      </c>
      <c r="U132" s="7" t="s">
        <v>130</v>
      </c>
      <c r="W132" s="7" t="str">
        <f t="shared" si="106"/>
        <v>Abnehmkur</v>
      </c>
      <c r="X132" s="7" t="str">
        <f t="shared" si="107"/>
        <v>überstanden.</v>
      </c>
      <c r="Y132" s="7" t="s">
        <v>131</v>
      </c>
      <c r="Z132" s="7">
        <f>main!Z18</f>
        <v>17</v>
      </c>
      <c r="AA132" s="7" t="str">
        <f>main!AA18</f>
        <v>Anton</v>
      </c>
      <c r="AB132" s="7" t="str">
        <f>main!AB18</f>
        <v>m</v>
      </c>
      <c r="AC132" s="7">
        <f>main!AC18</f>
        <v>1.2</v>
      </c>
      <c r="AD132" s="7">
        <f>main!AD18</f>
        <v>0.58410313400000002</v>
      </c>
      <c r="AE132" s="7">
        <f>main!AE18</f>
        <v>1</v>
      </c>
      <c r="AF132" s="33" t="str">
        <f>main!AF18</f>
        <v>m</v>
      </c>
      <c r="AG132" s="7" t="str">
        <f>main!AG18</f>
        <v>Target</v>
      </c>
      <c r="AH132" s="7">
        <f>main!AH18</f>
        <v>3091</v>
      </c>
      <c r="AI132" s="7">
        <f>main!AI18</f>
        <v>2260000000</v>
      </c>
      <c r="AJ132" s="7" t="str">
        <f>main!AJ18</f>
        <v>NA</v>
      </c>
      <c r="AK132" s="7" t="str">
        <f>main!AK18</f>
        <v>NA</v>
      </c>
      <c r="AL132" s="7">
        <f>main!AL18</f>
        <v>98</v>
      </c>
      <c r="AM132" s="7" t="str">
        <f>main!AM18</f>
        <v>Thea</v>
      </c>
      <c r="AN132" s="7" t="str">
        <f>main!AN18</f>
        <v>f</v>
      </c>
      <c r="AO132" s="7">
        <f>main!AO18</f>
        <v>6.3428571429999998</v>
      </c>
      <c r="AP132" s="7">
        <f>main!AP18</f>
        <v>1.186761712</v>
      </c>
      <c r="AQ132" s="7">
        <f>main!AQ18</f>
        <v>7</v>
      </c>
      <c r="AR132" s="7" t="str">
        <f>main!AR18</f>
        <v>f</v>
      </c>
      <c r="AS132" s="7" t="str">
        <f>main!AS18</f>
        <v>Alternative</v>
      </c>
      <c r="AT132" s="7" t="str">
        <f>main!AT18</f>
        <v>NA</v>
      </c>
      <c r="AU132" s="7" t="str">
        <f>main!AU18</f>
        <v>NA</v>
      </c>
      <c r="AV132" s="7" t="str">
        <f>main!AV18</f>
        <v>NA</v>
      </c>
      <c r="AW132" s="7" t="str">
        <f>main!AW18</f>
        <v>NA</v>
      </c>
      <c r="AX132" s="7" t="str">
        <f>main!AX18</f>
        <v>Er</v>
      </c>
      <c r="AY132" s="7" t="str">
        <f>main!AY18</f>
        <v>Sie</v>
      </c>
      <c r="AZ132" s="33" t="str">
        <f>main!AZ18</f>
        <v>Sie</v>
      </c>
      <c r="BA132" s="7" t="str">
        <f t="shared" si="86"/>
        <v>Wer geht zur Pommesbude?</v>
      </c>
      <c r="BB132" s="46" t="str">
        <f t="shared" si="87"/>
        <v>Was tat Anton?</v>
      </c>
      <c r="BC132" s="7" t="str">
        <f t="shared" si="88"/>
        <v>Wohin geht Anton?</v>
      </c>
      <c r="BD132" s="7" t="str">
        <f t="shared" si="89"/>
        <v>Was hat Anton überstanden?</v>
      </c>
      <c r="BE132" s="7" t="s">
        <v>48</v>
      </c>
      <c r="BF132" s="7" t="str">
        <f>BC132</f>
        <v>Wohin geht Anton?</v>
      </c>
      <c r="BG132" s="7">
        <v>3</v>
      </c>
      <c r="BH132" s="7">
        <f t="shared" si="108"/>
        <v>0</v>
      </c>
      <c r="BI132" s="7" t="str">
        <f t="shared" si="91"/>
        <v>NA</v>
      </c>
      <c r="BJ132" s="7" t="str">
        <f>IF(BI132="NA","NA",P132)</f>
        <v>NA</v>
      </c>
      <c r="BK132" s="7" t="str">
        <f>BJ132</f>
        <v>NA</v>
      </c>
      <c r="BL132" s="7" t="s">
        <v>78</v>
      </c>
      <c r="BM132" s="1">
        <v>1</v>
      </c>
      <c r="BN132" s="7" t="str">
        <f t="shared" si="109"/>
        <v>NA</v>
      </c>
      <c r="BO132" s="7" t="str">
        <f t="shared" si="100"/>
        <v>NA</v>
      </c>
      <c r="BP132" s="7" t="str">
        <f t="shared" si="93"/>
        <v/>
      </c>
      <c r="BQ132" s="7" t="str">
        <f t="shared" si="94"/>
        <v>Wohin geht Anton?</v>
      </c>
      <c r="BR132" s="7" t="str">
        <f t="shared" si="95"/>
        <v/>
      </c>
      <c r="BS132" s="7" t="str">
        <f t="shared" si="110"/>
        <v>Wohin geht Anton?</v>
      </c>
      <c r="BT132" s="7" t="str">
        <f t="shared" si="97"/>
        <v>Was hat Anton überstanden?</v>
      </c>
      <c r="BU132" s="7" t="str">
        <f t="shared" si="98"/>
        <v/>
      </c>
      <c r="BV132" s="7" t="str">
        <f t="shared" si="111"/>
        <v>Was hat Anton überstanden?</v>
      </c>
    </row>
    <row r="133" spans="1:74" ht="14.25" customHeight="1" x14ac:dyDescent="0.35">
      <c r="C133" s="7"/>
      <c r="D133" s="7"/>
      <c r="E133" s="7"/>
    </row>
    <row r="134" spans="1:74" ht="14.25" customHeight="1" x14ac:dyDescent="0.35">
      <c r="C134" s="7"/>
      <c r="D134" s="7"/>
      <c r="E134" s="7"/>
    </row>
    <row r="135" spans="1:74" ht="14.25" customHeight="1" x14ac:dyDescent="0.35">
      <c r="C135" s="7"/>
      <c r="D135" s="7"/>
      <c r="E135" s="7"/>
    </row>
    <row r="136" spans="1:74" ht="14.25" customHeight="1" x14ac:dyDescent="0.35">
      <c r="C136" s="7"/>
      <c r="D136" s="7"/>
      <c r="E136" s="7"/>
    </row>
    <row r="137" spans="1:74" ht="14.25" customHeight="1" x14ac:dyDescent="0.35">
      <c r="C137" s="7"/>
      <c r="D137" s="7"/>
      <c r="E137" s="7"/>
    </row>
    <row r="138" spans="1:74" ht="14.25" customHeight="1" x14ac:dyDescent="0.35">
      <c r="C138" s="7"/>
      <c r="D138" s="7"/>
      <c r="E138" s="7"/>
    </row>
    <row r="139" spans="1:74" ht="14.25" customHeight="1" x14ac:dyDescent="0.35">
      <c r="C139" s="7"/>
      <c r="D139" s="7"/>
      <c r="E139" s="7"/>
    </row>
    <row r="140" spans="1:74" ht="14.25" customHeight="1" x14ac:dyDescent="0.35">
      <c r="C140" s="7"/>
      <c r="D140" s="7"/>
      <c r="E140" s="7"/>
    </row>
    <row r="141" spans="1:74" ht="14.25" customHeight="1" x14ac:dyDescent="0.35">
      <c r="C141" s="7"/>
      <c r="D141" s="7"/>
      <c r="E141" s="7"/>
    </row>
    <row r="142" spans="1:74" ht="14.25" customHeight="1" x14ac:dyDescent="0.35">
      <c r="C142" s="7"/>
      <c r="D142" s="7"/>
      <c r="E142" s="7"/>
    </row>
    <row r="143" spans="1:74" ht="14.25" customHeight="1" x14ac:dyDescent="0.35">
      <c r="C143" s="7"/>
      <c r="D143" s="7"/>
      <c r="E143" s="7"/>
    </row>
    <row r="144" spans="1:74" ht="14.25" customHeight="1" x14ac:dyDescent="0.35">
      <c r="C144" s="7"/>
      <c r="D144" s="7"/>
      <c r="E144" s="7"/>
    </row>
    <row r="145" spans="3:5" ht="14.25" customHeight="1" x14ac:dyDescent="0.35">
      <c r="C145" s="7"/>
      <c r="D145" s="7"/>
      <c r="E145" s="7"/>
    </row>
    <row r="146" spans="3:5" ht="14.25" customHeight="1" x14ac:dyDescent="0.35">
      <c r="C146" s="7"/>
      <c r="D146" s="7"/>
      <c r="E146" s="7"/>
    </row>
    <row r="147" spans="3:5" ht="14.25" customHeight="1" x14ac:dyDescent="0.35">
      <c r="C147" s="7"/>
      <c r="D147" s="7"/>
      <c r="E147" s="7"/>
    </row>
    <row r="148" spans="3:5" ht="14.25" customHeight="1" x14ac:dyDescent="0.35">
      <c r="C148" s="7"/>
      <c r="D148" s="7"/>
      <c r="E148" s="7"/>
    </row>
    <row r="149" spans="3:5" ht="14.25" customHeight="1" x14ac:dyDescent="0.35">
      <c r="C149" s="7"/>
      <c r="D149" s="7"/>
      <c r="E149" s="7"/>
    </row>
    <row r="150" spans="3:5" ht="14.25" customHeight="1" x14ac:dyDescent="0.35">
      <c r="C150" s="7"/>
      <c r="D150" s="7"/>
      <c r="E150" s="7"/>
    </row>
    <row r="151" spans="3:5" ht="14.25" customHeight="1" x14ac:dyDescent="0.35">
      <c r="C151" s="7"/>
      <c r="D151" s="7"/>
      <c r="E151" s="7"/>
    </row>
    <row r="152" spans="3:5" ht="14.25" customHeight="1" x14ac:dyDescent="0.35">
      <c r="C152" s="7"/>
      <c r="D152" s="7"/>
      <c r="E152" s="7"/>
    </row>
    <row r="153" spans="3:5" ht="14.25" customHeight="1" x14ac:dyDescent="0.35">
      <c r="C153" s="7"/>
      <c r="D153" s="7"/>
      <c r="E153" s="7"/>
    </row>
    <row r="154" spans="3:5" ht="14.25" customHeight="1" x14ac:dyDescent="0.35">
      <c r="C154" s="7"/>
      <c r="D154" s="7"/>
      <c r="E154" s="7"/>
    </row>
    <row r="155" spans="3:5" ht="14.25" customHeight="1" x14ac:dyDescent="0.35">
      <c r="C155" s="7"/>
      <c r="D155" s="7"/>
      <c r="E155" s="7"/>
    </row>
    <row r="156" spans="3:5" ht="14.25" customHeight="1" x14ac:dyDescent="0.35">
      <c r="C156" s="7"/>
      <c r="D156" s="7"/>
      <c r="E156" s="7"/>
    </row>
    <row r="157" spans="3:5" ht="14.25" customHeight="1" x14ac:dyDescent="0.35">
      <c r="C157" s="7"/>
      <c r="D157" s="7"/>
      <c r="E157" s="7"/>
    </row>
    <row r="158" spans="3:5" ht="14.25" customHeight="1" x14ac:dyDescent="0.35">
      <c r="C158" s="7"/>
      <c r="D158" s="7"/>
      <c r="E158" s="7"/>
    </row>
    <row r="159" spans="3:5" ht="14.25" customHeight="1" x14ac:dyDescent="0.35">
      <c r="C159" s="7"/>
      <c r="D159" s="7"/>
      <c r="E159" s="7"/>
    </row>
    <row r="160" spans="3:5" ht="14.25" customHeight="1" x14ac:dyDescent="0.35">
      <c r="C160" s="7"/>
      <c r="D160" s="7"/>
      <c r="E160" s="7"/>
    </row>
    <row r="161" spans="3:5" ht="14.25" customHeight="1" x14ac:dyDescent="0.35">
      <c r="C161" s="7"/>
      <c r="D161" s="7"/>
      <c r="E161" s="7"/>
    </row>
    <row r="162" spans="3:5" ht="14.25" customHeight="1" x14ac:dyDescent="0.35">
      <c r="C162" s="7"/>
      <c r="D162" s="7"/>
      <c r="E162" s="7"/>
    </row>
    <row r="163" spans="3:5" ht="14.25" customHeight="1" x14ac:dyDescent="0.35">
      <c r="C163" s="7"/>
      <c r="D163" s="7"/>
      <c r="E163" s="7"/>
    </row>
    <row r="164" spans="3:5" ht="14.25" customHeight="1" x14ac:dyDescent="0.35">
      <c r="C164" s="7"/>
      <c r="D164" s="7"/>
      <c r="E164" s="7"/>
    </row>
    <row r="165" spans="3:5" ht="14.25" customHeight="1" x14ac:dyDescent="0.35">
      <c r="C165" s="7"/>
      <c r="D165" s="7"/>
      <c r="E165" s="7"/>
    </row>
    <row r="166" spans="3:5" ht="14.25" customHeight="1" x14ac:dyDescent="0.35">
      <c r="C166" s="7"/>
      <c r="D166" s="7"/>
      <c r="E166" s="7"/>
    </row>
    <row r="167" spans="3:5" ht="14.25" customHeight="1" x14ac:dyDescent="0.35">
      <c r="C167" s="7"/>
      <c r="D167" s="7"/>
      <c r="E167" s="7"/>
    </row>
    <row r="168" spans="3:5" ht="14.25" customHeight="1" x14ac:dyDescent="0.35">
      <c r="C168" s="7"/>
      <c r="D168" s="7"/>
      <c r="E168" s="7"/>
    </row>
    <row r="169" spans="3:5" ht="14.25" customHeight="1" x14ac:dyDescent="0.35">
      <c r="C169" s="7"/>
      <c r="D169" s="7"/>
      <c r="E169" s="7"/>
    </row>
    <row r="170" spans="3:5" ht="14.25" customHeight="1" x14ac:dyDescent="0.35">
      <c r="C170" s="7"/>
      <c r="D170" s="7"/>
      <c r="E170" s="7"/>
    </row>
    <row r="171" spans="3:5" ht="14.25" customHeight="1" x14ac:dyDescent="0.35">
      <c r="C171" s="7"/>
      <c r="D171" s="7"/>
      <c r="E171" s="7"/>
    </row>
    <row r="172" spans="3:5" ht="14.25" customHeight="1" x14ac:dyDescent="0.35">
      <c r="C172" s="7"/>
      <c r="D172" s="7"/>
      <c r="E172" s="7"/>
    </row>
    <row r="173" spans="3:5" ht="14.25" customHeight="1" x14ac:dyDescent="0.35">
      <c r="C173" s="7"/>
      <c r="D173" s="7"/>
      <c r="E173" s="7"/>
    </row>
    <row r="174" spans="3:5" ht="14.25" customHeight="1" x14ac:dyDescent="0.35">
      <c r="C174" s="7"/>
      <c r="D174" s="7"/>
      <c r="E174" s="7"/>
    </row>
    <row r="175" spans="3:5" ht="14.25" customHeight="1" x14ac:dyDescent="0.35">
      <c r="C175" s="7"/>
      <c r="D175" s="7"/>
      <c r="E175" s="7"/>
    </row>
    <row r="176" spans="3:5" ht="14.25" customHeight="1" x14ac:dyDescent="0.35">
      <c r="C176" s="7"/>
      <c r="D176" s="7"/>
      <c r="E176" s="7"/>
    </row>
    <row r="177" spans="3:5" ht="14.25" customHeight="1" x14ac:dyDescent="0.35">
      <c r="C177" s="7"/>
      <c r="D177" s="7"/>
      <c r="E177" s="7"/>
    </row>
    <row r="178" spans="3:5" ht="14.25" customHeight="1" x14ac:dyDescent="0.35">
      <c r="C178" s="7"/>
      <c r="D178" s="7"/>
      <c r="E178" s="7"/>
    </row>
    <row r="179" spans="3:5" ht="14.25" customHeight="1" x14ac:dyDescent="0.35">
      <c r="C179" s="7"/>
      <c r="D179" s="7"/>
      <c r="E179" s="7"/>
    </row>
    <row r="180" spans="3:5" ht="14.25" customHeight="1" x14ac:dyDescent="0.35">
      <c r="C180" s="7"/>
      <c r="D180" s="7"/>
      <c r="E180" s="7"/>
    </row>
    <row r="181" spans="3:5" ht="14.25" customHeight="1" x14ac:dyDescent="0.35">
      <c r="C181" s="7"/>
      <c r="D181" s="7"/>
      <c r="E181" s="7"/>
    </row>
    <row r="182" spans="3:5" ht="14.25" customHeight="1" x14ac:dyDescent="0.35">
      <c r="C182" s="7"/>
      <c r="D182" s="7"/>
      <c r="E182" s="7"/>
    </row>
    <row r="183" spans="3:5" ht="14.25" customHeight="1" x14ac:dyDescent="0.35">
      <c r="C183" s="7"/>
      <c r="D183" s="7"/>
      <c r="E183" s="7"/>
    </row>
    <row r="184" spans="3:5" ht="14.25" customHeight="1" x14ac:dyDescent="0.35">
      <c r="C184" s="7"/>
      <c r="D184" s="7"/>
      <c r="E184" s="7"/>
    </row>
    <row r="185" spans="3:5" ht="14.25" customHeight="1" x14ac:dyDescent="0.35">
      <c r="C185" s="7"/>
      <c r="D185" s="7"/>
      <c r="E185" s="7"/>
    </row>
    <row r="186" spans="3:5" ht="14.25" customHeight="1" x14ac:dyDescent="0.35">
      <c r="C186" s="7"/>
      <c r="D186" s="7"/>
      <c r="E186" s="7"/>
    </row>
    <row r="187" spans="3:5" ht="14.25" customHeight="1" x14ac:dyDescent="0.35">
      <c r="C187" s="7"/>
      <c r="D187" s="7"/>
      <c r="E187" s="7"/>
    </row>
    <row r="188" spans="3:5" ht="14.25" customHeight="1" x14ac:dyDescent="0.35">
      <c r="C188" s="7"/>
      <c r="D188" s="7"/>
      <c r="E188" s="7"/>
    </row>
    <row r="189" spans="3:5" ht="14.25" customHeight="1" x14ac:dyDescent="0.35">
      <c r="C189" s="7"/>
      <c r="D189" s="7"/>
      <c r="E189" s="7"/>
    </row>
    <row r="190" spans="3:5" ht="14.25" customHeight="1" x14ac:dyDescent="0.35">
      <c r="C190" s="7"/>
      <c r="D190" s="7"/>
      <c r="E190" s="7"/>
    </row>
    <row r="191" spans="3:5" ht="14.25" customHeight="1" x14ac:dyDescent="0.35">
      <c r="C191" s="7"/>
      <c r="D191" s="7"/>
      <c r="E191" s="7"/>
    </row>
    <row r="192" spans="3:5" ht="14.25" customHeight="1" x14ac:dyDescent="0.35">
      <c r="C192" s="7"/>
      <c r="D192" s="7"/>
      <c r="E192" s="7"/>
    </row>
    <row r="193" spans="3:5" ht="14.25" customHeight="1" x14ac:dyDescent="0.35">
      <c r="C193" s="7"/>
      <c r="D193" s="7"/>
      <c r="E193" s="7"/>
    </row>
    <row r="194" spans="3:5" ht="14.25" customHeight="1" x14ac:dyDescent="0.35">
      <c r="C194" s="7"/>
      <c r="D194" s="7"/>
      <c r="E194" s="7"/>
    </row>
    <row r="195" spans="3:5" ht="14.25" customHeight="1" x14ac:dyDescent="0.35">
      <c r="C195" s="7"/>
      <c r="D195" s="7"/>
      <c r="E195" s="7"/>
    </row>
    <row r="196" spans="3:5" ht="14.25" customHeight="1" x14ac:dyDescent="0.35">
      <c r="C196" s="7"/>
      <c r="D196" s="7"/>
      <c r="E196" s="7"/>
    </row>
    <row r="197" spans="3:5" ht="14.25" customHeight="1" x14ac:dyDescent="0.35">
      <c r="C197" s="7"/>
      <c r="D197" s="7"/>
      <c r="E197" s="7"/>
    </row>
    <row r="198" spans="3:5" ht="14.25" customHeight="1" x14ac:dyDescent="0.35">
      <c r="C198" s="7"/>
      <c r="D198" s="7"/>
      <c r="E198" s="7"/>
    </row>
    <row r="199" spans="3:5" ht="14.25" customHeight="1" x14ac:dyDescent="0.35">
      <c r="C199" s="7"/>
      <c r="D199" s="7"/>
      <c r="E199" s="7"/>
    </row>
    <row r="200" spans="3:5" ht="14.25" customHeight="1" x14ac:dyDescent="0.35">
      <c r="C200" s="7"/>
      <c r="D200" s="7"/>
      <c r="E200" s="7"/>
    </row>
    <row r="201" spans="3:5" ht="14.25" customHeight="1" x14ac:dyDescent="0.35">
      <c r="C201" s="7"/>
      <c r="D201" s="7"/>
      <c r="E201" s="7"/>
    </row>
    <row r="202" spans="3:5" ht="14.25" customHeight="1" x14ac:dyDescent="0.35">
      <c r="C202" s="7"/>
      <c r="D202" s="7"/>
      <c r="E202" s="7"/>
    </row>
    <row r="203" spans="3:5" ht="14.25" customHeight="1" x14ac:dyDescent="0.35">
      <c r="C203" s="7"/>
      <c r="D203" s="7"/>
      <c r="E203" s="7"/>
    </row>
    <row r="204" spans="3:5" ht="14.25" customHeight="1" x14ac:dyDescent="0.35">
      <c r="C204" s="7"/>
      <c r="D204" s="7"/>
      <c r="E204" s="7"/>
    </row>
    <row r="205" spans="3:5" ht="14.25" customHeight="1" x14ac:dyDescent="0.35">
      <c r="C205" s="7"/>
      <c r="D205" s="7"/>
      <c r="E205" s="7"/>
    </row>
    <row r="206" spans="3:5" ht="14.25" customHeight="1" x14ac:dyDescent="0.35">
      <c r="C206" s="7"/>
      <c r="D206" s="7"/>
      <c r="E206" s="7"/>
    </row>
    <row r="207" spans="3:5" ht="14.25" customHeight="1" x14ac:dyDescent="0.35">
      <c r="C207" s="7"/>
      <c r="D207" s="7"/>
      <c r="E207" s="7"/>
    </row>
    <row r="208" spans="3:5" ht="14.25" customHeight="1" x14ac:dyDescent="0.35">
      <c r="C208" s="7"/>
      <c r="D208" s="7"/>
      <c r="E208" s="7"/>
    </row>
    <row r="209" spans="3:5" ht="14.25" customHeight="1" x14ac:dyDescent="0.35">
      <c r="C209" s="7"/>
      <c r="D209" s="7"/>
      <c r="E209" s="7"/>
    </row>
    <row r="210" spans="3:5" ht="14.25" customHeight="1" x14ac:dyDescent="0.35">
      <c r="C210" s="7"/>
      <c r="D210" s="7"/>
      <c r="E210" s="7"/>
    </row>
    <row r="211" spans="3:5" ht="14.25" customHeight="1" x14ac:dyDescent="0.35">
      <c r="C211" s="7"/>
      <c r="D211" s="7"/>
      <c r="E211" s="7"/>
    </row>
    <row r="212" spans="3:5" ht="14.25" customHeight="1" x14ac:dyDescent="0.35">
      <c r="C212" s="7"/>
      <c r="D212" s="7"/>
      <c r="E212" s="7"/>
    </row>
    <row r="213" spans="3:5" ht="14.25" customHeight="1" x14ac:dyDescent="0.35">
      <c r="C213" s="7"/>
      <c r="D213" s="7"/>
      <c r="E213" s="7"/>
    </row>
    <row r="214" spans="3:5" ht="14.25" customHeight="1" x14ac:dyDescent="0.35">
      <c r="C214" s="7"/>
      <c r="D214" s="7"/>
      <c r="E214" s="7"/>
    </row>
    <row r="215" spans="3:5" ht="14.25" customHeight="1" x14ac:dyDescent="0.35">
      <c r="C215" s="7"/>
      <c r="D215" s="7"/>
      <c r="E215" s="7"/>
    </row>
    <row r="216" spans="3:5" ht="14.25" customHeight="1" x14ac:dyDescent="0.35">
      <c r="C216" s="7"/>
      <c r="D216" s="7"/>
      <c r="E216" s="7"/>
    </row>
    <row r="217" spans="3:5" ht="14.25" customHeight="1" x14ac:dyDescent="0.35">
      <c r="C217" s="7"/>
      <c r="D217" s="7"/>
      <c r="E217" s="7"/>
    </row>
    <row r="218" spans="3:5" ht="14.25" customHeight="1" x14ac:dyDescent="0.35">
      <c r="C218" s="7"/>
      <c r="D218" s="7"/>
      <c r="E218" s="7"/>
    </row>
    <row r="219" spans="3:5" ht="14.25" customHeight="1" x14ac:dyDescent="0.35">
      <c r="C219" s="7"/>
      <c r="D219" s="7"/>
      <c r="E219" s="7"/>
    </row>
    <row r="220" spans="3:5" ht="14.25" customHeight="1" x14ac:dyDescent="0.35">
      <c r="C220" s="7"/>
      <c r="D220" s="7"/>
      <c r="E220" s="7"/>
    </row>
    <row r="221" spans="3:5" ht="14.25" customHeight="1" x14ac:dyDescent="0.35">
      <c r="C221" s="7"/>
      <c r="D221" s="7"/>
      <c r="E221" s="7"/>
    </row>
    <row r="222" spans="3:5" ht="14.25" customHeight="1" x14ac:dyDescent="0.35">
      <c r="C222" s="7"/>
      <c r="D222" s="7"/>
      <c r="E222" s="7"/>
    </row>
    <row r="223" spans="3:5" ht="14.25" customHeight="1" x14ac:dyDescent="0.35">
      <c r="C223" s="7"/>
      <c r="D223" s="7"/>
      <c r="E223" s="7"/>
    </row>
    <row r="224" spans="3:5" ht="14.25" customHeight="1" x14ac:dyDescent="0.35">
      <c r="C224" s="7"/>
      <c r="D224" s="7"/>
      <c r="E224" s="7"/>
    </row>
    <row r="225" spans="3:5" ht="14.25" customHeight="1" x14ac:dyDescent="0.35">
      <c r="C225" s="7"/>
      <c r="D225" s="7"/>
      <c r="E225" s="7"/>
    </row>
    <row r="226" spans="3:5" ht="14.25" customHeight="1" x14ac:dyDescent="0.35">
      <c r="C226" s="7"/>
      <c r="D226" s="7"/>
      <c r="E226" s="7"/>
    </row>
    <row r="227" spans="3:5" ht="14.25" customHeight="1" x14ac:dyDescent="0.35">
      <c r="C227" s="7"/>
      <c r="D227" s="7"/>
      <c r="E227" s="7"/>
    </row>
    <row r="228" spans="3:5" ht="14.25" customHeight="1" x14ac:dyDescent="0.35">
      <c r="C228" s="7"/>
      <c r="D228" s="7"/>
      <c r="E228" s="7"/>
    </row>
    <row r="229" spans="3:5" ht="14.25" customHeight="1" x14ac:dyDescent="0.35">
      <c r="C229" s="7"/>
      <c r="D229" s="7"/>
      <c r="E229" s="7"/>
    </row>
    <row r="230" spans="3:5" ht="14.25" customHeight="1" x14ac:dyDescent="0.35">
      <c r="C230" s="7"/>
      <c r="D230" s="7"/>
      <c r="E230" s="7"/>
    </row>
    <row r="231" spans="3:5" ht="14.25" customHeight="1" x14ac:dyDescent="0.35">
      <c r="C231" s="7"/>
      <c r="D231" s="7"/>
      <c r="E231" s="7"/>
    </row>
    <row r="232" spans="3:5" ht="14.25" customHeight="1" x14ac:dyDescent="0.35">
      <c r="C232" s="7"/>
      <c r="D232" s="7"/>
      <c r="E232" s="7"/>
    </row>
    <row r="233" spans="3:5" ht="14.25" customHeight="1" x14ac:dyDescent="0.35">
      <c r="C233" s="7"/>
      <c r="D233" s="7"/>
      <c r="E233" s="7"/>
    </row>
    <row r="234" spans="3:5" ht="14.25" customHeight="1" x14ac:dyDescent="0.35">
      <c r="C234" s="7"/>
      <c r="D234" s="7"/>
      <c r="E234" s="7"/>
    </row>
    <row r="235" spans="3:5" ht="14.25" customHeight="1" x14ac:dyDescent="0.35">
      <c r="C235" s="7"/>
      <c r="D235" s="7"/>
      <c r="E235" s="7"/>
    </row>
    <row r="236" spans="3:5" ht="14.25" customHeight="1" x14ac:dyDescent="0.35">
      <c r="C236" s="7"/>
      <c r="D236" s="7"/>
      <c r="E236" s="7"/>
    </row>
    <row r="237" spans="3:5" ht="14.25" customHeight="1" x14ac:dyDescent="0.35">
      <c r="C237" s="7"/>
      <c r="D237" s="7"/>
      <c r="E237" s="7"/>
    </row>
    <row r="238" spans="3:5" ht="14.25" customHeight="1" x14ac:dyDescent="0.35">
      <c r="C238" s="7"/>
      <c r="D238" s="7"/>
      <c r="E238" s="7"/>
    </row>
    <row r="239" spans="3:5" ht="14.25" customHeight="1" x14ac:dyDescent="0.35">
      <c r="C239" s="7"/>
      <c r="D239" s="7"/>
      <c r="E239" s="7"/>
    </row>
    <row r="240" spans="3:5" ht="14.25" customHeight="1" x14ac:dyDescent="0.35">
      <c r="C240" s="7"/>
      <c r="D240" s="7"/>
      <c r="E240" s="7"/>
    </row>
    <row r="241" spans="3:5" ht="14.25" customHeight="1" x14ac:dyDescent="0.35">
      <c r="C241" s="7"/>
      <c r="D241" s="7"/>
      <c r="E241" s="7"/>
    </row>
    <row r="242" spans="3:5" ht="14.25" customHeight="1" x14ac:dyDescent="0.35">
      <c r="C242" s="7"/>
      <c r="D242" s="7"/>
      <c r="E242" s="7"/>
    </row>
    <row r="243" spans="3:5" ht="14.25" customHeight="1" x14ac:dyDescent="0.35">
      <c r="C243" s="7"/>
      <c r="D243" s="7"/>
      <c r="E243" s="7"/>
    </row>
    <row r="244" spans="3:5" ht="14.25" customHeight="1" x14ac:dyDescent="0.35">
      <c r="C244" s="7"/>
      <c r="D244" s="7"/>
      <c r="E244" s="7"/>
    </row>
    <row r="245" spans="3:5" ht="14.25" customHeight="1" x14ac:dyDescent="0.35">
      <c r="C245" s="7"/>
      <c r="D245" s="7"/>
      <c r="E245" s="7"/>
    </row>
    <row r="246" spans="3:5" ht="14.25" customHeight="1" x14ac:dyDescent="0.35">
      <c r="C246" s="7"/>
      <c r="D246" s="7"/>
      <c r="E246" s="7"/>
    </row>
    <row r="247" spans="3:5" ht="14.25" customHeight="1" x14ac:dyDescent="0.35">
      <c r="C247" s="7"/>
      <c r="D247" s="7"/>
      <c r="E247" s="7"/>
    </row>
    <row r="248" spans="3:5" ht="14.25" customHeight="1" x14ac:dyDescent="0.35">
      <c r="C248" s="7"/>
      <c r="D248" s="7"/>
      <c r="E248" s="7"/>
    </row>
    <row r="249" spans="3:5" ht="14.25" customHeight="1" x14ac:dyDescent="0.35">
      <c r="C249" s="7"/>
      <c r="D249" s="7"/>
      <c r="E249" s="7"/>
    </row>
    <row r="250" spans="3:5" ht="14.25" customHeight="1" x14ac:dyDescent="0.35">
      <c r="C250" s="7"/>
      <c r="D250" s="7"/>
      <c r="E250" s="7"/>
    </row>
    <row r="251" spans="3:5" ht="14.25" customHeight="1" x14ac:dyDescent="0.35">
      <c r="C251" s="7"/>
      <c r="D251" s="7"/>
      <c r="E251" s="7"/>
    </row>
    <row r="252" spans="3:5" ht="14.25" customHeight="1" x14ac:dyDescent="0.35">
      <c r="C252" s="7"/>
      <c r="D252" s="7"/>
      <c r="E252" s="7"/>
    </row>
    <row r="253" spans="3:5" ht="14.25" customHeight="1" x14ac:dyDescent="0.35">
      <c r="C253" s="7"/>
      <c r="D253" s="7"/>
      <c r="E253" s="7"/>
    </row>
    <row r="254" spans="3:5" ht="14.25" customHeight="1" x14ac:dyDescent="0.35">
      <c r="C254" s="7"/>
      <c r="D254" s="7"/>
      <c r="E254" s="7"/>
    </row>
    <row r="255" spans="3:5" ht="14.25" customHeight="1" x14ac:dyDescent="0.35">
      <c r="C255" s="7"/>
      <c r="D255" s="7"/>
      <c r="E255" s="7"/>
    </row>
    <row r="256" spans="3:5" ht="14.25" customHeight="1" x14ac:dyDescent="0.35">
      <c r="C256" s="7"/>
      <c r="D256" s="7"/>
      <c r="E256" s="7"/>
    </row>
    <row r="257" spans="3:5" ht="14.25" customHeight="1" x14ac:dyDescent="0.35">
      <c r="C257" s="7"/>
      <c r="D257" s="7"/>
      <c r="E257" s="7"/>
    </row>
    <row r="258" spans="3:5" ht="14.25" customHeight="1" x14ac:dyDescent="0.35">
      <c r="C258" s="7"/>
      <c r="D258" s="7"/>
      <c r="E258" s="7"/>
    </row>
    <row r="259" spans="3:5" ht="14.25" customHeight="1" x14ac:dyDescent="0.35">
      <c r="C259" s="7"/>
      <c r="D259" s="7"/>
      <c r="E259" s="7"/>
    </row>
    <row r="260" spans="3:5" ht="14.25" customHeight="1" x14ac:dyDescent="0.35">
      <c r="C260" s="7"/>
      <c r="D260" s="7"/>
      <c r="E260" s="7"/>
    </row>
    <row r="261" spans="3:5" ht="14.25" customHeight="1" x14ac:dyDescent="0.35">
      <c r="C261" s="7"/>
      <c r="D261" s="7"/>
      <c r="E261" s="7"/>
    </row>
    <row r="262" spans="3:5" ht="14.25" customHeight="1" x14ac:dyDescent="0.35">
      <c r="C262" s="7"/>
      <c r="D262" s="7"/>
      <c r="E262" s="7"/>
    </row>
    <row r="263" spans="3:5" ht="14.25" customHeight="1" x14ac:dyDescent="0.35">
      <c r="C263" s="7"/>
      <c r="D263" s="7"/>
      <c r="E263" s="7"/>
    </row>
    <row r="264" spans="3:5" ht="14.25" customHeight="1" x14ac:dyDescent="0.35">
      <c r="C264" s="7"/>
      <c r="D264" s="7"/>
      <c r="E264" s="7"/>
    </row>
    <row r="265" spans="3:5" ht="14.25" customHeight="1" x14ac:dyDescent="0.35">
      <c r="C265" s="7"/>
      <c r="D265" s="7"/>
      <c r="E265" s="7"/>
    </row>
    <row r="266" spans="3:5" ht="14.25" customHeight="1" x14ac:dyDescent="0.35">
      <c r="C266" s="7"/>
      <c r="D266" s="7"/>
      <c r="E266" s="7"/>
    </row>
    <row r="267" spans="3:5" ht="14.25" customHeight="1" x14ac:dyDescent="0.35">
      <c r="C267" s="7"/>
      <c r="D267" s="7"/>
      <c r="E267" s="7"/>
    </row>
    <row r="268" spans="3:5" ht="14.25" customHeight="1" x14ac:dyDescent="0.35">
      <c r="C268" s="7"/>
      <c r="D268" s="7"/>
      <c r="E268" s="7"/>
    </row>
    <row r="269" spans="3:5" ht="14.25" customHeight="1" x14ac:dyDescent="0.35">
      <c r="C269" s="7"/>
      <c r="D269" s="7"/>
      <c r="E269" s="7"/>
    </row>
    <row r="270" spans="3:5" ht="14.25" customHeight="1" x14ac:dyDescent="0.35">
      <c r="C270" s="7"/>
      <c r="D270" s="7"/>
      <c r="E270" s="7"/>
    </row>
    <row r="271" spans="3:5" ht="14.25" customHeight="1" x14ac:dyDescent="0.35">
      <c r="C271" s="7"/>
      <c r="D271" s="7"/>
      <c r="E271" s="7"/>
    </row>
    <row r="272" spans="3:5" ht="14.25" customHeight="1" x14ac:dyDescent="0.35">
      <c r="C272" s="7"/>
      <c r="D272" s="7"/>
      <c r="E272" s="7"/>
    </row>
    <row r="273" spans="3:5" ht="14.25" customHeight="1" x14ac:dyDescent="0.35">
      <c r="C273" s="7"/>
      <c r="D273" s="7"/>
      <c r="E273" s="7"/>
    </row>
    <row r="274" spans="3:5" ht="14.25" customHeight="1" x14ac:dyDescent="0.35">
      <c r="C274" s="7"/>
      <c r="D274" s="7"/>
      <c r="E274" s="7"/>
    </row>
    <row r="275" spans="3:5" ht="14.25" customHeight="1" x14ac:dyDescent="0.35">
      <c r="C275" s="7"/>
      <c r="D275" s="7"/>
      <c r="E275" s="7"/>
    </row>
    <row r="276" spans="3:5" ht="14.25" customHeight="1" x14ac:dyDescent="0.35">
      <c r="C276" s="7"/>
      <c r="D276" s="7"/>
      <c r="E276" s="7"/>
    </row>
    <row r="277" spans="3:5" ht="14.25" customHeight="1" x14ac:dyDescent="0.35">
      <c r="C277" s="7"/>
      <c r="D277" s="7"/>
      <c r="E277" s="7"/>
    </row>
    <row r="278" spans="3:5" ht="14.25" customHeight="1" x14ac:dyDescent="0.35">
      <c r="C278" s="7"/>
      <c r="D278" s="7"/>
      <c r="E278" s="7"/>
    </row>
    <row r="279" spans="3:5" ht="14.25" customHeight="1" x14ac:dyDescent="0.35">
      <c r="C279" s="7"/>
      <c r="D279" s="7"/>
      <c r="E279" s="7"/>
    </row>
    <row r="280" spans="3:5" ht="14.25" customHeight="1" x14ac:dyDescent="0.35">
      <c r="C280" s="7"/>
      <c r="D280" s="7"/>
      <c r="E280" s="7"/>
    </row>
    <row r="281" spans="3:5" ht="14.25" customHeight="1" x14ac:dyDescent="0.35">
      <c r="C281" s="7"/>
      <c r="D281" s="7"/>
      <c r="E281" s="7"/>
    </row>
    <row r="282" spans="3:5" ht="14.25" customHeight="1" x14ac:dyDescent="0.35">
      <c r="C282" s="7"/>
      <c r="D282" s="7"/>
      <c r="E282" s="7"/>
    </row>
    <row r="283" spans="3:5" ht="14.25" customHeight="1" x14ac:dyDescent="0.35">
      <c r="C283" s="7"/>
      <c r="D283" s="7"/>
      <c r="E283" s="7"/>
    </row>
    <row r="284" spans="3:5" ht="14.25" customHeight="1" x14ac:dyDescent="0.35">
      <c r="C284" s="7"/>
      <c r="D284" s="7"/>
      <c r="E284" s="7"/>
    </row>
    <row r="285" spans="3:5" ht="14.25" customHeight="1" x14ac:dyDescent="0.35">
      <c r="C285" s="7"/>
      <c r="D285" s="7"/>
      <c r="E285" s="7"/>
    </row>
    <row r="286" spans="3:5" ht="14.25" customHeight="1" x14ac:dyDescent="0.35">
      <c r="C286" s="7"/>
      <c r="D286" s="7"/>
      <c r="E286" s="7"/>
    </row>
    <row r="287" spans="3:5" ht="14.25" customHeight="1" x14ac:dyDescent="0.35">
      <c r="C287" s="7"/>
      <c r="D287" s="7"/>
      <c r="E287" s="7"/>
    </row>
    <row r="288" spans="3:5" ht="14.25" customHeight="1" x14ac:dyDescent="0.35">
      <c r="C288" s="7"/>
      <c r="D288" s="7"/>
      <c r="E288" s="7"/>
    </row>
    <row r="289" spans="3:5" ht="14.25" customHeight="1" x14ac:dyDescent="0.35">
      <c r="C289" s="7"/>
      <c r="D289" s="7"/>
      <c r="E289" s="7"/>
    </row>
    <row r="290" spans="3:5" ht="14.25" customHeight="1" x14ac:dyDescent="0.35">
      <c r="C290" s="7"/>
      <c r="D290" s="7"/>
      <c r="E290" s="7"/>
    </row>
    <row r="291" spans="3:5" ht="14.25" customHeight="1" x14ac:dyDescent="0.35">
      <c r="C291" s="7"/>
      <c r="D291" s="7"/>
      <c r="E291" s="7"/>
    </row>
    <row r="292" spans="3:5" ht="14.25" customHeight="1" x14ac:dyDescent="0.35">
      <c r="C292" s="7"/>
      <c r="D292" s="7"/>
      <c r="E292" s="7"/>
    </row>
    <row r="293" spans="3:5" ht="14.25" customHeight="1" x14ac:dyDescent="0.35">
      <c r="C293" s="7"/>
      <c r="D293" s="7"/>
      <c r="E293" s="7"/>
    </row>
    <row r="294" spans="3:5" ht="14.25" customHeight="1" x14ac:dyDescent="0.35">
      <c r="C294" s="7"/>
      <c r="D294" s="7"/>
      <c r="E294" s="7"/>
    </row>
    <row r="295" spans="3:5" ht="14.25" customHeight="1" x14ac:dyDescent="0.35">
      <c r="C295" s="7"/>
      <c r="D295" s="7"/>
      <c r="E295" s="7"/>
    </row>
    <row r="296" spans="3:5" ht="14.25" customHeight="1" x14ac:dyDescent="0.35">
      <c r="C296" s="7"/>
      <c r="D296" s="7"/>
      <c r="E296" s="7"/>
    </row>
    <row r="297" spans="3:5" ht="14.25" customHeight="1" x14ac:dyDescent="0.35">
      <c r="C297" s="7"/>
      <c r="D297" s="7"/>
      <c r="E297" s="7"/>
    </row>
    <row r="298" spans="3:5" ht="14.25" customHeight="1" x14ac:dyDescent="0.35">
      <c r="C298" s="7"/>
      <c r="D298" s="7"/>
      <c r="E298" s="7"/>
    </row>
    <row r="299" spans="3:5" ht="14.25" customHeight="1" x14ac:dyDescent="0.35">
      <c r="C299" s="7"/>
      <c r="D299" s="7"/>
      <c r="E299" s="7"/>
    </row>
    <row r="300" spans="3:5" ht="14.25" customHeight="1" x14ac:dyDescent="0.35">
      <c r="C300" s="7"/>
      <c r="D300" s="7"/>
      <c r="E300" s="7"/>
    </row>
    <row r="301" spans="3:5" ht="14.25" customHeight="1" x14ac:dyDescent="0.35">
      <c r="C301" s="7"/>
      <c r="D301" s="7"/>
      <c r="E301" s="7"/>
    </row>
    <row r="302" spans="3:5" ht="14.25" customHeight="1" x14ac:dyDescent="0.35">
      <c r="C302" s="7"/>
      <c r="D302" s="7"/>
      <c r="E302" s="7"/>
    </row>
    <row r="303" spans="3:5" ht="14.25" customHeight="1" x14ac:dyDescent="0.35">
      <c r="C303" s="7"/>
      <c r="D303" s="7"/>
      <c r="E303" s="7"/>
    </row>
    <row r="304" spans="3:5" ht="14.25" customHeight="1" x14ac:dyDescent="0.35">
      <c r="C304" s="7"/>
      <c r="D304" s="7"/>
      <c r="E304" s="7"/>
    </row>
    <row r="305" spans="3:5" ht="14.25" customHeight="1" x14ac:dyDescent="0.35">
      <c r="C305" s="7"/>
      <c r="D305" s="7"/>
      <c r="E305" s="7"/>
    </row>
    <row r="306" spans="3:5" ht="14.25" customHeight="1" x14ac:dyDescent="0.35">
      <c r="C306" s="7"/>
      <c r="D306" s="7"/>
      <c r="E306" s="7"/>
    </row>
    <row r="307" spans="3:5" ht="14.25" customHeight="1" x14ac:dyDescent="0.35">
      <c r="C307" s="7"/>
      <c r="D307" s="7"/>
      <c r="E307" s="7"/>
    </row>
    <row r="308" spans="3:5" ht="14.25" customHeight="1" x14ac:dyDescent="0.35">
      <c r="C308" s="7"/>
      <c r="D308" s="7"/>
      <c r="E308" s="7"/>
    </row>
    <row r="309" spans="3:5" ht="14.25" customHeight="1" x14ac:dyDescent="0.35">
      <c r="C309" s="7"/>
      <c r="D309" s="7"/>
      <c r="E309" s="7"/>
    </row>
    <row r="310" spans="3:5" ht="14.25" customHeight="1" x14ac:dyDescent="0.35">
      <c r="C310" s="7"/>
      <c r="D310" s="7"/>
      <c r="E310" s="7"/>
    </row>
    <row r="311" spans="3:5" ht="14.25" customHeight="1" x14ac:dyDescent="0.35">
      <c r="C311" s="7"/>
      <c r="D311" s="7"/>
      <c r="E311" s="7"/>
    </row>
    <row r="312" spans="3:5" ht="14.25" customHeight="1" x14ac:dyDescent="0.35">
      <c r="C312" s="7"/>
      <c r="D312" s="7"/>
      <c r="E312" s="7"/>
    </row>
    <row r="313" spans="3:5" ht="14.25" customHeight="1" x14ac:dyDescent="0.35">
      <c r="C313" s="7"/>
      <c r="D313" s="7"/>
      <c r="E313" s="7"/>
    </row>
    <row r="314" spans="3:5" ht="14.25" customHeight="1" x14ac:dyDescent="0.35">
      <c r="C314" s="7"/>
      <c r="D314" s="7"/>
      <c r="E314" s="7"/>
    </row>
    <row r="315" spans="3:5" ht="14.25" customHeight="1" x14ac:dyDescent="0.35">
      <c r="C315" s="7"/>
      <c r="D315" s="7"/>
      <c r="E315" s="7"/>
    </row>
    <row r="316" spans="3:5" ht="14.25" customHeight="1" x14ac:dyDescent="0.35">
      <c r="C316" s="7"/>
      <c r="D316" s="7"/>
      <c r="E316" s="7"/>
    </row>
    <row r="317" spans="3:5" ht="14.25" customHeight="1" x14ac:dyDescent="0.35">
      <c r="C317" s="7"/>
      <c r="D317" s="7"/>
      <c r="E317" s="7"/>
    </row>
    <row r="318" spans="3:5" ht="14.25" customHeight="1" x14ac:dyDescent="0.35">
      <c r="C318" s="7"/>
      <c r="D318" s="7"/>
      <c r="E318" s="7"/>
    </row>
    <row r="319" spans="3:5" ht="14.25" customHeight="1" x14ac:dyDescent="0.35">
      <c r="C319" s="7"/>
      <c r="D319" s="7"/>
      <c r="E319" s="7"/>
    </row>
    <row r="320" spans="3:5" ht="14.25" customHeight="1" x14ac:dyDescent="0.35">
      <c r="C320" s="7"/>
      <c r="D320" s="7"/>
      <c r="E320" s="7"/>
    </row>
    <row r="321" spans="3:5" ht="14.25" customHeight="1" x14ac:dyDescent="0.35">
      <c r="C321" s="7"/>
      <c r="D321" s="7"/>
      <c r="E321" s="7"/>
    </row>
    <row r="322" spans="3:5" ht="14.25" customHeight="1" x14ac:dyDescent="0.35">
      <c r="C322" s="7"/>
      <c r="D322" s="7"/>
      <c r="E322" s="7"/>
    </row>
    <row r="323" spans="3:5" ht="14.25" customHeight="1" x14ac:dyDescent="0.35">
      <c r="C323" s="7"/>
      <c r="D323" s="7"/>
      <c r="E323" s="7"/>
    </row>
    <row r="324" spans="3:5" ht="14.25" customHeight="1" x14ac:dyDescent="0.35">
      <c r="C324" s="7"/>
      <c r="D324" s="7"/>
      <c r="E324" s="7"/>
    </row>
    <row r="325" spans="3:5" ht="14.25" customHeight="1" x14ac:dyDescent="0.35">
      <c r="C325" s="7"/>
      <c r="D325" s="7"/>
      <c r="E325" s="7"/>
    </row>
    <row r="326" spans="3:5" ht="14.25" customHeight="1" x14ac:dyDescent="0.35">
      <c r="C326" s="7"/>
      <c r="D326" s="7"/>
      <c r="E326" s="7"/>
    </row>
    <row r="327" spans="3:5" ht="14.25" customHeight="1" x14ac:dyDescent="0.35">
      <c r="C327" s="7"/>
      <c r="D327" s="7"/>
      <c r="E327" s="7"/>
    </row>
    <row r="328" spans="3:5" ht="14.25" customHeight="1" x14ac:dyDescent="0.35">
      <c r="C328" s="7"/>
      <c r="D328" s="7"/>
      <c r="E328" s="7"/>
    </row>
    <row r="329" spans="3:5" ht="14.25" customHeight="1" x14ac:dyDescent="0.35">
      <c r="C329" s="7"/>
      <c r="D329" s="7"/>
      <c r="E329" s="7"/>
    </row>
    <row r="330" spans="3:5" ht="14.25" customHeight="1" x14ac:dyDescent="0.35">
      <c r="C330" s="7"/>
      <c r="D330" s="7"/>
      <c r="E330" s="7"/>
    </row>
    <row r="331" spans="3:5" ht="14.25" customHeight="1" x14ac:dyDescent="0.35">
      <c r="C331" s="7"/>
      <c r="D331" s="7"/>
      <c r="E331" s="7"/>
    </row>
    <row r="332" spans="3:5" ht="14.25" customHeight="1" x14ac:dyDescent="0.35">
      <c r="C332" s="7"/>
      <c r="D332" s="7"/>
      <c r="E332" s="7"/>
    </row>
    <row r="333" spans="3:5" ht="14.25" customHeight="1" x14ac:dyDescent="0.35">
      <c r="C333" s="7"/>
      <c r="D333" s="7"/>
      <c r="E333" s="7"/>
    </row>
    <row r="334" spans="3:5" ht="14.25" customHeight="1" x14ac:dyDescent="0.35"/>
    <row r="335" spans="3:5" ht="14.25" customHeight="1" x14ac:dyDescent="0.35"/>
    <row r="336" spans="3:5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</sheetData>
  <autoFilter ref="A1:BV132" xr:uid="{00000000-0001-0000-0800-000000000000}">
    <sortState xmlns:xlrd2="http://schemas.microsoft.com/office/spreadsheetml/2017/richdata2" ref="A2:BV132">
      <sortCondition ref="D1:D132"/>
    </sortState>
  </autoFilter>
  <sortState xmlns:xlrd2="http://schemas.microsoft.com/office/spreadsheetml/2017/richdata2" ref="A8:BW132">
    <sortCondition ref="D8:D132"/>
  </sortState>
  <conditionalFormatting sqref="J23 J26 J29:J33 J35">
    <cfRule type="containsText" dxfId="109" priority="27" operator="containsText" text="xx">
      <formula>NOT(ISERROR(SEARCH(("xx"),(J23))))</formula>
    </cfRule>
  </conditionalFormatting>
  <conditionalFormatting sqref="R8:U8 S9:V9 X29:X48 Y29:Y36 Y38:Y48">
    <cfRule type="containsText" dxfId="108" priority="26" operator="containsText" text="xx">
      <formula>NOT(ISERROR(SEARCH(("xx"),(R8))))</formula>
    </cfRule>
  </conditionalFormatting>
  <conditionalFormatting sqref="R2:V7">
    <cfRule type="containsText" dxfId="107" priority="8" operator="containsText" text="xx">
      <formula>NOT(ISERROR(SEARCH(("xx"),(R2))))</formula>
    </cfRule>
  </conditionalFormatting>
  <conditionalFormatting sqref="R10:V132 X49:Y132">
    <cfRule type="containsText" dxfId="106" priority="1" operator="containsText" text="xx">
      <formula>NOT(ISERROR(SEARCH(("xx"),(R10))))</formula>
    </cfRule>
  </conditionalFormatting>
  <conditionalFormatting sqref="X2:Y28">
    <cfRule type="containsText" dxfId="105" priority="7" operator="containsText" text="xx">
      <formula>NOT(ISERROR(SEARCH(("xx"),(X2))))</formula>
    </cfRule>
  </conditionalFormatting>
  <conditionalFormatting sqref="BE7">
    <cfRule type="containsText" dxfId="104" priority="9" operator="containsText" text="xx">
      <formula>NOT(ISERROR(SEARCH(("xx"),(BE7))))</formula>
    </cfRule>
  </conditionalFormatting>
  <conditionalFormatting sqref="BE11 BE15">
    <cfRule type="containsText" dxfId="103" priority="11" operator="containsText" text="xx">
      <formula>NOT(ISERROR(SEARCH(("xx"),(BE11))))</formula>
    </cfRule>
  </conditionalFormatting>
  <conditionalFormatting sqref="BE19 BE23">
    <cfRule type="containsText" dxfId="102" priority="12" operator="containsText" text="xx">
      <formula>NOT(ISERROR(SEARCH(("xx"),(BE19))))</formula>
    </cfRule>
  </conditionalFormatting>
  <conditionalFormatting sqref="BE27 BE32">
    <cfRule type="containsText" dxfId="101" priority="13" operator="containsText" text="xx">
      <formula>NOT(ISERROR(SEARCH(("xx"),(BE27))))</formula>
    </cfRule>
  </conditionalFormatting>
  <conditionalFormatting sqref="BE36 BE40">
    <cfRule type="containsText" dxfId="100" priority="14" operator="containsText" text="xx">
      <formula>NOT(ISERROR(SEARCH(("xx"),(BE36))))</formula>
    </cfRule>
  </conditionalFormatting>
  <conditionalFormatting sqref="BE44 BE48">
    <cfRule type="containsText" dxfId="99" priority="15" operator="containsText" text="xx">
      <formula>NOT(ISERROR(SEARCH(("xx"),(BE44))))</formula>
    </cfRule>
  </conditionalFormatting>
  <conditionalFormatting sqref="BE53 BE57">
    <cfRule type="containsText" dxfId="98" priority="16" operator="containsText" text="xx">
      <formula>NOT(ISERROR(SEARCH(("xx"),(BE53))))</formula>
    </cfRule>
  </conditionalFormatting>
  <conditionalFormatting sqref="BE61 BE65">
    <cfRule type="containsText" dxfId="97" priority="17" operator="containsText" text="xx">
      <formula>NOT(ISERROR(SEARCH(("xx"),(BE61))))</formula>
    </cfRule>
  </conditionalFormatting>
  <conditionalFormatting sqref="BE69 BE74">
    <cfRule type="containsText" dxfId="96" priority="18" operator="containsText" text="xx">
      <formula>NOT(ISERROR(SEARCH(("xx"),(BE69))))</formula>
    </cfRule>
  </conditionalFormatting>
  <conditionalFormatting sqref="BE78 BE82">
    <cfRule type="containsText" dxfId="95" priority="19" operator="containsText" text="xx">
      <formula>NOT(ISERROR(SEARCH(("xx"),(BE78))))</formula>
    </cfRule>
  </conditionalFormatting>
  <conditionalFormatting sqref="BE86">
    <cfRule type="containsText" dxfId="94" priority="20" operator="containsText" text="xx">
      <formula>NOT(ISERROR(SEARCH(("xx"),(BE86))))</formula>
    </cfRule>
  </conditionalFormatting>
  <conditionalFormatting sqref="BE90:BE91">
    <cfRule type="containsText" dxfId="93" priority="4" operator="containsText" text="xx">
      <formula>NOT(ISERROR(SEARCH(("xx"),(BE90))))</formula>
    </cfRule>
  </conditionalFormatting>
  <conditionalFormatting sqref="BE95 BE99">
    <cfRule type="containsText" dxfId="92" priority="21" operator="containsText" text="xx">
      <formula>NOT(ISERROR(SEARCH(("xx"),(BE95))))</formula>
    </cfRule>
  </conditionalFormatting>
  <conditionalFormatting sqref="BE103 BE107">
    <cfRule type="containsText" dxfId="91" priority="22" operator="containsText" text="xx">
      <formula>NOT(ISERROR(SEARCH(("xx"),(BE103))))</formula>
    </cfRule>
  </conditionalFormatting>
  <conditionalFormatting sqref="BE111 BE116">
    <cfRule type="containsText" dxfId="90" priority="23" operator="containsText" text="xx">
      <formula>NOT(ISERROR(SEARCH(("xx"),(BE111))))</formula>
    </cfRule>
  </conditionalFormatting>
  <conditionalFormatting sqref="BE120 BE124">
    <cfRule type="containsText" dxfId="89" priority="24" operator="containsText" text="xx">
      <formula>NOT(ISERROR(SEARCH(("xx"),(BE120))))</formula>
    </cfRule>
  </conditionalFormatting>
  <conditionalFormatting sqref="BE128 BE132">
    <cfRule type="containsText" dxfId="88" priority="25" operator="containsText" text="xx">
      <formula>NOT(ISERROR(SEARCH(("xx"),(BE128))))</formula>
    </cfRule>
  </conditionalFormatting>
  <pageMargins left="0.7" right="0.7" top="0.78740157499999996" bottom="0.78740157499999996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V1011"/>
  <sheetViews>
    <sheetView topLeftCell="BC105" zoomScale="55" zoomScaleNormal="55" workbookViewId="0">
      <selection activeCell="BN145" sqref="BN145"/>
    </sheetView>
  </sheetViews>
  <sheetFormatPr baseColWidth="10" defaultColWidth="14.453125" defaultRowHeight="15" customHeight="1" x14ac:dyDescent="0.35"/>
  <cols>
    <col min="1" max="1" width="10.7265625" customWidth="1"/>
    <col min="2" max="4" width="3.54296875" customWidth="1"/>
    <col min="5" max="5" width="4.453125" customWidth="1"/>
    <col min="6" max="6" width="8.453125" customWidth="1"/>
    <col min="7" max="7" width="89.81640625" bestFit="1" customWidth="1"/>
    <col min="8" max="29" width="10.7265625" customWidth="1"/>
  </cols>
  <sheetData>
    <row r="1" spans="1:74" ht="14.25" customHeight="1" x14ac:dyDescent="0.35">
      <c r="A1" s="7" t="str">
        <f>main!A1</f>
        <v>Stimuli_ID</v>
      </c>
      <c r="B1" s="7" t="str">
        <f>main!B1</f>
        <v>List</v>
      </c>
      <c r="C1" s="7" t="s">
        <v>1052</v>
      </c>
      <c r="D1" s="7" t="s">
        <v>1053</v>
      </c>
      <c r="E1" s="7" t="s">
        <v>1055</v>
      </c>
      <c r="F1" s="7" t="str">
        <f>main!F1</f>
        <v>Sent_ID</v>
      </c>
      <c r="G1" s="7" t="str">
        <f>main!G1</f>
        <v>l</v>
      </c>
      <c r="H1" s="7" t="str">
        <f>main!H1</f>
        <v>Name</v>
      </c>
      <c r="I1" s="7" t="str">
        <f>main!I1</f>
        <v>Name_alt</v>
      </c>
      <c r="J1" s="7" t="str">
        <f>main!J1</f>
        <v>V</v>
      </c>
      <c r="K1" s="7" t="str">
        <f>main!K1</f>
        <v>Wo</v>
      </c>
      <c r="L1" s="7" t="str">
        <f>main!L1</f>
        <v>Wohin</v>
      </c>
      <c r="M1" s="7" t="str">
        <f>main!M1</f>
        <v>Woher</v>
      </c>
      <c r="N1" s="7" t="str">
        <f>main!N1</f>
        <v>PP_N</v>
      </c>
      <c r="O1" s="7" t="str">
        <f>main!O1</f>
        <v>PP_mitPunkt</v>
      </c>
      <c r="P1" s="7" t="str">
        <f>main!P1</f>
        <v>PP</v>
      </c>
      <c r="Q1" s="7" t="str">
        <f>main!Q1</f>
        <v>PRO</v>
      </c>
      <c r="R1" s="7" t="str">
        <f>main!R1</f>
        <v>Pos05</v>
      </c>
      <c r="S1" s="7" t="str">
        <f>main!S1</f>
        <v>Pos06</v>
      </c>
      <c r="T1" s="7" t="str">
        <f>main!T1</f>
        <v>Pos07</v>
      </c>
      <c r="U1" s="7" t="str">
        <f>main!U1</f>
        <v>Was</v>
      </c>
      <c r="V1" s="7" t="str">
        <f>main!V1</f>
        <v>Wen</v>
      </c>
      <c r="W1" s="7" t="str">
        <f>main!W1</f>
        <v>Pos08</v>
      </c>
      <c r="X1" s="7" t="str">
        <f>main!X1</f>
        <v>Pos09_mitPunkt</v>
      </c>
      <c r="Y1" s="7" t="str">
        <f>main!Y1</f>
        <v>Pos09</v>
      </c>
      <c r="Z1" s="7" t="str">
        <f>main!Z1</f>
        <v>Item_ID</v>
      </c>
      <c r="AA1" s="7" t="str">
        <f>main!AA1</f>
        <v>Item</v>
      </c>
      <c r="AB1" s="7" t="str">
        <f>main!AB1</f>
        <v>Google_Gender</v>
      </c>
      <c r="AC1" s="7" t="str">
        <f>main!AC1</f>
        <v>Norming_Rating_Mean</v>
      </c>
      <c r="AD1" s="7" t="str">
        <f>main!AD1</f>
        <v>Norming_Rating_SD</v>
      </c>
      <c r="AE1" s="7" t="str">
        <f>main!AE1</f>
        <v>Norming_Rating_Median</v>
      </c>
      <c r="AF1" s="33" t="str">
        <f>main!AF1</f>
        <v>Norming_Item_Class</v>
      </c>
      <c r="AG1" s="7" t="str">
        <f>main!AG1</f>
        <v>Item_Status</v>
      </c>
      <c r="AH1" s="7" t="str">
        <f>main!AH1</f>
        <v>DWDSFreq</v>
      </c>
      <c r="AI1" s="7" t="str">
        <f>main!AI1</f>
        <v>GoogleFreq</v>
      </c>
      <c r="AJ1" s="7" t="str">
        <f>main!AJ1</f>
        <v>DET</v>
      </c>
      <c r="AK1" s="7" t="str">
        <f>main!AK1</f>
        <v>DET_small</v>
      </c>
      <c r="AL1" s="7" t="str">
        <f>main!AL1</f>
        <v>Item_ID_alt</v>
      </c>
      <c r="AM1" s="7" t="str">
        <f>main!AM1</f>
        <v>Item_alt</v>
      </c>
      <c r="AN1" s="7" t="str">
        <f>main!AN1</f>
        <v>Google_Gender_alt</v>
      </c>
      <c r="AO1" s="7" t="str">
        <f>main!AO1</f>
        <v>Norming_Rating_Mean_alt</v>
      </c>
      <c r="AP1" s="7" t="str">
        <f>main!AP1</f>
        <v>Norming_Rating_SD_alt</v>
      </c>
      <c r="AQ1" s="7" t="str">
        <f>main!AQ1</f>
        <v>Norming_Rating_Median_alt</v>
      </c>
      <c r="AR1" s="7" t="str">
        <f>main!AR1</f>
        <v>Norming_Item_Class_alt</v>
      </c>
      <c r="AS1" s="7" t="str">
        <f>main!AS1</f>
        <v>Item_Status_alt</v>
      </c>
      <c r="AT1" s="7" t="str">
        <f>main!AT1</f>
        <v>DWDSFreq_alt</v>
      </c>
      <c r="AU1" s="7" t="str">
        <f>main!AU1</f>
        <v>GoogleFreq_alt</v>
      </c>
      <c r="AV1" s="7" t="str">
        <f>main!AV1</f>
        <v>DET_alt</v>
      </c>
      <c r="AW1" s="7" t="str">
        <f>main!AW1</f>
        <v>DET_small_alt</v>
      </c>
      <c r="AX1" s="7" t="str">
        <f>main!AX1</f>
        <v>Pro_m</v>
      </c>
      <c r="AY1" s="7" t="str">
        <f>main!AY1</f>
        <v>Pro_f</v>
      </c>
      <c r="AZ1" s="33" t="str">
        <f>main!AZ1</f>
        <v>Pro_Presentation</v>
      </c>
      <c r="BA1" s="7" t="str">
        <f>main!BA1</f>
        <v>Wer</v>
      </c>
      <c r="BB1" s="7" t="str">
        <f>main!BB1</f>
        <v>Was</v>
      </c>
      <c r="BC1" s="7" t="str">
        <f>main!BC1</f>
        <v>Wo_Wohin_Woher</v>
      </c>
      <c r="BD1" s="7" t="str">
        <f>main!BD1</f>
        <v>Wen_Was</v>
      </c>
      <c r="BE1" s="7" t="str">
        <f>main!BE1</f>
        <v>Quest_Type</v>
      </c>
      <c r="BF1" s="7" t="str">
        <f>main!BF1</f>
        <v>Quest_Potential</v>
      </c>
      <c r="BG1" s="7" t="str">
        <f>main!BG1</f>
        <v>Quest_OneOutOfFour</v>
      </c>
      <c r="BH1" s="7" t="str">
        <f>main!BH1</f>
        <v>followUp</v>
      </c>
      <c r="BI1" s="7" t="str">
        <f>main!BI1</f>
        <v>Quest_Presented</v>
      </c>
      <c r="BJ1" s="7" t="str">
        <f>main!BJ1</f>
        <v>Quest_Copy</v>
      </c>
      <c r="BK1" s="7" t="str">
        <f>main!BK1</f>
        <v>Quest_Answer</v>
      </c>
      <c r="BL1" s="7" t="str">
        <f>main!BL1</f>
        <v>Quest_FalseAlternative</v>
      </c>
      <c r="BM1" s="7" t="str">
        <f>main!BM1</f>
        <v>Quest_UpOrDown</v>
      </c>
      <c r="BN1" s="7" t="str">
        <f>main!BN1</f>
        <v>Quest_Up</v>
      </c>
      <c r="BO1" s="7" t="str">
        <f>main!BO1</f>
        <v>Quest_Down</v>
      </c>
      <c r="BP1" s="7" t="str">
        <f>main!BP1</f>
        <v>Quest_BlockS1_Wo</v>
      </c>
      <c r="BQ1" s="7" t="str">
        <f>main!BQ1</f>
        <v>Quest_BlockS1_Wohin</v>
      </c>
      <c r="BR1" s="7" t="str">
        <f>main!BR1</f>
        <v>Quest_BlockS1_Woher</v>
      </c>
      <c r="BS1" s="7" t="str">
        <f>main!BS1</f>
        <v>Quest_BlockS1_Final</v>
      </c>
      <c r="BT1" s="7" t="str">
        <f>main!BT1</f>
        <v>Quest_BlockS2_Was</v>
      </c>
      <c r="BU1" s="7" t="str">
        <f>main!BU1</f>
        <v>Quest_BlockS2_Wen</v>
      </c>
      <c r="BV1" s="7" t="str">
        <f>main!BV1</f>
        <v>Quest_BlockS2_Final</v>
      </c>
    </row>
    <row r="2" spans="1:74" ht="14.25" customHeight="1" x14ac:dyDescent="0.35">
      <c r="A2" s="46" t="str">
        <f>CONCATENATE("L",B2,"_S",F2,"_I",Z3,"_P",AZ2)</f>
        <v>L1_S138_I56_PSie</v>
      </c>
      <c r="B2" s="47">
        <v>1</v>
      </c>
      <c r="C2" s="44">
        <v>0.1</v>
      </c>
      <c r="D2" s="44">
        <v>1</v>
      </c>
      <c r="E2" s="47">
        <v>1</v>
      </c>
      <c r="F2" s="46">
        <v>138</v>
      </c>
      <c r="G2" s="46" t="str">
        <f>CONCATENATE(H2," ",J2," ",P2," ",Q2," ",R2," ",S2," ",T2," ",W2," ",Y2)</f>
        <v>Der Komponist geht in die Oper Sie hat die teuren Tickets gewonnen</v>
      </c>
      <c r="H2" s="46" t="str">
        <f t="shared" ref="H2:H33" si="0">IF(AJ2="NA",AA2,CONCATENATE(AJ2," ",AA2))</f>
        <v>Der Komponist</v>
      </c>
      <c r="I2" s="46" t="str">
        <f t="shared" ref="I2:I33" si="1">IF(AV2="NA",AM2,CONCATENATE(AV2," ",AM2))</f>
        <v>Die Komponistin</v>
      </c>
      <c r="J2" s="47" t="s">
        <v>126</v>
      </c>
      <c r="K2" s="46"/>
      <c r="L2" s="46" t="s">
        <v>111</v>
      </c>
      <c r="M2" s="46"/>
      <c r="N2" s="46" t="s">
        <v>886</v>
      </c>
      <c r="O2" s="46" t="str">
        <f t="shared" ref="O2:O33" si="2">CONCATENATE(K2,L2,M2," ",N2,".")</f>
        <v>in die Oper.</v>
      </c>
      <c r="P2" s="46" t="str">
        <f t="shared" ref="P2:P33" si="3">CONCATENATE(K2,L2,M2," ",N2)</f>
        <v>in die Oper</v>
      </c>
      <c r="Q2" s="46" t="s">
        <v>82</v>
      </c>
      <c r="R2" s="46" t="s">
        <v>104</v>
      </c>
      <c r="S2" s="46" t="s">
        <v>71</v>
      </c>
      <c r="T2" s="46" t="s">
        <v>1084</v>
      </c>
      <c r="U2" s="47" t="s">
        <v>1085</v>
      </c>
      <c r="V2" s="47"/>
      <c r="W2" s="47" t="str">
        <f t="shared" ref="W2:W33" si="4">CONCATENATE(U2,V2)</f>
        <v>Tickets</v>
      </c>
      <c r="X2" s="47" t="str">
        <f t="shared" ref="X2:X33" si="5">CONCATENATE(Y2,".")</f>
        <v>gewonnen.</v>
      </c>
      <c r="Y2" s="47" t="s">
        <v>1086</v>
      </c>
      <c r="Z2" s="46">
        <v>99</v>
      </c>
      <c r="AA2" s="46" t="s">
        <v>991</v>
      </c>
      <c r="AB2" s="46" t="s">
        <v>78</v>
      </c>
      <c r="AC2" s="46" t="s">
        <v>78</v>
      </c>
      <c r="AD2" s="46" t="s">
        <v>78</v>
      </c>
      <c r="AE2" s="46" t="s">
        <v>78</v>
      </c>
      <c r="AF2" s="46" t="s">
        <v>78</v>
      </c>
      <c r="AG2" s="46" t="s">
        <v>959</v>
      </c>
      <c r="AH2" s="46" t="s">
        <v>78</v>
      </c>
      <c r="AI2" s="46" t="s">
        <v>78</v>
      </c>
      <c r="AJ2" s="47" t="s">
        <v>506</v>
      </c>
      <c r="AK2" s="44" t="s">
        <v>507</v>
      </c>
      <c r="AL2" s="46">
        <v>99</v>
      </c>
      <c r="AM2" s="46" t="s">
        <v>1063</v>
      </c>
      <c r="AN2" s="46" t="s">
        <v>78</v>
      </c>
      <c r="AO2" s="46" t="s">
        <v>78</v>
      </c>
      <c r="AP2" s="46" t="s">
        <v>78</v>
      </c>
      <c r="AQ2" s="46" t="s">
        <v>78</v>
      </c>
      <c r="AR2" s="46" t="s">
        <v>78</v>
      </c>
      <c r="AS2" s="20" t="s">
        <v>80</v>
      </c>
      <c r="AT2" s="46" t="s">
        <v>78</v>
      </c>
      <c r="AU2" s="46" t="s">
        <v>78</v>
      </c>
      <c r="AV2" s="47" t="s">
        <v>504</v>
      </c>
      <c r="AW2" s="44" t="s">
        <v>71</v>
      </c>
      <c r="AX2" s="48" t="s">
        <v>81</v>
      </c>
      <c r="AY2" s="48" t="s">
        <v>82</v>
      </c>
      <c r="AZ2" s="49" t="str">
        <f>AY2</f>
        <v>Sie</v>
      </c>
      <c r="BA2" s="46" t="str">
        <f t="shared" ref="BA2:BA33" si="6">CONCATENATE("Wer"," ",J2," ",P2,"?")</f>
        <v>Wer geht in die Oper?</v>
      </c>
      <c r="BB2" s="46" t="str">
        <f t="shared" ref="BB2:BB33" si="7">IF(AK2="NA",CONCATENATE($BB$1," ","tat", " ",AA2,"?"),CONCATENATE($BB$1," ","tat", " ",AK2," ",AA2,"?"))</f>
        <v>Was tat der Komponist?</v>
      </c>
      <c r="BC2" s="46" t="str">
        <f t="shared" ref="BC2:BC33" si="8">BS2</f>
        <v>Wohin geht der Komponist?</v>
      </c>
      <c r="BD2" s="46" t="str">
        <f t="shared" ref="BD2:BD33" si="9">BV2</f>
        <v>Was hat der Komponist gewonnen?</v>
      </c>
      <c r="BE2" s="44" t="s">
        <v>49</v>
      </c>
      <c r="BF2" s="46" t="str">
        <f>BD2</f>
        <v>Was hat der Komponist gewonnen?</v>
      </c>
      <c r="BG2" s="44">
        <v>2</v>
      </c>
      <c r="BH2" s="46">
        <f t="shared" ref="BH2:BH33" si="10">IF(BI2="NA",0,1)</f>
        <v>0</v>
      </c>
      <c r="BI2" s="46" t="str">
        <f t="shared" ref="BI2:BI33" si="11">IF(BG2=1,BF2,"NA")</f>
        <v>NA</v>
      </c>
      <c r="BJ2" s="46" t="str">
        <f>IF(BI2="NA","NA",CONCATENATE(S2," ",T2," ",W2))</f>
        <v>NA</v>
      </c>
      <c r="BK2" s="46" t="str">
        <f>BJ2</f>
        <v>NA</v>
      </c>
      <c r="BL2" s="47"/>
      <c r="BM2" s="44">
        <v>0</v>
      </c>
      <c r="BN2" s="46">
        <f t="shared" ref="BN2:BN33" si="12">IF(BM2=1,BK2,BL2)</f>
        <v>0</v>
      </c>
      <c r="BO2" s="46" t="str">
        <f>IF(BM2=0,BK2,BL2)</f>
        <v>NA</v>
      </c>
      <c r="BP2" s="46" t="str">
        <f t="shared" ref="BP2:BP33" si="13">IF(AK2="NA",IF(K2="","",CONCATENATE(K$1," ",J2," ",H2,"?")),IF(K2="","",CONCATENATE(K$1," ",J2," ",AK2," ",AA2,"?")))</f>
        <v/>
      </c>
      <c r="BQ2" s="46" t="str">
        <f t="shared" ref="BQ2:BQ33" si="14">IF(AK2="NA",IF(L2="","",CONCATENATE(L$1," ",J2," ",H2,"?")),IF(L2="","",CONCATENATE(L$1," ",J2," ",AK2," ",AA2,"?")))</f>
        <v>Wohin geht der Komponist?</v>
      </c>
      <c r="BR2" s="46" t="str">
        <f t="shared" ref="BR2:BR33" si="15">IF(AK2="NA",IF(M2="","",CONCATENATE(M$1," ",J2," ",H2,"?")),IF(M2="","",CONCATENATE(M$1," ",J2," ",AK2," ",AA2,"?")))</f>
        <v/>
      </c>
      <c r="BS2" s="46" t="str">
        <f t="shared" ref="BS2:BS33" si="16">CONCATENATE(BP2,BQ2,BR2)</f>
        <v>Wohin geht der Komponist?</v>
      </c>
      <c r="BT2" s="46" t="str">
        <f t="shared" ref="BT2:BT33" si="17">IF(AK2="NA",IF(U2="","",CONCATENATE(U$1," ",R2," ",H2," ",Y2,"?")),IF(U2="","",CONCATENATE(U$1," ",R2," ",AK2," ",AA2," ",Y2,"?")))</f>
        <v>Was hat der Komponist gewonnen?</v>
      </c>
      <c r="BU2" s="46" t="str">
        <f t="shared" ref="BU2:BU33" si="18">IF(AK2="NA",IF(V2="","",CONCATENATE(V$1," ",R2," ",H2," ",Y2,"?")),IF(V2="","",CONCATENATE(V$1," ",R2," ",AK2," ",AA2," ",Y2,"?")))</f>
        <v/>
      </c>
      <c r="BV2" s="46" t="str">
        <f t="shared" ref="BV2:BV33" si="19">CONCATENATE(BT2,BU2)</f>
        <v>Was hat der Komponist gewonnen?</v>
      </c>
    </row>
    <row r="3" spans="1:74" ht="14.25" customHeight="1" x14ac:dyDescent="0.35">
      <c r="A3" s="46" t="str">
        <f t="shared" ref="A3:A34" si="20">CONCATENATE("L",B3,"_S",F3,"_I",Z3,"_P",AZ3)</f>
        <v>L1_S123_I56_PEr</v>
      </c>
      <c r="B3" s="47">
        <v>1</v>
      </c>
      <c r="C3" s="44">
        <v>0.2</v>
      </c>
      <c r="D3" s="44">
        <v>2</v>
      </c>
      <c r="E3" s="47">
        <v>1</v>
      </c>
      <c r="F3" s="46">
        <v>123</v>
      </c>
      <c r="G3" s="46" t="str">
        <f>CONCATENATE(H3," ",J3," ",O3," ",Q3," ",R3," ",S3," ",T3," ",W3," ",X3)</f>
        <v>Robin kommt von der Frittenbude. Er hat ein saftiges Menu verzehrt.</v>
      </c>
      <c r="H3" s="46" t="str">
        <f t="shared" si="0"/>
        <v>Robin</v>
      </c>
      <c r="I3" s="46" t="str">
        <f t="shared" si="1"/>
        <v>Gerrit</v>
      </c>
      <c r="J3" s="46" t="s">
        <v>311</v>
      </c>
      <c r="K3" s="47"/>
      <c r="L3" s="47"/>
      <c r="M3" s="46" t="s">
        <v>222</v>
      </c>
      <c r="N3" s="46" t="s">
        <v>842</v>
      </c>
      <c r="O3" s="46" t="str">
        <f t="shared" si="2"/>
        <v>von der Frittenbude.</v>
      </c>
      <c r="P3" s="46" t="str">
        <f t="shared" si="3"/>
        <v>von der Frittenbude</v>
      </c>
      <c r="Q3" s="46" t="str">
        <f>AZ3</f>
        <v>Er</v>
      </c>
      <c r="R3" s="46" t="s">
        <v>104</v>
      </c>
      <c r="S3" s="46" t="s">
        <v>137</v>
      </c>
      <c r="T3" s="46" t="s">
        <v>843</v>
      </c>
      <c r="U3" s="46" t="s">
        <v>844</v>
      </c>
      <c r="V3" s="47"/>
      <c r="W3" s="46" t="str">
        <f t="shared" si="4"/>
        <v>Menu</v>
      </c>
      <c r="X3" s="46" t="str">
        <f t="shared" si="5"/>
        <v>verzehrt.</v>
      </c>
      <c r="Y3" s="46" t="s">
        <v>845</v>
      </c>
      <c r="Z3" s="46">
        <v>56</v>
      </c>
      <c r="AA3" s="46" t="s">
        <v>964</v>
      </c>
      <c r="AB3" s="46" t="s">
        <v>109</v>
      </c>
      <c r="AC3" s="46">
        <v>2.371428571</v>
      </c>
      <c r="AD3" s="46">
        <v>1.4159950619999999</v>
      </c>
      <c r="AE3" s="46">
        <v>2</v>
      </c>
      <c r="AF3" s="44" t="s">
        <v>109</v>
      </c>
      <c r="AG3" s="44" t="s">
        <v>959</v>
      </c>
      <c r="AH3" s="51" t="s">
        <v>78</v>
      </c>
      <c r="AI3" s="52" t="s">
        <v>78</v>
      </c>
      <c r="AJ3" s="48" t="s">
        <v>78</v>
      </c>
      <c r="AK3" s="48" t="s">
        <v>78</v>
      </c>
      <c r="AL3" s="46">
        <v>59</v>
      </c>
      <c r="AM3" s="46" t="s">
        <v>967</v>
      </c>
      <c r="AN3" s="46" t="s">
        <v>109</v>
      </c>
      <c r="AO3" s="46">
        <v>2.8857142859999998</v>
      </c>
      <c r="AP3" s="46">
        <v>1.761874479</v>
      </c>
      <c r="AQ3" s="46">
        <v>3</v>
      </c>
      <c r="AR3" s="44" t="s">
        <v>109</v>
      </c>
      <c r="AS3" s="44" t="s">
        <v>80</v>
      </c>
      <c r="AT3" s="51" t="s">
        <v>78</v>
      </c>
      <c r="AU3" s="52" t="s">
        <v>78</v>
      </c>
      <c r="AV3" s="48" t="s">
        <v>78</v>
      </c>
      <c r="AW3" s="47" t="s">
        <v>78</v>
      </c>
      <c r="AX3" s="48" t="s">
        <v>81</v>
      </c>
      <c r="AY3" s="48" t="s">
        <v>82</v>
      </c>
      <c r="AZ3" s="49" t="str">
        <f>AX3</f>
        <v>Er</v>
      </c>
      <c r="BA3" s="46" t="str">
        <f t="shared" si="6"/>
        <v>Wer kommt von der Frittenbude?</v>
      </c>
      <c r="BB3" s="46" t="str">
        <f t="shared" si="7"/>
        <v>Was tat Robin?</v>
      </c>
      <c r="BC3" s="46" t="str">
        <f t="shared" si="8"/>
        <v>Woher kommt Robin?</v>
      </c>
      <c r="BD3" s="46" t="str">
        <f t="shared" si="9"/>
        <v>Was hat Robin verzehrt?</v>
      </c>
      <c r="BE3" s="46" t="s">
        <v>48</v>
      </c>
      <c r="BF3" s="46" t="str">
        <f>BC3</f>
        <v>Woher kommt Robin?</v>
      </c>
      <c r="BG3" s="44">
        <v>1</v>
      </c>
      <c r="BH3" s="46">
        <f t="shared" si="10"/>
        <v>1</v>
      </c>
      <c r="BI3" s="46" t="str">
        <f t="shared" si="11"/>
        <v>Woher kommt Robin?</v>
      </c>
      <c r="BJ3" s="46" t="str">
        <f>IF(BI3="NA","NA",P3)</f>
        <v>von der Frittenbude</v>
      </c>
      <c r="BK3" s="46" t="str">
        <f>BJ3</f>
        <v>von der Frittenbude</v>
      </c>
      <c r="BL3" s="46" t="s">
        <v>78</v>
      </c>
      <c r="BM3" s="44">
        <v>1</v>
      </c>
      <c r="BN3" s="46" t="str">
        <f t="shared" si="12"/>
        <v>von der Frittenbude</v>
      </c>
      <c r="BO3" s="46" t="s">
        <v>1092</v>
      </c>
      <c r="BP3" s="46" t="str">
        <f t="shared" si="13"/>
        <v/>
      </c>
      <c r="BQ3" s="46" t="str">
        <f t="shared" si="14"/>
        <v/>
      </c>
      <c r="BR3" s="46" t="str">
        <f t="shared" si="15"/>
        <v>Woher kommt Robin?</v>
      </c>
      <c r="BS3" s="46" t="str">
        <f t="shared" si="16"/>
        <v>Woher kommt Robin?</v>
      </c>
      <c r="BT3" s="46" t="str">
        <f t="shared" si="17"/>
        <v>Was hat Robin verzehrt?</v>
      </c>
      <c r="BU3" s="46" t="str">
        <f t="shared" si="18"/>
        <v/>
      </c>
      <c r="BV3" s="46" t="str">
        <f t="shared" si="19"/>
        <v>Was hat Robin verzehrt?</v>
      </c>
    </row>
    <row r="4" spans="1:74" ht="14.25" customHeight="1" x14ac:dyDescent="0.35">
      <c r="A4" s="46" t="str">
        <f t="shared" si="20"/>
        <v>L1_S131_I63_PEr</v>
      </c>
      <c r="B4" s="47">
        <v>1</v>
      </c>
      <c r="C4" s="44">
        <v>0.3</v>
      </c>
      <c r="D4" s="44">
        <v>3</v>
      </c>
      <c r="E4" s="47">
        <v>1</v>
      </c>
      <c r="F4" s="46">
        <v>131</v>
      </c>
      <c r="G4" s="46" t="str">
        <f>CONCATENATE(H4," ",J4," ",P4," ",Q4," ",R4," ",S4," ",T4," ",W4," ",Y4)</f>
        <v>Die Friseurin geht zum Markt Sie hat die geringen Vorräte aufgegessen</v>
      </c>
      <c r="H4" s="46" t="str">
        <f t="shared" si="0"/>
        <v>Die Friseurin</v>
      </c>
      <c r="I4" s="46" t="str">
        <f t="shared" si="1"/>
        <v>Der Friseur</v>
      </c>
      <c r="J4" s="47" t="s">
        <v>126</v>
      </c>
      <c r="K4" s="46"/>
      <c r="L4" s="46" t="s">
        <v>185</v>
      </c>
      <c r="M4" s="46"/>
      <c r="N4" s="46" t="s">
        <v>873</v>
      </c>
      <c r="O4" s="46" t="str">
        <f t="shared" si="2"/>
        <v>zum Markt.</v>
      </c>
      <c r="P4" s="46" t="str">
        <f t="shared" si="3"/>
        <v>zum Markt</v>
      </c>
      <c r="Q4" s="46" t="s">
        <v>82</v>
      </c>
      <c r="R4" s="46" t="s">
        <v>104</v>
      </c>
      <c r="S4" s="46" t="s">
        <v>71</v>
      </c>
      <c r="T4" s="46" t="s">
        <v>1068</v>
      </c>
      <c r="U4" s="47" t="s">
        <v>1069</v>
      </c>
      <c r="V4" s="47"/>
      <c r="W4" s="47" t="str">
        <f t="shared" si="4"/>
        <v>Vorräte</v>
      </c>
      <c r="X4" s="47" t="str">
        <f t="shared" si="5"/>
        <v>aufgegessen.</v>
      </c>
      <c r="Y4" s="47" t="s">
        <v>1070</v>
      </c>
      <c r="Z4" s="37">
        <v>63</v>
      </c>
      <c r="AA4" s="37" t="s">
        <v>985</v>
      </c>
      <c r="AB4" s="37" t="s">
        <v>78</v>
      </c>
      <c r="AC4" s="37" t="s">
        <v>78</v>
      </c>
      <c r="AD4" s="37" t="s">
        <v>78</v>
      </c>
      <c r="AE4" s="37" t="s">
        <v>78</v>
      </c>
      <c r="AF4" s="37" t="s">
        <v>78</v>
      </c>
      <c r="AG4" s="37" t="s">
        <v>959</v>
      </c>
      <c r="AH4" s="37" t="s">
        <v>78</v>
      </c>
      <c r="AI4" s="37" t="s">
        <v>78</v>
      </c>
      <c r="AJ4" s="50" t="s">
        <v>504</v>
      </c>
      <c r="AK4" s="35" t="s">
        <v>71</v>
      </c>
      <c r="AL4" s="37">
        <v>63</v>
      </c>
      <c r="AM4" s="37" t="s">
        <v>1057</v>
      </c>
      <c r="AN4" s="37" t="s">
        <v>78</v>
      </c>
      <c r="AO4" s="37" t="s">
        <v>78</v>
      </c>
      <c r="AP4" s="37" t="s">
        <v>78</v>
      </c>
      <c r="AQ4" s="37" t="s">
        <v>78</v>
      </c>
      <c r="AR4" s="37" t="s">
        <v>78</v>
      </c>
      <c r="AS4" s="20" t="s">
        <v>80</v>
      </c>
      <c r="AT4" s="37" t="s">
        <v>78</v>
      </c>
      <c r="AU4" s="37" t="s">
        <v>78</v>
      </c>
      <c r="AV4" s="50" t="s">
        <v>506</v>
      </c>
      <c r="AW4" s="35" t="s">
        <v>507</v>
      </c>
      <c r="AX4" s="48" t="s">
        <v>81</v>
      </c>
      <c r="AY4" s="48" t="s">
        <v>82</v>
      </c>
      <c r="AZ4" s="49" t="str">
        <f>AX4</f>
        <v>Er</v>
      </c>
      <c r="BA4" s="46" t="str">
        <f t="shared" si="6"/>
        <v>Wer geht zum Markt?</v>
      </c>
      <c r="BB4" s="46" t="str">
        <f t="shared" si="7"/>
        <v>Was tat die Friseurin?</v>
      </c>
      <c r="BC4" s="46" t="str">
        <f t="shared" si="8"/>
        <v>Wohin geht die Friseurin?</v>
      </c>
      <c r="BD4" s="46" t="str">
        <f t="shared" si="9"/>
        <v>Was hat die Friseurin aufgegessen?</v>
      </c>
      <c r="BE4" s="46" t="s">
        <v>48</v>
      </c>
      <c r="BF4" s="46" t="str">
        <f>BC4</f>
        <v>Wohin geht die Friseurin?</v>
      </c>
      <c r="BG4" s="44">
        <v>2</v>
      </c>
      <c r="BH4" s="46">
        <f t="shared" si="10"/>
        <v>0</v>
      </c>
      <c r="BI4" s="46" t="str">
        <f t="shared" si="11"/>
        <v>NA</v>
      </c>
      <c r="BJ4" s="46" t="str">
        <f>IF(BI4="NA","NA",P4)</f>
        <v>NA</v>
      </c>
      <c r="BK4" s="46" t="str">
        <f>BJ4</f>
        <v>NA</v>
      </c>
      <c r="BL4" s="47"/>
      <c r="BM4" s="44">
        <v>0</v>
      </c>
      <c r="BN4" s="46">
        <f t="shared" si="12"/>
        <v>0</v>
      </c>
      <c r="BO4" s="46" t="str">
        <f t="shared" ref="BO4:BO35" si="21">IF(BM4=0,BK4,BL4)</f>
        <v>NA</v>
      </c>
      <c r="BP4" s="46" t="str">
        <f t="shared" si="13"/>
        <v/>
      </c>
      <c r="BQ4" s="46" t="str">
        <f t="shared" si="14"/>
        <v>Wohin geht die Friseurin?</v>
      </c>
      <c r="BR4" s="46" t="str">
        <f t="shared" si="15"/>
        <v/>
      </c>
      <c r="BS4" s="46" t="str">
        <f t="shared" si="16"/>
        <v>Wohin geht die Friseurin?</v>
      </c>
      <c r="BT4" s="46" t="str">
        <f t="shared" si="17"/>
        <v>Was hat die Friseurin aufgegessen?</v>
      </c>
      <c r="BU4" s="46" t="str">
        <f t="shared" si="18"/>
        <v/>
      </c>
      <c r="BV4" s="46" t="str">
        <f t="shared" si="19"/>
        <v>Was hat die Friseurin aufgegessen?</v>
      </c>
    </row>
    <row r="5" spans="1:74" ht="14.25" customHeight="1" x14ac:dyDescent="0.35">
      <c r="A5" s="46" t="str">
        <f t="shared" si="20"/>
        <v>L1_S124_I57_PSie</v>
      </c>
      <c r="B5" s="47">
        <v>1</v>
      </c>
      <c r="C5" s="44">
        <v>0.4</v>
      </c>
      <c r="D5" s="44">
        <v>4</v>
      </c>
      <c r="E5" s="47">
        <v>1</v>
      </c>
      <c r="F5" s="46">
        <v>124</v>
      </c>
      <c r="G5" s="46" t="str">
        <f t="shared" ref="G5:G27" si="22">CONCATENATE(H5," ",J5," ",O5," ",Q5," ",R5," ",S5," ",T5," ",W5," ",X5)</f>
        <v>Milan simst im Frisörsalon. Sie ist die langweiligen Gespräche leid.</v>
      </c>
      <c r="H5" s="46" t="str">
        <f t="shared" si="0"/>
        <v>Milan</v>
      </c>
      <c r="I5" s="46" t="str">
        <f t="shared" si="1"/>
        <v>Ulli</v>
      </c>
      <c r="J5" s="46" t="s">
        <v>783</v>
      </c>
      <c r="K5" s="46" t="s">
        <v>193</v>
      </c>
      <c r="L5" s="47"/>
      <c r="M5" s="47"/>
      <c r="N5" s="46" t="s">
        <v>846</v>
      </c>
      <c r="O5" s="46" t="str">
        <f t="shared" si="2"/>
        <v>im Frisörsalon.</v>
      </c>
      <c r="P5" s="46" t="str">
        <f t="shared" si="3"/>
        <v>im Frisörsalon</v>
      </c>
      <c r="Q5" s="46" t="str">
        <f t="shared" ref="Q5:Q27" si="23">AZ5</f>
        <v>Sie</v>
      </c>
      <c r="R5" s="46" t="s">
        <v>396</v>
      </c>
      <c r="S5" s="46" t="s">
        <v>71</v>
      </c>
      <c r="T5" s="46" t="s">
        <v>232</v>
      </c>
      <c r="U5" s="46" t="s">
        <v>847</v>
      </c>
      <c r="V5" s="47"/>
      <c r="W5" s="46" t="str">
        <f t="shared" si="4"/>
        <v>Gespräche</v>
      </c>
      <c r="X5" s="46" t="str">
        <f t="shared" si="5"/>
        <v>leid.</v>
      </c>
      <c r="Y5" s="46" t="s">
        <v>848</v>
      </c>
      <c r="Z5" s="46">
        <v>57</v>
      </c>
      <c r="AA5" s="46" t="s">
        <v>965</v>
      </c>
      <c r="AB5" s="46" t="s">
        <v>76</v>
      </c>
      <c r="AC5" s="46">
        <v>2.4285714289999998</v>
      </c>
      <c r="AD5" s="46">
        <v>1.266902529</v>
      </c>
      <c r="AE5" s="46">
        <v>2</v>
      </c>
      <c r="AF5" s="44" t="s">
        <v>109</v>
      </c>
      <c r="AG5" s="44" t="s">
        <v>959</v>
      </c>
      <c r="AH5" s="51" t="s">
        <v>78</v>
      </c>
      <c r="AI5" s="52" t="s">
        <v>78</v>
      </c>
      <c r="AJ5" s="48" t="s">
        <v>78</v>
      </c>
      <c r="AK5" s="48" t="s">
        <v>78</v>
      </c>
      <c r="AL5" s="46">
        <v>60</v>
      </c>
      <c r="AM5" s="46" t="s">
        <v>968</v>
      </c>
      <c r="AN5" s="46" t="s">
        <v>109</v>
      </c>
      <c r="AO5" s="46">
        <v>2.914285714</v>
      </c>
      <c r="AP5" s="46">
        <v>1.291862053</v>
      </c>
      <c r="AQ5" s="46">
        <v>3</v>
      </c>
      <c r="AR5" s="44" t="s">
        <v>109</v>
      </c>
      <c r="AS5" s="44" t="s">
        <v>80</v>
      </c>
      <c r="AT5" s="51" t="s">
        <v>78</v>
      </c>
      <c r="AU5" s="52" t="s">
        <v>78</v>
      </c>
      <c r="AV5" s="48" t="s">
        <v>78</v>
      </c>
      <c r="AW5" s="47" t="s">
        <v>78</v>
      </c>
      <c r="AX5" s="48" t="s">
        <v>81</v>
      </c>
      <c r="AY5" s="48" t="s">
        <v>82</v>
      </c>
      <c r="AZ5" s="49" t="str">
        <f>AY5</f>
        <v>Sie</v>
      </c>
      <c r="BA5" s="46" t="str">
        <f t="shared" si="6"/>
        <v>Wer simst im Frisörsalon?</v>
      </c>
      <c r="BB5" s="46" t="str">
        <f t="shared" si="7"/>
        <v>Was tat Milan?</v>
      </c>
      <c r="BC5" s="46" t="str">
        <f t="shared" si="8"/>
        <v>Wo simst Milan?</v>
      </c>
      <c r="BD5" s="46" t="str">
        <f t="shared" si="9"/>
        <v>Was ist Milan leid?</v>
      </c>
      <c r="BE5" s="44" t="s">
        <v>49</v>
      </c>
      <c r="BF5" s="46" t="str">
        <f>BD5</f>
        <v>Was ist Milan leid?</v>
      </c>
      <c r="BG5" s="44">
        <v>2</v>
      </c>
      <c r="BH5" s="46">
        <f t="shared" si="10"/>
        <v>0</v>
      </c>
      <c r="BI5" s="46" t="str">
        <f t="shared" si="11"/>
        <v>NA</v>
      </c>
      <c r="BJ5" s="46" t="str">
        <f>IF(BI5="NA","NA",CONCATENATE(S5," ",T5," ",W5))</f>
        <v>NA</v>
      </c>
      <c r="BK5" s="46" t="str">
        <f>BJ5</f>
        <v>NA</v>
      </c>
      <c r="BL5" s="46" t="s">
        <v>78</v>
      </c>
      <c r="BM5" s="44">
        <v>0</v>
      </c>
      <c r="BN5" s="46" t="str">
        <f t="shared" si="12"/>
        <v>NA</v>
      </c>
      <c r="BO5" s="46" t="str">
        <f t="shared" si="21"/>
        <v>NA</v>
      </c>
      <c r="BP5" s="46" t="str">
        <f t="shared" si="13"/>
        <v>Wo simst Milan?</v>
      </c>
      <c r="BQ5" s="46" t="str">
        <f t="shared" si="14"/>
        <v/>
      </c>
      <c r="BR5" s="46" t="str">
        <f t="shared" si="15"/>
        <v/>
      </c>
      <c r="BS5" s="46" t="str">
        <f t="shared" si="16"/>
        <v>Wo simst Milan?</v>
      </c>
      <c r="BT5" s="46" t="str">
        <f t="shared" si="17"/>
        <v>Was ist Milan leid?</v>
      </c>
      <c r="BU5" s="46" t="str">
        <f t="shared" si="18"/>
        <v/>
      </c>
      <c r="BV5" s="46" t="str">
        <f t="shared" si="19"/>
        <v>Was ist Milan leid?</v>
      </c>
    </row>
    <row r="6" spans="1:74" ht="14.25" customHeight="1" x14ac:dyDescent="0.35">
      <c r="A6" s="46" t="str">
        <f t="shared" si="20"/>
        <v>L1_S128_I115_PSie</v>
      </c>
      <c r="B6" s="47">
        <v>1</v>
      </c>
      <c r="C6" s="44">
        <v>0.5</v>
      </c>
      <c r="D6" s="44">
        <v>5</v>
      </c>
      <c r="E6" s="47">
        <v>1</v>
      </c>
      <c r="F6" s="46">
        <v>128</v>
      </c>
      <c r="G6" s="46" t="str">
        <f t="shared" si="22"/>
        <v>Der Bauarbeiter weint in der Therapie. Sie hat die verdrängten Erlebnisse verarbeitet.</v>
      </c>
      <c r="H6" s="46" t="str">
        <f t="shared" si="0"/>
        <v>Der Bauarbeiter</v>
      </c>
      <c r="I6" s="46" t="str">
        <f t="shared" si="1"/>
        <v>Die Bauarbeiterin</v>
      </c>
      <c r="J6" s="46" t="s">
        <v>860</v>
      </c>
      <c r="K6" s="46" t="s">
        <v>84</v>
      </c>
      <c r="L6" s="47"/>
      <c r="M6" s="47"/>
      <c r="N6" s="46" t="s">
        <v>861</v>
      </c>
      <c r="O6" s="46" t="str">
        <f t="shared" si="2"/>
        <v>in der Therapie.</v>
      </c>
      <c r="P6" s="46" t="str">
        <f t="shared" si="3"/>
        <v>in der Therapie</v>
      </c>
      <c r="Q6" s="46" t="str">
        <f t="shared" si="23"/>
        <v>Sie</v>
      </c>
      <c r="R6" s="46" t="s">
        <v>104</v>
      </c>
      <c r="S6" s="46" t="s">
        <v>71</v>
      </c>
      <c r="T6" s="46" t="s">
        <v>862</v>
      </c>
      <c r="U6" s="46" t="s">
        <v>863</v>
      </c>
      <c r="V6" s="47"/>
      <c r="W6" s="46" t="str">
        <f t="shared" si="4"/>
        <v>Erlebnisse</v>
      </c>
      <c r="X6" s="46" t="str">
        <f t="shared" si="5"/>
        <v>verarbeitet.</v>
      </c>
      <c r="Y6" s="46" t="s">
        <v>864</v>
      </c>
      <c r="Z6" s="46">
        <v>115</v>
      </c>
      <c r="AA6" s="46" t="s">
        <v>994</v>
      </c>
      <c r="AB6" s="46" t="s">
        <v>78</v>
      </c>
      <c r="AC6" s="46" t="s">
        <v>78</v>
      </c>
      <c r="AD6" s="46" t="s">
        <v>78</v>
      </c>
      <c r="AE6" s="46" t="s">
        <v>78</v>
      </c>
      <c r="AF6" s="46" t="s">
        <v>78</v>
      </c>
      <c r="AG6" s="46" t="s">
        <v>959</v>
      </c>
      <c r="AH6" s="46" t="s">
        <v>78</v>
      </c>
      <c r="AI6" s="46" t="s">
        <v>78</v>
      </c>
      <c r="AJ6" s="47" t="s">
        <v>506</v>
      </c>
      <c r="AK6" s="44" t="s">
        <v>507</v>
      </c>
      <c r="AL6" s="46">
        <v>115</v>
      </c>
      <c r="AM6" s="46" t="s">
        <v>1066</v>
      </c>
      <c r="AN6" s="46" t="s">
        <v>78</v>
      </c>
      <c r="AO6" s="46" t="s">
        <v>78</v>
      </c>
      <c r="AP6" s="46" t="s">
        <v>78</v>
      </c>
      <c r="AQ6" s="46" t="s">
        <v>78</v>
      </c>
      <c r="AR6" s="46" t="s">
        <v>78</v>
      </c>
      <c r="AS6" s="20" t="s">
        <v>80</v>
      </c>
      <c r="AT6" s="46" t="s">
        <v>78</v>
      </c>
      <c r="AU6" s="46" t="s">
        <v>78</v>
      </c>
      <c r="AV6" s="47" t="s">
        <v>504</v>
      </c>
      <c r="AW6" s="44" t="s">
        <v>71</v>
      </c>
      <c r="AX6" s="48" t="s">
        <v>81</v>
      </c>
      <c r="AY6" s="48" t="s">
        <v>82</v>
      </c>
      <c r="AZ6" s="49" t="str">
        <f>AY6</f>
        <v>Sie</v>
      </c>
      <c r="BA6" s="46" t="str">
        <f t="shared" si="6"/>
        <v>Wer weint in der Therapie?</v>
      </c>
      <c r="BB6" s="46" t="str">
        <f t="shared" si="7"/>
        <v>Was tat der Bauarbeiter?</v>
      </c>
      <c r="BC6" s="46" t="str">
        <f t="shared" si="8"/>
        <v>Wo weint der Bauarbeiter?</v>
      </c>
      <c r="BD6" s="46" t="str">
        <f t="shared" si="9"/>
        <v>Was hat der Bauarbeiter verarbeitet?</v>
      </c>
      <c r="BE6" s="44" t="s">
        <v>49</v>
      </c>
      <c r="BF6" s="46" t="str">
        <f>BD6</f>
        <v>Was hat der Bauarbeiter verarbeitet?</v>
      </c>
      <c r="BG6" s="44">
        <v>1</v>
      </c>
      <c r="BH6" s="46">
        <f t="shared" si="10"/>
        <v>1</v>
      </c>
      <c r="BI6" s="46" t="str">
        <f t="shared" si="11"/>
        <v>Was hat der Bauarbeiter verarbeitet?</v>
      </c>
      <c r="BJ6" s="46" t="str">
        <f>IF(BI6="NA","NA",CONCATENATE(S6," ",T6," ",W6))</f>
        <v>die verdrängten Erlebnisse</v>
      </c>
      <c r="BK6" s="46" t="str">
        <f>BJ6</f>
        <v>die verdrängten Erlebnisse</v>
      </c>
      <c r="BL6" s="46" t="s">
        <v>1087</v>
      </c>
      <c r="BM6" s="44">
        <v>0</v>
      </c>
      <c r="BN6" s="46" t="str">
        <f t="shared" si="12"/>
        <v>den zähen Teig</v>
      </c>
      <c r="BO6" s="46" t="str">
        <f t="shared" si="21"/>
        <v>die verdrängten Erlebnisse</v>
      </c>
      <c r="BP6" s="46" t="str">
        <f t="shared" si="13"/>
        <v>Wo weint der Bauarbeiter?</v>
      </c>
      <c r="BQ6" s="46" t="str">
        <f t="shared" si="14"/>
        <v/>
      </c>
      <c r="BR6" s="46" t="str">
        <f t="shared" si="15"/>
        <v/>
      </c>
      <c r="BS6" s="46" t="str">
        <f t="shared" si="16"/>
        <v>Wo weint der Bauarbeiter?</v>
      </c>
      <c r="BT6" s="46" t="str">
        <f t="shared" si="17"/>
        <v>Was hat der Bauarbeiter verarbeitet?</v>
      </c>
      <c r="BU6" s="46" t="str">
        <f t="shared" si="18"/>
        <v/>
      </c>
      <c r="BV6" s="46" t="str">
        <f t="shared" si="19"/>
        <v>Was hat der Bauarbeiter verarbeitet?</v>
      </c>
    </row>
    <row r="7" spans="1:74" ht="14.25" customHeight="1" x14ac:dyDescent="0.35">
      <c r="A7" s="46" t="str">
        <f t="shared" si="20"/>
        <v>L1_S130_I123_PSie</v>
      </c>
      <c r="B7" s="47">
        <v>1</v>
      </c>
      <c r="C7" s="44">
        <v>0.6</v>
      </c>
      <c r="D7" s="44">
        <v>6</v>
      </c>
      <c r="E7" s="47">
        <v>1</v>
      </c>
      <c r="F7" s="46">
        <v>130</v>
      </c>
      <c r="G7" s="46" t="str">
        <f t="shared" si="22"/>
        <v>Charlotte weint in der Klinik. Sie hat die falsche Operation bekommen.</v>
      </c>
      <c r="H7" s="46" t="str">
        <f t="shared" si="0"/>
        <v>Charlotte</v>
      </c>
      <c r="I7" s="46" t="str">
        <f t="shared" si="1"/>
        <v>Chris</v>
      </c>
      <c r="J7" s="46" t="s">
        <v>860</v>
      </c>
      <c r="K7" s="46" t="s">
        <v>84</v>
      </c>
      <c r="L7" s="47"/>
      <c r="M7" s="47"/>
      <c r="N7" s="46" t="s">
        <v>868</v>
      </c>
      <c r="O7" s="46" t="str">
        <f t="shared" si="2"/>
        <v>in der Klinik.</v>
      </c>
      <c r="P7" s="46" t="str">
        <f t="shared" si="3"/>
        <v>in der Klinik</v>
      </c>
      <c r="Q7" s="46" t="str">
        <f t="shared" si="23"/>
        <v>Sie</v>
      </c>
      <c r="R7" s="46" t="s">
        <v>104</v>
      </c>
      <c r="S7" s="46" t="s">
        <v>71</v>
      </c>
      <c r="T7" s="46" t="s">
        <v>533</v>
      </c>
      <c r="U7" s="46" t="s">
        <v>869</v>
      </c>
      <c r="V7" s="47"/>
      <c r="W7" s="46" t="str">
        <f t="shared" si="4"/>
        <v>Operation</v>
      </c>
      <c r="X7" s="46" t="str">
        <f t="shared" si="5"/>
        <v>bekommen.</v>
      </c>
      <c r="Y7" s="46" t="s">
        <v>150</v>
      </c>
      <c r="Z7" s="46">
        <v>123</v>
      </c>
      <c r="AA7" s="46" t="s">
        <v>981</v>
      </c>
      <c r="AB7" s="46" t="s">
        <v>176</v>
      </c>
      <c r="AC7" s="46">
        <v>6.8</v>
      </c>
      <c r="AD7" s="46">
        <v>0.58410313400000002</v>
      </c>
      <c r="AE7" s="46">
        <v>7</v>
      </c>
      <c r="AF7" s="44" t="s">
        <v>176</v>
      </c>
      <c r="AG7" s="3" t="s">
        <v>959</v>
      </c>
      <c r="AH7" s="51" t="s">
        <v>78</v>
      </c>
      <c r="AI7" s="52" t="s">
        <v>78</v>
      </c>
      <c r="AJ7" s="48" t="s">
        <v>78</v>
      </c>
      <c r="AK7" s="48" t="s">
        <v>78</v>
      </c>
      <c r="AL7" s="46">
        <v>53</v>
      </c>
      <c r="AM7" s="46" t="s">
        <v>961</v>
      </c>
      <c r="AN7" s="46" t="s">
        <v>109</v>
      </c>
      <c r="AO7" s="46">
        <v>2.1714285709999999</v>
      </c>
      <c r="AP7" s="46">
        <v>1.294461375</v>
      </c>
      <c r="AQ7" s="46">
        <v>2</v>
      </c>
      <c r="AR7" s="44" t="s">
        <v>109</v>
      </c>
      <c r="AS7" s="20" t="s">
        <v>80</v>
      </c>
      <c r="AT7" s="51" t="s">
        <v>78</v>
      </c>
      <c r="AU7" s="52" t="s">
        <v>78</v>
      </c>
      <c r="AV7" s="48" t="s">
        <v>78</v>
      </c>
      <c r="AW7" s="47" t="s">
        <v>78</v>
      </c>
      <c r="AX7" s="48" t="s">
        <v>81</v>
      </c>
      <c r="AY7" s="48" t="s">
        <v>82</v>
      </c>
      <c r="AZ7" s="49" t="str">
        <f>AY7</f>
        <v>Sie</v>
      </c>
      <c r="BA7" s="46" t="str">
        <f t="shared" si="6"/>
        <v>Wer weint in der Klinik?</v>
      </c>
      <c r="BB7" s="46" t="str">
        <f t="shared" si="7"/>
        <v>Was tat Charlotte?</v>
      </c>
      <c r="BC7" s="46" t="str">
        <f t="shared" si="8"/>
        <v>Wo weint Charlotte?</v>
      </c>
      <c r="BD7" s="46" t="str">
        <f t="shared" si="9"/>
        <v>Was hat Charlotte bekommen?</v>
      </c>
      <c r="BE7" s="46" t="s">
        <v>16</v>
      </c>
      <c r="BF7" s="46" t="str">
        <f>BB7</f>
        <v>Was tat Charlotte?</v>
      </c>
      <c r="BG7" s="44">
        <v>2</v>
      </c>
      <c r="BH7" s="46">
        <f t="shared" si="10"/>
        <v>0</v>
      </c>
      <c r="BI7" s="46" t="str">
        <f t="shared" si="11"/>
        <v>NA</v>
      </c>
      <c r="BJ7" s="46" t="str">
        <f>IF(BI7="NA","NA",J7)</f>
        <v>NA</v>
      </c>
      <c r="BK7" s="46" t="s">
        <v>870</v>
      </c>
      <c r="BL7" s="46" t="s">
        <v>871</v>
      </c>
      <c r="BM7" s="44">
        <v>0</v>
      </c>
      <c r="BN7" s="46" t="str">
        <f t="shared" si="12"/>
        <v>heulen</v>
      </c>
      <c r="BO7" s="46" t="str">
        <f t="shared" si="21"/>
        <v>weinen</v>
      </c>
      <c r="BP7" s="46" t="str">
        <f t="shared" si="13"/>
        <v>Wo weint Charlotte?</v>
      </c>
      <c r="BQ7" s="46" t="str">
        <f t="shared" si="14"/>
        <v/>
      </c>
      <c r="BR7" s="46" t="str">
        <f t="shared" si="15"/>
        <v/>
      </c>
      <c r="BS7" s="46" t="str">
        <f t="shared" si="16"/>
        <v>Wo weint Charlotte?</v>
      </c>
      <c r="BT7" s="46" t="str">
        <f t="shared" si="17"/>
        <v>Was hat Charlotte bekommen?</v>
      </c>
      <c r="BU7" s="46" t="str">
        <f t="shared" si="18"/>
        <v/>
      </c>
      <c r="BV7" s="46" t="str">
        <f t="shared" si="19"/>
        <v>Was hat Charlotte bekommen?</v>
      </c>
    </row>
    <row r="8" spans="1:74" ht="14.25" customHeight="1" x14ac:dyDescent="0.35">
      <c r="A8" s="7" t="str">
        <f t="shared" si="20"/>
        <v>L3_S16_I139_PSie</v>
      </c>
      <c r="B8" s="7">
        <v>3</v>
      </c>
      <c r="C8" s="7">
        <v>16</v>
      </c>
      <c r="D8" s="44">
        <v>7</v>
      </c>
      <c r="E8">
        <v>1</v>
      </c>
      <c r="F8" s="7">
        <v>16</v>
      </c>
      <c r="G8" s="7" t="str">
        <f t="shared" si="22"/>
        <v>Clara jongliert im Freizeitpark. Sie hat einen neuen Job gefunden.</v>
      </c>
      <c r="H8" s="7" t="str">
        <f t="shared" si="0"/>
        <v>Clara</v>
      </c>
      <c r="I8" s="7" t="str">
        <f t="shared" si="1"/>
        <v>Amelie</v>
      </c>
      <c r="J8" s="7" t="s">
        <v>201</v>
      </c>
      <c r="K8" s="7" t="s">
        <v>193</v>
      </c>
      <c r="N8" s="7" t="s">
        <v>202</v>
      </c>
      <c r="O8" s="7" t="str">
        <f t="shared" si="2"/>
        <v>im Freizeitpark.</v>
      </c>
      <c r="P8" s="7" t="str">
        <f t="shared" si="3"/>
        <v>im Freizeitpark</v>
      </c>
      <c r="Q8" s="7" t="str">
        <f t="shared" si="23"/>
        <v>Sie</v>
      </c>
      <c r="R8" s="7" t="s">
        <v>104</v>
      </c>
      <c r="S8" s="7" t="s">
        <v>87</v>
      </c>
      <c r="T8" s="7" t="s">
        <v>203</v>
      </c>
      <c r="U8" s="7" t="s">
        <v>204</v>
      </c>
      <c r="W8" s="7" t="str">
        <f t="shared" si="4"/>
        <v>Job</v>
      </c>
      <c r="X8" s="7" t="str">
        <f t="shared" si="5"/>
        <v>gefunden.</v>
      </c>
      <c r="Y8" s="7" t="s">
        <v>205</v>
      </c>
      <c r="Z8" s="7">
        <f>main!Z57</f>
        <v>139</v>
      </c>
      <c r="AA8" s="7" t="str">
        <f>main!AA57</f>
        <v>Clara</v>
      </c>
      <c r="AB8" s="7" t="str">
        <f>main!AB57</f>
        <v>f</v>
      </c>
      <c r="AC8" s="7">
        <f>main!AC57</f>
        <v>6.914285714</v>
      </c>
      <c r="AD8" s="7">
        <f>main!AD57</f>
        <v>0.28402864100000003</v>
      </c>
      <c r="AE8" s="7">
        <f>main!AE57</f>
        <v>7</v>
      </c>
      <c r="AF8" s="33" t="str">
        <f>main!AF57</f>
        <v>f</v>
      </c>
      <c r="AG8" s="7" t="str">
        <f>main!AG57</f>
        <v>Target</v>
      </c>
      <c r="AH8" s="7">
        <f>main!AH57</f>
        <v>451</v>
      </c>
      <c r="AI8" s="7">
        <f>main!AI57</f>
        <v>3310000000</v>
      </c>
      <c r="AJ8" s="7" t="str">
        <f>main!AJ57</f>
        <v>NA</v>
      </c>
      <c r="AK8" s="7" t="str">
        <f>main!AK57</f>
        <v>NA</v>
      </c>
      <c r="AL8" s="7">
        <f>main!AL57</f>
        <v>107</v>
      </c>
      <c r="AM8" s="7" t="str">
        <f>main!AM57</f>
        <v>Amelie</v>
      </c>
      <c r="AN8" s="7" t="str">
        <f>main!AN57</f>
        <v>f</v>
      </c>
      <c r="AO8" s="7">
        <f>main!AO57</f>
        <v>6.6</v>
      </c>
      <c r="AP8" s="7">
        <f>main!AP57</f>
        <v>1.1167178799999999</v>
      </c>
      <c r="AQ8" s="7">
        <f>main!AQ57</f>
        <v>7</v>
      </c>
      <c r="AR8" s="7" t="str">
        <f>main!AR57</f>
        <v>f</v>
      </c>
      <c r="AS8" s="7" t="str">
        <f>main!AS57</f>
        <v>Alternative</v>
      </c>
      <c r="AT8" s="7" t="str">
        <f>main!AT57</f>
        <v>NA</v>
      </c>
      <c r="AU8" s="7" t="str">
        <f>main!AU57</f>
        <v>NA</v>
      </c>
      <c r="AV8" s="7" t="str">
        <f>main!AV57</f>
        <v>NA</v>
      </c>
      <c r="AW8" s="7" t="str">
        <f>main!AW57</f>
        <v>NA</v>
      </c>
      <c r="AX8" s="7" t="str">
        <f>main!AX57</f>
        <v>Er</v>
      </c>
      <c r="AY8" s="7" t="str">
        <f>main!AY57</f>
        <v>Sie</v>
      </c>
      <c r="AZ8" s="33" t="str">
        <f>main!AZ57</f>
        <v>Sie</v>
      </c>
      <c r="BA8" s="7" t="str">
        <f t="shared" si="6"/>
        <v>Wer jongliert im Freizeitpark?</v>
      </c>
      <c r="BB8" s="46" t="str">
        <f t="shared" si="7"/>
        <v>Was tat Clara?</v>
      </c>
      <c r="BC8" s="7" t="str">
        <f t="shared" si="8"/>
        <v>Wo jongliert Clara?</v>
      </c>
      <c r="BD8" s="7" t="str">
        <f t="shared" si="9"/>
        <v>Was hat Clara gefunden?</v>
      </c>
      <c r="BE8" s="1" t="s">
        <v>49</v>
      </c>
      <c r="BF8" s="7" t="str">
        <f>BD8</f>
        <v>Was hat Clara gefunden?</v>
      </c>
      <c r="BG8" s="7">
        <v>2</v>
      </c>
      <c r="BH8" s="7">
        <f t="shared" si="10"/>
        <v>0</v>
      </c>
      <c r="BI8" s="7" t="str">
        <f t="shared" si="11"/>
        <v>NA</v>
      </c>
      <c r="BJ8" s="7" t="str">
        <f>IF(BI8="NA","NA",CONCATENATE(S8," ",T8," ",W8))</f>
        <v>NA</v>
      </c>
      <c r="BK8" s="7" t="str">
        <f>IF(BJ8="","",BJ8)</f>
        <v>NA</v>
      </c>
      <c r="BL8" s="7" t="s">
        <v>78</v>
      </c>
      <c r="BM8" s="1">
        <v>0</v>
      </c>
      <c r="BN8" s="7" t="str">
        <f t="shared" si="12"/>
        <v>NA</v>
      </c>
      <c r="BO8" s="7" t="str">
        <f t="shared" si="21"/>
        <v>NA</v>
      </c>
      <c r="BP8" s="7" t="str">
        <f t="shared" si="13"/>
        <v>Wo jongliert Clara?</v>
      </c>
      <c r="BQ8" s="7" t="str">
        <f t="shared" si="14"/>
        <v/>
      </c>
      <c r="BR8" s="7" t="str">
        <f t="shared" si="15"/>
        <v/>
      </c>
      <c r="BS8" s="7" t="str">
        <f t="shared" si="16"/>
        <v>Wo jongliert Clara?</v>
      </c>
      <c r="BT8" s="7" t="str">
        <f t="shared" si="17"/>
        <v>Was hat Clara gefunden?</v>
      </c>
      <c r="BU8" s="7" t="str">
        <f t="shared" si="18"/>
        <v/>
      </c>
      <c r="BV8" s="7" t="str">
        <f t="shared" si="19"/>
        <v>Was hat Clara gefunden?</v>
      </c>
    </row>
    <row r="9" spans="1:74" ht="14.25" customHeight="1" x14ac:dyDescent="0.35">
      <c r="A9" s="7" t="str">
        <f t="shared" si="20"/>
        <v>L3_S115_I198_PSie</v>
      </c>
      <c r="B9" s="7">
        <v>3</v>
      </c>
      <c r="C9" s="7">
        <v>115</v>
      </c>
      <c r="D9" s="44">
        <v>8</v>
      </c>
      <c r="E9">
        <v>1</v>
      </c>
      <c r="F9" s="7">
        <v>115</v>
      </c>
      <c r="G9" s="7" t="str">
        <f t="shared" si="22"/>
        <v>Der Autoverkäufer spaziert zum Trödelmarkt. Sie möchte das alte Geschirr ersetzen.</v>
      </c>
      <c r="H9" s="7" t="str">
        <f t="shared" si="0"/>
        <v>Der Autoverkäufer</v>
      </c>
      <c r="I9" s="7" t="str">
        <f t="shared" si="1"/>
        <v>Die Autoverkäuferin</v>
      </c>
      <c r="J9" s="7" t="s">
        <v>67</v>
      </c>
      <c r="L9" s="7" t="s">
        <v>185</v>
      </c>
      <c r="N9" s="7" t="s">
        <v>800</v>
      </c>
      <c r="O9" s="7" t="str">
        <f t="shared" si="2"/>
        <v>zum Trödelmarkt.</v>
      </c>
      <c r="P9" s="7" t="str">
        <f t="shared" si="3"/>
        <v>zum Trödelmarkt</v>
      </c>
      <c r="Q9" s="7" t="str">
        <f t="shared" si="23"/>
        <v>Sie</v>
      </c>
      <c r="R9" s="7" t="s">
        <v>70</v>
      </c>
      <c r="S9" s="7" t="s">
        <v>155</v>
      </c>
      <c r="T9" s="7" t="s">
        <v>801</v>
      </c>
      <c r="U9" s="7" t="s">
        <v>802</v>
      </c>
      <c r="W9" s="7" t="str">
        <f t="shared" si="4"/>
        <v>Geschirr</v>
      </c>
      <c r="X9" s="7" t="str">
        <f t="shared" si="5"/>
        <v>ersetzen.</v>
      </c>
      <c r="Y9" s="7" t="s">
        <v>803</v>
      </c>
      <c r="Z9" s="7">
        <f>main!Z116</f>
        <v>198</v>
      </c>
      <c r="AA9" s="7" t="str">
        <f>main!AA116</f>
        <v>Autoverkäufer</v>
      </c>
      <c r="AB9" s="7" t="str">
        <f>main!AB116</f>
        <v>NA</v>
      </c>
      <c r="AC9" s="7">
        <f>main!AC116</f>
        <v>6.25</v>
      </c>
      <c r="AD9" s="7" t="str">
        <f>main!AD116</f>
        <v>NA</v>
      </c>
      <c r="AE9" s="7" t="str">
        <f>main!AE116</f>
        <v>NA</v>
      </c>
      <c r="AF9" s="33" t="str">
        <f>main!AF116</f>
        <v>m</v>
      </c>
      <c r="AG9" s="7" t="str">
        <f>main!AG116</f>
        <v>Filler</v>
      </c>
      <c r="AH9" s="7" t="str">
        <f>main!AH116</f>
        <v>NA</v>
      </c>
      <c r="AI9" s="7" t="str">
        <f>main!AI116</f>
        <v>NA</v>
      </c>
      <c r="AJ9" s="7" t="str">
        <f>main!AJ116</f>
        <v>Der</v>
      </c>
      <c r="AK9" s="7" t="str">
        <f>main!AK116</f>
        <v>der</v>
      </c>
      <c r="AL9" s="7">
        <f>main!AL116</f>
        <v>55</v>
      </c>
      <c r="AM9" s="7" t="str">
        <f>main!AM116</f>
        <v>Autoverkäuferin</v>
      </c>
      <c r="AN9" s="7" t="str">
        <f>main!AN116</f>
        <v>NA</v>
      </c>
      <c r="AO9" s="7" t="str">
        <f>main!AO116</f>
        <v>NA</v>
      </c>
      <c r="AP9" s="7" t="str">
        <f>main!AP116</f>
        <v>NA</v>
      </c>
      <c r="AQ9" s="7" t="str">
        <f>main!AQ116</f>
        <v>NA</v>
      </c>
      <c r="AR9" s="7" t="str">
        <f>main!AR116</f>
        <v>NA</v>
      </c>
      <c r="AS9" s="7" t="str">
        <f>main!AS116</f>
        <v>Alternative</v>
      </c>
      <c r="AT9" s="7" t="str">
        <f>main!AT116</f>
        <v>NA</v>
      </c>
      <c r="AU9" s="7" t="str">
        <f>main!AU116</f>
        <v>NA</v>
      </c>
      <c r="AV9" s="7" t="str">
        <f>main!AV116</f>
        <v>Die</v>
      </c>
      <c r="AW9" s="7" t="str">
        <f>main!AW116</f>
        <v>die</v>
      </c>
      <c r="AX9" s="7" t="str">
        <f>main!AX116</f>
        <v>Er</v>
      </c>
      <c r="AY9" s="7" t="str">
        <f>main!AY116</f>
        <v>Sie</v>
      </c>
      <c r="AZ9" s="33" t="str">
        <f>main!AZ116</f>
        <v>Sie</v>
      </c>
      <c r="BA9" s="7" t="str">
        <f t="shared" si="6"/>
        <v>Wer spaziert zum Trödelmarkt?</v>
      </c>
      <c r="BB9" s="46" t="str">
        <f t="shared" si="7"/>
        <v>Was tat der Autoverkäufer?</v>
      </c>
      <c r="BC9" s="7" t="str">
        <f t="shared" si="8"/>
        <v>Wohin spaziert der Autoverkäufer?</v>
      </c>
      <c r="BD9" s="7" t="str">
        <f t="shared" si="9"/>
        <v>Was möchte der Autoverkäufer ersetzen?</v>
      </c>
      <c r="BE9" s="7" t="s">
        <v>48</v>
      </c>
      <c r="BF9" s="7" t="str">
        <f>BC9</f>
        <v>Wohin spaziert der Autoverkäufer?</v>
      </c>
      <c r="BG9" s="7">
        <v>3</v>
      </c>
      <c r="BH9" s="7">
        <f t="shared" si="10"/>
        <v>0</v>
      </c>
      <c r="BI9" s="7" t="str">
        <f t="shared" si="11"/>
        <v>NA</v>
      </c>
      <c r="BJ9" s="7" t="str">
        <f>IF(BI9="NA","NA",P9)</f>
        <v>NA</v>
      </c>
      <c r="BK9" s="7" t="str">
        <f t="shared" ref="BK9:BK27" si="24">BJ9</f>
        <v>NA</v>
      </c>
      <c r="BL9" s="7" t="s">
        <v>78</v>
      </c>
      <c r="BM9" s="1">
        <v>0</v>
      </c>
      <c r="BN9" s="7" t="str">
        <f t="shared" si="12"/>
        <v>NA</v>
      </c>
      <c r="BO9" s="7" t="str">
        <f t="shared" si="21"/>
        <v>NA</v>
      </c>
      <c r="BP9" s="7" t="str">
        <f t="shared" si="13"/>
        <v/>
      </c>
      <c r="BQ9" s="7" t="str">
        <f t="shared" si="14"/>
        <v>Wohin spaziert der Autoverkäufer?</v>
      </c>
      <c r="BR9" s="7" t="str">
        <f t="shared" si="15"/>
        <v/>
      </c>
      <c r="BS9" s="7" t="str">
        <f t="shared" si="16"/>
        <v>Wohin spaziert der Autoverkäufer?</v>
      </c>
      <c r="BT9" s="7" t="str">
        <f t="shared" si="17"/>
        <v>Was möchte der Autoverkäufer ersetzen?</v>
      </c>
      <c r="BU9" s="7" t="str">
        <f t="shared" si="18"/>
        <v/>
      </c>
      <c r="BV9" s="7" t="str">
        <f t="shared" si="19"/>
        <v>Was möchte der Autoverkäufer ersetzen?</v>
      </c>
    </row>
    <row r="10" spans="1:74" ht="14.25" customHeight="1" x14ac:dyDescent="0.35">
      <c r="A10" s="7" t="str">
        <f t="shared" si="20"/>
        <v>L3_S62_I145_PEr</v>
      </c>
      <c r="B10" s="7">
        <v>3</v>
      </c>
      <c r="C10" s="7">
        <v>62</v>
      </c>
      <c r="D10" s="44">
        <v>9</v>
      </c>
      <c r="E10">
        <v>1</v>
      </c>
      <c r="F10" s="7">
        <v>62</v>
      </c>
      <c r="G10" s="7" t="str">
        <f t="shared" si="22"/>
        <v>Die Stabturnerin kniet in der Moschee. Er wird das übliche Gebet halten.</v>
      </c>
      <c r="H10" s="7" t="str">
        <f t="shared" si="0"/>
        <v>Die Stabturnerin</v>
      </c>
      <c r="I10" s="7" t="str">
        <f t="shared" si="1"/>
        <v>Der Stabturner</v>
      </c>
      <c r="J10" s="7" t="s">
        <v>508</v>
      </c>
      <c r="K10" s="7" t="s">
        <v>84</v>
      </c>
      <c r="N10" s="7" t="s">
        <v>509</v>
      </c>
      <c r="O10" s="7" t="str">
        <f t="shared" si="2"/>
        <v>in der Moschee.</v>
      </c>
      <c r="P10" s="7" t="str">
        <f t="shared" si="3"/>
        <v>in der Moschee</v>
      </c>
      <c r="Q10" s="7" t="str">
        <f t="shared" si="23"/>
        <v>Er</v>
      </c>
      <c r="R10" s="7" t="s">
        <v>510</v>
      </c>
      <c r="S10" s="7" t="s">
        <v>155</v>
      </c>
      <c r="T10" s="7" t="s">
        <v>511</v>
      </c>
      <c r="U10" s="7" t="s">
        <v>512</v>
      </c>
      <c r="W10" s="7" t="str">
        <f t="shared" si="4"/>
        <v>Gebet</v>
      </c>
      <c r="X10" s="7" t="str">
        <f t="shared" si="5"/>
        <v>halten.</v>
      </c>
      <c r="Y10" s="7" t="s">
        <v>513</v>
      </c>
      <c r="Z10" s="7">
        <f>main!Z63</f>
        <v>145</v>
      </c>
      <c r="AA10" s="7" t="str">
        <f>main!AA63</f>
        <v>Stabturnerin</v>
      </c>
      <c r="AB10" s="7" t="str">
        <f>main!AB63</f>
        <v>NA</v>
      </c>
      <c r="AC10" s="7">
        <f>main!AC63</f>
        <v>1.4</v>
      </c>
      <c r="AD10" s="7" t="str">
        <f>main!AD63</f>
        <v>NA</v>
      </c>
      <c r="AE10" s="7" t="str">
        <f>main!AE63</f>
        <v>NA</v>
      </c>
      <c r="AF10" s="33" t="str">
        <f>main!AF63</f>
        <v>f</v>
      </c>
      <c r="AG10" s="7" t="str">
        <f>main!AG63</f>
        <v>Filler</v>
      </c>
      <c r="AH10" s="7" t="str">
        <f>main!AH63</f>
        <v>NA</v>
      </c>
      <c r="AI10" s="7" t="str">
        <f>main!AI63</f>
        <v>NA</v>
      </c>
      <c r="AJ10" s="7" t="str">
        <f>main!AJ63</f>
        <v>Die</v>
      </c>
      <c r="AK10" s="7" t="str">
        <f>main!AK63</f>
        <v>die</v>
      </c>
      <c r="AL10" s="7">
        <f>main!AL63</f>
        <v>2</v>
      </c>
      <c r="AM10" s="7" t="str">
        <f>main!AM63</f>
        <v>Stabturner</v>
      </c>
      <c r="AN10" s="7" t="str">
        <f>main!AN63</f>
        <v>NA</v>
      </c>
      <c r="AO10" s="7" t="str">
        <f>main!AO63</f>
        <v>NA</v>
      </c>
      <c r="AP10" s="7" t="str">
        <f>main!AP63</f>
        <v>NA</v>
      </c>
      <c r="AQ10" s="7" t="str">
        <f>main!AQ63</f>
        <v>NA</v>
      </c>
      <c r="AR10" s="7" t="str">
        <f>main!AR63</f>
        <v>NA</v>
      </c>
      <c r="AS10" s="7" t="str">
        <f>main!AS63</f>
        <v>Alternative</v>
      </c>
      <c r="AT10" s="7" t="str">
        <f>main!AT63</f>
        <v>NA</v>
      </c>
      <c r="AU10" s="7" t="str">
        <f>main!AU63</f>
        <v>NA</v>
      </c>
      <c r="AV10" s="7" t="str">
        <f>main!AV63</f>
        <v>Der</v>
      </c>
      <c r="AW10" s="7" t="str">
        <f>main!AW63</f>
        <v>der</v>
      </c>
      <c r="AX10" s="7" t="str">
        <f>main!AX63</f>
        <v>Er</v>
      </c>
      <c r="AY10" s="7" t="str">
        <f>main!AY63</f>
        <v>Sie</v>
      </c>
      <c r="AZ10" s="33" t="str">
        <f>main!AZ63</f>
        <v>Er</v>
      </c>
      <c r="BA10" s="7" t="str">
        <f t="shared" si="6"/>
        <v>Wer kniet in der Moschee?</v>
      </c>
      <c r="BB10" s="46" t="str">
        <f t="shared" si="7"/>
        <v>Was tat die Stabturnerin?</v>
      </c>
      <c r="BC10" s="7" t="str">
        <f t="shared" si="8"/>
        <v>Wo kniet die Stabturnerin?</v>
      </c>
      <c r="BD10" s="7" t="str">
        <f t="shared" si="9"/>
        <v>Was wird die Stabturnerin halten?</v>
      </c>
      <c r="BE10" s="7" t="s">
        <v>16</v>
      </c>
      <c r="BF10" s="7" t="str">
        <f>BB10</f>
        <v>Was tat die Stabturnerin?</v>
      </c>
      <c r="BG10" s="7">
        <v>3</v>
      </c>
      <c r="BH10" s="7">
        <f t="shared" si="10"/>
        <v>0</v>
      </c>
      <c r="BI10" s="7" t="str">
        <f t="shared" si="11"/>
        <v>NA</v>
      </c>
      <c r="BJ10" s="7" t="str">
        <f>IF(BI10="NA","NA",J10)</f>
        <v>NA</v>
      </c>
      <c r="BK10" s="7" t="str">
        <f t="shared" si="24"/>
        <v>NA</v>
      </c>
      <c r="BL10" s="7" t="s">
        <v>78</v>
      </c>
      <c r="BM10" s="1">
        <v>0</v>
      </c>
      <c r="BN10" s="7" t="str">
        <f t="shared" si="12"/>
        <v>NA</v>
      </c>
      <c r="BO10" s="7" t="str">
        <f t="shared" si="21"/>
        <v>NA</v>
      </c>
      <c r="BP10" s="7" t="str">
        <f t="shared" si="13"/>
        <v>Wo kniet die Stabturnerin?</v>
      </c>
      <c r="BQ10" s="7" t="str">
        <f t="shared" si="14"/>
        <v/>
      </c>
      <c r="BR10" s="7" t="str">
        <f t="shared" si="15"/>
        <v/>
      </c>
      <c r="BS10" s="7" t="str">
        <f t="shared" si="16"/>
        <v>Wo kniet die Stabturnerin?</v>
      </c>
      <c r="BT10" s="7" t="str">
        <f t="shared" si="17"/>
        <v>Was wird die Stabturnerin halten?</v>
      </c>
      <c r="BU10" s="7" t="str">
        <f t="shared" si="18"/>
        <v/>
      </c>
      <c r="BV10" s="1" t="str">
        <f t="shared" si="19"/>
        <v>Was wird die Stabturnerin halten?</v>
      </c>
    </row>
    <row r="11" spans="1:74" ht="14.25" customHeight="1" x14ac:dyDescent="0.35">
      <c r="A11" s="7" t="str">
        <f t="shared" si="20"/>
        <v>L3_S99_I182_PSie</v>
      </c>
      <c r="B11" s="7">
        <v>3</v>
      </c>
      <c r="C11" s="7">
        <v>99</v>
      </c>
      <c r="D11" s="44">
        <v>10</v>
      </c>
      <c r="E11">
        <v>1</v>
      </c>
      <c r="F11" s="7">
        <v>99</v>
      </c>
      <c r="G11" s="7" t="str">
        <f t="shared" si="22"/>
        <v>Der Professor wandert aus der Burg. Sie hat eine hölzernes Schwert gekauft.</v>
      </c>
      <c r="H11" s="7" t="str">
        <f t="shared" si="0"/>
        <v>Der Professor</v>
      </c>
      <c r="I11" s="7" t="str">
        <f t="shared" si="1"/>
        <v>Die Professorin</v>
      </c>
      <c r="J11" s="7" t="s">
        <v>652</v>
      </c>
      <c r="M11" s="7" t="s">
        <v>144</v>
      </c>
      <c r="N11" s="7" t="s">
        <v>711</v>
      </c>
      <c r="O11" s="7" t="str">
        <f t="shared" si="2"/>
        <v>aus der Burg.</v>
      </c>
      <c r="P11" s="7" t="str">
        <f t="shared" si="3"/>
        <v>aus der Burg</v>
      </c>
      <c r="Q11" s="7" t="str">
        <f t="shared" si="23"/>
        <v>Sie</v>
      </c>
      <c r="R11" s="7" t="s">
        <v>104</v>
      </c>
      <c r="S11" s="7" t="s">
        <v>179</v>
      </c>
      <c r="T11" s="7" t="s">
        <v>712</v>
      </c>
      <c r="U11" s="7" t="s">
        <v>713</v>
      </c>
      <c r="W11" s="7" t="str">
        <f t="shared" si="4"/>
        <v>Schwert</v>
      </c>
      <c r="X11" s="7" t="str">
        <f t="shared" si="5"/>
        <v>gekauft.</v>
      </c>
      <c r="Y11" s="7" t="s">
        <v>451</v>
      </c>
      <c r="Z11" s="7">
        <f>main!Z100</f>
        <v>182</v>
      </c>
      <c r="AA11" s="7" t="str">
        <f>main!AA100</f>
        <v>Professor</v>
      </c>
      <c r="AB11" s="7" t="str">
        <f>main!AB100</f>
        <v>NA</v>
      </c>
      <c r="AC11" s="7">
        <f>main!AC100</f>
        <v>4.8499999999999996</v>
      </c>
      <c r="AD11" s="7" t="str">
        <f>main!AD100</f>
        <v>NA</v>
      </c>
      <c r="AE11" s="7" t="str">
        <f>main!AE100</f>
        <v>NA</v>
      </c>
      <c r="AF11" s="33" t="str">
        <f>main!AF100</f>
        <v>m</v>
      </c>
      <c r="AG11" s="7" t="str">
        <f>main!AG100</f>
        <v>Filler</v>
      </c>
      <c r="AH11" s="7" t="str">
        <f>main!AH100</f>
        <v>NA</v>
      </c>
      <c r="AI11" s="7" t="str">
        <f>main!AI100</f>
        <v>NA</v>
      </c>
      <c r="AJ11" s="7" t="str">
        <f>main!AJ100</f>
        <v>Der</v>
      </c>
      <c r="AK11" s="7" t="str">
        <f>main!AK100</f>
        <v>der</v>
      </c>
      <c r="AL11" s="7">
        <f>main!AL100</f>
        <v>39</v>
      </c>
      <c r="AM11" s="7" t="str">
        <f>main!AM100</f>
        <v>Professorin</v>
      </c>
      <c r="AN11" s="7" t="str">
        <f>main!AN100</f>
        <v>NA</v>
      </c>
      <c r="AO11" s="7" t="str">
        <f>main!AO100</f>
        <v>NA</v>
      </c>
      <c r="AP11" s="7" t="str">
        <f>main!AP100</f>
        <v>NA</v>
      </c>
      <c r="AQ11" s="7" t="str">
        <f>main!AQ100</f>
        <v>NA</v>
      </c>
      <c r="AR11" s="7" t="str">
        <f>main!AR100</f>
        <v>NA</v>
      </c>
      <c r="AS11" s="7" t="str">
        <f>main!AS100</f>
        <v>Alternative</v>
      </c>
      <c r="AT11" s="7" t="str">
        <f>main!AT100</f>
        <v>NA</v>
      </c>
      <c r="AU11" s="7" t="str">
        <f>main!AU100</f>
        <v>NA</v>
      </c>
      <c r="AV11" s="7" t="str">
        <f>main!AV100</f>
        <v>Die</v>
      </c>
      <c r="AW11" s="7" t="str">
        <f>main!AW100</f>
        <v>die</v>
      </c>
      <c r="AX11" s="7" t="str">
        <f>main!AX100</f>
        <v>Er</v>
      </c>
      <c r="AY11" s="7" t="str">
        <f>main!AY100</f>
        <v>Sie</v>
      </c>
      <c r="AZ11" s="33" t="str">
        <f>main!AZ100</f>
        <v>Sie</v>
      </c>
      <c r="BA11" s="7" t="str">
        <f t="shared" si="6"/>
        <v>Wer wandert aus der Burg?</v>
      </c>
      <c r="BB11" s="46" t="str">
        <f t="shared" si="7"/>
        <v>Was tat der Professor?</v>
      </c>
      <c r="BC11" s="7" t="str">
        <f t="shared" si="8"/>
        <v>Woher wandert der Professor?</v>
      </c>
      <c r="BD11" s="7" t="str">
        <f t="shared" si="9"/>
        <v>Was hat der Professor gekauft?</v>
      </c>
      <c r="BE11" s="7" t="s">
        <v>48</v>
      </c>
      <c r="BF11" s="7" t="str">
        <f>BC11</f>
        <v>Woher wandert der Professor?</v>
      </c>
      <c r="BG11" s="7">
        <v>4</v>
      </c>
      <c r="BH11" s="7">
        <f t="shared" si="10"/>
        <v>0</v>
      </c>
      <c r="BI11" s="7" t="str">
        <f t="shared" si="11"/>
        <v>NA</v>
      </c>
      <c r="BJ11" s="7" t="str">
        <f>IF(BI11="NA","NA",P11)</f>
        <v>NA</v>
      </c>
      <c r="BK11" s="7" t="str">
        <f t="shared" si="24"/>
        <v>NA</v>
      </c>
      <c r="BL11" s="7" t="s">
        <v>78</v>
      </c>
      <c r="BM11" s="1">
        <v>1</v>
      </c>
      <c r="BN11" s="7" t="str">
        <f t="shared" si="12"/>
        <v>NA</v>
      </c>
      <c r="BO11" s="7" t="str">
        <f t="shared" si="21"/>
        <v>NA</v>
      </c>
      <c r="BP11" s="7" t="str">
        <f t="shared" si="13"/>
        <v/>
      </c>
      <c r="BQ11" s="7" t="str">
        <f t="shared" si="14"/>
        <v/>
      </c>
      <c r="BR11" s="7" t="str">
        <f t="shared" si="15"/>
        <v>Woher wandert der Professor?</v>
      </c>
      <c r="BS11" s="7" t="str">
        <f t="shared" si="16"/>
        <v>Woher wandert der Professor?</v>
      </c>
      <c r="BT11" s="7" t="str">
        <f t="shared" si="17"/>
        <v>Was hat der Professor gekauft?</v>
      </c>
      <c r="BU11" s="7" t="str">
        <f t="shared" si="18"/>
        <v/>
      </c>
      <c r="BV11" s="7" t="str">
        <f t="shared" si="19"/>
        <v>Was hat der Professor gekauft?</v>
      </c>
    </row>
    <row r="12" spans="1:74" ht="14.25" customHeight="1" x14ac:dyDescent="0.35">
      <c r="A12" s="7" t="str">
        <f t="shared" si="20"/>
        <v>L3_S101_I184_PEr</v>
      </c>
      <c r="B12" s="7">
        <v>3</v>
      </c>
      <c r="C12" s="7">
        <v>101</v>
      </c>
      <c r="D12" s="44">
        <v>11</v>
      </c>
      <c r="E12">
        <v>1</v>
      </c>
      <c r="F12" s="7">
        <v>101</v>
      </c>
      <c r="G12" s="7" t="str">
        <f t="shared" si="22"/>
        <v>Der Diplomat flüchtet in die Besprechung. Er hat die endlosen Streitigkeiten satt.</v>
      </c>
      <c r="H12" s="7" t="str">
        <f t="shared" si="0"/>
        <v>Der Diplomat</v>
      </c>
      <c r="I12" s="7" t="str">
        <f t="shared" si="1"/>
        <v>Die Diplomatin</v>
      </c>
      <c r="J12" s="7" t="s">
        <v>161</v>
      </c>
      <c r="L12" s="7" t="s">
        <v>111</v>
      </c>
      <c r="N12" s="7" t="s">
        <v>723</v>
      </c>
      <c r="O12" s="7" t="str">
        <f t="shared" si="2"/>
        <v>in die Besprechung.</v>
      </c>
      <c r="P12" s="7" t="str">
        <f t="shared" si="3"/>
        <v>in die Besprechung</v>
      </c>
      <c r="Q12" s="7" t="str">
        <f t="shared" si="23"/>
        <v>Er</v>
      </c>
      <c r="R12" s="7" t="s">
        <v>104</v>
      </c>
      <c r="S12" s="7" t="s">
        <v>71</v>
      </c>
      <c r="T12" s="7" t="s">
        <v>724</v>
      </c>
      <c r="U12" s="7" t="s">
        <v>725</v>
      </c>
      <c r="W12" s="7" t="str">
        <f t="shared" si="4"/>
        <v>Streitigkeiten</v>
      </c>
      <c r="X12" s="7" t="str">
        <f t="shared" si="5"/>
        <v>satt.</v>
      </c>
      <c r="Y12" s="7" t="s">
        <v>545</v>
      </c>
      <c r="Z12" s="7">
        <f>main!Z102</f>
        <v>184</v>
      </c>
      <c r="AA12" s="7" t="str">
        <f>main!AA102</f>
        <v>Diplomat</v>
      </c>
      <c r="AB12" s="7" t="str">
        <f>main!AB102</f>
        <v>NA</v>
      </c>
      <c r="AC12" s="7">
        <f>main!AC102</f>
        <v>5.05</v>
      </c>
      <c r="AD12" s="7" t="str">
        <f>main!AD102</f>
        <v>NA</v>
      </c>
      <c r="AE12" s="7" t="str">
        <f>main!AE102</f>
        <v>NA</v>
      </c>
      <c r="AF12" s="33" t="str">
        <f>main!AF102</f>
        <v>m</v>
      </c>
      <c r="AG12" s="7" t="str">
        <f>main!AG102</f>
        <v>Filler</v>
      </c>
      <c r="AH12" s="7" t="str">
        <f>main!AH102</f>
        <v>NA</v>
      </c>
      <c r="AI12" s="7" t="str">
        <f>main!AI102</f>
        <v>NA</v>
      </c>
      <c r="AJ12" s="7" t="str">
        <f>main!AJ102</f>
        <v>Der</v>
      </c>
      <c r="AK12" s="7" t="str">
        <f>main!AK102</f>
        <v>der</v>
      </c>
      <c r="AL12" s="7">
        <f>main!AL102</f>
        <v>41</v>
      </c>
      <c r="AM12" s="7" t="str">
        <f>main!AM102</f>
        <v>Diplomatin</v>
      </c>
      <c r="AN12" s="7" t="str">
        <f>main!AN102</f>
        <v>NA</v>
      </c>
      <c r="AO12" s="7" t="str">
        <f>main!AO102</f>
        <v>NA</v>
      </c>
      <c r="AP12" s="7" t="str">
        <f>main!AP102</f>
        <v>NA</v>
      </c>
      <c r="AQ12" s="7" t="str">
        <f>main!AQ102</f>
        <v>NA</v>
      </c>
      <c r="AR12" s="7" t="str">
        <f>main!AR102</f>
        <v>NA</v>
      </c>
      <c r="AS12" s="7" t="str">
        <f>main!AS102</f>
        <v>Alternative</v>
      </c>
      <c r="AT12" s="7" t="str">
        <f>main!AT102</f>
        <v>NA</v>
      </c>
      <c r="AU12" s="7" t="str">
        <f>main!AU102</f>
        <v>NA</v>
      </c>
      <c r="AV12" s="7" t="str">
        <f>main!AV102</f>
        <v>Die</v>
      </c>
      <c r="AW12" s="7" t="str">
        <f>main!AW102</f>
        <v>die</v>
      </c>
      <c r="AX12" s="7" t="str">
        <f>main!AX102</f>
        <v>Er</v>
      </c>
      <c r="AY12" s="7" t="str">
        <f>main!AY102</f>
        <v>Sie</v>
      </c>
      <c r="AZ12" s="33" t="str">
        <f>main!AZ102</f>
        <v>Er</v>
      </c>
      <c r="BA12" s="7" t="str">
        <f t="shared" si="6"/>
        <v>Wer flüchtet in die Besprechung?</v>
      </c>
      <c r="BB12" s="46" t="str">
        <f t="shared" si="7"/>
        <v>Was tat der Diplomat?</v>
      </c>
      <c r="BC12" s="7" t="str">
        <f t="shared" si="8"/>
        <v>Wohin flüchtet der Diplomat?</v>
      </c>
      <c r="BD12" s="7" t="str">
        <f t="shared" si="9"/>
        <v>Was hat der Diplomat satt?</v>
      </c>
      <c r="BE12" s="7" t="s">
        <v>47</v>
      </c>
      <c r="BF12" s="7" t="str">
        <f>BA12</f>
        <v>Wer flüchtet in die Besprechung?</v>
      </c>
      <c r="BG12" s="7">
        <v>1</v>
      </c>
      <c r="BH12" s="7">
        <f t="shared" si="10"/>
        <v>1</v>
      </c>
      <c r="BI12" s="7" t="str">
        <f t="shared" si="11"/>
        <v>Wer flüchtet in die Besprechung?</v>
      </c>
      <c r="BJ12" s="7" t="str">
        <f>IF(BI12="NA","NA",H12)</f>
        <v>Der Diplomat</v>
      </c>
      <c r="BK12" s="7" t="str">
        <f t="shared" si="24"/>
        <v>Der Diplomat</v>
      </c>
      <c r="BL12" s="7" t="str">
        <f>I12</f>
        <v>Die Diplomatin</v>
      </c>
      <c r="BM12" s="1">
        <v>1</v>
      </c>
      <c r="BN12" s="7" t="str">
        <f t="shared" si="12"/>
        <v>Der Diplomat</v>
      </c>
      <c r="BO12" s="7" t="str">
        <f t="shared" si="21"/>
        <v>Die Diplomatin</v>
      </c>
      <c r="BP12" s="7" t="str">
        <f t="shared" si="13"/>
        <v/>
      </c>
      <c r="BQ12" s="7" t="str">
        <f t="shared" si="14"/>
        <v>Wohin flüchtet der Diplomat?</v>
      </c>
      <c r="BR12" s="7" t="str">
        <f t="shared" si="15"/>
        <v/>
      </c>
      <c r="BS12" s="7" t="str">
        <f t="shared" si="16"/>
        <v>Wohin flüchtet der Diplomat?</v>
      </c>
      <c r="BT12" s="7" t="str">
        <f t="shared" si="17"/>
        <v>Was hat der Diplomat satt?</v>
      </c>
      <c r="BU12" s="7" t="str">
        <f t="shared" si="18"/>
        <v/>
      </c>
      <c r="BV12" s="7" t="str">
        <f t="shared" si="19"/>
        <v>Was hat der Diplomat satt?</v>
      </c>
    </row>
    <row r="13" spans="1:74" ht="14.25" customHeight="1" x14ac:dyDescent="0.35">
      <c r="A13" s="7" t="str">
        <f t="shared" si="20"/>
        <v>L3_S104_I187_PEr</v>
      </c>
      <c r="B13" s="7">
        <v>3</v>
      </c>
      <c r="C13" s="7">
        <v>104</v>
      </c>
      <c r="D13" s="44">
        <v>12</v>
      </c>
      <c r="E13">
        <v>1</v>
      </c>
      <c r="F13" s="7">
        <v>104</v>
      </c>
      <c r="G13" s="7" t="str">
        <f t="shared" si="22"/>
        <v>Der Architekt tanzt in der Disko. Er ist der absolute Mittelpunkt des Abends.</v>
      </c>
      <c r="H13" s="7" t="str">
        <f t="shared" si="0"/>
        <v>Der Architekt</v>
      </c>
      <c r="I13" s="7" t="str">
        <f t="shared" si="1"/>
        <v>Die Architektin</v>
      </c>
      <c r="J13" s="7" t="s">
        <v>317</v>
      </c>
      <c r="K13" s="7" t="s">
        <v>84</v>
      </c>
      <c r="N13" s="7" t="s">
        <v>741</v>
      </c>
      <c r="O13" s="7" t="str">
        <f t="shared" si="2"/>
        <v>in der Disko.</v>
      </c>
      <c r="P13" s="7" t="str">
        <f t="shared" si="3"/>
        <v>in der Disko</v>
      </c>
      <c r="Q13" s="7" t="str">
        <f t="shared" si="23"/>
        <v>Er</v>
      </c>
      <c r="R13" s="7" t="s">
        <v>396</v>
      </c>
      <c r="S13" s="7" t="s">
        <v>507</v>
      </c>
      <c r="T13" s="7" t="s">
        <v>742</v>
      </c>
      <c r="U13" s="7" t="s">
        <v>743</v>
      </c>
      <c r="W13" s="7" t="str">
        <f t="shared" si="4"/>
        <v>Mittelpunkt</v>
      </c>
      <c r="X13" s="7" t="str">
        <f t="shared" si="5"/>
        <v>des Abends.</v>
      </c>
      <c r="Y13" s="7" t="s">
        <v>744</v>
      </c>
      <c r="Z13" s="7">
        <f>main!Z105</f>
        <v>187</v>
      </c>
      <c r="AA13" s="7" t="str">
        <f>main!AA105</f>
        <v>Architekt</v>
      </c>
      <c r="AB13" s="7" t="str">
        <f>main!AB105</f>
        <v>NA</v>
      </c>
      <c r="AC13" s="7">
        <f>main!AC105</f>
        <v>5.3250000000000002</v>
      </c>
      <c r="AD13" s="7" t="str">
        <f>main!AD105</f>
        <v>NA</v>
      </c>
      <c r="AE13" s="7" t="str">
        <f>main!AE105</f>
        <v>NA</v>
      </c>
      <c r="AF13" s="33" t="str">
        <f>main!AF105</f>
        <v>m</v>
      </c>
      <c r="AG13" s="7" t="str">
        <f>main!AG105</f>
        <v>Filler</v>
      </c>
      <c r="AH13" s="7" t="str">
        <f>main!AH105</f>
        <v>NA</v>
      </c>
      <c r="AI13" s="7" t="str">
        <f>main!AI105</f>
        <v>NA</v>
      </c>
      <c r="AJ13" s="7" t="str">
        <f>main!AJ105</f>
        <v>Der</v>
      </c>
      <c r="AK13" s="7" t="str">
        <f>main!AK105</f>
        <v>der</v>
      </c>
      <c r="AL13" s="7">
        <f>main!AL105</f>
        <v>44</v>
      </c>
      <c r="AM13" s="7" t="str">
        <f>main!AM105</f>
        <v>Architektin</v>
      </c>
      <c r="AN13" s="7" t="str">
        <f>main!AN105</f>
        <v>NA</v>
      </c>
      <c r="AO13" s="7" t="str">
        <f>main!AO105</f>
        <v>NA</v>
      </c>
      <c r="AP13" s="7" t="str">
        <f>main!AP105</f>
        <v>NA</v>
      </c>
      <c r="AQ13" s="7" t="str">
        <f>main!AQ105</f>
        <v>NA</v>
      </c>
      <c r="AR13" s="7" t="str">
        <f>main!AR105</f>
        <v>NA</v>
      </c>
      <c r="AS13" s="7" t="str">
        <f>main!AS105</f>
        <v>Alternative</v>
      </c>
      <c r="AT13" s="7" t="str">
        <f>main!AT105</f>
        <v>NA</v>
      </c>
      <c r="AU13" s="7" t="str">
        <f>main!AU105</f>
        <v>NA</v>
      </c>
      <c r="AV13" s="7" t="str">
        <f>main!AV105</f>
        <v>Die</v>
      </c>
      <c r="AW13" s="7" t="str">
        <f>main!AW105</f>
        <v>die</v>
      </c>
      <c r="AX13" s="7" t="str">
        <f>main!AX105</f>
        <v>Er</v>
      </c>
      <c r="AY13" s="7" t="str">
        <f>main!AY105</f>
        <v>Sie</v>
      </c>
      <c r="AZ13" s="33" t="str">
        <f>main!AZ105</f>
        <v>Er</v>
      </c>
      <c r="BA13" s="7" t="str">
        <f t="shared" si="6"/>
        <v>Wer tanzt in der Disko?</v>
      </c>
      <c r="BB13" s="46" t="str">
        <f t="shared" si="7"/>
        <v>Was tat der Architekt?</v>
      </c>
      <c r="BC13" s="7" t="str">
        <f t="shared" si="8"/>
        <v>Wo tanzt der Architekt?</v>
      </c>
      <c r="BD13" s="7" t="str">
        <f t="shared" si="9"/>
        <v>Was ist der Architekt des Abends?</v>
      </c>
      <c r="BE13" s="1" t="s">
        <v>49</v>
      </c>
      <c r="BF13" s="7" t="str">
        <f>BD13</f>
        <v>Was ist der Architekt des Abends?</v>
      </c>
      <c r="BG13" s="7">
        <v>4</v>
      </c>
      <c r="BH13" s="7">
        <f t="shared" si="10"/>
        <v>0</v>
      </c>
      <c r="BI13" s="7" t="str">
        <f t="shared" si="11"/>
        <v>NA</v>
      </c>
      <c r="BJ13" s="7" t="str">
        <f>IF(BI13="NA","NA",CONCATENATE(S13," ",T13," ",W13))</f>
        <v>NA</v>
      </c>
      <c r="BK13" s="7" t="str">
        <f t="shared" si="24"/>
        <v>NA</v>
      </c>
      <c r="BL13" s="7" t="s">
        <v>78</v>
      </c>
      <c r="BM13" s="1">
        <v>1</v>
      </c>
      <c r="BN13" s="7" t="str">
        <f t="shared" si="12"/>
        <v>NA</v>
      </c>
      <c r="BO13" s="7" t="str">
        <f t="shared" si="21"/>
        <v>NA</v>
      </c>
      <c r="BP13" s="7" t="str">
        <f t="shared" si="13"/>
        <v>Wo tanzt der Architekt?</v>
      </c>
      <c r="BQ13" s="7" t="str">
        <f t="shared" si="14"/>
        <v/>
      </c>
      <c r="BR13" s="7" t="str">
        <f t="shared" si="15"/>
        <v/>
      </c>
      <c r="BS13" s="7" t="str">
        <f t="shared" si="16"/>
        <v>Wo tanzt der Architekt?</v>
      </c>
      <c r="BT13" s="7" t="str">
        <f t="shared" si="17"/>
        <v>Was ist der Architekt des Abends?</v>
      </c>
      <c r="BU13" s="7" t="str">
        <f t="shared" si="18"/>
        <v/>
      </c>
      <c r="BV13" s="7" t="str">
        <f t="shared" si="19"/>
        <v>Was ist der Architekt des Abends?</v>
      </c>
    </row>
    <row r="14" spans="1:74" ht="14.25" customHeight="1" x14ac:dyDescent="0.35">
      <c r="A14" s="7" t="str">
        <f t="shared" si="20"/>
        <v>L3_S79_I162_PSie</v>
      </c>
      <c r="B14" s="7">
        <v>3</v>
      </c>
      <c r="C14" s="7">
        <v>79</v>
      </c>
      <c r="D14" s="44">
        <v>13</v>
      </c>
      <c r="E14">
        <v>1</v>
      </c>
      <c r="F14" s="7">
        <v>79</v>
      </c>
      <c r="G14" s="7" t="str">
        <f t="shared" si="22"/>
        <v>Die Telefonistin segelt in der Bucht. Sie hat ein gebrauchtes Boot gekauft.</v>
      </c>
      <c r="H14" s="7" t="str">
        <f t="shared" si="0"/>
        <v>Die Telefonistin</v>
      </c>
      <c r="I14" s="7" t="str">
        <f t="shared" si="1"/>
        <v>Der Telefonist</v>
      </c>
      <c r="J14" s="7" t="s">
        <v>604</v>
      </c>
      <c r="K14" s="7" t="s">
        <v>84</v>
      </c>
      <c r="N14" s="7" t="s">
        <v>605</v>
      </c>
      <c r="O14" s="7" t="str">
        <f t="shared" si="2"/>
        <v>in der Bucht.</v>
      </c>
      <c r="P14" s="7" t="str">
        <f t="shared" si="3"/>
        <v>in der Bucht</v>
      </c>
      <c r="Q14" s="7" t="str">
        <f t="shared" si="23"/>
        <v>Sie</v>
      </c>
      <c r="R14" s="7" t="s">
        <v>104</v>
      </c>
      <c r="S14" s="7" t="s">
        <v>137</v>
      </c>
      <c r="T14" s="7" t="s">
        <v>606</v>
      </c>
      <c r="U14" s="7" t="s">
        <v>349</v>
      </c>
      <c r="W14" s="7" t="str">
        <f t="shared" si="4"/>
        <v>Boot</v>
      </c>
      <c r="X14" s="7" t="str">
        <f t="shared" si="5"/>
        <v>gekauft.</v>
      </c>
      <c r="Y14" s="7" t="s">
        <v>451</v>
      </c>
      <c r="Z14" s="7">
        <f>main!Z80</f>
        <v>162</v>
      </c>
      <c r="AA14" s="7" t="str">
        <f>main!AA80</f>
        <v>Telefonistin</v>
      </c>
      <c r="AB14" s="7" t="str">
        <f>main!AB80</f>
        <v>NA</v>
      </c>
      <c r="AC14" s="7">
        <f>main!AC80</f>
        <v>2.7749999999999999</v>
      </c>
      <c r="AD14" s="7" t="str">
        <f>main!AD80</f>
        <v>NA</v>
      </c>
      <c r="AE14" s="7" t="str">
        <f>main!AE80</f>
        <v>NA</v>
      </c>
      <c r="AF14" s="33" t="str">
        <f>main!AF80</f>
        <v>f</v>
      </c>
      <c r="AG14" s="7" t="str">
        <f>main!AG80</f>
        <v>Filler</v>
      </c>
      <c r="AH14" s="7" t="str">
        <f>main!AH80</f>
        <v>NA</v>
      </c>
      <c r="AI14" s="7" t="str">
        <f>main!AI80</f>
        <v>NA</v>
      </c>
      <c r="AJ14" s="7" t="str">
        <f>main!AJ80</f>
        <v>Die</v>
      </c>
      <c r="AK14" s="7" t="str">
        <f>main!AK80</f>
        <v>die</v>
      </c>
      <c r="AL14" s="7">
        <f>main!AL80</f>
        <v>19</v>
      </c>
      <c r="AM14" s="7" t="str">
        <f>main!AM80</f>
        <v>Telefonist</v>
      </c>
      <c r="AN14" s="7" t="str">
        <f>main!AN80</f>
        <v>NA</v>
      </c>
      <c r="AO14" s="7" t="str">
        <f>main!AO80</f>
        <v>NA</v>
      </c>
      <c r="AP14" s="7" t="str">
        <f>main!AP80</f>
        <v>NA</v>
      </c>
      <c r="AQ14" s="7" t="str">
        <f>main!AQ80</f>
        <v>NA</v>
      </c>
      <c r="AR14" s="7" t="str">
        <f>main!AR80</f>
        <v>NA</v>
      </c>
      <c r="AS14" s="7" t="str">
        <f>main!AS80</f>
        <v>Alternative</v>
      </c>
      <c r="AT14" s="7" t="str">
        <f>main!AT80</f>
        <v>NA</v>
      </c>
      <c r="AU14" s="7" t="str">
        <f>main!AU80</f>
        <v>NA</v>
      </c>
      <c r="AV14" s="7" t="str">
        <f>main!AV80</f>
        <v>Der</v>
      </c>
      <c r="AW14" s="7" t="str">
        <f>main!AW80</f>
        <v>der</v>
      </c>
      <c r="AX14" s="7" t="str">
        <f>main!AX80</f>
        <v>Er</v>
      </c>
      <c r="AY14" s="7" t="str">
        <f>main!AY80</f>
        <v>Sie</v>
      </c>
      <c r="AZ14" s="33" t="str">
        <f>main!AZ80</f>
        <v>Sie</v>
      </c>
      <c r="BA14" s="7" t="str">
        <f t="shared" si="6"/>
        <v>Wer segelt in der Bucht?</v>
      </c>
      <c r="BB14" s="46" t="str">
        <f t="shared" si="7"/>
        <v>Was tat die Telefonistin?</v>
      </c>
      <c r="BC14" s="7" t="str">
        <f t="shared" si="8"/>
        <v>Wo segelt die Telefonistin?</v>
      </c>
      <c r="BD14" s="7" t="str">
        <f t="shared" si="9"/>
        <v>Was hat die Telefonistin gekauft?</v>
      </c>
      <c r="BE14" s="7" t="s">
        <v>48</v>
      </c>
      <c r="BF14" s="7" t="str">
        <f>BC14</f>
        <v>Wo segelt die Telefonistin?</v>
      </c>
      <c r="BG14" s="7">
        <v>1</v>
      </c>
      <c r="BH14" s="7">
        <f t="shared" si="10"/>
        <v>1</v>
      </c>
      <c r="BI14" s="7" t="str">
        <f t="shared" si="11"/>
        <v>Wo segelt die Telefonistin?</v>
      </c>
      <c r="BJ14" s="7" t="str">
        <f>IF(BI14="NA","NA",P14)</f>
        <v>in der Bucht</v>
      </c>
      <c r="BK14" s="7" t="str">
        <f t="shared" si="24"/>
        <v>in der Bucht</v>
      </c>
      <c r="BL14" s="7" t="s">
        <v>609</v>
      </c>
      <c r="BM14" s="1">
        <v>0</v>
      </c>
      <c r="BN14" s="7" t="str">
        <f t="shared" si="12"/>
        <v>in dem Hafen</v>
      </c>
      <c r="BO14" s="7" t="str">
        <f t="shared" si="21"/>
        <v>in der Bucht</v>
      </c>
      <c r="BP14" s="7" t="str">
        <f t="shared" si="13"/>
        <v>Wo segelt die Telefonistin?</v>
      </c>
      <c r="BQ14" s="7" t="str">
        <f t="shared" si="14"/>
        <v/>
      </c>
      <c r="BR14" s="7" t="str">
        <f t="shared" si="15"/>
        <v/>
      </c>
      <c r="BS14" s="7" t="str">
        <f t="shared" si="16"/>
        <v>Wo segelt die Telefonistin?</v>
      </c>
      <c r="BT14" s="7" t="str">
        <f t="shared" si="17"/>
        <v>Was hat die Telefonistin gekauft?</v>
      </c>
      <c r="BU14" s="7" t="str">
        <f t="shared" si="18"/>
        <v/>
      </c>
      <c r="BV14" s="7" t="str">
        <f t="shared" si="19"/>
        <v>Was hat die Telefonistin gekauft?</v>
      </c>
    </row>
    <row r="15" spans="1:74" ht="14.25" customHeight="1" x14ac:dyDescent="0.35">
      <c r="A15" s="7" t="str">
        <f t="shared" si="20"/>
        <v>L3_S119_I202_PSie</v>
      </c>
      <c r="B15" s="7">
        <v>3</v>
      </c>
      <c r="C15" s="7">
        <v>119</v>
      </c>
      <c r="D15" s="44">
        <v>14</v>
      </c>
      <c r="E15">
        <v>1</v>
      </c>
      <c r="F15" s="7">
        <v>119</v>
      </c>
      <c r="G15" s="7" t="str">
        <f t="shared" si="22"/>
        <v>Der Wrestler fliegt aus der Talkshow. Sie hat die top-secret Geheimnisse verraten.</v>
      </c>
      <c r="H15" s="7" t="str">
        <f t="shared" si="0"/>
        <v>Der Wrestler</v>
      </c>
      <c r="I15" s="7" t="str">
        <f t="shared" si="1"/>
        <v>Die Wrestlerin</v>
      </c>
      <c r="J15" s="7" t="s">
        <v>454</v>
      </c>
      <c r="M15" s="7" t="s">
        <v>144</v>
      </c>
      <c r="N15" s="7" t="s">
        <v>824</v>
      </c>
      <c r="O15" s="7" t="str">
        <f t="shared" si="2"/>
        <v>aus der Talkshow.</v>
      </c>
      <c r="P15" s="7" t="str">
        <f t="shared" si="3"/>
        <v>aus der Talkshow</v>
      </c>
      <c r="Q15" s="7" t="str">
        <f t="shared" si="23"/>
        <v>Sie</v>
      </c>
      <c r="R15" s="7" t="s">
        <v>104</v>
      </c>
      <c r="S15" s="7" t="s">
        <v>71</v>
      </c>
      <c r="T15" s="7" t="s">
        <v>825</v>
      </c>
      <c r="U15" s="7" t="s">
        <v>826</v>
      </c>
      <c r="W15" s="7" t="str">
        <f t="shared" si="4"/>
        <v>Geheimnisse</v>
      </c>
      <c r="X15" s="7" t="str">
        <f t="shared" si="5"/>
        <v>verraten.</v>
      </c>
      <c r="Y15" s="7" t="s">
        <v>827</v>
      </c>
      <c r="Z15" s="7">
        <f>main!Z120</f>
        <v>202</v>
      </c>
      <c r="AA15" s="7" t="str">
        <f>main!AA120</f>
        <v>Wrestler</v>
      </c>
      <c r="AB15" s="7" t="str">
        <f>main!AB120</f>
        <v>NA</v>
      </c>
      <c r="AC15" s="7">
        <f>main!AC120</f>
        <v>6.5750000000000002</v>
      </c>
      <c r="AD15" s="7" t="str">
        <f>main!AD120</f>
        <v>NA</v>
      </c>
      <c r="AE15" s="7" t="str">
        <f>main!AE120</f>
        <v>NA</v>
      </c>
      <c r="AF15" s="33" t="str">
        <f>main!AF120</f>
        <v>m</v>
      </c>
      <c r="AG15" s="7" t="str">
        <f>main!AG120</f>
        <v>Filler</v>
      </c>
      <c r="AH15" s="7" t="str">
        <f>main!AH120</f>
        <v>NA</v>
      </c>
      <c r="AI15" s="7" t="str">
        <f>main!AI120</f>
        <v>NA</v>
      </c>
      <c r="AJ15" s="7" t="str">
        <f>main!AJ120</f>
        <v>Der</v>
      </c>
      <c r="AK15" s="7" t="str">
        <f>main!AK120</f>
        <v>der</v>
      </c>
      <c r="AL15" s="7">
        <f>main!AL120</f>
        <v>59</v>
      </c>
      <c r="AM15" s="7" t="str">
        <f>main!AM120</f>
        <v>Wrestlerin</v>
      </c>
      <c r="AN15" s="7" t="str">
        <f>main!AN120</f>
        <v>NA</v>
      </c>
      <c r="AO15" s="7" t="str">
        <f>main!AO120</f>
        <v>NA</v>
      </c>
      <c r="AP15" s="7" t="str">
        <f>main!AP120</f>
        <v>NA</v>
      </c>
      <c r="AQ15" s="7" t="str">
        <f>main!AQ120</f>
        <v>NA</v>
      </c>
      <c r="AR15" s="7" t="str">
        <f>main!AR120</f>
        <v>NA</v>
      </c>
      <c r="AS15" s="7" t="str">
        <f>main!AS120</f>
        <v>Alternative</v>
      </c>
      <c r="AT15" s="7" t="str">
        <f>main!AT120</f>
        <v>NA</v>
      </c>
      <c r="AU15" s="7" t="str">
        <f>main!AU120</f>
        <v>NA</v>
      </c>
      <c r="AV15" s="7" t="str">
        <f>main!AV120</f>
        <v>Die</v>
      </c>
      <c r="AW15" s="7" t="str">
        <f>main!AW120</f>
        <v>die</v>
      </c>
      <c r="AX15" s="7" t="str">
        <f>main!AX120</f>
        <v>Er</v>
      </c>
      <c r="AY15" s="7" t="str">
        <f>main!AY120</f>
        <v>Sie</v>
      </c>
      <c r="AZ15" s="33" t="str">
        <f>main!AZ120</f>
        <v>Sie</v>
      </c>
      <c r="BA15" s="7" t="str">
        <f t="shared" si="6"/>
        <v>Wer fliegt aus der Talkshow?</v>
      </c>
      <c r="BB15" s="46" t="str">
        <f t="shared" si="7"/>
        <v>Was tat der Wrestler?</v>
      </c>
      <c r="BC15" s="7" t="str">
        <f t="shared" si="8"/>
        <v>Woher fliegt der Wrestler?</v>
      </c>
      <c r="BD15" s="7" t="str">
        <f t="shared" si="9"/>
        <v>Was hat der Wrestler verraten?</v>
      </c>
      <c r="BE15" s="7" t="s">
        <v>48</v>
      </c>
      <c r="BF15" s="7" t="str">
        <f>BC15</f>
        <v>Woher fliegt der Wrestler?</v>
      </c>
      <c r="BG15" s="7">
        <v>4</v>
      </c>
      <c r="BH15" s="7">
        <f t="shared" si="10"/>
        <v>0</v>
      </c>
      <c r="BI15" s="7" t="str">
        <f t="shared" si="11"/>
        <v>NA</v>
      </c>
      <c r="BJ15" s="7" t="str">
        <f>IF(BI15="NA","NA",P15)</f>
        <v>NA</v>
      </c>
      <c r="BK15" s="7" t="str">
        <f t="shared" si="24"/>
        <v>NA</v>
      </c>
      <c r="BL15" s="7" t="s">
        <v>78</v>
      </c>
      <c r="BM15" s="1">
        <v>1</v>
      </c>
      <c r="BN15" s="7" t="str">
        <f t="shared" si="12"/>
        <v>NA</v>
      </c>
      <c r="BO15" s="7" t="str">
        <f t="shared" si="21"/>
        <v>NA</v>
      </c>
      <c r="BP15" s="7" t="str">
        <f t="shared" si="13"/>
        <v/>
      </c>
      <c r="BQ15" s="7" t="str">
        <f t="shared" si="14"/>
        <v/>
      </c>
      <c r="BR15" s="7" t="str">
        <f t="shared" si="15"/>
        <v>Woher fliegt der Wrestler?</v>
      </c>
      <c r="BS15" s="7" t="str">
        <f t="shared" si="16"/>
        <v>Woher fliegt der Wrestler?</v>
      </c>
      <c r="BT15" s="7" t="str">
        <f t="shared" si="17"/>
        <v>Was hat der Wrestler verraten?</v>
      </c>
      <c r="BU15" s="7" t="str">
        <f t="shared" si="18"/>
        <v/>
      </c>
      <c r="BV15" s="7" t="str">
        <f t="shared" si="19"/>
        <v>Was hat der Wrestler verraten?</v>
      </c>
    </row>
    <row r="16" spans="1:74" ht="14.25" customHeight="1" x14ac:dyDescent="0.35">
      <c r="A16" s="7" t="str">
        <f t="shared" si="20"/>
        <v>L3_S64_I147_PEr</v>
      </c>
      <c r="B16" s="7">
        <v>3</v>
      </c>
      <c r="C16" s="7">
        <v>64</v>
      </c>
      <c r="D16" s="44">
        <v>15</v>
      </c>
      <c r="E16">
        <v>1</v>
      </c>
      <c r="F16" s="7">
        <v>64</v>
      </c>
      <c r="G16" s="7" t="str">
        <f t="shared" si="22"/>
        <v>Die Flugbegleiterin renoviert in der Garage. Er möchte die neuen Werkzeuge testen.</v>
      </c>
      <c r="H16" s="7" t="str">
        <f t="shared" si="0"/>
        <v>Die Flugbegleiterin</v>
      </c>
      <c r="I16" s="7" t="str">
        <f t="shared" si="1"/>
        <v>Der Flugbegleiter</v>
      </c>
      <c r="J16" s="7" t="s">
        <v>522</v>
      </c>
      <c r="K16" s="65" t="s">
        <v>84</v>
      </c>
      <c r="N16" s="65" t="s">
        <v>1099</v>
      </c>
      <c r="O16" s="7" t="str">
        <f t="shared" si="2"/>
        <v>in der Garage.</v>
      </c>
      <c r="P16" s="7" t="str">
        <f t="shared" si="3"/>
        <v>in der Garage</v>
      </c>
      <c r="Q16" s="7" t="str">
        <f t="shared" si="23"/>
        <v>Er</v>
      </c>
      <c r="R16" s="7" t="s">
        <v>70</v>
      </c>
      <c r="S16" s="7" t="s">
        <v>71</v>
      </c>
      <c r="T16" s="7" t="s">
        <v>203</v>
      </c>
      <c r="U16" s="7" t="s">
        <v>523</v>
      </c>
      <c r="W16" s="7" t="str">
        <f t="shared" si="4"/>
        <v>Werkzeuge</v>
      </c>
      <c r="X16" s="7" t="str">
        <f t="shared" si="5"/>
        <v>testen.</v>
      </c>
      <c r="Y16" s="7" t="s">
        <v>524</v>
      </c>
      <c r="Z16" s="7">
        <f>main!Z65</f>
        <v>147</v>
      </c>
      <c r="AA16" s="7" t="str">
        <f>main!AA65</f>
        <v>Flugbegleiterin</v>
      </c>
      <c r="AB16" s="7" t="str">
        <f>main!AB65</f>
        <v>NA</v>
      </c>
      <c r="AC16" s="7">
        <f>main!AC65</f>
        <v>1.675</v>
      </c>
      <c r="AD16" s="7" t="str">
        <f>main!AD65</f>
        <v>NA</v>
      </c>
      <c r="AE16" s="7" t="str">
        <f>main!AE65</f>
        <v>NA</v>
      </c>
      <c r="AF16" s="33" t="str">
        <f>main!AF65</f>
        <v>f</v>
      </c>
      <c r="AG16" s="7" t="str">
        <f>main!AG65</f>
        <v>Filler</v>
      </c>
      <c r="AH16" s="7" t="str">
        <f>main!AH65</f>
        <v>NA</v>
      </c>
      <c r="AI16" s="7" t="str">
        <f>main!AI65</f>
        <v>NA</v>
      </c>
      <c r="AJ16" s="7" t="str">
        <f>main!AJ65</f>
        <v>Die</v>
      </c>
      <c r="AK16" s="7" t="str">
        <f>main!AK65</f>
        <v>die</v>
      </c>
      <c r="AL16" s="7">
        <f>main!AL65</f>
        <v>4</v>
      </c>
      <c r="AM16" s="7" t="str">
        <f>main!AM65</f>
        <v>Flugbegleiter</v>
      </c>
      <c r="AN16" s="7" t="str">
        <f>main!AN65</f>
        <v>NA</v>
      </c>
      <c r="AO16" s="7" t="str">
        <f>main!AO65</f>
        <v>NA</v>
      </c>
      <c r="AP16" s="7" t="str">
        <f>main!AP65</f>
        <v>NA</v>
      </c>
      <c r="AQ16" s="7" t="str">
        <f>main!AQ65</f>
        <v>NA</v>
      </c>
      <c r="AR16" s="7" t="str">
        <f>main!AR65</f>
        <v>NA</v>
      </c>
      <c r="AS16" s="7" t="str">
        <f>main!AS65</f>
        <v>Alternative</v>
      </c>
      <c r="AT16" s="7" t="str">
        <f>main!AT65</f>
        <v>NA</v>
      </c>
      <c r="AU16" s="7" t="str">
        <f>main!AU65</f>
        <v>NA</v>
      </c>
      <c r="AV16" s="7" t="str">
        <f>main!AV65</f>
        <v>Der</v>
      </c>
      <c r="AW16" s="7" t="str">
        <f>main!AW65</f>
        <v>der</v>
      </c>
      <c r="AX16" s="7" t="str">
        <f>main!AX65</f>
        <v>Er</v>
      </c>
      <c r="AY16" s="7" t="str">
        <f>main!AY65</f>
        <v>Sie</v>
      </c>
      <c r="AZ16" s="33" t="str">
        <f>main!AZ65</f>
        <v>Er</v>
      </c>
      <c r="BA16" s="7" t="str">
        <f t="shared" si="6"/>
        <v>Wer renoviert in der Garage?</v>
      </c>
      <c r="BB16" s="46" t="str">
        <f t="shared" si="7"/>
        <v>Was tat die Flugbegleiterin?</v>
      </c>
      <c r="BC16" s="7" t="str">
        <f t="shared" si="8"/>
        <v>Wo renoviert die Flugbegleiterin?</v>
      </c>
      <c r="BD16" s="7" t="str">
        <f t="shared" si="9"/>
        <v>Was möchte die Flugbegleiterin testen?</v>
      </c>
      <c r="BE16" s="1" t="s">
        <v>49</v>
      </c>
      <c r="BF16" s="7" t="str">
        <f>BD16</f>
        <v>Was möchte die Flugbegleiterin testen?</v>
      </c>
      <c r="BG16" s="7">
        <v>4</v>
      </c>
      <c r="BH16" s="7">
        <f t="shared" si="10"/>
        <v>0</v>
      </c>
      <c r="BI16" s="7" t="str">
        <f t="shared" si="11"/>
        <v>NA</v>
      </c>
      <c r="BJ16" s="7" t="str">
        <f>IF(BI16="NA","NA",CONCATENATE(S16," ",T16," ",W16))</f>
        <v>NA</v>
      </c>
      <c r="BK16" s="7" t="str">
        <f t="shared" si="24"/>
        <v>NA</v>
      </c>
      <c r="BL16" s="7" t="s">
        <v>78</v>
      </c>
      <c r="BM16" s="1">
        <v>1</v>
      </c>
      <c r="BN16" s="7" t="str">
        <f t="shared" si="12"/>
        <v>NA</v>
      </c>
      <c r="BO16" s="7" t="str">
        <f t="shared" si="21"/>
        <v>NA</v>
      </c>
      <c r="BP16" s="7" t="str">
        <f t="shared" si="13"/>
        <v>Wo renoviert die Flugbegleiterin?</v>
      </c>
      <c r="BQ16" s="7" t="str">
        <f t="shared" si="14"/>
        <v/>
      </c>
      <c r="BR16" s="7" t="str">
        <f t="shared" si="15"/>
        <v/>
      </c>
      <c r="BS16" s="7" t="str">
        <f t="shared" si="16"/>
        <v>Wo renoviert die Flugbegleiterin?</v>
      </c>
      <c r="BT16" s="7" t="str">
        <f t="shared" si="17"/>
        <v>Was möchte die Flugbegleiterin testen?</v>
      </c>
      <c r="BU16" s="7" t="str">
        <f t="shared" si="18"/>
        <v/>
      </c>
      <c r="BV16" s="1" t="str">
        <f t="shared" si="19"/>
        <v>Was möchte die Flugbegleiterin testen?</v>
      </c>
    </row>
    <row r="17" spans="1:74" ht="14.25" customHeight="1" x14ac:dyDescent="0.35">
      <c r="A17" s="7" t="str">
        <f t="shared" si="20"/>
        <v>L3_S9_I132_PEr</v>
      </c>
      <c r="B17" s="7">
        <v>3</v>
      </c>
      <c r="C17" s="7">
        <v>9</v>
      </c>
      <c r="D17" s="44">
        <v>16</v>
      </c>
      <c r="E17">
        <v>1</v>
      </c>
      <c r="F17" s="7">
        <v>9</v>
      </c>
      <c r="G17" s="7" t="str">
        <f t="shared" si="22"/>
        <v>Carla flitzt aus der Behörde. Er muss den letzten Bus bekommen.</v>
      </c>
      <c r="H17" s="7" t="str">
        <f t="shared" si="0"/>
        <v>Carla</v>
      </c>
      <c r="I17" s="7" t="str">
        <f t="shared" si="1"/>
        <v>Dylan</v>
      </c>
      <c r="J17" s="7" t="s">
        <v>143</v>
      </c>
      <c r="M17" s="7" t="s">
        <v>144</v>
      </c>
      <c r="N17" s="7" t="s">
        <v>145</v>
      </c>
      <c r="O17" s="7" t="str">
        <f t="shared" si="2"/>
        <v>aus der Behörde.</v>
      </c>
      <c r="P17" s="7" t="str">
        <f t="shared" si="3"/>
        <v>aus der Behörde</v>
      </c>
      <c r="Q17" s="7" t="str">
        <f t="shared" si="23"/>
        <v>Er</v>
      </c>
      <c r="R17" s="7" t="s">
        <v>146</v>
      </c>
      <c r="S17" s="7" t="s">
        <v>147</v>
      </c>
      <c r="T17" s="7" t="s">
        <v>148</v>
      </c>
      <c r="U17" s="7" t="s">
        <v>149</v>
      </c>
      <c r="W17" s="7" t="str">
        <f t="shared" si="4"/>
        <v>Bus</v>
      </c>
      <c r="X17" s="7" t="str">
        <f t="shared" si="5"/>
        <v>bekommen.</v>
      </c>
      <c r="Y17" s="7" t="s">
        <v>150</v>
      </c>
      <c r="Z17" s="7">
        <f>main!Z50</f>
        <v>132</v>
      </c>
      <c r="AA17" s="7" t="str">
        <f>main!AA50</f>
        <v>Carla</v>
      </c>
      <c r="AB17" s="7" t="str">
        <f>main!AB50</f>
        <v>f</v>
      </c>
      <c r="AC17" s="7">
        <f>main!AC50</f>
        <v>6.8571428570000004</v>
      </c>
      <c r="AD17" s="7">
        <f>main!AD50</f>
        <v>0.42996970800000001</v>
      </c>
      <c r="AE17" s="7">
        <f>main!AE50</f>
        <v>7</v>
      </c>
      <c r="AF17" s="33" t="str">
        <f>main!AF50</f>
        <v>f</v>
      </c>
      <c r="AG17" s="7" t="str">
        <f>main!AG50</f>
        <v>Target</v>
      </c>
      <c r="AH17" s="7">
        <f>main!AH50</f>
        <v>153</v>
      </c>
      <c r="AI17" s="7">
        <f>main!AI50</f>
        <v>2590000000</v>
      </c>
      <c r="AJ17" s="7" t="str">
        <f>main!AJ50</f>
        <v>NA</v>
      </c>
      <c r="AK17" s="7" t="str">
        <f>main!AK50</f>
        <v>NA</v>
      </c>
      <c r="AL17" s="7">
        <f>main!AL50</f>
        <v>51</v>
      </c>
      <c r="AM17" s="7" t="str">
        <f>main!AM50</f>
        <v>Dylan</v>
      </c>
      <c r="AN17" s="7" t="str">
        <f>main!AN50</f>
        <v>n</v>
      </c>
      <c r="AO17" s="7">
        <f>main!AO50</f>
        <v>1.9714285709999999</v>
      </c>
      <c r="AP17" s="7">
        <f>main!AP50</f>
        <v>1.224401758</v>
      </c>
      <c r="AQ17" s="7">
        <f>main!AQ50</f>
        <v>1</v>
      </c>
      <c r="AR17" s="7" t="str">
        <f>main!AR50</f>
        <v>m</v>
      </c>
      <c r="AS17" s="7" t="str">
        <f>main!AS50</f>
        <v>Alternative</v>
      </c>
      <c r="AT17" s="7" t="str">
        <f>main!AT50</f>
        <v>NA</v>
      </c>
      <c r="AU17" s="7" t="str">
        <f>main!AU50</f>
        <v>NA</v>
      </c>
      <c r="AV17" s="7" t="str">
        <f>main!AV50</f>
        <v>NA</v>
      </c>
      <c r="AW17" s="7" t="str">
        <f>main!AW50</f>
        <v>NA</v>
      </c>
      <c r="AX17" s="7" t="str">
        <f>main!AX50</f>
        <v>Er</v>
      </c>
      <c r="AY17" s="7" t="str">
        <f>main!AY50</f>
        <v>Sie</v>
      </c>
      <c r="AZ17" s="33" t="str">
        <f>main!AZ50</f>
        <v>Er</v>
      </c>
      <c r="BA17" s="7" t="str">
        <f t="shared" si="6"/>
        <v>Wer flitzt aus der Behörde?</v>
      </c>
      <c r="BB17" s="46" t="str">
        <f t="shared" si="7"/>
        <v>Was tat Carla?</v>
      </c>
      <c r="BC17" s="7" t="str">
        <f t="shared" si="8"/>
        <v>Woher flitzt Carla?</v>
      </c>
      <c r="BD17" s="7" t="str">
        <f t="shared" si="9"/>
        <v>Was muss Carla bekommen?</v>
      </c>
      <c r="BE17" s="7" t="s">
        <v>47</v>
      </c>
      <c r="BF17" s="7" t="str">
        <f>BA17</f>
        <v>Wer flitzt aus der Behörde?</v>
      </c>
      <c r="BG17" s="7">
        <v>1</v>
      </c>
      <c r="BH17" s="7">
        <f t="shared" si="10"/>
        <v>1</v>
      </c>
      <c r="BI17" s="7" t="str">
        <f t="shared" si="11"/>
        <v>Wer flitzt aus der Behörde?</v>
      </c>
      <c r="BJ17" s="7" t="str">
        <f>IF(BI17="NA","NA",H17)</f>
        <v>Carla</v>
      </c>
      <c r="BK17" s="7" t="str">
        <f t="shared" si="24"/>
        <v>Carla</v>
      </c>
      <c r="BL17" s="7" t="str">
        <f>I17</f>
        <v>Dylan</v>
      </c>
      <c r="BM17" s="1">
        <v>0</v>
      </c>
      <c r="BN17" s="7" t="str">
        <f t="shared" si="12"/>
        <v>Dylan</v>
      </c>
      <c r="BO17" s="7" t="str">
        <f t="shared" si="21"/>
        <v>Carla</v>
      </c>
      <c r="BP17" s="7" t="str">
        <f t="shared" si="13"/>
        <v/>
      </c>
      <c r="BQ17" s="7" t="str">
        <f t="shared" si="14"/>
        <v/>
      </c>
      <c r="BR17" s="7" t="str">
        <f t="shared" si="15"/>
        <v>Woher flitzt Carla?</v>
      </c>
      <c r="BS17" s="7" t="str">
        <f t="shared" si="16"/>
        <v>Woher flitzt Carla?</v>
      </c>
      <c r="BT17" s="7" t="str">
        <f t="shared" si="17"/>
        <v>Was muss Carla bekommen?</v>
      </c>
      <c r="BU17" s="7" t="str">
        <f t="shared" si="18"/>
        <v/>
      </c>
      <c r="BV17" s="7" t="str">
        <f t="shared" si="19"/>
        <v>Was muss Carla bekommen?</v>
      </c>
    </row>
    <row r="18" spans="1:74" ht="14.25" customHeight="1" x14ac:dyDescent="0.35">
      <c r="A18" s="7" t="str">
        <f t="shared" si="20"/>
        <v>L3_S31_I11_PSie</v>
      </c>
      <c r="B18" s="7">
        <v>3</v>
      </c>
      <c r="C18" s="7">
        <v>31</v>
      </c>
      <c r="D18" s="44">
        <v>17</v>
      </c>
      <c r="E18">
        <v>1</v>
      </c>
      <c r="F18" s="7">
        <v>31</v>
      </c>
      <c r="G18" s="7" t="str">
        <f t="shared" si="22"/>
        <v>Lukas posiert am Klavier. Sie möchte das große Publikum beeindrucken.</v>
      </c>
      <c r="H18" s="7" t="str">
        <f t="shared" si="0"/>
        <v>Lukas</v>
      </c>
      <c r="I18" s="7" t="str">
        <f t="shared" si="1"/>
        <v>Sanja</v>
      </c>
      <c r="J18" s="7" t="s">
        <v>283</v>
      </c>
      <c r="K18" s="7" t="s">
        <v>304</v>
      </c>
      <c r="N18" s="7" t="s">
        <v>305</v>
      </c>
      <c r="O18" s="7" t="str">
        <f t="shared" si="2"/>
        <v>am Klavier.</v>
      </c>
      <c r="P18" s="7" t="str">
        <f t="shared" si="3"/>
        <v>am Klavier</v>
      </c>
      <c r="Q18" s="7" t="str">
        <f t="shared" si="23"/>
        <v>Sie</v>
      </c>
      <c r="R18" s="7" t="s">
        <v>70</v>
      </c>
      <c r="S18" s="7" t="s">
        <v>155</v>
      </c>
      <c r="T18" s="7" t="s">
        <v>306</v>
      </c>
      <c r="V18" s="7" t="s">
        <v>307</v>
      </c>
      <c r="W18" s="7" t="str">
        <f t="shared" si="4"/>
        <v>Publikum</v>
      </c>
      <c r="X18" s="7" t="str">
        <f t="shared" si="5"/>
        <v>beeindrucken.</v>
      </c>
      <c r="Y18" s="7" t="s">
        <v>295</v>
      </c>
      <c r="Z18" s="7">
        <f>main!Z12</f>
        <v>11</v>
      </c>
      <c r="AA18" s="7" t="str">
        <f>main!AA12</f>
        <v>Lukas</v>
      </c>
      <c r="AB18" s="7" t="str">
        <f>main!AB12</f>
        <v>m</v>
      </c>
      <c r="AC18" s="7">
        <f>main!AC12</f>
        <v>1.1428571430000001</v>
      </c>
      <c r="AD18" s="7">
        <f>main!AD12</f>
        <v>0.42996970800000001</v>
      </c>
      <c r="AE18" s="7">
        <f>main!AE12</f>
        <v>1</v>
      </c>
      <c r="AF18" s="33" t="str">
        <f>main!AF12</f>
        <v>m</v>
      </c>
      <c r="AG18" s="7" t="str">
        <f>main!AG12</f>
        <v>Target</v>
      </c>
      <c r="AH18" s="7" t="str">
        <f>main!AH12</f>
        <v>NA</v>
      </c>
      <c r="AI18" s="7">
        <f>main!AI12</f>
        <v>1460000000</v>
      </c>
      <c r="AJ18" s="7" t="str">
        <f>main!AJ12</f>
        <v>NA</v>
      </c>
      <c r="AK18" s="7" t="str">
        <f>main!AK12</f>
        <v>NA</v>
      </c>
      <c r="AL18" s="7">
        <f>main!AL12</f>
        <v>92</v>
      </c>
      <c r="AM18" s="7" t="str">
        <f>main!AM12</f>
        <v>Sanja</v>
      </c>
      <c r="AN18" s="7" t="str">
        <f>main!AN12</f>
        <v>n</v>
      </c>
      <c r="AO18" s="7">
        <f>main!AO12</f>
        <v>5.9428571430000003</v>
      </c>
      <c r="AP18" s="7">
        <f>main!AP12</f>
        <v>1.3491360450000001</v>
      </c>
      <c r="AQ18" s="7">
        <f>main!AQ12</f>
        <v>6</v>
      </c>
      <c r="AR18" s="7" t="str">
        <f>main!AR12</f>
        <v>n</v>
      </c>
      <c r="AS18" s="7" t="str">
        <f>main!AS12</f>
        <v>Alternative</v>
      </c>
      <c r="AT18" s="7" t="str">
        <f>main!AT12</f>
        <v>NA</v>
      </c>
      <c r="AU18" s="7" t="str">
        <f>main!AU12</f>
        <v>NA</v>
      </c>
      <c r="AV18" s="7" t="str">
        <f>main!AV12</f>
        <v>NA</v>
      </c>
      <c r="AW18" s="7" t="str">
        <f>main!AW12</f>
        <v>NA</v>
      </c>
      <c r="AX18" s="7" t="str">
        <f>main!AX12</f>
        <v>Er</v>
      </c>
      <c r="AY18" s="7" t="str">
        <f>main!AY12</f>
        <v>Sie</v>
      </c>
      <c r="AZ18" s="33" t="str">
        <f>main!AZ12</f>
        <v>Sie</v>
      </c>
      <c r="BA18" s="7" t="str">
        <f t="shared" si="6"/>
        <v>Wer posiert am Klavier?</v>
      </c>
      <c r="BB18" s="46" t="str">
        <f t="shared" si="7"/>
        <v>Was tat Lukas?</v>
      </c>
      <c r="BC18" s="7" t="str">
        <f t="shared" si="8"/>
        <v>Wo posiert Lukas?</v>
      </c>
      <c r="BD18" s="7" t="str">
        <f t="shared" si="9"/>
        <v>Wen möchte Lukas beeindrucken?</v>
      </c>
      <c r="BE18" s="7" t="s">
        <v>48</v>
      </c>
      <c r="BF18" s="7" t="str">
        <f>BC18</f>
        <v>Wo posiert Lukas?</v>
      </c>
      <c r="BG18" s="7">
        <v>1</v>
      </c>
      <c r="BH18" s="7">
        <f t="shared" si="10"/>
        <v>1</v>
      </c>
      <c r="BI18" s="7" t="str">
        <f t="shared" si="11"/>
        <v>Wo posiert Lukas?</v>
      </c>
      <c r="BJ18" s="7" t="str">
        <f>IF(BI18="NA","NA",P18)</f>
        <v>am Klavier</v>
      </c>
      <c r="BK18" s="7" t="str">
        <f t="shared" si="24"/>
        <v>am Klavier</v>
      </c>
      <c r="BL18" s="7" t="s">
        <v>310</v>
      </c>
      <c r="BM18" s="1">
        <v>1</v>
      </c>
      <c r="BN18" s="7" t="str">
        <f t="shared" si="12"/>
        <v>am Klavier</v>
      </c>
      <c r="BO18" s="7" t="str">
        <f t="shared" si="21"/>
        <v>am Flügel</v>
      </c>
      <c r="BP18" s="7" t="str">
        <f t="shared" si="13"/>
        <v>Wo posiert Lukas?</v>
      </c>
      <c r="BQ18" s="7" t="str">
        <f t="shared" si="14"/>
        <v/>
      </c>
      <c r="BR18" s="7" t="str">
        <f t="shared" si="15"/>
        <v/>
      </c>
      <c r="BS18" s="7" t="str">
        <f t="shared" si="16"/>
        <v>Wo posiert Lukas?</v>
      </c>
      <c r="BT18" s="7" t="str">
        <f t="shared" si="17"/>
        <v/>
      </c>
      <c r="BU18" s="7" t="str">
        <f t="shared" si="18"/>
        <v>Wen möchte Lukas beeindrucken?</v>
      </c>
      <c r="BV18" s="7" t="str">
        <f t="shared" si="19"/>
        <v>Wen möchte Lukas beeindrucken?</v>
      </c>
    </row>
    <row r="19" spans="1:74" ht="14.25" customHeight="1" x14ac:dyDescent="0.35">
      <c r="A19" s="7" t="str">
        <f t="shared" si="20"/>
        <v>L3_S77_I160_PSie</v>
      </c>
      <c r="B19" s="7">
        <v>3</v>
      </c>
      <c r="C19" s="7">
        <v>77</v>
      </c>
      <c r="D19" s="44">
        <v>18</v>
      </c>
      <c r="E19">
        <v>1</v>
      </c>
      <c r="F19" s="7">
        <v>77</v>
      </c>
      <c r="G19" s="7" t="str">
        <f t="shared" si="22"/>
        <v>Die Ernährungsberaterin stürzt auf dem Radrennen. Sie hat einen ekstatischen Fan übersehen.</v>
      </c>
      <c r="H19" s="7" t="str">
        <f t="shared" si="0"/>
        <v>Die Ernährungsberaterin</v>
      </c>
      <c r="I19" s="7" t="str">
        <f t="shared" si="1"/>
        <v>Der Ernährungsberater</v>
      </c>
      <c r="J19" s="7" t="s">
        <v>594</v>
      </c>
      <c r="K19" s="7" t="s">
        <v>135</v>
      </c>
      <c r="N19" s="7" t="s">
        <v>595</v>
      </c>
      <c r="O19" s="7" t="str">
        <f t="shared" si="2"/>
        <v>auf dem Radrennen.</v>
      </c>
      <c r="P19" s="7" t="str">
        <f t="shared" si="3"/>
        <v>auf dem Radrennen</v>
      </c>
      <c r="Q19" s="7" t="str">
        <f t="shared" si="23"/>
        <v>Sie</v>
      </c>
      <c r="R19" s="7" t="s">
        <v>104</v>
      </c>
      <c r="S19" s="7" t="s">
        <v>87</v>
      </c>
      <c r="T19" s="7" t="s">
        <v>596</v>
      </c>
      <c r="V19" s="7" t="s">
        <v>597</v>
      </c>
      <c r="W19" s="7" t="str">
        <f t="shared" si="4"/>
        <v>Fan</v>
      </c>
      <c r="X19" s="7" t="str">
        <f t="shared" si="5"/>
        <v>übersehen.</v>
      </c>
      <c r="Y19" s="7" t="s">
        <v>248</v>
      </c>
      <c r="Z19" s="7">
        <f>main!Z78</f>
        <v>160</v>
      </c>
      <c r="AA19" s="7" t="str">
        <f>main!AA78</f>
        <v>Ernährungsberaterin</v>
      </c>
      <c r="AB19" s="7" t="str">
        <f>main!AB78</f>
        <v>NA</v>
      </c>
      <c r="AC19" s="7">
        <f>main!AC78</f>
        <v>2.6749999999999998</v>
      </c>
      <c r="AD19" s="7" t="str">
        <f>main!AD78</f>
        <v>NA</v>
      </c>
      <c r="AE19" s="7" t="str">
        <f>main!AE78</f>
        <v>NA</v>
      </c>
      <c r="AF19" s="33" t="str">
        <f>main!AF78</f>
        <v>f</v>
      </c>
      <c r="AG19" s="7" t="str">
        <f>main!AG78</f>
        <v>Filler</v>
      </c>
      <c r="AH19" s="7" t="str">
        <f>main!AH78</f>
        <v>NA</v>
      </c>
      <c r="AI19" s="7" t="str">
        <f>main!AI78</f>
        <v>NA</v>
      </c>
      <c r="AJ19" s="7" t="str">
        <f>main!AJ78</f>
        <v>Die</v>
      </c>
      <c r="AK19" s="7" t="str">
        <f>main!AK78</f>
        <v>die</v>
      </c>
      <c r="AL19" s="7">
        <f>main!AL78</f>
        <v>17</v>
      </c>
      <c r="AM19" s="7" t="str">
        <f>main!AM78</f>
        <v>Ernährungsberater</v>
      </c>
      <c r="AN19" s="7" t="str">
        <f>main!AN78</f>
        <v>NA</v>
      </c>
      <c r="AO19" s="7" t="str">
        <f>main!AO78</f>
        <v>NA</v>
      </c>
      <c r="AP19" s="7" t="str">
        <f>main!AP78</f>
        <v>NA</v>
      </c>
      <c r="AQ19" s="7" t="str">
        <f>main!AQ78</f>
        <v>NA</v>
      </c>
      <c r="AR19" s="7" t="str">
        <f>main!AR78</f>
        <v>NA</v>
      </c>
      <c r="AS19" s="7" t="str">
        <f>main!AS78</f>
        <v>Alternative</v>
      </c>
      <c r="AT19" s="7" t="str">
        <f>main!AT78</f>
        <v>NA</v>
      </c>
      <c r="AU19" s="7" t="str">
        <f>main!AU78</f>
        <v>NA</v>
      </c>
      <c r="AV19" s="7" t="str">
        <f>main!AV78</f>
        <v>Der</v>
      </c>
      <c r="AW19" s="7" t="str">
        <f>main!AW78</f>
        <v>der</v>
      </c>
      <c r="AX19" s="7" t="str">
        <f>main!AX78</f>
        <v>Er</v>
      </c>
      <c r="AY19" s="7" t="str">
        <f>main!AY78</f>
        <v>Sie</v>
      </c>
      <c r="AZ19" s="33" t="str">
        <f>main!AZ78</f>
        <v>Sie</v>
      </c>
      <c r="BA19" s="7" t="str">
        <f t="shared" si="6"/>
        <v>Wer stürzt auf dem Radrennen?</v>
      </c>
      <c r="BB19" s="46" t="str">
        <f t="shared" si="7"/>
        <v>Was tat die Ernährungsberaterin?</v>
      </c>
      <c r="BC19" s="7" t="str">
        <f t="shared" si="8"/>
        <v>Wo stürzt die Ernährungsberaterin?</v>
      </c>
      <c r="BD19" s="7" t="str">
        <f t="shared" si="9"/>
        <v>Wen hat die Ernährungsberaterin übersehen?</v>
      </c>
      <c r="BE19" s="7" t="s">
        <v>47</v>
      </c>
      <c r="BF19" s="7" t="str">
        <f>BA19</f>
        <v>Wer stürzt auf dem Radrennen?</v>
      </c>
      <c r="BG19" s="7">
        <v>3</v>
      </c>
      <c r="BH19" s="7">
        <f t="shared" si="10"/>
        <v>0</v>
      </c>
      <c r="BI19" s="7" t="str">
        <f t="shared" si="11"/>
        <v>NA</v>
      </c>
      <c r="BJ19" s="7" t="str">
        <f>IF(BI19="NA","NA",H19)</f>
        <v>NA</v>
      </c>
      <c r="BK19" s="7" t="str">
        <f t="shared" si="24"/>
        <v>NA</v>
      </c>
      <c r="BL19" s="7" t="s">
        <v>78</v>
      </c>
      <c r="BM19" s="1">
        <v>0</v>
      </c>
      <c r="BN19" s="7" t="str">
        <f t="shared" si="12"/>
        <v>NA</v>
      </c>
      <c r="BO19" s="7" t="str">
        <f t="shared" si="21"/>
        <v>NA</v>
      </c>
      <c r="BP19" s="7" t="str">
        <f t="shared" si="13"/>
        <v>Wo stürzt die Ernährungsberaterin?</v>
      </c>
      <c r="BQ19" s="7" t="str">
        <f t="shared" si="14"/>
        <v/>
      </c>
      <c r="BR19" s="7" t="str">
        <f t="shared" si="15"/>
        <v/>
      </c>
      <c r="BS19" s="7" t="str">
        <f t="shared" si="16"/>
        <v>Wo stürzt die Ernährungsberaterin?</v>
      </c>
      <c r="BT19" s="7" t="str">
        <f t="shared" si="17"/>
        <v/>
      </c>
      <c r="BU19" s="7" t="str">
        <f t="shared" si="18"/>
        <v>Wen hat die Ernährungsberaterin übersehen?</v>
      </c>
      <c r="BV19" s="7" t="str">
        <f t="shared" si="19"/>
        <v>Wen hat die Ernährungsberaterin übersehen?</v>
      </c>
    </row>
    <row r="20" spans="1:74" ht="14.25" customHeight="1" x14ac:dyDescent="0.35">
      <c r="A20" s="7" t="str">
        <f t="shared" si="20"/>
        <v>L3_S19_I142_PSie</v>
      </c>
      <c r="B20" s="7">
        <v>3</v>
      </c>
      <c r="C20" s="7">
        <v>19</v>
      </c>
      <c r="D20" s="44">
        <v>19</v>
      </c>
      <c r="E20">
        <v>1</v>
      </c>
      <c r="F20" s="7">
        <v>19</v>
      </c>
      <c r="G20" s="7" t="str">
        <f t="shared" si="22"/>
        <v>Johanna erwacht von der Weinprobe. Sie hatte einen spaßigen Abend genossen.</v>
      </c>
      <c r="H20" s="7" t="str">
        <f t="shared" si="0"/>
        <v>Johanna</v>
      </c>
      <c r="I20" s="7" t="str">
        <f t="shared" si="1"/>
        <v>Ella</v>
      </c>
      <c r="J20" s="7" t="s">
        <v>221</v>
      </c>
      <c r="M20" s="7" t="s">
        <v>222</v>
      </c>
      <c r="N20" s="7" t="s">
        <v>223</v>
      </c>
      <c r="O20" s="7" t="str">
        <f t="shared" si="2"/>
        <v>von der Weinprobe.</v>
      </c>
      <c r="P20" s="7" t="str">
        <f t="shared" si="3"/>
        <v>von der Weinprobe</v>
      </c>
      <c r="Q20" s="7" t="str">
        <f t="shared" si="23"/>
        <v>Sie</v>
      </c>
      <c r="R20" s="7" t="s">
        <v>224</v>
      </c>
      <c r="S20" s="7" t="s">
        <v>87</v>
      </c>
      <c r="T20" s="7" t="s">
        <v>225</v>
      </c>
      <c r="U20" s="7" t="s">
        <v>226</v>
      </c>
      <c r="W20" s="7" t="str">
        <f t="shared" si="4"/>
        <v>Abend</v>
      </c>
      <c r="X20" s="7" t="str">
        <f t="shared" si="5"/>
        <v>genossen.</v>
      </c>
      <c r="Y20" s="7" t="s">
        <v>227</v>
      </c>
      <c r="Z20" s="7">
        <f>main!Z60</f>
        <v>142</v>
      </c>
      <c r="AA20" s="7" t="str">
        <f>main!AA60</f>
        <v>Johanna</v>
      </c>
      <c r="AB20" s="7" t="str">
        <f>main!AB60</f>
        <v>f</v>
      </c>
      <c r="AC20" s="7">
        <f>main!AC60</f>
        <v>6.9428571430000003</v>
      </c>
      <c r="AD20" s="7">
        <f>main!AD60</f>
        <v>0.23550410799999999</v>
      </c>
      <c r="AE20" s="7">
        <f>main!AE60</f>
        <v>7</v>
      </c>
      <c r="AF20" s="33" t="str">
        <f>main!AF60</f>
        <v>f</v>
      </c>
      <c r="AG20" s="7" t="str">
        <f>main!AG60</f>
        <v>Target</v>
      </c>
      <c r="AH20" s="7" t="str">
        <f>main!AH60</f>
        <v>NA</v>
      </c>
      <c r="AI20" s="7">
        <f>main!AI60</f>
        <v>1470000000</v>
      </c>
      <c r="AJ20" s="7" t="str">
        <f>main!AJ60</f>
        <v>NA</v>
      </c>
      <c r="AK20" s="7" t="str">
        <f>main!AK60</f>
        <v>NA</v>
      </c>
      <c r="AL20" s="7">
        <f>main!AL60</f>
        <v>110</v>
      </c>
      <c r="AM20" s="7" t="str">
        <f>main!AM60</f>
        <v>Ella</v>
      </c>
      <c r="AN20" s="7" t="str">
        <f>main!AN60</f>
        <v>f</v>
      </c>
      <c r="AO20" s="7">
        <f>main!AO60</f>
        <v>6.6571428570000002</v>
      </c>
      <c r="AP20" s="7">
        <f>main!AP60</f>
        <v>0.96840855299999995</v>
      </c>
      <c r="AQ20" s="7">
        <f>main!AQ60</f>
        <v>7</v>
      </c>
      <c r="AR20" s="7" t="str">
        <f>main!AR60</f>
        <v>f</v>
      </c>
      <c r="AS20" s="7" t="str">
        <f>main!AS60</f>
        <v>Alternative</v>
      </c>
      <c r="AT20" s="7" t="str">
        <f>main!AT60</f>
        <v>NA</v>
      </c>
      <c r="AU20" s="7" t="str">
        <f>main!AU60</f>
        <v>NA</v>
      </c>
      <c r="AV20" s="7" t="str">
        <f>main!AV60</f>
        <v>NA</v>
      </c>
      <c r="AW20" s="7" t="str">
        <f>main!AW60</f>
        <v>NA</v>
      </c>
      <c r="AX20" s="7" t="str">
        <f>main!AX60</f>
        <v>Er</v>
      </c>
      <c r="AY20" s="7" t="str">
        <f>main!AY60</f>
        <v>Sie</v>
      </c>
      <c r="AZ20" s="33" t="str">
        <f>main!AZ60</f>
        <v>Sie</v>
      </c>
      <c r="BA20" s="7" t="str">
        <f t="shared" si="6"/>
        <v>Wer erwacht von der Weinprobe?</v>
      </c>
      <c r="BB20" s="46" t="str">
        <f t="shared" si="7"/>
        <v>Was tat Johanna?</v>
      </c>
      <c r="BC20" s="7" t="str">
        <f t="shared" si="8"/>
        <v>Woher erwacht Johanna?</v>
      </c>
      <c r="BD20" s="7" t="str">
        <f t="shared" si="9"/>
        <v>Was hatte Johanna genossen?</v>
      </c>
      <c r="BE20" s="7" t="s">
        <v>48</v>
      </c>
      <c r="BF20" s="7" t="str">
        <f>BC20</f>
        <v>Woher erwacht Johanna?</v>
      </c>
      <c r="BG20" s="7">
        <v>3</v>
      </c>
      <c r="BH20" s="7">
        <f t="shared" si="10"/>
        <v>0</v>
      </c>
      <c r="BI20" s="7" t="str">
        <f t="shared" si="11"/>
        <v>NA</v>
      </c>
      <c r="BJ20" s="7" t="str">
        <f>IF(BI20="NA","NA",P20)</f>
        <v>NA</v>
      </c>
      <c r="BK20" s="7" t="str">
        <f t="shared" si="24"/>
        <v>NA</v>
      </c>
      <c r="BL20" s="7" t="s">
        <v>78</v>
      </c>
      <c r="BM20" s="1">
        <v>1</v>
      </c>
      <c r="BN20" s="7" t="str">
        <f t="shared" si="12"/>
        <v>NA</v>
      </c>
      <c r="BO20" s="7" t="str">
        <f t="shared" si="21"/>
        <v>NA</v>
      </c>
      <c r="BP20" s="7" t="str">
        <f t="shared" si="13"/>
        <v/>
      </c>
      <c r="BQ20" s="7" t="str">
        <f t="shared" si="14"/>
        <v/>
      </c>
      <c r="BR20" s="7" t="str">
        <f t="shared" si="15"/>
        <v>Woher erwacht Johanna?</v>
      </c>
      <c r="BS20" s="7" t="str">
        <f t="shared" si="16"/>
        <v>Woher erwacht Johanna?</v>
      </c>
      <c r="BT20" s="7" t="str">
        <f t="shared" si="17"/>
        <v>Was hatte Johanna genossen?</v>
      </c>
      <c r="BU20" s="7" t="str">
        <f t="shared" si="18"/>
        <v/>
      </c>
      <c r="BV20" s="7" t="str">
        <f t="shared" si="19"/>
        <v>Was hatte Johanna genossen?</v>
      </c>
    </row>
    <row r="21" spans="1:74" ht="14.25" customHeight="1" x14ac:dyDescent="0.35">
      <c r="A21" s="7" t="str">
        <f t="shared" si="20"/>
        <v>L3_S70_I153_PEr</v>
      </c>
      <c r="B21" s="7">
        <v>3</v>
      </c>
      <c r="C21" s="7">
        <v>70</v>
      </c>
      <c r="D21" s="44">
        <v>20</v>
      </c>
      <c r="E21">
        <v>1</v>
      </c>
      <c r="F21" s="7">
        <v>70</v>
      </c>
      <c r="G21" s="7" t="str">
        <f t="shared" si="22"/>
        <v>Die Tanzlehrerin fällt von der Leiter. Er hat die oberste Stufe verfehlt.</v>
      </c>
      <c r="H21" s="7" t="str">
        <f t="shared" si="0"/>
        <v>Die Tanzlehrerin</v>
      </c>
      <c r="I21" s="7" t="str">
        <f t="shared" si="1"/>
        <v>Der Tanzlehrer</v>
      </c>
      <c r="J21" s="7" t="s">
        <v>101</v>
      </c>
      <c r="M21" s="7" t="s">
        <v>222</v>
      </c>
      <c r="N21" s="7" t="s">
        <v>553</v>
      </c>
      <c r="O21" s="7" t="str">
        <f t="shared" si="2"/>
        <v>von der Leiter.</v>
      </c>
      <c r="P21" s="7" t="str">
        <f t="shared" si="3"/>
        <v>von der Leiter</v>
      </c>
      <c r="Q21" s="7" t="str">
        <f t="shared" si="23"/>
        <v>Er</v>
      </c>
      <c r="R21" s="7" t="s">
        <v>104</v>
      </c>
      <c r="S21" s="7" t="s">
        <v>71</v>
      </c>
      <c r="T21" s="7" t="s">
        <v>554</v>
      </c>
      <c r="U21" s="7" t="s">
        <v>555</v>
      </c>
      <c r="W21" s="7" t="str">
        <f t="shared" si="4"/>
        <v>Stufe</v>
      </c>
      <c r="X21" s="7" t="str">
        <f t="shared" si="5"/>
        <v>verfehlt.</v>
      </c>
      <c r="Y21" s="7" t="s">
        <v>556</v>
      </c>
      <c r="Z21" s="7">
        <f>main!Z71</f>
        <v>153</v>
      </c>
      <c r="AA21" s="7" t="str">
        <f>main!AA71</f>
        <v>Tanzlehrerin</v>
      </c>
      <c r="AB21" s="7" t="str">
        <f>main!AB71</f>
        <v>NA</v>
      </c>
      <c r="AC21" s="7">
        <f>main!AC71</f>
        <v>2.15</v>
      </c>
      <c r="AD21" s="7" t="str">
        <f>main!AD71</f>
        <v>NA</v>
      </c>
      <c r="AE21" s="7" t="str">
        <f>main!AE71</f>
        <v>NA</v>
      </c>
      <c r="AF21" s="33" t="str">
        <f>main!AF71</f>
        <v>f</v>
      </c>
      <c r="AG21" s="7" t="str">
        <f>main!AG71</f>
        <v>Filler</v>
      </c>
      <c r="AH21" s="7" t="str">
        <f>main!AH71</f>
        <v>NA</v>
      </c>
      <c r="AI21" s="7" t="str">
        <f>main!AI71</f>
        <v>NA</v>
      </c>
      <c r="AJ21" s="7" t="str">
        <f>main!AJ71</f>
        <v>Die</v>
      </c>
      <c r="AK21" s="7" t="str">
        <f>main!AK71</f>
        <v>die</v>
      </c>
      <c r="AL21" s="7">
        <f>main!AL71</f>
        <v>10</v>
      </c>
      <c r="AM21" s="7" t="str">
        <f>main!AM71</f>
        <v>Tanzlehrer</v>
      </c>
      <c r="AN21" s="7" t="str">
        <f>main!AN71</f>
        <v>NA</v>
      </c>
      <c r="AO21" s="7" t="str">
        <f>main!AO71</f>
        <v>NA</v>
      </c>
      <c r="AP21" s="7" t="str">
        <f>main!AP71</f>
        <v>NA</v>
      </c>
      <c r="AQ21" s="7" t="str">
        <f>main!AQ71</f>
        <v>NA</v>
      </c>
      <c r="AR21" s="7" t="str">
        <f>main!AR71</f>
        <v>NA</v>
      </c>
      <c r="AS21" s="7" t="str">
        <f>main!AS71</f>
        <v>Alternative</v>
      </c>
      <c r="AT21" s="7" t="str">
        <f>main!AT71</f>
        <v>NA</v>
      </c>
      <c r="AU21" s="7" t="str">
        <f>main!AU71</f>
        <v>NA</v>
      </c>
      <c r="AV21" s="7" t="str">
        <f>main!AV71</f>
        <v>Der</v>
      </c>
      <c r="AW21" s="7" t="str">
        <f>main!AW71</f>
        <v>der</v>
      </c>
      <c r="AX21" s="7" t="str">
        <f>main!AX71</f>
        <v>Er</v>
      </c>
      <c r="AY21" s="7" t="str">
        <f>main!AY71</f>
        <v>Sie</v>
      </c>
      <c r="AZ21" s="33" t="str">
        <f>main!AZ71</f>
        <v>Er</v>
      </c>
      <c r="BA21" s="7" t="str">
        <f t="shared" si="6"/>
        <v>Wer fällt von der Leiter?</v>
      </c>
      <c r="BB21" s="46" t="str">
        <f t="shared" si="7"/>
        <v>Was tat die Tanzlehrerin?</v>
      </c>
      <c r="BC21" s="7" t="str">
        <f t="shared" si="8"/>
        <v>Woher fällt die Tanzlehrerin?</v>
      </c>
      <c r="BD21" s="7" t="str">
        <f t="shared" si="9"/>
        <v>Was hat die Tanzlehrerin verfehlt?</v>
      </c>
      <c r="BE21" s="7" t="s">
        <v>16</v>
      </c>
      <c r="BF21" s="7" t="str">
        <f>BB21</f>
        <v>Was tat die Tanzlehrerin?</v>
      </c>
      <c r="BG21" s="7">
        <v>3</v>
      </c>
      <c r="BH21" s="7">
        <f t="shared" si="10"/>
        <v>0</v>
      </c>
      <c r="BI21" s="7" t="str">
        <f t="shared" si="11"/>
        <v>NA</v>
      </c>
      <c r="BJ21" s="7" t="str">
        <f>IF(BI21="NA","NA",J21)</f>
        <v>NA</v>
      </c>
      <c r="BK21" s="7" t="str">
        <f t="shared" si="24"/>
        <v>NA</v>
      </c>
      <c r="BL21" s="7" t="s">
        <v>78</v>
      </c>
      <c r="BM21" s="1">
        <v>0</v>
      </c>
      <c r="BN21" s="7" t="str">
        <f t="shared" si="12"/>
        <v>NA</v>
      </c>
      <c r="BO21" s="7" t="str">
        <f t="shared" si="21"/>
        <v>NA</v>
      </c>
      <c r="BP21" s="7" t="str">
        <f t="shared" si="13"/>
        <v/>
      </c>
      <c r="BQ21" s="7" t="str">
        <f t="shared" si="14"/>
        <v/>
      </c>
      <c r="BR21" s="7" t="str">
        <f t="shared" si="15"/>
        <v>Woher fällt die Tanzlehrerin?</v>
      </c>
      <c r="BS21" s="7" t="str">
        <f t="shared" si="16"/>
        <v>Woher fällt die Tanzlehrerin?</v>
      </c>
      <c r="BT21" s="7" t="str">
        <f t="shared" si="17"/>
        <v>Was hat die Tanzlehrerin verfehlt?</v>
      </c>
      <c r="BU21" s="7" t="str">
        <f t="shared" si="18"/>
        <v/>
      </c>
      <c r="BV21" s="7" t="str">
        <f t="shared" si="19"/>
        <v>Was hat die Tanzlehrerin verfehlt?</v>
      </c>
    </row>
    <row r="22" spans="1:74" ht="14.25" customHeight="1" x14ac:dyDescent="0.35">
      <c r="A22" s="7" t="str">
        <f t="shared" si="20"/>
        <v>L3_S47_I69_PEr</v>
      </c>
      <c r="B22" s="7">
        <v>3</v>
      </c>
      <c r="C22" s="7">
        <v>47</v>
      </c>
      <c r="D22" s="44">
        <v>21</v>
      </c>
      <c r="E22">
        <v>1</v>
      </c>
      <c r="F22" s="7">
        <v>47</v>
      </c>
      <c r="G22" s="7" t="str">
        <f t="shared" si="22"/>
        <v>Luca klettert vom Balkon. Er hat die teure Vase zerdeppert.</v>
      </c>
      <c r="H22" s="7" t="str">
        <f t="shared" si="0"/>
        <v>Luca</v>
      </c>
      <c r="I22" s="7" t="str">
        <f t="shared" si="1"/>
        <v>Lara</v>
      </c>
      <c r="J22" s="7" t="s">
        <v>362</v>
      </c>
      <c r="M22" s="7" t="s">
        <v>291</v>
      </c>
      <c r="N22" s="7" t="s">
        <v>410</v>
      </c>
      <c r="O22" s="7" t="str">
        <f t="shared" si="2"/>
        <v>vom Balkon.</v>
      </c>
      <c r="P22" s="7" t="str">
        <f t="shared" si="3"/>
        <v>vom Balkon</v>
      </c>
      <c r="Q22" s="7" t="str">
        <f t="shared" si="23"/>
        <v>Er</v>
      </c>
      <c r="R22" s="7" t="s">
        <v>104</v>
      </c>
      <c r="S22" s="7" t="s">
        <v>71</v>
      </c>
      <c r="T22" s="7" t="s">
        <v>411</v>
      </c>
      <c r="U22" s="7" t="s">
        <v>412</v>
      </c>
      <c r="W22" s="7" t="str">
        <f t="shared" si="4"/>
        <v>Vase</v>
      </c>
      <c r="X22" s="7" t="str">
        <f t="shared" si="5"/>
        <v>zerdeppert.</v>
      </c>
      <c r="Y22" s="7" t="s">
        <v>413</v>
      </c>
      <c r="Z22" s="7">
        <f>main!Z28</f>
        <v>69</v>
      </c>
      <c r="AA22" s="7" t="str">
        <f>main!AA28</f>
        <v>Luca</v>
      </c>
      <c r="AB22" s="7" t="str">
        <f>main!AB28</f>
        <v>n</v>
      </c>
      <c r="AC22" s="7">
        <f>main!AC28</f>
        <v>3.457142857</v>
      </c>
      <c r="AD22" s="7">
        <f>main!AD28</f>
        <v>1.5967403769999999</v>
      </c>
      <c r="AE22" s="7">
        <f>main!AE28</f>
        <v>4</v>
      </c>
      <c r="AF22" s="33" t="str">
        <f>main!AF28</f>
        <v>n</v>
      </c>
      <c r="AG22" s="7" t="str">
        <f>main!AG28</f>
        <v>Target</v>
      </c>
      <c r="AH22" s="7" t="str">
        <f>main!AH28</f>
        <v>NA</v>
      </c>
      <c r="AI22" s="7">
        <f>main!AI28</f>
        <v>2680000000</v>
      </c>
      <c r="AJ22" s="7" t="str">
        <f>main!AJ28</f>
        <v>NA</v>
      </c>
      <c r="AK22" s="7" t="str">
        <f>main!AK28</f>
        <v>NA</v>
      </c>
      <c r="AL22" s="7">
        <f>main!AL28</f>
        <v>118</v>
      </c>
      <c r="AM22" s="7" t="str">
        <f>main!AM28</f>
        <v>Lara</v>
      </c>
      <c r="AN22" s="7" t="str">
        <f>main!AN28</f>
        <v>f</v>
      </c>
      <c r="AO22" s="7">
        <f>main!AO28</f>
        <v>6.7428571430000002</v>
      </c>
      <c r="AP22" s="7">
        <f>main!AP28</f>
        <v>0.61082668900000003</v>
      </c>
      <c r="AQ22" s="7">
        <f>main!AQ28</f>
        <v>7</v>
      </c>
      <c r="AR22" s="7" t="str">
        <f>main!AR28</f>
        <v>f</v>
      </c>
      <c r="AS22" s="7" t="str">
        <f>main!AS28</f>
        <v>Alternative</v>
      </c>
      <c r="AT22" s="7" t="str">
        <f>main!AT28</f>
        <v>NA</v>
      </c>
      <c r="AU22" s="7" t="str">
        <f>main!AU28</f>
        <v>NA</v>
      </c>
      <c r="AV22" s="7" t="str">
        <f>main!AV28</f>
        <v>NA</v>
      </c>
      <c r="AW22" s="7" t="str">
        <f>main!AW28</f>
        <v>NA</v>
      </c>
      <c r="AX22" s="7" t="str">
        <f>main!AX28</f>
        <v>Er</v>
      </c>
      <c r="AY22" s="7" t="str">
        <f>main!AY28</f>
        <v>Sie</v>
      </c>
      <c r="AZ22" s="33" t="str">
        <f>main!AZ28</f>
        <v>Er</v>
      </c>
      <c r="BA22" s="7" t="str">
        <f t="shared" si="6"/>
        <v>Wer klettert vom Balkon?</v>
      </c>
      <c r="BB22" s="46" t="str">
        <f t="shared" si="7"/>
        <v>Was tat Luca?</v>
      </c>
      <c r="BC22" s="7" t="str">
        <f t="shared" si="8"/>
        <v>Woher klettert Luca?</v>
      </c>
      <c r="BD22" s="7" t="str">
        <f t="shared" si="9"/>
        <v>Was hat Luca zerdeppert?</v>
      </c>
      <c r="BE22" s="7" t="s">
        <v>48</v>
      </c>
      <c r="BF22" s="7" t="str">
        <f>BC22</f>
        <v>Woher klettert Luca?</v>
      </c>
      <c r="BG22" s="7">
        <v>2</v>
      </c>
      <c r="BH22" s="7">
        <f t="shared" si="10"/>
        <v>0</v>
      </c>
      <c r="BI22" s="7" t="str">
        <f t="shared" si="11"/>
        <v>NA</v>
      </c>
      <c r="BJ22" s="7" t="str">
        <f>IF(BI22="NA","NA",P22)</f>
        <v>NA</v>
      </c>
      <c r="BK22" s="7" t="str">
        <f t="shared" si="24"/>
        <v>NA</v>
      </c>
      <c r="BL22" s="7" t="s">
        <v>78</v>
      </c>
      <c r="BM22" s="1">
        <v>0</v>
      </c>
      <c r="BN22" s="7" t="str">
        <f t="shared" si="12"/>
        <v>NA</v>
      </c>
      <c r="BO22" s="7" t="str">
        <f t="shared" si="21"/>
        <v>NA</v>
      </c>
      <c r="BP22" s="7" t="str">
        <f t="shared" si="13"/>
        <v/>
      </c>
      <c r="BQ22" s="7" t="str">
        <f t="shared" si="14"/>
        <v/>
      </c>
      <c r="BR22" s="7" t="str">
        <f t="shared" si="15"/>
        <v>Woher klettert Luca?</v>
      </c>
      <c r="BS22" s="7" t="str">
        <f t="shared" si="16"/>
        <v>Woher klettert Luca?</v>
      </c>
      <c r="BT22" s="7" t="str">
        <f t="shared" si="17"/>
        <v>Was hat Luca zerdeppert?</v>
      </c>
      <c r="BU22" s="7" t="str">
        <f t="shared" si="18"/>
        <v/>
      </c>
      <c r="BV22" s="7" t="str">
        <f t="shared" si="19"/>
        <v>Was hat Luca zerdeppert?</v>
      </c>
    </row>
    <row r="23" spans="1:74" ht="14.25" customHeight="1" x14ac:dyDescent="0.35">
      <c r="A23" s="7" t="str">
        <f t="shared" si="20"/>
        <v>L3_S68_I151_PEr</v>
      </c>
      <c r="B23" s="7">
        <v>3</v>
      </c>
      <c r="C23" s="7">
        <v>68</v>
      </c>
      <c r="D23" s="44">
        <v>22</v>
      </c>
      <c r="E23">
        <v>1</v>
      </c>
      <c r="F23" s="7">
        <v>68</v>
      </c>
      <c r="G23" s="7" t="str">
        <f t="shared" si="22"/>
        <v>Die Flugbegleiterin strickt auf der Karnevalssitzung. Er hat die immergleichen Witze satt.</v>
      </c>
      <c r="H23" s="7" t="str">
        <f t="shared" si="0"/>
        <v>Die Flugbegleiterin</v>
      </c>
      <c r="I23" s="7" t="str">
        <f t="shared" si="1"/>
        <v>Der Flugbegleiter</v>
      </c>
      <c r="J23" s="7" t="s">
        <v>192</v>
      </c>
      <c r="K23" s="7" t="s">
        <v>244</v>
      </c>
      <c r="N23" s="7" t="s">
        <v>543</v>
      </c>
      <c r="O23" s="7" t="str">
        <f t="shared" si="2"/>
        <v>auf der Karnevalssitzung.</v>
      </c>
      <c r="P23" s="7" t="str">
        <f t="shared" si="3"/>
        <v>auf der Karnevalssitzung</v>
      </c>
      <c r="Q23" s="7" t="str">
        <f t="shared" si="23"/>
        <v>Er</v>
      </c>
      <c r="R23" s="7" t="s">
        <v>104</v>
      </c>
      <c r="S23" s="7" t="s">
        <v>71</v>
      </c>
      <c r="T23" s="7" t="s">
        <v>464</v>
      </c>
      <c r="U23" s="7" t="s">
        <v>544</v>
      </c>
      <c r="W23" s="7" t="str">
        <f t="shared" si="4"/>
        <v>Witze</v>
      </c>
      <c r="X23" s="7" t="str">
        <f t="shared" si="5"/>
        <v>satt.</v>
      </c>
      <c r="Y23" s="7" t="s">
        <v>545</v>
      </c>
      <c r="Z23" s="7">
        <f>main!Z69</f>
        <v>151</v>
      </c>
      <c r="AA23" s="7" t="str">
        <f>main!AA69</f>
        <v>Flugbegleiterin</v>
      </c>
      <c r="AB23" s="7" t="str">
        <f>main!AB69</f>
        <v>NA</v>
      </c>
      <c r="AC23" s="7">
        <f>main!AC69</f>
        <v>2.0249999999999999</v>
      </c>
      <c r="AD23" s="7" t="str">
        <f>main!AD69</f>
        <v>NA</v>
      </c>
      <c r="AE23" s="7" t="str">
        <f>main!AE69</f>
        <v>NA</v>
      </c>
      <c r="AF23" s="33" t="str">
        <f>main!AF69</f>
        <v>f</v>
      </c>
      <c r="AG23" s="7" t="str">
        <f>main!AG69</f>
        <v>Filler</v>
      </c>
      <c r="AH23" s="7" t="str">
        <f>main!AH69</f>
        <v>NA</v>
      </c>
      <c r="AI23" s="7" t="str">
        <f>main!AI69</f>
        <v>NA</v>
      </c>
      <c r="AJ23" s="7" t="str">
        <f>main!AJ69</f>
        <v>Die</v>
      </c>
      <c r="AK23" s="7" t="str">
        <f>main!AK69</f>
        <v>die</v>
      </c>
      <c r="AL23" s="7">
        <f>main!AL69</f>
        <v>8</v>
      </c>
      <c r="AM23" s="7" t="str">
        <f>main!AM69</f>
        <v>Flugbegleiter</v>
      </c>
      <c r="AN23" s="7" t="str">
        <f>main!AN69</f>
        <v>NA</v>
      </c>
      <c r="AO23" s="7" t="str">
        <f>main!AO69</f>
        <v>NA</v>
      </c>
      <c r="AP23" s="7" t="str">
        <f>main!AP69</f>
        <v>NA</v>
      </c>
      <c r="AQ23" s="7" t="str">
        <f>main!AQ69</f>
        <v>NA</v>
      </c>
      <c r="AR23" s="7" t="str">
        <f>main!AR69</f>
        <v>NA</v>
      </c>
      <c r="AS23" s="7" t="str">
        <f>main!AS69</f>
        <v>Alternative</v>
      </c>
      <c r="AT23" s="7" t="str">
        <f>main!AT69</f>
        <v>NA</v>
      </c>
      <c r="AU23" s="7" t="str">
        <f>main!AU69</f>
        <v>NA</v>
      </c>
      <c r="AV23" s="7" t="str">
        <f>main!AV69</f>
        <v>Der</v>
      </c>
      <c r="AW23" s="7" t="str">
        <f>main!AW69</f>
        <v>der</v>
      </c>
      <c r="AX23" s="7" t="str">
        <f>main!AX69</f>
        <v>Er</v>
      </c>
      <c r="AY23" s="7" t="str">
        <f>main!AY69</f>
        <v>Sie</v>
      </c>
      <c r="AZ23" s="33" t="str">
        <f>main!AZ69</f>
        <v>Er</v>
      </c>
      <c r="BA23" s="7" t="str">
        <f t="shared" si="6"/>
        <v>Wer strickt auf der Karnevalssitzung?</v>
      </c>
      <c r="BB23" s="46" t="str">
        <f t="shared" si="7"/>
        <v>Was tat die Flugbegleiterin?</v>
      </c>
      <c r="BC23" s="7" t="str">
        <f t="shared" si="8"/>
        <v>Wo strickt die Flugbegleiterin?</v>
      </c>
      <c r="BD23" s="7" t="str">
        <f t="shared" si="9"/>
        <v>Was hat die Flugbegleiterin satt?</v>
      </c>
      <c r="BE23" s="1" t="s">
        <v>49</v>
      </c>
      <c r="BF23" s="7" t="str">
        <f>BD23</f>
        <v>Was hat die Flugbegleiterin satt?</v>
      </c>
      <c r="BG23" s="7">
        <v>4</v>
      </c>
      <c r="BH23" s="7">
        <f t="shared" si="10"/>
        <v>0</v>
      </c>
      <c r="BI23" s="7" t="str">
        <f t="shared" si="11"/>
        <v>NA</v>
      </c>
      <c r="BJ23" s="7" t="str">
        <f>IF(BI23="NA","NA",CONCATENATE(S23," ",T23," ",W23))</f>
        <v>NA</v>
      </c>
      <c r="BK23" s="7" t="str">
        <f t="shared" si="24"/>
        <v>NA</v>
      </c>
      <c r="BL23" s="7" t="s">
        <v>78</v>
      </c>
      <c r="BM23" s="1">
        <v>1</v>
      </c>
      <c r="BN23" s="7" t="str">
        <f t="shared" si="12"/>
        <v>NA</v>
      </c>
      <c r="BO23" s="7" t="str">
        <f t="shared" si="21"/>
        <v>NA</v>
      </c>
      <c r="BP23" s="7" t="str">
        <f t="shared" si="13"/>
        <v>Wo strickt die Flugbegleiterin?</v>
      </c>
      <c r="BQ23" s="7" t="str">
        <f t="shared" si="14"/>
        <v/>
      </c>
      <c r="BR23" s="7" t="str">
        <f t="shared" si="15"/>
        <v/>
      </c>
      <c r="BS23" s="7" t="str">
        <f t="shared" si="16"/>
        <v>Wo strickt die Flugbegleiterin?</v>
      </c>
      <c r="BT23" s="7" t="str">
        <f t="shared" si="17"/>
        <v>Was hat die Flugbegleiterin satt?</v>
      </c>
      <c r="BU23" s="7" t="str">
        <f t="shared" si="18"/>
        <v/>
      </c>
      <c r="BV23" s="1" t="str">
        <f t="shared" si="19"/>
        <v>Was hat die Flugbegleiterin satt?</v>
      </c>
    </row>
    <row r="24" spans="1:74" ht="14.25" customHeight="1" x14ac:dyDescent="0.35">
      <c r="A24" s="7" t="str">
        <f t="shared" si="20"/>
        <v>L3_S42_I64_PEr</v>
      </c>
      <c r="B24" s="7">
        <v>3</v>
      </c>
      <c r="C24" s="7">
        <v>42</v>
      </c>
      <c r="D24" s="44">
        <v>23</v>
      </c>
      <c r="E24">
        <v>1</v>
      </c>
      <c r="F24" s="7">
        <v>42</v>
      </c>
      <c r="G24" s="7" t="str">
        <f t="shared" si="22"/>
        <v>Tomke springt in den Pool. Er hat ein ertrinkendes Kind gesichtet.</v>
      </c>
      <c r="H24" s="7" t="str">
        <f t="shared" si="0"/>
        <v>Tomke</v>
      </c>
      <c r="I24" s="7" t="str">
        <f t="shared" si="1"/>
        <v>Ina</v>
      </c>
      <c r="J24" s="7" t="s">
        <v>290</v>
      </c>
      <c r="L24" s="7" t="s">
        <v>375</v>
      </c>
      <c r="N24" s="7" t="s">
        <v>376</v>
      </c>
      <c r="O24" s="7" t="str">
        <f t="shared" si="2"/>
        <v>in den Pool.</v>
      </c>
      <c r="P24" s="7" t="str">
        <f t="shared" si="3"/>
        <v>in den Pool</v>
      </c>
      <c r="Q24" s="7" t="str">
        <f t="shared" si="23"/>
        <v>Er</v>
      </c>
      <c r="R24" s="7" t="s">
        <v>104</v>
      </c>
      <c r="S24" s="7" t="s">
        <v>137</v>
      </c>
      <c r="T24" s="7" t="s">
        <v>377</v>
      </c>
      <c r="V24" s="7" t="s">
        <v>378</v>
      </c>
      <c r="W24" s="7" t="str">
        <f t="shared" si="4"/>
        <v>Kind</v>
      </c>
      <c r="X24" s="7" t="str">
        <f t="shared" si="5"/>
        <v>gesichtet.</v>
      </c>
      <c r="Y24" s="7" t="s">
        <v>379</v>
      </c>
      <c r="Z24" s="7">
        <f>main!Z23</f>
        <v>64</v>
      </c>
      <c r="AA24" s="7" t="str">
        <f>main!AA23</f>
        <v>Tomke</v>
      </c>
      <c r="AB24" s="7" t="str">
        <f>main!AB23</f>
        <v>n</v>
      </c>
      <c r="AC24" s="7">
        <f>main!AC23</f>
        <v>3.1714285709999999</v>
      </c>
      <c r="AD24" s="7">
        <f>main!AD23</f>
        <v>1.543215022</v>
      </c>
      <c r="AE24" s="7">
        <f>main!AE23</f>
        <v>4</v>
      </c>
      <c r="AF24" s="33" t="str">
        <f>main!AF23</f>
        <v>n</v>
      </c>
      <c r="AG24" s="7" t="str">
        <f>main!AG23</f>
        <v>Target</v>
      </c>
      <c r="AH24" s="7" t="str">
        <f>main!AH23</f>
        <v>NA</v>
      </c>
      <c r="AI24" s="7" t="str">
        <f>main!AI23</f>
        <v>494000 </v>
      </c>
      <c r="AJ24" s="7" t="str">
        <f>main!AJ23</f>
        <v>NA</v>
      </c>
      <c r="AK24" s="7" t="str">
        <f>main!AK23</f>
        <v>NA</v>
      </c>
      <c r="AL24" s="7">
        <f>main!AL23</f>
        <v>113</v>
      </c>
      <c r="AM24" s="7" t="str">
        <f>main!AM23</f>
        <v>Ina</v>
      </c>
      <c r="AN24" s="7" t="str">
        <f>main!AN23</f>
        <v>f</v>
      </c>
      <c r="AO24" s="7">
        <f>main!AO23</f>
        <v>6.6857142859999996</v>
      </c>
      <c r="AP24" s="7">
        <f>main!AP23</f>
        <v>0.67612340400000004</v>
      </c>
      <c r="AQ24" s="7">
        <f>main!AQ23</f>
        <v>7</v>
      </c>
      <c r="AR24" s="7" t="str">
        <f>main!AR23</f>
        <v>f</v>
      </c>
      <c r="AS24" s="7" t="str">
        <f>main!AS23</f>
        <v>Alternative</v>
      </c>
      <c r="AT24" s="7" t="str">
        <f>main!AT23</f>
        <v>NA</v>
      </c>
      <c r="AU24" s="7" t="str">
        <f>main!AU23</f>
        <v>NA</v>
      </c>
      <c r="AV24" s="7" t="str">
        <f>main!AV23</f>
        <v>NA</v>
      </c>
      <c r="AW24" s="7" t="str">
        <f>main!AW23</f>
        <v>NA</v>
      </c>
      <c r="AX24" s="7" t="str">
        <f>main!AX23</f>
        <v>Er</v>
      </c>
      <c r="AY24" s="7" t="str">
        <f>main!AY23</f>
        <v>Sie</v>
      </c>
      <c r="AZ24" s="33" t="str">
        <f>main!AZ23</f>
        <v>Er</v>
      </c>
      <c r="BA24" s="7" t="str">
        <f t="shared" si="6"/>
        <v>Wer springt in den Pool?</v>
      </c>
      <c r="BB24" s="46" t="str">
        <f t="shared" si="7"/>
        <v>Was tat Tomke?</v>
      </c>
      <c r="BC24" s="7" t="str">
        <f t="shared" si="8"/>
        <v>Wohin springt Tomke?</v>
      </c>
      <c r="BD24" s="7" t="str">
        <f t="shared" si="9"/>
        <v>Wen hat Tomke gesichtet?</v>
      </c>
      <c r="BE24" s="7" t="s">
        <v>16</v>
      </c>
      <c r="BF24" s="7" t="str">
        <f>BB24</f>
        <v>Was tat Tomke?</v>
      </c>
      <c r="BG24" s="7">
        <v>3</v>
      </c>
      <c r="BH24" s="7">
        <f t="shared" si="10"/>
        <v>0</v>
      </c>
      <c r="BI24" s="7" t="str">
        <f t="shared" si="11"/>
        <v>NA</v>
      </c>
      <c r="BJ24" s="7" t="str">
        <f>IF(BI24="NA","NA",J24)</f>
        <v>NA</v>
      </c>
      <c r="BK24" s="7" t="str">
        <f t="shared" si="24"/>
        <v>NA</v>
      </c>
      <c r="BL24" s="7" t="s">
        <v>78</v>
      </c>
      <c r="BM24" s="1">
        <v>1</v>
      </c>
      <c r="BN24" s="7" t="str">
        <f t="shared" si="12"/>
        <v>NA</v>
      </c>
      <c r="BO24" s="7" t="str">
        <f t="shared" si="21"/>
        <v>NA</v>
      </c>
      <c r="BP24" s="7" t="str">
        <f t="shared" si="13"/>
        <v/>
      </c>
      <c r="BQ24" s="7" t="str">
        <f t="shared" si="14"/>
        <v>Wohin springt Tomke?</v>
      </c>
      <c r="BR24" s="7" t="str">
        <f t="shared" si="15"/>
        <v/>
      </c>
      <c r="BS24" s="7" t="str">
        <f t="shared" si="16"/>
        <v>Wohin springt Tomke?</v>
      </c>
      <c r="BT24" s="7" t="str">
        <f t="shared" si="17"/>
        <v/>
      </c>
      <c r="BU24" s="7" t="str">
        <f t="shared" si="18"/>
        <v>Wen hat Tomke gesichtet?</v>
      </c>
      <c r="BV24" s="7" t="str">
        <f t="shared" si="19"/>
        <v>Wen hat Tomke gesichtet?</v>
      </c>
    </row>
    <row r="25" spans="1:74" ht="14.25" customHeight="1" x14ac:dyDescent="0.35">
      <c r="A25" s="7" t="str">
        <f t="shared" si="20"/>
        <v>L3_S120_I203_PSie</v>
      </c>
      <c r="B25" s="7">
        <v>3</v>
      </c>
      <c r="C25" s="7">
        <v>120</v>
      </c>
      <c r="D25" s="44">
        <v>24</v>
      </c>
      <c r="E25">
        <v>1</v>
      </c>
      <c r="F25" s="7">
        <v>120</v>
      </c>
      <c r="G25" s="7" t="str">
        <f t="shared" si="22"/>
        <v>Der Kollege schleicht in den Palast. Sie möchte das teure Porzellan stehlen.</v>
      </c>
      <c r="H25" s="7" t="str">
        <f t="shared" si="0"/>
        <v>Der Kollege</v>
      </c>
      <c r="I25" s="7" t="str">
        <f t="shared" si="1"/>
        <v>Die Kollegin</v>
      </c>
      <c r="J25" s="7" t="s">
        <v>429</v>
      </c>
      <c r="L25" s="7" t="s">
        <v>375</v>
      </c>
      <c r="N25" s="7" t="s">
        <v>830</v>
      </c>
      <c r="O25" s="7" t="str">
        <f t="shared" si="2"/>
        <v>in den Palast.</v>
      </c>
      <c r="P25" s="7" t="str">
        <f t="shared" si="3"/>
        <v>in den Palast</v>
      </c>
      <c r="Q25" s="7" t="str">
        <f t="shared" si="23"/>
        <v>Sie</v>
      </c>
      <c r="R25" s="7" t="s">
        <v>70</v>
      </c>
      <c r="S25" s="7" t="s">
        <v>155</v>
      </c>
      <c r="T25" s="7" t="s">
        <v>411</v>
      </c>
      <c r="U25" s="7" t="s">
        <v>831</v>
      </c>
      <c r="W25" s="7" t="str">
        <f t="shared" si="4"/>
        <v>Porzellan</v>
      </c>
      <c r="X25" s="7" t="str">
        <f t="shared" si="5"/>
        <v>stehlen.</v>
      </c>
      <c r="Y25" s="7" t="s">
        <v>832</v>
      </c>
      <c r="Z25" s="7">
        <f>main!Z121</f>
        <v>203</v>
      </c>
      <c r="AA25" s="7" t="str">
        <f>main!AA121</f>
        <v>Kollege</v>
      </c>
      <c r="AB25" s="7" t="str">
        <f>main!AB121</f>
        <v>NA</v>
      </c>
      <c r="AC25" s="7">
        <f>main!AC121</f>
        <v>6.7</v>
      </c>
      <c r="AD25" s="7" t="str">
        <f>main!AD121</f>
        <v>NA</v>
      </c>
      <c r="AE25" s="7" t="str">
        <f>main!AE121</f>
        <v>NA</v>
      </c>
      <c r="AF25" s="33" t="str">
        <f>main!AF121</f>
        <v>m</v>
      </c>
      <c r="AG25" s="7" t="str">
        <f>main!AG121</f>
        <v>Filler</v>
      </c>
      <c r="AH25" s="7" t="str">
        <f>main!AH121</f>
        <v>NA</v>
      </c>
      <c r="AI25" s="7" t="str">
        <f>main!AI121</f>
        <v>NA</v>
      </c>
      <c r="AJ25" s="7" t="str">
        <f>main!AJ121</f>
        <v>Der</v>
      </c>
      <c r="AK25" s="7" t="str">
        <f>main!AK121</f>
        <v>der</v>
      </c>
      <c r="AL25" s="7">
        <f>main!AL121</f>
        <v>60</v>
      </c>
      <c r="AM25" s="7" t="str">
        <f>main!AM121</f>
        <v>Kollegin</v>
      </c>
      <c r="AN25" s="7" t="str">
        <f>main!AN121</f>
        <v>NA</v>
      </c>
      <c r="AO25" s="7" t="str">
        <f>main!AO121</f>
        <v>NA</v>
      </c>
      <c r="AP25" s="7" t="str">
        <f>main!AP121</f>
        <v>NA</v>
      </c>
      <c r="AQ25" s="7" t="str">
        <f>main!AQ121</f>
        <v>NA</v>
      </c>
      <c r="AR25" s="7" t="str">
        <f>main!AR121</f>
        <v>NA</v>
      </c>
      <c r="AS25" s="7" t="str">
        <f>main!AS121</f>
        <v>Alternative</v>
      </c>
      <c r="AT25" s="7" t="str">
        <f>main!AT121</f>
        <v>NA</v>
      </c>
      <c r="AU25" s="7" t="str">
        <f>main!AU121</f>
        <v>NA</v>
      </c>
      <c r="AV25" s="7" t="str">
        <f>main!AV121</f>
        <v>Die</v>
      </c>
      <c r="AW25" s="7" t="str">
        <f>main!AW121</f>
        <v>die</v>
      </c>
      <c r="AX25" s="7" t="str">
        <f>main!AX121</f>
        <v>Er</v>
      </c>
      <c r="AY25" s="7" t="str">
        <f>main!AY121</f>
        <v>Sie</v>
      </c>
      <c r="AZ25" s="33" t="str">
        <f>main!AZ121</f>
        <v>Sie</v>
      </c>
      <c r="BA25" s="7" t="str">
        <f t="shared" si="6"/>
        <v>Wer schleicht in den Palast?</v>
      </c>
      <c r="BB25" s="46" t="str">
        <f t="shared" si="7"/>
        <v>Was tat der Kollege?</v>
      </c>
      <c r="BC25" s="7" t="str">
        <f t="shared" si="8"/>
        <v>Wohin schleicht der Kollege?</v>
      </c>
      <c r="BD25" s="7" t="str">
        <f t="shared" si="9"/>
        <v>Was möchte der Kollege stehlen?</v>
      </c>
      <c r="BE25" s="1" t="s">
        <v>49</v>
      </c>
      <c r="BF25" s="7" t="str">
        <f>BD25</f>
        <v>Was möchte der Kollege stehlen?</v>
      </c>
      <c r="BG25" s="7">
        <v>2</v>
      </c>
      <c r="BH25" s="7">
        <f t="shared" si="10"/>
        <v>0</v>
      </c>
      <c r="BI25" s="7" t="str">
        <f t="shared" si="11"/>
        <v>NA</v>
      </c>
      <c r="BJ25" s="7" t="str">
        <f>IF(BI25="NA","NA",CONCATENATE(S25," ",T25," ",W25))</f>
        <v>NA</v>
      </c>
      <c r="BK25" s="7" t="str">
        <f t="shared" si="24"/>
        <v>NA</v>
      </c>
      <c r="BL25" s="7" t="s">
        <v>78</v>
      </c>
      <c r="BM25" s="1">
        <v>0</v>
      </c>
      <c r="BN25" s="7" t="str">
        <f t="shared" si="12"/>
        <v>NA</v>
      </c>
      <c r="BO25" s="7" t="str">
        <f t="shared" si="21"/>
        <v>NA</v>
      </c>
      <c r="BP25" s="7" t="str">
        <f t="shared" si="13"/>
        <v/>
      </c>
      <c r="BQ25" s="7" t="str">
        <f t="shared" si="14"/>
        <v>Wohin schleicht der Kollege?</v>
      </c>
      <c r="BR25" s="7" t="str">
        <f t="shared" si="15"/>
        <v/>
      </c>
      <c r="BS25" s="7" t="str">
        <f t="shared" si="16"/>
        <v>Wohin schleicht der Kollege?</v>
      </c>
      <c r="BT25" s="7" t="str">
        <f t="shared" si="17"/>
        <v>Was möchte der Kollege stehlen?</v>
      </c>
      <c r="BU25" s="7" t="str">
        <f t="shared" si="18"/>
        <v/>
      </c>
      <c r="BV25" s="7" t="str">
        <f t="shared" si="19"/>
        <v>Was möchte der Kollege stehlen?</v>
      </c>
    </row>
    <row r="26" spans="1:74" ht="14.25" customHeight="1" x14ac:dyDescent="0.35">
      <c r="A26" s="7" t="str">
        <f t="shared" si="20"/>
        <v>L3_S87_I170_PEr</v>
      </c>
      <c r="B26" s="7">
        <v>3</v>
      </c>
      <c r="C26" s="7">
        <v>87</v>
      </c>
      <c r="D26" s="44">
        <v>25</v>
      </c>
      <c r="E26">
        <v>1</v>
      </c>
      <c r="F26" s="7">
        <v>87</v>
      </c>
      <c r="G26" s="7" t="str">
        <f t="shared" si="22"/>
        <v>Die Kassiererin steht in der Raucherecke. Er muss die neuen Klassenkameraden beeindrucken.</v>
      </c>
      <c r="H26" s="7" t="str">
        <f t="shared" si="0"/>
        <v>Die Kassiererin</v>
      </c>
      <c r="I26" s="7" t="str">
        <f t="shared" si="1"/>
        <v>Der Kassierer</v>
      </c>
      <c r="J26" s="7" t="s">
        <v>647</v>
      </c>
      <c r="K26" s="7" t="s">
        <v>84</v>
      </c>
      <c r="N26" s="7" t="s">
        <v>648</v>
      </c>
      <c r="O26" s="7" t="str">
        <f t="shared" si="2"/>
        <v>in der Raucherecke.</v>
      </c>
      <c r="P26" s="7" t="str">
        <f t="shared" si="3"/>
        <v>in der Raucherecke</v>
      </c>
      <c r="Q26" s="7" t="str">
        <f t="shared" si="23"/>
        <v>Er</v>
      </c>
      <c r="R26" s="7" t="s">
        <v>146</v>
      </c>
      <c r="S26" s="7" t="s">
        <v>71</v>
      </c>
      <c r="T26" s="7" t="s">
        <v>203</v>
      </c>
      <c r="V26" s="7" t="s">
        <v>649</v>
      </c>
      <c r="W26" s="7" t="str">
        <f t="shared" si="4"/>
        <v>Klassenkameraden</v>
      </c>
      <c r="X26" s="7" t="str">
        <f t="shared" si="5"/>
        <v>beeindrucken.</v>
      </c>
      <c r="Y26" s="7" t="s">
        <v>295</v>
      </c>
      <c r="Z26" s="7">
        <f>main!Z88</f>
        <v>170</v>
      </c>
      <c r="AA26" s="7" t="str">
        <f>main!AA88</f>
        <v>Kassiererin</v>
      </c>
      <c r="AB26" s="7" t="str">
        <f>main!AB88</f>
        <v>NA</v>
      </c>
      <c r="AC26" s="7">
        <f>main!AC88</f>
        <v>3.55</v>
      </c>
      <c r="AD26" s="7" t="str">
        <f>main!AD88</f>
        <v>NA</v>
      </c>
      <c r="AE26" s="7" t="str">
        <f>main!AE88</f>
        <v>NA</v>
      </c>
      <c r="AF26" s="33" t="str">
        <f>main!AF88</f>
        <v>f</v>
      </c>
      <c r="AG26" s="7" t="str">
        <f>main!AG88</f>
        <v>Filler</v>
      </c>
      <c r="AH26" s="7" t="str">
        <f>main!AH88</f>
        <v>NA</v>
      </c>
      <c r="AI26" s="7" t="str">
        <f>main!AI88</f>
        <v>NA</v>
      </c>
      <c r="AJ26" s="7" t="str">
        <f>main!AJ88</f>
        <v>Die</v>
      </c>
      <c r="AK26" s="7" t="str">
        <f>main!AK88</f>
        <v>die</v>
      </c>
      <c r="AL26" s="7">
        <f>main!AL88</f>
        <v>27</v>
      </c>
      <c r="AM26" s="7" t="str">
        <f>main!AM88</f>
        <v>Kassierer</v>
      </c>
      <c r="AN26" s="7" t="str">
        <f>main!AN88</f>
        <v>NA</v>
      </c>
      <c r="AO26" s="7" t="str">
        <f>main!AO88</f>
        <v>NA</v>
      </c>
      <c r="AP26" s="7" t="str">
        <f>main!AP88</f>
        <v>NA</v>
      </c>
      <c r="AQ26" s="7" t="str">
        <f>main!AQ88</f>
        <v>NA</v>
      </c>
      <c r="AR26" s="7" t="str">
        <f>main!AR88</f>
        <v>NA</v>
      </c>
      <c r="AS26" s="7" t="str">
        <f>main!AS88</f>
        <v>Alternative</v>
      </c>
      <c r="AT26" s="7" t="str">
        <f>main!AT88</f>
        <v>NA</v>
      </c>
      <c r="AU26" s="7" t="str">
        <f>main!AU88</f>
        <v>NA</v>
      </c>
      <c r="AV26" s="7" t="str">
        <f>main!AV88</f>
        <v>Der</v>
      </c>
      <c r="AW26" s="7" t="str">
        <f>main!AW88</f>
        <v>der</v>
      </c>
      <c r="AX26" s="7" t="str">
        <f>main!AX88</f>
        <v>Er</v>
      </c>
      <c r="AY26" s="7" t="str">
        <f>main!AY88</f>
        <v>Sie</v>
      </c>
      <c r="AZ26" s="33" t="str">
        <f>main!AZ88</f>
        <v>Er</v>
      </c>
      <c r="BA26" s="7" t="str">
        <f t="shared" si="6"/>
        <v>Wer steht in der Raucherecke?</v>
      </c>
      <c r="BB26" s="46" t="str">
        <f t="shared" si="7"/>
        <v>Was tat die Kassiererin?</v>
      </c>
      <c r="BC26" s="7" t="str">
        <f t="shared" si="8"/>
        <v>Wo steht die Kassiererin?</v>
      </c>
      <c r="BD26" s="7" t="str">
        <f t="shared" si="9"/>
        <v>Wen muss die Kassiererin beeindrucken?</v>
      </c>
      <c r="BE26" s="7" t="s">
        <v>48</v>
      </c>
      <c r="BF26" s="7" t="str">
        <f>BC26</f>
        <v>Wo steht die Kassiererin?</v>
      </c>
      <c r="BG26" s="7">
        <v>3</v>
      </c>
      <c r="BH26" s="7">
        <f t="shared" si="10"/>
        <v>0</v>
      </c>
      <c r="BI26" s="7" t="str">
        <f t="shared" si="11"/>
        <v>NA</v>
      </c>
      <c r="BJ26" s="7" t="str">
        <f>IF(BI26="NA","NA",P26)</f>
        <v>NA</v>
      </c>
      <c r="BK26" s="7" t="str">
        <f t="shared" si="24"/>
        <v>NA</v>
      </c>
      <c r="BL26" s="7" t="s">
        <v>78</v>
      </c>
      <c r="BM26" s="1">
        <v>0</v>
      </c>
      <c r="BN26" s="7" t="str">
        <f t="shared" si="12"/>
        <v>NA</v>
      </c>
      <c r="BO26" s="7" t="str">
        <f t="shared" si="21"/>
        <v>NA</v>
      </c>
      <c r="BP26" s="7" t="str">
        <f t="shared" si="13"/>
        <v>Wo steht die Kassiererin?</v>
      </c>
      <c r="BQ26" s="7" t="str">
        <f t="shared" si="14"/>
        <v/>
      </c>
      <c r="BR26" s="7" t="str">
        <f t="shared" si="15"/>
        <v/>
      </c>
      <c r="BS26" s="7" t="str">
        <f t="shared" si="16"/>
        <v>Wo steht die Kassiererin?</v>
      </c>
      <c r="BT26" s="7" t="str">
        <f t="shared" si="17"/>
        <v/>
      </c>
      <c r="BU26" s="7" t="str">
        <f t="shared" si="18"/>
        <v>Wen muss die Kassiererin beeindrucken?</v>
      </c>
      <c r="BV26" s="7" t="str">
        <f t="shared" si="19"/>
        <v>Wen muss die Kassiererin beeindrucken?</v>
      </c>
    </row>
    <row r="27" spans="1:74" ht="14.25" customHeight="1" x14ac:dyDescent="0.35">
      <c r="A27" s="7" t="str">
        <f t="shared" si="20"/>
        <v>L3_S33_I15_PSie</v>
      </c>
      <c r="B27" s="7">
        <v>3</v>
      </c>
      <c r="C27" s="7">
        <v>33</v>
      </c>
      <c r="D27" s="44">
        <v>26</v>
      </c>
      <c r="E27">
        <v>1</v>
      </c>
      <c r="F27" s="7">
        <v>33</v>
      </c>
      <c r="G27" s="7" t="str">
        <f t="shared" si="22"/>
        <v>Felix tanzt auf der Veranstaltung. Sie hat eine freundliche Tanzgruppe gefunden.</v>
      </c>
      <c r="H27" s="7" t="str">
        <f t="shared" si="0"/>
        <v>Felix</v>
      </c>
      <c r="I27" s="7" t="str">
        <f t="shared" si="1"/>
        <v>Alma</v>
      </c>
      <c r="J27" s="7" t="s">
        <v>317</v>
      </c>
      <c r="K27" s="7" t="s">
        <v>244</v>
      </c>
      <c r="N27" s="7" t="s">
        <v>318</v>
      </c>
      <c r="O27" s="7" t="str">
        <f t="shared" si="2"/>
        <v>auf der Veranstaltung.</v>
      </c>
      <c r="P27" s="7" t="str">
        <f t="shared" si="3"/>
        <v>auf der Veranstaltung</v>
      </c>
      <c r="Q27" s="7" t="str">
        <f t="shared" si="23"/>
        <v>Sie</v>
      </c>
      <c r="R27" s="7" t="s">
        <v>104</v>
      </c>
      <c r="S27" s="7" t="s">
        <v>179</v>
      </c>
      <c r="T27" s="7" t="s">
        <v>319</v>
      </c>
      <c r="V27" s="7" t="s">
        <v>320</v>
      </c>
      <c r="W27" s="7" t="str">
        <f t="shared" si="4"/>
        <v>Tanzgruppe</v>
      </c>
      <c r="X27" s="7" t="str">
        <f t="shared" si="5"/>
        <v>gefunden.</v>
      </c>
      <c r="Y27" s="7" t="s">
        <v>205</v>
      </c>
      <c r="Z27" s="7">
        <f>main!Z14</f>
        <v>15</v>
      </c>
      <c r="AA27" s="7" t="str">
        <f>main!AA14</f>
        <v>Felix</v>
      </c>
      <c r="AB27" s="7" t="str">
        <f>main!AB14</f>
        <v>m</v>
      </c>
      <c r="AC27" s="7">
        <f>main!AC14</f>
        <v>1.2</v>
      </c>
      <c r="AD27" s="7">
        <f>main!AD14</f>
        <v>0.47278897199999997</v>
      </c>
      <c r="AE27" s="7">
        <f>main!AE14</f>
        <v>1</v>
      </c>
      <c r="AF27" s="33" t="str">
        <f>main!AF14</f>
        <v>m</v>
      </c>
      <c r="AG27" s="7" t="str">
        <f>main!AG14</f>
        <v>Target</v>
      </c>
      <c r="AH27" s="7" t="str">
        <f>main!AH14</f>
        <v>NA</v>
      </c>
      <c r="AI27" s="7">
        <f>main!AI14</f>
        <v>2590000000</v>
      </c>
      <c r="AJ27" s="7" t="str">
        <f>main!AJ14</f>
        <v>NA</v>
      </c>
      <c r="AK27" s="7" t="str">
        <f>main!AK14</f>
        <v>NA</v>
      </c>
      <c r="AL27" s="7">
        <f>main!AL14</f>
        <v>94</v>
      </c>
      <c r="AM27" s="7" t="str">
        <f>main!AM14</f>
        <v>Alma</v>
      </c>
      <c r="AN27" s="7" t="str">
        <f>main!AN14</f>
        <v>f</v>
      </c>
      <c r="AO27" s="7">
        <f>main!AO14</f>
        <v>6.1714285709999999</v>
      </c>
      <c r="AP27" s="7">
        <f>main!AP14</f>
        <v>0.98475778700000005</v>
      </c>
      <c r="AQ27" s="7">
        <f>main!AQ14</f>
        <v>6</v>
      </c>
      <c r="AR27" s="7" t="str">
        <f>main!AR14</f>
        <v>f</v>
      </c>
      <c r="AS27" s="7" t="str">
        <f>main!AS14</f>
        <v>Alternative</v>
      </c>
      <c r="AT27" s="7" t="str">
        <f>main!AT14</f>
        <v>NA</v>
      </c>
      <c r="AU27" s="7" t="str">
        <f>main!AU14</f>
        <v>NA</v>
      </c>
      <c r="AV27" s="7" t="str">
        <f>main!AV14</f>
        <v>NA</v>
      </c>
      <c r="AW27" s="7" t="str">
        <f>main!AW14</f>
        <v>NA</v>
      </c>
      <c r="AX27" s="7" t="str">
        <f>main!AX14</f>
        <v>Er</v>
      </c>
      <c r="AY27" s="7" t="str">
        <f>main!AY14</f>
        <v>Sie</v>
      </c>
      <c r="AZ27" s="33" t="str">
        <f>main!AZ14</f>
        <v>Sie</v>
      </c>
      <c r="BA27" s="7" t="str">
        <f t="shared" si="6"/>
        <v>Wer tanzt auf der Veranstaltung?</v>
      </c>
      <c r="BB27" s="46" t="str">
        <f t="shared" si="7"/>
        <v>Was tat Felix?</v>
      </c>
      <c r="BC27" s="7" t="str">
        <f t="shared" si="8"/>
        <v>Wo tanzt Felix?</v>
      </c>
      <c r="BD27" s="7" t="str">
        <f t="shared" si="9"/>
        <v>Wen hat Felix gefunden?</v>
      </c>
      <c r="BE27" s="7" t="s">
        <v>47</v>
      </c>
      <c r="BF27" s="7" t="str">
        <f>BA27</f>
        <v>Wer tanzt auf der Veranstaltung?</v>
      </c>
      <c r="BG27" s="7">
        <v>2</v>
      </c>
      <c r="BH27" s="7">
        <f t="shared" si="10"/>
        <v>0</v>
      </c>
      <c r="BI27" s="7" t="str">
        <f t="shared" si="11"/>
        <v>NA</v>
      </c>
      <c r="BJ27" s="7" t="str">
        <f>IF(BI27="NA","NA",H27)</f>
        <v>NA</v>
      </c>
      <c r="BK27" s="7" t="str">
        <f t="shared" si="24"/>
        <v>NA</v>
      </c>
      <c r="BL27" s="7" t="s">
        <v>78</v>
      </c>
      <c r="BM27" s="1">
        <v>0</v>
      </c>
      <c r="BN27" s="7" t="str">
        <f t="shared" si="12"/>
        <v>NA</v>
      </c>
      <c r="BO27" s="7" t="str">
        <f t="shared" si="21"/>
        <v>NA</v>
      </c>
      <c r="BP27" s="7" t="str">
        <f t="shared" si="13"/>
        <v>Wo tanzt Felix?</v>
      </c>
      <c r="BQ27" s="7" t="str">
        <f t="shared" si="14"/>
        <v/>
      </c>
      <c r="BR27" s="7" t="str">
        <f t="shared" si="15"/>
        <v/>
      </c>
      <c r="BS27" s="7" t="str">
        <f t="shared" si="16"/>
        <v>Wo tanzt Felix?</v>
      </c>
      <c r="BT27" s="7" t="str">
        <f t="shared" si="17"/>
        <v/>
      </c>
      <c r="BU27" s="7" t="str">
        <f t="shared" si="18"/>
        <v>Wen hat Felix gefunden?</v>
      </c>
      <c r="BV27" s="7" t="str">
        <f t="shared" si="19"/>
        <v>Wen hat Felix gefunden?</v>
      </c>
    </row>
    <row r="28" spans="1:74" ht="14.25" customHeight="1" x14ac:dyDescent="0.35">
      <c r="A28" s="53" t="str">
        <f t="shared" si="20"/>
        <v>L_S134_I79_PSie</v>
      </c>
      <c r="B28" s="54"/>
      <c r="C28" s="55">
        <v>14</v>
      </c>
      <c r="D28" s="44">
        <v>27</v>
      </c>
      <c r="E28" s="56">
        <v>1.9</v>
      </c>
      <c r="F28" s="53">
        <v>134</v>
      </c>
      <c r="G28" s="53" t="str">
        <f>CONCATENATE(H28," ",J28," ",P28," ",Q28," ",R28," ",S28," ",T28," ",W28," ",Y28)</f>
        <v>Die Gymnasiallehrerin kniet im Garten Sie hat ein tolles Hochbeet angelegt</v>
      </c>
      <c r="H28" s="53" t="str">
        <f t="shared" si="0"/>
        <v>Die Gymnasiallehrerin</v>
      </c>
      <c r="I28" s="53" t="str">
        <f t="shared" si="1"/>
        <v>Der Gymnasiallehrer</v>
      </c>
      <c r="J28" s="54" t="s">
        <v>508</v>
      </c>
      <c r="K28" s="53" t="s">
        <v>193</v>
      </c>
      <c r="L28" s="53"/>
      <c r="M28" s="53"/>
      <c r="N28" s="53" t="s">
        <v>880</v>
      </c>
      <c r="O28" s="53" t="str">
        <f t="shared" si="2"/>
        <v>im Garten.</v>
      </c>
      <c r="P28" s="53" t="str">
        <f t="shared" si="3"/>
        <v>im Garten</v>
      </c>
      <c r="Q28" s="53" t="s">
        <v>82</v>
      </c>
      <c r="R28" s="53" t="s">
        <v>104</v>
      </c>
      <c r="S28" s="53" t="s">
        <v>137</v>
      </c>
      <c r="T28" s="53" t="s">
        <v>1077</v>
      </c>
      <c r="U28" s="54" t="s">
        <v>1079</v>
      </c>
      <c r="V28" s="54"/>
      <c r="W28" s="54" t="str">
        <f t="shared" si="4"/>
        <v>Hochbeet</v>
      </c>
      <c r="X28" s="54" t="str">
        <f t="shared" si="5"/>
        <v>angelegt.</v>
      </c>
      <c r="Y28" s="54" t="s">
        <v>1078</v>
      </c>
      <c r="Z28" s="53">
        <v>79</v>
      </c>
      <c r="AA28" s="53" t="s">
        <v>988</v>
      </c>
      <c r="AB28" s="53" t="s">
        <v>78</v>
      </c>
      <c r="AC28" s="53" t="s">
        <v>78</v>
      </c>
      <c r="AD28" s="53" t="s">
        <v>78</v>
      </c>
      <c r="AE28" s="53" t="s">
        <v>78</v>
      </c>
      <c r="AF28" s="53" t="s">
        <v>78</v>
      </c>
      <c r="AG28" s="53" t="s">
        <v>1093</v>
      </c>
      <c r="AH28" s="53" t="s">
        <v>78</v>
      </c>
      <c r="AI28" s="53" t="s">
        <v>78</v>
      </c>
      <c r="AJ28" s="54" t="s">
        <v>504</v>
      </c>
      <c r="AK28" s="55" t="s">
        <v>71</v>
      </c>
      <c r="AL28" s="53">
        <v>79</v>
      </c>
      <c r="AM28" s="53" t="s">
        <v>1060</v>
      </c>
      <c r="AN28" s="53" t="s">
        <v>78</v>
      </c>
      <c r="AO28" s="53" t="s">
        <v>78</v>
      </c>
      <c r="AP28" s="53" t="s">
        <v>78</v>
      </c>
      <c r="AQ28" s="53" t="s">
        <v>78</v>
      </c>
      <c r="AR28" s="53" t="s">
        <v>78</v>
      </c>
      <c r="AS28" s="57" t="s">
        <v>80</v>
      </c>
      <c r="AT28" s="53" t="s">
        <v>78</v>
      </c>
      <c r="AU28" s="53" t="s">
        <v>78</v>
      </c>
      <c r="AV28" s="54" t="s">
        <v>506</v>
      </c>
      <c r="AW28" s="55" t="s">
        <v>507</v>
      </c>
      <c r="AX28" s="58" t="s">
        <v>81</v>
      </c>
      <c r="AY28" s="58" t="s">
        <v>82</v>
      </c>
      <c r="AZ28" s="59" t="str">
        <f>AY28</f>
        <v>Sie</v>
      </c>
      <c r="BA28" s="53" t="str">
        <f t="shared" si="6"/>
        <v>Wer kniet im Garten?</v>
      </c>
      <c r="BB28" s="46" t="str">
        <f t="shared" si="7"/>
        <v>Was tat die Gymnasiallehrerin?</v>
      </c>
      <c r="BC28" s="53" t="str">
        <f t="shared" si="8"/>
        <v>Wo kniet die Gymnasiallehrerin?</v>
      </c>
      <c r="BD28" s="53" t="str">
        <f t="shared" si="9"/>
        <v>Was hat die Gymnasiallehrerin angelegt?</v>
      </c>
      <c r="BE28" s="53" t="s">
        <v>16</v>
      </c>
      <c r="BF28" s="53" t="str">
        <f>BB28</f>
        <v>Was tat die Gymnasiallehrerin?</v>
      </c>
      <c r="BG28" s="55">
        <v>1</v>
      </c>
      <c r="BH28" s="53">
        <f t="shared" si="10"/>
        <v>1</v>
      </c>
      <c r="BI28" s="53" t="str">
        <f t="shared" si="11"/>
        <v>Was tat die Gymnasiallehrerin?</v>
      </c>
      <c r="BJ28" s="53" t="str">
        <f>IF(BI28="NA","NA",J28)</f>
        <v>kniet</v>
      </c>
      <c r="BK28" s="53" t="s">
        <v>1129</v>
      </c>
      <c r="BL28" s="54" t="s">
        <v>1130</v>
      </c>
      <c r="BM28" s="55">
        <v>1</v>
      </c>
      <c r="BN28" s="53" t="str">
        <f t="shared" si="12"/>
        <v>im Garten knien</v>
      </c>
      <c r="BO28" s="53" t="str">
        <f t="shared" si="21"/>
        <v>im Garten stehen</v>
      </c>
      <c r="BP28" s="53" t="str">
        <f t="shared" si="13"/>
        <v>Wo kniet die Gymnasiallehrerin?</v>
      </c>
      <c r="BQ28" s="53" t="str">
        <f t="shared" si="14"/>
        <v/>
      </c>
      <c r="BR28" s="53" t="str">
        <f t="shared" si="15"/>
        <v/>
      </c>
      <c r="BS28" s="53" t="str">
        <f t="shared" si="16"/>
        <v>Wo kniet die Gymnasiallehrerin?</v>
      </c>
      <c r="BT28" s="53" t="str">
        <f t="shared" si="17"/>
        <v>Was hat die Gymnasiallehrerin angelegt?</v>
      </c>
      <c r="BU28" s="53" t="str">
        <f t="shared" si="18"/>
        <v/>
      </c>
      <c r="BV28" s="53" t="str">
        <f t="shared" si="19"/>
        <v>Was hat die Gymnasiallehrerin angelegt?</v>
      </c>
    </row>
    <row r="29" spans="1:74" ht="14.25" customHeight="1" x14ac:dyDescent="0.35">
      <c r="A29" s="7" t="str">
        <f t="shared" si="20"/>
        <v>L3_S60_I82_PSie</v>
      </c>
      <c r="B29" s="7">
        <v>3</v>
      </c>
      <c r="C29" s="7">
        <v>60</v>
      </c>
      <c r="D29" s="44">
        <v>28</v>
      </c>
      <c r="E29">
        <v>2</v>
      </c>
      <c r="F29" s="7">
        <v>60</v>
      </c>
      <c r="G29" s="7" t="str">
        <f t="shared" ref="G29:G69" si="25">CONCATENATE(H29," ",J29," ",O29," ",Q29," ",R29," ",S29," ",T29," ",W29," ",X29)</f>
        <v>Elia steigt von der Tribüne. Sie hat einen ehrenvollen Orden erhalten.</v>
      </c>
      <c r="H29" s="7" t="str">
        <f t="shared" si="0"/>
        <v>Elia</v>
      </c>
      <c r="I29" s="7" t="str">
        <f t="shared" si="1"/>
        <v>Benno</v>
      </c>
      <c r="J29" s="7" t="s">
        <v>153</v>
      </c>
      <c r="M29" s="7" t="s">
        <v>222</v>
      </c>
      <c r="N29" s="7" t="s">
        <v>494</v>
      </c>
      <c r="O29" s="7" t="str">
        <f t="shared" si="2"/>
        <v>von der Tribüne.</v>
      </c>
      <c r="P29" s="7" t="str">
        <f t="shared" si="3"/>
        <v>von der Tribüne</v>
      </c>
      <c r="Q29" s="7" t="str">
        <f t="shared" ref="Q29:Q69" si="26">AZ29</f>
        <v>Sie</v>
      </c>
      <c r="R29" s="7" t="s">
        <v>104</v>
      </c>
      <c r="S29" s="7" t="s">
        <v>87</v>
      </c>
      <c r="T29" s="7" t="s">
        <v>495</v>
      </c>
      <c r="U29" s="7" t="s">
        <v>496</v>
      </c>
      <c r="W29" s="7" t="str">
        <f t="shared" si="4"/>
        <v>Orden</v>
      </c>
      <c r="X29" s="7" t="str">
        <f t="shared" si="5"/>
        <v>erhalten.</v>
      </c>
      <c r="Y29" s="7" t="s">
        <v>439</v>
      </c>
      <c r="Z29" s="7">
        <f>main!Z41</f>
        <v>82</v>
      </c>
      <c r="AA29" s="7" t="str">
        <f>main!AA41</f>
        <v>Elia</v>
      </c>
      <c r="AB29" s="7" t="str">
        <f>main!AB41</f>
        <v>n</v>
      </c>
      <c r="AC29" s="7">
        <f>main!AC41</f>
        <v>4.7428571430000002</v>
      </c>
      <c r="AD29" s="7">
        <f>main!AD41</f>
        <v>1.66879416</v>
      </c>
      <c r="AE29" s="7">
        <f>main!AE41</f>
        <v>4</v>
      </c>
      <c r="AF29" s="33" t="str">
        <f>main!AF41</f>
        <v>n</v>
      </c>
      <c r="AG29" s="7" t="str">
        <f>main!AG41</f>
        <v>Target</v>
      </c>
      <c r="AH29" s="7">
        <f>main!AH41</f>
        <v>51</v>
      </c>
      <c r="AI29" s="7">
        <f>main!AI41</f>
        <v>118000000</v>
      </c>
      <c r="AJ29" s="7" t="str">
        <f>main!AJ41</f>
        <v>NA</v>
      </c>
      <c r="AK29" s="7" t="str">
        <f>main!AK41</f>
        <v>NA</v>
      </c>
      <c r="AL29" s="7">
        <f>main!AL41</f>
        <v>32</v>
      </c>
      <c r="AM29" s="7" t="str">
        <f>main!AM41</f>
        <v>Benno</v>
      </c>
      <c r="AN29" s="7" t="str">
        <f>main!AN41</f>
        <v>m</v>
      </c>
      <c r="AO29" s="7">
        <f>main!AO41</f>
        <v>1.4</v>
      </c>
      <c r="AP29" s="7">
        <f>main!AP41</f>
        <v>0.69451633599999996</v>
      </c>
      <c r="AQ29" s="7">
        <f>main!AQ41</f>
        <v>1</v>
      </c>
      <c r="AR29" s="7" t="str">
        <f>main!AR41</f>
        <v>m</v>
      </c>
      <c r="AS29" s="7" t="str">
        <f>main!AS41</f>
        <v>Alternative</v>
      </c>
      <c r="AT29" s="7" t="str">
        <f>main!AT41</f>
        <v>NA</v>
      </c>
      <c r="AU29" s="7" t="str">
        <f>main!AU41</f>
        <v>NA</v>
      </c>
      <c r="AV29" s="7" t="str">
        <f>main!AV41</f>
        <v>NA</v>
      </c>
      <c r="AW29" s="7" t="str">
        <f>main!AW41</f>
        <v>NA</v>
      </c>
      <c r="AX29" s="7" t="str">
        <f>main!AX41</f>
        <v>Er</v>
      </c>
      <c r="AY29" s="7" t="str">
        <f>main!AY41</f>
        <v>Sie</v>
      </c>
      <c r="AZ29" s="33" t="str">
        <f>main!AZ41</f>
        <v>Sie</v>
      </c>
      <c r="BA29" s="7" t="str">
        <f t="shared" si="6"/>
        <v>Wer steigt von der Tribüne?</v>
      </c>
      <c r="BB29" s="46" t="str">
        <f t="shared" si="7"/>
        <v>Was tat Elia?</v>
      </c>
      <c r="BC29" s="7" t="str">
        <f t="shared" si="8"/>
        <v>Woher steigt Elia?</v>
      </c>
      <c r="BD29" s="7" t="str">
        <f t="shared" si="9"/>
        <v>Was hat Elia erhalten?</v>
      </c>
      <c r="BE29" s="1" t="s">
        <v>49</v>
      </c>
      <c r="BF29" s="7" t="str">
        <f>BD29</f>
        <v>Was hat Elia erhalten?</v>
      </c>
      <c r="BG29" s="7">
        <v>2</v>
      </c>
      <c r="BH29" s="7">
        <f t="shared" si="10"/>
        <v>0</v>
      </c>
      <c r="BI29" s="7" t="str">
        <f t="shared" si="11"/>
        <v>NA</v>
      </c>
      <c r="BJ29" s="7" t="str">
        <f>IF(BI29="NA","NA",CONCATENATE(S29," ",T29," ",W29))</f>
        <v>NA</v>
      </c>
      <c r="BK29" s="7" t="str">
        <f>BJ29</f>
        <v>NA</v>
      </c>
      <c r="BL29" s="7" t="s">
        <v>78</v>
      </c>
      <c r="BM29" s="1">
        <v>0</v>
      </c>
      <c r="BN29" s="7" t="str">
        <f t="shared" si="12"/>
        <v>NA</v>
      </c>
      <c r="BO29" s="7" t="str">
        <f t="shared" si="21"/>
        <v>NA</v>
      </c>
      <c r="BP29" s="7" t="str">
        <f t="shared" si="13"/>
        <v/>
      </c>
      <c r="BQ29" s="7" t="str">
        <f t="shared" si="14"/>
        <v/>
      </c>
      <c r="BR29" s="7" t="str">
        <f t="shared" si="15"/>
        <v>Woher steigt Elia?</v>
      </c>
      <c r="BS29" s="7" t="str">
        <f t="shared" si="16"/>
        <v>Woher steigt Elia?</v>
      </c>
      <c r="BT29" s="7" t="str">
        <f t="shared" si="17"/>
        <v>Was hat Elia erhalten?</v>
      </c>
      <c r="BU29" s="7" t="str">
        <f t="shared" si="18"/>
        <v/>
      </c>
      <c r="BV29" s="1" t="str">
        <f t="shared" si="19"/>
        <v>Was hat Elia erhalten?</v>
      </c>
    </row>
    <row r="30" spans="1:74" ht="14.25" customHeight="1" x14ac:dyDescent="0.35">
      <c r="A30" s="7" t="str">
        <f t="shared" si="20"/>
        <v>L3_S83_I166_PEr</v>
      </c>
      <c r="B30" s="7">
        <v>3</v>
      </c>
      <c r="C30" s="7">
        <v>83</v>
      </c>
      <c r="D30" s="44">
        <v>29</v>
      </c>
      <c r="E30">
        <v>2</v>
      </c>
      <c r="F30" s="7">
        <v>83</v>
      </c>
      <c r="G30" s="7" t="str">
        <f t="shared" si="25"/>
        <v>Die Reiseveranstalterin läuft zur Meisterschaft. Er hat den letzten Bus verpasst.</v>
      </c>
      <c r="H30" s="7" t="str">
        <f t="shared" si="0"/>
        <v>Die Reiseveranstalterin</v>
      </c>
      <c r="I30" s="7" t="str">
        <f t="shared" si="1"/>
        <v>Der Reiseveranstalter</v>
      </c>
      <c r="J30" s="7" t="s">
        <v>627</v>
      </c>
      <c r="L30" s="7" t="s">
        <v>127</v>
      </c>
      <c r="N30" s="7" t="s">
        <v>628</v>
      </c>
      <c r="O30" s="7" t="str">
        <f t="shared" si="2"/>
        <v>zur Meisterschaft.</v>
      </c>
      <c r="P30" s="7" t="str">
        <f t="shared" si="3"/>
        <v>zur Meisterschaft</v>
      </c>
      <c r="Q30" s="7" t="str">
        <f t="shared" si="26"/>
        <v>Er</v>
      </c>
      <c r="R30" s="7" t="s">
        <v>104</v>
      </c>
      <c r="S30" s="7" t="s">
        <v>147</v>
      </c>
      <c r="T30" s="7" t="s">
        <v>148</v>
      </c>
      <c r="U30" s="7" t="s">
        <v>149</v>
      </c>
      <c r="W30" s="7" t="str">
        <f t="shared" si="4"/>
        <v>Bus</v>
      </c>
      <c r="X30" s="7" t="str">
        <f t="shared" si="5"/>
        <v>verpasst.</v>
      </c>
      <c r="Y30" s="7" t="s">
        <v>629</v>
      </c>
      <c r="Z30" s="7">
        <f>main!Z84</f>
        <v>166</v>
      </c>
      <c r="AA30" s="7" t="str">
        <f>main!AA84</f>
        <v>Reiseveranstalterin</v>
      </c>
      <c r="AB30" s="7" t="str">
        <f>main!AB84</f>
        <v>NA</v>
      </c>
      <c r="AC30" s="7">
        <f>main!AC84</f>
        <v>3.1</v>
      </c>
      <c r="AD30" s="7" t="str">
        <f>main!AD84</f>
        <v>NA</v>
      </c>
      <c r="AE30" s="7" t="str">
        <f>main!AE84</f>
        <v>NA</v>
      </c>
      <c r="AF30" s="33" t="str">
        <f>main!AF84</f>
        <v>f</v>
      </c>
      <c r="AG30" s="7" t="str">
        <f>main!AG84</f>
        <v>Filler</v>
      </c>
      <c r="AH30" s="7" t="str">
        <f>main!AH84</f>
        <v>NA</v>
      </c>
      <c r="AI30" s="7" t="str">
        <f>main!AI84</f>
        <v>NA</v>
      </c>
      <c r="AJ30" s="7" t="str">
        <f>main!AJ84</f>
        <v>Die</v>
      </c>
      <c r="AK30" s="7" t="str">
        <f>main!AK84</f>
        <v>die</v>
      </c>
      <c r="AL30" s="7">
        <f>main!AL84</f>
        <v>23</v>
      </c>
      <c r="AM30" s="7" t="str">
        <f>main!AM84</f>
        <v>Reiseveranstalter</v>
      </c>
      <c r="AN30" s="7" t="str">
        <f>main!AN84</f>
        <v>NA</v>
      </c>
      <c r="AO30" s="7" t="str">
        <f>main!AO84</f>
        <v>NA</v>
      </c>
      <c r="AP30" s="7" t="str">
        <f>main!AP84</f>
        <v>NA</v>
      </c>
      <c r="AQ30" s="7" t="str">
        <f>main!AQ84</f>
        <v>NA</v>
      </c>
      <c r="AR30" s="7" t="str">
        <f>main!AR84</f>
        <v>NA</v>
      </c>
      <c r="AS30" s="7" t="str">
        <f>main!AS84</f>
        <v>Alternative</v>
      </c>
      <c r="AT30" s="7" t="str">
        <f>main!AT84</f>
        <v>NA</v>
      </c>
      <c r="AU30" s="7" t="str">
        <f>main!AU84</f>
        <v>NA</v>
      </c>
      <c r="AV30" s="7" t="str">
        <f>main!AV84</f>
        <v>Der</v>
      </c>
      <c r="AW30" s="7" t="str">
        <f>main!AW84</f>
        <v>der</v>
      </c>
      <c r="AX30" s="7" t="str">
        <f>main!AX84</f>
        <v>Er</v>
      </c>
      <c r="AY30" s="7" t="str">
        <f>main!AY84</f>
        <v>Sie</v>
      </c>
      <c r="AZ30" s="33" t="str">
        <f>main!AZ84</f>
        <v>Er</v>
      </c>
      <c r="BA30" s="7" t="str">
        <f t="shared" si="6"/>
        <v>Wer läuft zur Meisterschaft?</v>
      </c>
      <c r="BB30" s="46" t="str">
        <f t="shared" si="7"/>
        <v>Was tat die Reiseveranstalterin?</v>
      </c>
      <c r="BC30" s="7" t="str">
        <f t="shared" si="8"/>
        <v>Wohin läuft die Reiseveranstalterin?</v>
      </c>
      <c r="BD30" s="7" t="str">
        <f t="shared" si="9"/>
        <v>Was hat die Reiseveranstalterin verpasst?</v>
      </c>
      <c r="BE30" s="7" t="s">
        <v>48</v>
      </c>
      <c r="BF30" s="7" t="str">
        <f>BC30</f>
        <v>Wohin läuft die Reiseveranstalterin?</v>
      </c>
      <c r="BG30" s="7">
        <v>4</v>
      </c>
      <c r="BH30" s="7">
        <f t="shared" si="10"/>
        <v>0</v>
      </c>
      <c r="BI30" s="7" t="str">
        <f t="shared" si="11"/>
        <v>NA</v>
      </c>
      <c r="BJ30" s="7" t="str">
        <f>IF(BI30="NA","NA",P30)</f>
        <v>NA</v>
      </c>
      <c r="BK30" s="7" t="str">
        <f>BJ30</f>
        <v>NA</v>
      </c>
      <c r="BL30" s="7" t="s">
        <v>78</v>
      </c>
      <c r="BM30" s="1">
        <v>1</v>
      </c>
      <c r="BN30" s="7" t="str">
        <f t="shared" si="12"/>
        <v>NA</v>
      </c>
      <c r="BO30" s="7" t="str">
        <f t="shared" si="21"/>
        <v>NA</v>
      </c>
      <c r="BP30" s="7" t="str">
        <f t="shared" si="13"/>
        <v/>
      </c>
      <c r="BQ30" s="7" t="str">
        <f t="shared" si="14"/>
        <v>Wohin läuft die Reiseveranstalterin?</v>
      </c>
      <c r="BR30" s="7" t="str">
        <f t="shared" si="15"/>
        <v/>
      </c>
      <c r="BS30" s="7" t="str">
        <f t="shared" si="16"/>
        <v>Wohin läuft die Reiseveranstalterin?</v>
      </c>
      <c r="BT30" s="7" t="str">
        <f t="shared" si="17"/>
        <v>Was hat die Reiseveranstalterin verpasst?</v>
      </c>
      <c r="BU30" s="7" t="str">
        <f t="shared" si="18"/>
        <v/>
      </c>
      <c r="BV30" s="7" t="str">
        <f t="shared" si="19"/>
        <v>Was hat die Reiseveranstalterin verpasst?</v>
      </c>
    </row>
    <row r="31" spans="1:74" ht="14.25" customHeight="1" x14ac:dyDescent="0.35">
      <c r="A31" s="7" t="str">
        <f t="shared" si="20"/>
        <v>L3_S13_I136_PSie</v>
      </c>
      <c r="B31" s="7">
        <v>3</v>
      </c>
      <c r="C31" s="7">
        <v>13</v>
      </c>
      <c r="D31" s="44">
        <v>30</v>
      </c>
      <c r="E31">
        <v>2</v>
      </c>
      <c r="F31" s="7">
        <v>13</v>
      </c>
      <c r="G31" s="7" t="str">
        <f t="shared" si="25"/>
        <v>Mia flieht aus dem Fahrstuhl. Sie hat eine riesige Spinne gesehen.</v>
      </c>
      <c r="H31" s="7" t="str">
        <f t="shared" si="0"/>
        <v>Mia</v>
      </c>
      <c r="I31" s="7" t="str">
        <f t="shared" si="1"/>
        <v>Yvonne</v>
      </c>
      <c r="J31" s="7" t="s">
        <v>177</v>
      </c>
      <c r="M31" s="7" t="s">
        <v>102</v>
      </c>
      <c r="N31" s="7" t="s">
        <v>178</v>
      </c>
      <c r="O31" s="7" t="str">
        <f t="shared" si="2"/>
        <v>aus dem Fahrstuhl.</v>
      </c>
      <c r="P31" s="7" t="str">
        <f t="shared" si="3"/>
        <v>aus dem Fahrstuhl</v>
      </c>
      <c r="Q31" s="7" t="str">
        <f t="shared" si="26"/>
        <v>Sie</v>
      </c>
      <c r="R31" s="7" t="s">
        <v>104</v>
      </c>
      <c r="S31" s="7" t="s">
        <v>179</v>
      </c>
      <c r="T31" s="7" t="s">
        <v>180</v>
      </c>
      <c r="U31" s="7" t="s">
        <v>181</v>
      </c>
      <c r="W31" s="7" t="str">
        <f t="shared" si="4"/>
        <v>Spinne</v>
      </c>
      <c r="X31" s="7" t="str">
        <f t="shared" si="5"/>
        <v>gesehen.</v>
      </c>
      <c r="Y31" s="7" t="s">
        <v>182</v>
      </c>
      <c r="Z31" s="7">
        <f>main!Z54</f>
        <v>136</v>
      </c>
      <c r="AA31" s="7" t="str">
        <f>main!AA54</f>
        <v>Mia</v>
      </c>
      <c r="AB31" s="7" t="str">
        <f>main!AB54</f>
        <v>f</v>
      </c>
      <c r="AC31" s="7">
        <f>main!AC54</f>
        <v>6.8857142859999998</v>
      </c>
      <c r="AD31" s="7">
        <f>main!AD54</f>
        <v>0.322802851</v>
      </c>
      <c r="AE31" s="7">
        <f>main!AE54</f>
        <v>7</v>
      </c>
      <c r="AF31" s="33" t="str">
        <f>main!AF54</f>
        <v>f</v>
      </c>
      <c r="AG31" s="7" t="str">
        <f>main!AG54</f>
        <v>Target</v>
      </c>
      <c r="AH31" s="7" t="str">
        <f>main!AH54</f>
        <v>NA</v>
      </c>
      <c r="AI31" s="7">
        <f>main!AI54</f>
        <v>3100000000</v>
      </c>
      <c r="AJ31" s="7" t="str">
        <f>main!AJ54</f>
        <v>NA</v>
      </c>
      <c r="AK31" s="7" t="str">
        <f>main!AK54</f>
        <v>NA</v>
      </c>
      <c r="AL31" s="7">
        <f>main!AL54</f>
        <v>104</v>
      </c>
      <c r="AM31" s="7" t="str">
        <f>main!AM54</f>
        <v>Yvonne</v>
      </c>
      <c r="AN31" s="7" t="str">
        <f>main!AN54</f>
        <v>f</v>
      </c>
      <c r="AO31" s="7">
        <f>main!AO54</f>
        <v>6.542857143</v>
      </c>
      <c r="AP31" s="7">
        <f>main!AP54</f>
        <v>0.85208592299999997</v>
      </c>
      <c r="AQ31" s="7">
        <f>main!AQ54</f>
        <v>7</v>
      </c>
      <c r="AR31" s="7" t="str">
        <f>main!AR54</f>
        <v>f</v>
      </c>
      <c r="AS31" s="7" t="str">
        <f>main!AS54</f>
        <v>Alternative</v>
      </c>
      <c r="AT31" s="7" t="str">
        <f>main!AT54</f>
        <v>NA</v>
      </c>
      <c r="AU31" s="7" t="str">
        <f>main!AU54</f>
        <v>NA</v>
      </c>
      <c r="AV31" s="7" t="str">
        <f>main!AV54</f>
        <v>NA</v>
      </c>
      <c r="AW31" s="7" t="str">
        <f>main!AW54</f>
        <v>NA</v>
      </c>
      <c r="AX31" s="7" t="str">
        <f>main!AX54</f>
        <v>Er</v>
      </c>
      <c r="AY31" s="7" t="str">
        <f>main!AY54</f>
        <v>Sie</v>
      </c>
      <c r="AZ31" s="33" t="str">
        <f>main!AZ54</f>
        <v>Sie</v>
      </c>
      <c r="BA31" s="7" t="str">
        <f t="shared" si="6"/>
        <v>Wer flieht aus dem Fahrstuhl?</v>
      </c>
      <c r="BB31" s="46" t="str">
        <f t="shared" si="7"/>
        <v>Was tat Mia?</v>
      </c>
      <c r="BC31" s="7" t="str">
        <f t="shared" si="8"/>
        <v>Woher flieht Mia?</v>
      </c>
      <c r="BD31" s="7" t="str">
        <f t="shared" si="9"/>
        <v>Was hat Mia gesehen?</v>
      </c>
      <c r="BE31" s="7" t="s">
        <v>47</v>
      </c>
      <c r="BF31" s="7" t="str">
        <f>BA31</f>
        <v>Wer flieht aus dem Fahrstuhl?</v>
      </c>
      <c r="BG31" s="7">
        <v>4</v>
      </c>
      <c r="BH31" s="7">
        <f t="shared" si="10"/>
        <v>0</v>
      </c>
      <c r="BI31" s="7" t="str">
        <f t="shared" si="11"/>
        <v>NA</v>
      </c>
      <c r="BJ31" s="7" t="str">
        <f>IF(BI31="NA","NA",H31)</f>
        <v>NA</v>
      </c>
      <c r="BK31" s="7" t="str">
        <f>IF(BJ31="","",BJ31)</f>
        <v>NA</v>
      </c>
      <c r="BL31" s="7" t="s">
        <v>78</v>
      </c>
      <c r="BM31" s="1">
        <v>1</v>
      </c>
      <c r="BN31" s="7" t="str">
        <f t="shared" si="12"/>
        <v>NA</v>
      </c>
      <c r="BO31" s="7" t="str">
        <f t="shared" si="21"/>
        <v>NA</v>
      </c>
      <c r="BP31" s="7" t="str">
        <f t="shared" si="13"/>
        <v/>
      </c>
      <c r="BQ31" s="7" t="str">
        <f t="shared" si="14"/>
        <v/>
      </c>
      <c r="BR31" s="7" t="str">
        <f t="shared" si="15"/>
        <v>Woher flieht Mia?</v>
      </c>
      <c r="BS31" s="7" t="str">
        <f t="shared" si="16"/>
        <v>Woher flieht Mia?</v>
      </c>
      <c r="BT31" s="7" t="str">
        <f t="shared" si="17"/>
        <v>Was hat Mia gesehen?</v>
      </c>
      <c r="BU31" s="7" t="str">
        <f t="shared" si="18"/>
        <v/>
      </c>
      <c r="BV31" s="7" t="str">
        <f t="shared" si="19"/>
        <v>Was hat Mia gesehen?</v>
      </c>
    </row>
    <row r="32" spans="1:74" ht="14.25" customHeight="1" x14ac:dyDescent="0.35">
      <c r="A32" s="7" t="str">
        <f t="shared" si="20"/>
        <v>L3_S14_I137_PSie</v>
      </c>
      <c r="B32" s="7">
        <v>3</v>
      </c>
      <c r="C32" s="7">
        <v>14</v>
      </c>
      <c r="D32" s="44">
        <v>31</v>
      </c>
      <c r="E32">
        <v>2</v>
      </c>
      <c r="F32" s="7">
        <v>14</v>
      </c>
      <c r="G32" s="7" t="str">
        <f t="shared" si="25"/>
        <v>Rosa reist zum Turnier. Sie hat das ganze Jahr trainiert.</v>
      </c>
      <c r="H32" s="7" t="str">
        <f t="shared" si="0"/>
        <v>Rosa</v>
      </c>
      <c r="I32" s="7" t="str">
        <f t="shared" si="1"/>
        <v>Ida</v>
      </c>
      <c r="J32" s="7" t="s">
        <v>110</v>
      </c>
      <c r="L32" s="7" t="s">
        <v>185</v>
      </c>
      <c r="N32" s="7" t="s">
        <v>186</v>
      </c>
      <c r="O32" s="7" t="str">
        <f t="shared" si="2"/>
        <v>zum Turnier.</v>
      </c>
      <c r="P32" s="7" t="str">
        <f t="shared" si="3"/>
        <v>zum Turnier</v>
      </c>
      <c r="Q32" s="7" t="str">
        <f t="shared" si="26"/>
        <v>Sie</v>
      </c>
      <c r="R32" s="7" t="s">
        <v>104</v>
      </c>
      <c r="S32" s="7" t="s">
        <v>155</v>
      </c>
      <c r="T32" s="7" t="s">
        <v>187</v>
      </c>
      <c r="U32" s="7" t="s">
        <v>188</v>
      </c>
      <c r="W32" s="7" t="str">
        <f t="shared" si="4"/>
        <v>Jahr</v>
      </c>
      <c r="X32" s="7" t="str">
        <f t="shared" si="5"/>
        <v>trainiert.</v>
      </c>
      <c r="Y32" s="7" t="s">
        <v>189</v>
      </c>
      <c r="Z32" s="7">
        <f>main!Z55</f>
        <v>137</v>
      </c>
      <c r="AA32" s="7" t="str">
        <f>main!AA55</f>
        <v>Rosa</v>
      </c>
      <c r="AB32" s="7" t="str">
        <f>main!AB55</f>
        <v>f</v>
      </c>
      <c r="AC32" s="7">
        <f>main!AC55</f>
        <v>6.8857142859999998</v>
      </c>
      <c r="AD32" s="7">
        <f>main!AD55</f>
        <v>0.40376380499999998</v>
      </c>
      <c r="AE32" s="7">
        <f>main!AE55</f>
        <v>7</v>
      </c>
      <c r="AF32" s="33" t="str">
        <f>main!AF55</f>
        <v>f</v>
      </c>
      <c r="AG32" s="7" t="str">
        <f>main!AG55</f>
        <v>Target</v>
      </c>
      <c r="AH32" s="7" t="str">
        <f>main!AH55</f>
        <v>NA</v>
      </c>
      <c r="AI32" s="7">
        <f>main!AI55</f>
        <v>4220000000</v>
      </c>
      <c r="AJ32" s="7" t="str">
        <f>main!AJ55</f>
        <v>NA</v>
      </c>
      <c r="AK32" s="7" t="str">
        <f>main!AK55</f>
        <v>NA</v>
      </c>
      <c r="AL32" s="7">
        <f>main!AL55</f>
        <v>105</v>
      </c>
      <c r="AM32" s="7" t="str">
        <f>main!AM55</f>
        <v>Ida</v>
      </c>
      <c r="AN32" s="7" t="str">
        <f>main!AN55</f>
        <v>f</v>
      </c>
      <c r="AO32" s="7">
        <f>main!AO55</f>
        <v>6.5714285710000002</v>
      </c>
      <c r="AP32" s="7">
        <f>main!AP55</f>
        <v>0.73906595600000002</v>
      </c>
      <c r="AQ32" s="7">
        <f>main!AQ55</f>
        <v>7</v>
      </c>
      <c r="AR32" s="7" t="str">
        <f>main!AR55</f>
        <v>f</v>
      </c>
      <c r="AS32" s="7" t="str">
        <f>main!AS55</f>
        <v>Alternative</v>
      </c>
      <c r="AT32" s="7" t="str">
        <f>main!AT55</f>
        <v>NA</v>
      </c>
      <c r="AU32" s="7" t="str">
        <f>main!AU55</f>
        <v>NA</v>
      </c>
      <c r="AV32" s="7" t="str">
        <f>main!AV55</f>
        <v>NA</v>
      </c>
      <c r="AW32" s="7" t="str">
        <f>main!AW55</f>
        <v>NA</v>
      </c>
      <c r="AX32" s="7" t="str">
        <f>main!AX55</f>
        <v>Er</v>
      </c>
      <c r="AY32" s="7" t="str">
        <f>main!AY55</f>
        <v>Sie</v>
      </c>
      <c r="AZ32" s="33" t="str">
        <f>main!AZ55</f>
        <v>Sie</v>
      </c>
      <c r="BA32" s="7" t="str">
        <f t="shared" si="6"/>
        <v>Wer reist zum Turnier?</v>
      </c>
      <c r="BB32" s="46" t="str">
        <f t="shared" si="7"/>
        <v>Was tat Rosa?</v>
      </c>
      <c r="BC32" s="7" t="str">
        <f t="shared" si="8"/>
        <v>Wohin reist Rosa?</v>
      </c>
      <c r="BD32" s="7" t="str">
        <f t="shared" si="9"/>
        <v>Was hat Rosa trainiert?</v>
      </c>
      <c r="BE32" s="7" t="s">
        <v>16</v>
      </c>
      <c r="BF32" s="7" t="str">
        <f>BB32</f>
        <v>Was tat Rosa?</v>
      </c>
      <c r="BG32" s="7">
        <v>3</v>
      </c>
      <c r="BH32" s="7">
        <f t="shared" si="10"/>
        <v>0</v>
      </c>
      <c r="BI32" s="7" t="str">
        <f t="shared" si="11"/>
        <v>NA</v>
      </c>
      <c r="BJ32" s="7" t="str">
        <f>IF(BI32="NA","NA",J32)</f>
        <v>NA</v>
      </c>
      <c r="BK32" s="7" t="str">
        <f>IF(BJ32="","",BJ32)</f>
        <v>NA</v>
      </c>
      <c r="BL32" s="7" t="s">
        <v>78</v>
      </c>
      <c r="BM32" s="1">
        <v>0</v>
      </c>
      <c r="BN32" s="7" t="str">
        <f t="shared" si="12"/>
        <v>NA</v>
      </c>
      <c r="BO32" s="7" t="str">
        <f t="shared" si="21"/>
        <v>NA</v>
      </c>
      <c r="BP32" s="7" t="str">
        <f t="shared" si="13"/>
        <v/>
      </c>
      <c r="BQ32" s="7" t="str">
        <f t="shared" si="14"/>
        <v>Wohin reist Rosa?</v>
      </c>
      <c r="BR32" s="7" t="str">
        <f t="shared" si="15"/>
        <v/>
      </c>
      <c r="BS32" s="7" t="str">
        <f t="shared" si="16"/>
        <v>Wohin reist Rosa?</v>
      </c>
      <c r="BT32" s="7" t="str">
        <f t="shared" si="17"/>
        <v>Was hat Rosa trainiert?</v>
      </c>
      <c r="BU32" s="7" t="str">
        <f t="shared" si="18"/>
        <v/>
      </c>
      <c r="BV32" s="7" t="str">
        <f t="shared" si="19"/>
        <v>Was hat Rosa trainiert?</v>
      </c>
    </row>
    <row r="33" spans="1:74" ht="14.25" customHeight="1" x14ac:dyDescent="0.35">
      <c r="A33" s="7" t="str">
        <f t="shared" si="20"/>
        <v>L3_S94_I177_PSie</v>
      </c>
      <c r="B33" s="7">
        <v>3</v>
      </c>
      <c r="C33" s="7">
        <v>94</v>
      </c>
      <c r="D33" s="44">
        <v>32</v>
      </c>
      <c r="E33">
        <v>2</v>
      </c>
      <c r="F33" s="7">
        <v>94</v>
      </c>
      <c r="G33" s="7" t="str">
        <f t="shared" si="25"/>
        <v>Der Astrologe stürzt im Hallenbad. Sie hat das Laufen-Verboten Schild ignoriert.</v>
      </c>
      <c r="H33" s="7" t="str">
        <f t="shared" si="0"/>
        <v>Der Astrologe</v>
      </c>
      <c r="I33" s="7" t="str">
        <f t="shared" si="1"/>
        <v>Die Astrologin</v>
      </c>
      <c r="J33" s="7" t="s">
        <v>594</v>
      </c>
      <c r="K33" s="7" t="s">
        <v>193</v>
      </c>
      <c r="N33" s="7" t="s">
        <v>683</v>
      </c>
      <c r="O33" s="7" t="str">
        <f t="shared" si="2"/>
        <v>im Hallenbad.</v>
      </c>
      <c r="P33" s="7" t="str">
        <f t="shared" si="3"/>
        <v>im Hallenbad</v>
      </c>
      <c r="Q33" s="7" t="str">
        <f t="shared" si="26"/>
        <v>Sie</v>
      </c>
      <c r="R33" s="7" t="s">
        <v>104</v>
      </c>
      <c r="S33" s="7" t="s">
        <v>155</v>
      </c>
      <c r="T33" s="7" t="s">
        <v>684</v>
      </c>
      <c r="U33" s="7" t="s">
        <v>685</v>
      </c>
      <c r="W33" s="7" t="str">
        <f t="shared" si="4"/>
        <v>Schild</v>
      </c>
      <c r="X33" s="7" t="str">
        <f t="shared" si="5"/>
        <v>ignoriert.</v>
      </c>
      <c r="Y33" s="7" t="s">
        <v>686</v>
      </c>
      <c r="Z33" s="7">
        <f>main!Z95</f>
        <v>177</v>
      </c>
      <c r="AA33" s="7" t="str">
        <f>main!AA95</f>
        <v>Astrologe</v>
      </c>
      <c r="AB33" s="7" t="str">
        <f>main!AB95</f>
        <v>NA</v>
      </c>
      <c r="AC33" s="7">
        <f>main!AC95</f>
        <v>4.3499999999999996</v>
      </c>
      <c r="AD33" s="7" t="str">
        <f>main!AD95</f>
        <v>NA</v>
      </c>
      <c r="AE33" s="7" t="str">
        <f>main!AE95</f>
        <v>NA</v>
      </c>
      <c r="AF33" s="33" t="str">
        <f>main!AF95</f>
        <v>m</v>
      </c>
      <c r="AG33" s="7" t="str">
        <f>main!AG95</f>
        <v>Filler</v>
      </c>
      <c r="AH33" s="7" t="str">
        <f>main!AH95</f>
        <v>NA</v>
      </c>
      <c r="AI33" s="7" t="str">
        <f>main!AI95</f>
        <v>NA</v>
      </c>
      <c r="AJ33" s="7" t="str">
        <f>main!AJ95</f>
        <v>Der</v>
      </c>
      <c r="AK33" s="7" t="str">
        <f>main!AK95</f>
        <v>der</v>
      </c>
      <c r="AL33" s="7">
        <f>main!AL95</f>
        <v>34</v>
      </c>
      <c r="AM33" s="7" t="str">
        <f>main!AM95</f>
        <v>Astrologin</v>
      </c>
      <c r="AN33" s="7" t="str">
        <f>main!AN95</f>
        <v>NA</v>
      </c>
      <c r="AO33" s="7" t="str">
        <f>main!AO95</f>
        <v>NA</v>
      </c>
      <c r="AP33" s="7" t="str">
        <f>main!AP95</f>
        <v>NA</v>
      </c>
      <c r="AQ33" s="7" t="str">
        <f>main!AQ95</f>
        <v>NA</v>
      </c>
      <c r="AR33" s="7" t="str">
        <f>main!AR95</f>
        <v>NA</v>
      </c>
      <c r="AS33" s="7" t="str">
        <f>main!AS95</f>
        <v>Alternative</v>
      </c>
      <c r="AT33" s="7" t="str">
        <f>main!AT95</f>
        <v>NA</v>
      </c>
      <c r="AU33" s="7" t="str">
        <f>main!AU95</f>
        <v>NA</v>
      </c>
      <c r="AV33" s="7" t="str">
        <f>main!AV95</f>
        <v>Die</v>
      </c>
      <c r="AW33" s="7" t="str">
        <f>main!AW95</f>
        <v>die</v>
      </c>
      <c r="AX33" s="7" t="str">
        <f>main!AX95</f>
        <v>Er</v>
      </c>
      <c r="AY33" s="7" t="str">
        <f>main!AY95</f>
        <v>Sie</v>
      </c>
      <c r="AZ33" s="33" t="str">
        <f>main!AZ95</f>
        <v>Sie</v>
      </c>
      <c r="BA33" s="7" t="str">
        <f t="shared" si="6"/>
        <v>Wer stürzt im Hallenbad?</v>
      </c>
      <c r="BB33" s="46" t="str">
        <f t="shared" si="7"/>
        <v>Was tat der Astrologe?</v>
      </c>
      <c r="BC33" s="7" t="str">
        <f t="shared" si="8"/>
        <v>Wo stürzt der Astrologe?</v>
      </c>
      <c r="BD33" s="7" t="str">
        <f t="shared" si="9"/>
        <v>Was hat der Astrologe ignoriert?</v>
      </c>
      <c r="BE33" s="7" t="s">
        <v>16</v>
      </c>
      <c r="BF33" s="7" t="str">
        <f>BB33</f>
        <v>Was tat der Astrologe?</v>
      </c>
      <c r="BG33" s="7">
        <v>1</v>
      </c>
      <c r="BH33" s="7">
        <f t="shared" si="10"/>
        <v>1</v>
      </c>
      <c r="BI33" s="7" t="str">
        <f t="shared" si="11"/>
        <v>Was tat der Astrologe?</v>
      </c>
      <c r="BJ33" s="7" t="str">
        <f>IF(BI33="NA","NA",J33)</f>
        <v>stürzt</v>
      </c>
      <c r="BK33" s="7" t="s">
        <v>1117</v>
      </c>
      <c r="BL33" s="7" t="s">
        <v>1118</v>
      </c>
      <c r="BM33" s="1">
        <v>0</v>
      </c>
      <c r="BN33" s="7" t="str">
        <f t="shared" si="12"/>
        <v>im Hallenbad fallen</v>
      </c>
      <c r="BO33" s="7" t="str">
        <f t="shared" si="21"/>
        <v>im Hallenbad stürzen</v>
      </c>
      <c r="BP33" s="7" t="str">
        <f t="shared" si="13"/>
        <v>Wo stürzt der Astrologe?</v>
      </c>
      <c r="BQ33" s="7" t="str">
        <f t="shared" si="14"/>
        <v/>
      </c>
      <c r="BR33" s="7" t="str">
        <f t="shared" si="15"/>
        <v/>
      </c>
      <c r="BS33" s="7" t="str">
        <f t="shared" si="16"/>
        <v>Wo stürzt der Astrologe?</v>
      </c>
      <c r="BT33" s="7" t="str">
        <f t="shared" si="17"/>
        <v>Was hat der Astrologe ignoriert?</v>
      </c>
      <c r="BU33" s="7" t="str">
        <f t="shared" si="18"/>
        <v/>
      </c>
      <c r="BV33" s="7" t="str">
        <f t="shared" si="19"/>
        <v>Was hat der Astrologe ignoriert?</v>
      </c>
    </row>
    <row r="34" spans="1:74" ht="14.25" customHeight="1" x14ac:dyDescent="0.35">
      <c r="A34" s="7" t="str">
        <f t="shared" si="20"/>
        <v>L3_S55_I77_PSie</v>
      </c>
      <c r="B34" s="7">
        <v>3</v>
      </c>
      <c r="C34" s="7">
        <v>55</v>
      </c>
      <c r="D34" s="44">
        <v>33</v>
      </c>
      <c r="E34">
        <v>2</v>
      </c>
      <c r="F34" s="7">
        <v>55</v>
      </c>
      <c r="G34" s="7" t="str">
        <f t="shared" si="25"/>
        <v>Jamie sitzt beim Abendessen. Sie muss die immergleichen Diskussionen ertragen.</v>
      </c>
      <c r="H34" s="7" t="str">
        <f t="shared" ref="H34:H65" si="27">IF(AJ34="NA",AA34,CONCATENATE(AJ34," ",AA34))</f>
        <v>Jamie</v>
      </c>
      <c r="I34" s="7" t="str">
        <f t="shared" ref="I34:I65" si="28">IF(AV34="NA",AM34,CONCATENATE(AV34," ",AM34))</f>
        <v>Daniel</v>
      </c>
      <c r="J34" s="7" t="s">
        <v>461</v>
      </c>
      <c r="K34" s="7" t="s">
        <v>462</v>
      </c>
      <c r="N34" s="7" t="s">
        <v>463</v>
      </c>
      <c r="O34" s="7" t="str">
        <f t="shared" ref="O34:O65" si="29">CONCATENATE(K34,L34,M34," ",N34,".")</f>
        <v>beim Abendessen.</v>
      </c>
      <c r="P34" s="7" t="str">
        <f t="shared" ref="P34:P65" si="30">CONCATENATE(K34,L34,M34," ",N34)</f>
        <v>beim Abendessen</v>
      </c>
      <c r="Q34" s="7" t="str">
        <f t="shared" si="26"/>
        <v>Sie</v>
      </c>
      <c r="R34" s="7" t="s">
        <v>146</v>
      </c>
      <c r="S34" s="7" t="s">
        <v>71</v>
      </c>
      <c r="T34" s="7" t="s">
        <v>464</v>
      </c>
      <c r="U34" s="7" t="s">
        <v>465</v>
      </c>
      <c r="W34" s="7" t="str">
        <f t="shared" ref="W34:W65" si="31">CONCATENATE(U34,V34)</f>
        <v>Diskussionen</v>
      </c>
      <c r="X34" s="7" t="str">
        <f t="shared" ref="X34:X65" si="32">CONCATENATE(Y34,".")</f>
        <v>ertragen.</v>
      </c>
      <c r="Y34" s="7" t="s">
        <v>466</v>
      </c>
      <c r="Z34" s="7">
        <f>main!Z36</f>
        <v>77</v>
      </c>
      <c r="AA34" s="7" t="str">
        <f>main!AA36</f>
        <v>Jamie</v>
      </c>
      <c r="AB34" s="7" t="str">
        <f>main!AB36</f>
        <v>n</v>
      </c>
      <c r="AC34" s="7">
        <f>main!AC36</f>
        <v>4.1142857140000002</v>
      </c>
      <c r="AD34" s="7">
        <f>main!AD36</f>
        <v>1.0224373579999999</v>
      </c>
      <c r="AE34" s="7">
        <f>main!AE36</f>
        <v>4</v>
      </c>
      <c r="AF34" s="33" t="str">
        <f>main!AF36</f>
        <v>n</v>
      </c>
      <c r="AG34" s="7" t="str">
        <f>main!AG36</f>
        <v>Target</v>
      </c>
      <c r="AH34" s="7" t="str">
        <f>main!AH36</f>
        <v>NA</v>
      </c>
      <c r="AI34" s="7">
        <f>main!AI36</f>
        <v>2900000000</v>
      </c>
      <c r="AJ34" s="7" t="str">
        <f>main!AJ36</f>
        <v>NA</v>
      </c>
      <c r="AK34" s="7" t="str">
        <f>main!AK36</f>
        <v>NA</v>
      </c>
      <c r="AL34" s="7">
        <f>main!AL36</f>
        <v>27</v>
      </c>
      <c r="AM34" s="7" t="str">
        <f>main!AM36</f>
        <v>Daniel</v>
      </c>
      <c r="AN34" s="7" t="str">
        <f>main!AN36</f>
        <v>m</v>
      </c>
      <c r="AO34" s="7">
        <f>main!AO36</f>
        <v>1.2857142859999999</v>
      </c>
      <c r="AP34" s="7">
        <f>main!AP36</f>
        <v>0.62173517</v>
      </c>
      <c r="AQ34" s="7">
        <f>main!AQ36</f>
        <v>1</v>
      </c>
      <c r="AR34" s="7" t="str">
        <f>main!AR36</f>
        <v>m</v>
      </c>
      <c r="AS34" s="7" t="str">
        <f>main!AS36</f>
        <v>Alternative</v>
      </c>
      <c r="AT34" s="7" t="str">
        <f>main!AT36</f>
        <v>NA</v>
      </c>
      <c r="AU34" s="7" t="str">
        <f>main!AU36</f>
        <v>NA</v>
      </c>
      <c r="AV34" s="7" t="str">
        <f>main!AV36</f>
        <v>NA</v>
      </c>
      <c r="AW34" s="7" t="str">
        <f>main!AW36</f>
        <v>NA</v>
      </c>
      <c r="AX34" s="7" t="str">
        <f>main!AX36</f>
        <v>Er</v>
      </c>
      <c r="AY34" s="7" t="str">
        <f>main!AY36</f>
        <v>Sie</v>
      </c>
      <c r="AZ34" s="33" t="str">
        <f>main!AZ36</f>
        <v>Sie</v>
      </c>
      <c r="BA34" s="7" t="str">
        <f t="shared" ref="BA34:BA65" si="33">CONCATENATE("Wer"," ",J34," ",P34,"?")</f>
        <v>Wer sitzt beim Abendessen?</v>
      </c>
      <c r="BB34" s="46" t="str">
        <f t="shared" ref="BB34:BB65" si="34">IF(AK34="NA",CONCATENATE($BB$1," ","tat", " ",AA34,"?"),CONCATENATE($BB$1," ","tat", " ",AK34," ",AA34,"?"))</f>
        <v>Was tat Jamie?</v>
      </c>
      <c r="BC34" s="7" t="str">
        <f t="shared" ref="BC34:BC65" si="35">BS34</f>
        <v>Wo sitzt Jamie?</v>
      </c>
      <c r="BD34" s="7" t="str">
        <f t="shared" ref="BD34:BD65" si="36">BV34</f>
        <v>Was muss Jamie ertragen?</v>
      </c>
      <c r="BE34" s="7" t="s">
        <v>48</v>
      </c>
      <c r="BF34" s="7" t="str">
        <f>BC34</f>
        <v>Wo sitzt Jamie?</v>
      </c>
      <c r="BG34" s="7">
        <v>4</v>
      </c>
      <c r="BH34" s="7">
        <f t="shared" ref="BH34:BH65" si="37">IF(BI34="NA",0,1)</f>
        <v>0</v>
      </c>
      <c r="BI34" s="7" t="str">
        <f t="shared" ref="BI34:BI65" si="38">IF(BG34=1,BF34,"NA")</f>
        <v>NA</v>
      </c>
      <c r="BJ34" s="7" t="str">
        <f>IF(BI34="NA","NA",P34)</f>
        <v>NA</v>
      </c>
      <c r="BK34" s="7" t="str">
        <f>BJ34</f>
        <v>NA</v>
      </c>
      <c r="BL34" s="7" t="s">
        <v>78</v>
      </c>
      <c r="BM34" s="1">
        <v>1</v>
      </c>
      <c r="BN34" s="7" t="str">
        <f t="shared" ref="BN34:BN65" si="39">IF(BM34=1,BK34,BL34)</f>
        <v>NA</v>
      </c>
      <c r="BO34" s="7" t="str">
        <f t="shared" si="21"/>
        <v>NA</v>
      </c>
      <c r="BP34" s="7" t="str">
        <f t="shared" ref="BP34:BP65" si="40">IF(AK34="NA",IF(K34="","",CONCATENATE(K$1," ",J34," ",H34,"?")),IF(K34="","",CONCATENATE(K$1," ",J34," ",AK34," ",AA34,"?")))</f>
        <v>Wo sitzt Jamie?</v>
      </c>
      <c r="BQ34" s="7" t="str">
        <f t="shared" ref="BQ34:BQ65" si="41">IF(AK34="NA",IF(L34="","",CONCATENATE(L$1," ",J34," ",H34,"?")),IF(L34="","",CONCATENATE(L$1," ",J34," ",AK34," ",AA34,"?")))</f>
        <v/>
      </c>
      <c r="BR34" s="7" t="str">
        <f t="shared" ref="BR34:BR65" si="42">IF(AK34="NA",IF(M34="","",CONCATENATE(M$1," ",J34," ",H34,"?")),IF(M34="","",CONCATENATE(M$1," ",J34," ",AK34," ",AA34,"?")))</f>
        <v/>
      </c>
      <c r="BS34" s="7" t="str">
        <f t="shared" ref="BS34:BS65" si="43">CONCATENATE(BP34,BQ34,BR34)</f>
        <v>Wo sitzt Jamie?</v>
      </c>
      <c r="BT34" s="7" t="str">
        <f t="shared" ref="BT34:BT65" si="44">IF(AK34="NA",IF(U34="","",CONCATENATE(U$1," ",R34," ",H34," ",Y34,"?")),IF(U34="","",CONCATENATE(U$1," ",R34," ",AK34," ",AA34," ",Y34,"?")))</f>
        <v>Was muss Jamie ertragen?</v>
      </c>
      <c r="BU34" s="7" t="str">
        <f t="shared" ref="BU34:BU65" si="45">IF(AK34="NA",IF(V34="","",CONCATENATE(V$1," ",R34," ",H34," ",Y34,"?")),IF(V34="","",CONCATENATE(V$1," ",R34," ",AK34," ",AA34," ",Y34,"?")))</f>
        <v/>
      </c>
      <c r="BV34" s="7" t="str">
        <f t="shared" ref="BV34:BV65" si="46">CONCATENATE(BT34,BU34)</f>
        <v>Was muss Jamie ertragen?</v>
      </c>
    </row>
    <row r="35" spans="1:74" ht="14.25" customHeight="1" x14ac:dyDescent="0.35">
      <c r="A35" s="7" t="str">
        <f t="shared" ref="A35:A66" si="47">CONCATENATE("L",B35,"_S",F35,"_I",Z35,"_P",AZ35)</f>
        <v>L3_S86_I169_PEr</v>
      </c>
      <c r="B35" s="7">
        <v>3</v>
      </c>
      <c r="C35" s="7">
        <v>86</v>
      </c>
      <c r="D35" s="44">
        <v>34</v>
      </c>
      <c r="E35">
        <v>2</v>
      </c>
      <c r="F35" s="7">
        <v>86</v>
      </c>
      <c r="G35" s="7" t="str">
        <f t="shared" si="25"/>
        <v>Die Schulpsychologin verzweifelt im Parkhaus. Er hat den letzten Parkplatz übersehen.</v>
      </c>
      <c r="H35" s="7" t="str">
        <f t="shared" si="27"/>
        <v>Die Schulpsychologin</v>
      </c>
      <c r="I35" s="7" t="str">
        <f t="shared" si="28"/>
        <v>Der Schulpsycholog</v>
      </c>
      <c r="J35" s="1" t="s">
        <v>621</v>
      </c>
      <c r="K35" s="7" t="s">
        <v>193</v>
      </c>
      <c r="N35" s="7" t="s">
        <v>643</v>
      </c>
      <c r="O35" s="7" t="str">
        <f t="shared" si="29"/>
        <v>im Parkhaus.</v>
      </c>
      <c r="P35" s="7" t="str">
        <f t="shared" si="30"/>
        <v>im Parkhaus</v>
      </c>
      <c r="Q35" s="7" t="str">
        <f t="shared" si="26"/>
        <v>Er</v>
      </c>
      <c r="R35" s="7" t="s">
        <v>104</v>
      </c>
      <c r="S35" s="7" t="s">
        <v>147</v>
      </c>
      <c r="T35" s="7" t="s">
        <v>148</v>
      </c>
      <c r="U35" s="7" t="s">
        <v>644</v>
      </c>
      <c r="W35" s="7" t="str">
        <f t="shared" si="31"/>
        <v>Parkplatz</v>
      </c>
      <c r="X35" s="7" t="str">
        <f t="shared" si="32"/>
        <v>übersehen.</v>
      </c>
      <c r="Y35" s="7" t="s">
        <v>248</v>
      </c>
      <c r="Z35" s="7">
        <f>main!Z87</f>
        <v>169</v>
      </c>
      <c r="AA35" s="7" t="str">
        <f>main!AA87</f>
        <v>Schulpsychologin</v>
      </c>
      <c r="AB35" s="7" t="str">
        <f>main!AB87</f>
        <v>NA</v>
      </c>
      <c r="AC35" s="7">
        <f>main!AC87</f>
        <v>3.45</v>
      </c>
      <c r="AD35" s="7" t="str">
        <f>main!AD87</f>
        <v>NA</v>
      </c>
      <c r="AE35" s="7" t="str">
        <f>main!AE87</f>
        <v>NA</v>
      </c>
      <c r="AF35" s="33" t="str">
        <f>main!AF87</f>
        <v>f</v>
      </c>
      <c r="AG35" s="7" t="str">
        <f>main!AG87</f>
        <v>Filler</v>
      </c>
      <c r="AH35" s="7" t="str">
        <f>main!AH87</f>
        <v>NA</v>
      </c>
      <c r="AI35" s="7" t="str">
        <f>main!AI87</f>
        <v>NA</v>
      </c>
      <c r="AJ35" s="7" t="str">
        <f>main!AJ87</f>
        <v>Die</v>
      </c>
      <c r="AK35" s="7" t="str">
        <f>main!AK87</f>
        <v>die</v>
      </c>
      <c r="AL35" s="7">
        <f>main!AL87</f>
        <v>26</v>
      </c>
      <c r="AM35" s="7" t="str">
        <f>main!AM87</f>
        <v>Schulpsycholog</v>
      </c>
      <c r="AN35" s="7" t="str">
        <f>main!AN87</f>
        <v>NA</v>
      </c>
      <c r="AO35" s="7" t="str">
        <f>main!AO87</f>
        <v>NA</v>
      </c>
      <c r="AP35" s="7" t="str">
        <f>main!AP87</f>
        <v>NA</v>
      </c>
      <c r="AQ35" s="7" t="str">
        <f>main!AQ87</f>
        <v>NA</v>
      </c>
      <c r="AR35" s="7" t="str">
        <f>main!AR87</f>
        <v>NA</v>
      </c>
      <c r="AS35" s="7" t="str">
        <f>main!AS87</f>
        <v>Alternative</v>
      </c>
      <c r="AT35" s="7" t="str">
        <f>main!AT87</f>
        <v>NA</v>
      </c>
      <c r="AU35" s="7" t="str">
        <f>main!AU87</f>
        <v>NA</v>
      </c>
      <c r="AV35" s="7" t="str">
        <f>main!AV87</f>
        <v>Der</v>
      </c>
      <c r="AW35" s="7" t="str">
        <f>main!AW87</f>
        <v>der</v>
      </c>
      <c r="AX35" s="7" t="str">
        <f>main!AX87</f>
        <v>Er</v>
      </c>
      <c r="AY35" s="7" t="str">
        <f>main!AY87</f>
        <v>Sie</v>
      </c>
      <c r="AZ35" s="33" t="str">
        <f>main!AZ87</f>
        <v>Er</v>
      </c>
      <c r="BA35" s="7" t="str">
        <f t="shared" si="33"/>
        <v>Wer verzweifelt im Parkhaus?</v>
      </c>
      <c r="BB35" s="46" t="str">
        <f t="shared" si="34"/>
        <v>Was tat die Schulpsychologin?</v>
      </c>
      <c r="BC35" s="7" t="str">
        <f t="shared" si="35"/>
        <v>Wo verzweifelt die Schulpsychologin?</v>
      </c>
      <c r="BD35" s="7" t="str">
        <f t="shared" si="36"/>
        <v>Was hat die Schulpsychologin übersehen?</v>
      </c>
      <c r="BE35" s="7" t="s">
        <v>16</v>
      </c>
      <c r="BF35" s="7" t="str">
        <f>BB35</f>
        <v>Was tat die Schulpsychologin?</v>
      </c>
      <c r="BG35" s="7">
        <v>1</v>
      </c>
      <c r="BH35" s="7">
        <f t="shared" si="37"/>
        <v>1</v>
      </c>
      <c r="BI35" s="7" t="str">
        <f t="shared" si="38"/>
        <v>Was tat die Schulpsychologin?</v>
      </c>
      <c r="BJ35" s="7" t="str">
        <f>IF(BI35="NA","NA",J35)</f>
        <v>verzweifelt</v>
      </c>
      <c r="BK35" s="7" t="s">
        <v>1115</v>
      </c>
      <c r="BL35" s="7" t="s">
        <v>1116</v>
      </c>
      <c r="BM35" s="1">
        <v>1</v>
      </c>
      <c r="BN35" s="7" t="str">
        <f t="shared" si="39"/>
        <v>im Parkhaus verzweifeln</v>
      </c>
      <c r="BO35" s="7" t="str">
        <f t="shared" si="21"/>
        <v>im Parkhaus aufgeben</v>
      </c>
      <c r="BP35" s="7" t="str">
        <f t="shared" si="40"/>
        <v>Wo verzweifelt die Schulpsychologin?</v>
      </c>
      <c r="BQ35" s="7" t="str">
        <f t="shared" si="41"/>
        <v/>
      </c>
      <c r="BR35" s="7" t="str">
        <f t="shared" si="42"/>
        <v/>
      </c>
      <c r="BS35" s="7" t="str">
        <f t="shared" si="43"/>
        <v>Wo verzweifelt die Schulpsychologin?</v>
      </c>
      <c r="BT35" s="7" t="str">
        <f t="shared" si="44"/>
        <v>Was hat die Schulpsychologin übersehen?</v>
      </c>
      <c r="BU35" s="7" t="str">
        <f t="shared" si="45"/>
        <v/>
      </c>
      <c r="BV35" s="7" t="str">
        <f t="shared" si="46"/>
        <v>Was hat die Schulpsychologin übersehen?</v>
      </c>
    </row>
    <row r="36" spans="1:74" ht="14.25" customHeight="1" x14ac:dyDescent="0.35">
      <c r="A36" s="7" t="str">
        <f t="shared" si="47"/>
        <v>L3_S82_I165_PEr</v>
      </c>
      <c r="B36" s="7">
        <v>3</v>
      </c>
      <c r="C36" s="7">
        <v>82</v>
      </c>
      <c r="D36" s="44">
        <v>35</v>
      </c>
      <c r="E36">
        <v>2</v>
      </c>
      <c r="F36" s="7">
        <v>82</v>
      </c>
      <c r="G36" s="7" t="str">
        <f t="shared" si="25"/>
        <v>Die Sozialarbeiterin verzweifelt im Konsulat. Er hat den wichtigen Reisepass verlegt.</v>
      </c>
      <c r="H36" s="7" t="str">
        <f t="shared" si="27"/>
        <v>Die Sozialarbeiterin</v>
      </c>
      <c r="I36" s="7" t="str">
        <f t="shared" si="28"/>
        <v>Der Sozialarbeiter</v>
      </c>
      <c r="J36" s="7" t="s">
        <v>621</v>
      </c>
      <c r="K36" s="7" t="s">
        <v>193</v>
      </c>
      <c r="N36" s="7" t="s">
        <v>622</v>
      </c>
      <c r="O36" s="7" t="str">
        <f t="shared" si="29"/>
        <v>im Konsulat.</v>
      </c>
      <c r="P36" s="7" t="str">
        <f t="shared" si="30"/>
        <v>im Konsulat</v>
      </c>
      <c r="Q36" s="7" t="str">
        <f t="shared" si="26"/>
        <v>Er</v>
      </c>
      <c r="R36" s="7" t="s">
        <v>104</v>
      </c>
      <c r="S36" s="7" t="s">
        <v>147</v>
      </c>
      <c r="T36" s="7" t="s">
        <v>345</v>
      </c>
      <c r="U36" s="7" t="s">
        <v>623</v>
      </c>
      <c r="W36" s="7" t="str">
        <f t="shared" si="31"/>
        <v>Reisepass</v>
      </c>
      <c r="X36" s="7" t="str">
        <f t="shared" si="32"/>
        <v>verlegt.</v>
      </c>
      <c r="Y36" s="7" t="s">
        <v>624</v>
      </c>
      <c r="Z36" s="7">
        <f>main!Z83</f>
        <v>165</v>
      </c>
      <c r="AA36" s="7" t="str">
        <f>main!AA83</f>
        <v>Sozialarbeiterin</v>
      </c>
      <c r="AB36" s="7" t="str">
        <f>main!AB83</f>
        <v>NA</v>
      </c>
      <c r="AC36" s="7">
        <f>main!AC83</f>
        <v>3.0750000000000002</v>
      </c>
      <c r="AD36" s="7" t="str">
        <f>main!AD83</f>
        <v>NA</v>
      </c>
      <c r="AE36" s="7" t="str">
        <f>main!AE83</f>
        <v>NA</v>
      </c>
      <c r="AF36" s="33" t="str">
        <f>main!AF83</f>
        <v>f</v>
      </c>
      <c r="AG36" s="7" t="str">
        <f>main!AG83</f>
        <v>Filler</v>
      </c>
      <c r="AH36" s="7" t="str">
        <f>main!AH83</f>
        <v>NA</v>
      </c>
      <c r="AI36" s="7" t="str">
        <f>main!AI83</f>
        <v>NA</v>
      </c>
      <c r="AJ36" s="7" t="str">
        <f>main!AJ83</f>
        <v>Die</v>
      </c>
      <c r="AK36" s="7" t="str">
        <f>main!AK83</f>
        <v>die</v>
      </c>
      <c r="AL36" s="7">
        <f>main!AL83</f>
        <v>22</v>
      </c>
      <c r="AM36" s="7" t="str">
        <f>main!AM83</f>
        <v>Sozialarbeiter</v>
      </c>
      <c r="AN36" s="7" t="str">
        <f>main!AN83</f>
        <v>NA</v>
      </c>
      <c r="AO36" s="7" t="str">
        <f>main!AO83</f>
        <v>NA</v>
      </c>
      <c r="AP36" s="7" t="str">
        <f>main!AP83</f>
        <v>NA</v>
      </c>
      <c r="AQ36" s="7" t="str">
        <f>main!AQ83</f>
        <v>NA</v>
      </c>
      <c r="AR36" s="7" t="str">
        <f>main!AR83</f>
        <v>NA</v>
      </c>
      <c r="AS36" s="7" t="str">
        <f>main!AS83</f>
        <v>Alternative</v>
      </c>
      <c r="AT36" s="7" t="str">
        <f>main!AT83</f>
        <v>NA</v>
      </c>
      <c r="AU36" s="7" t="str">
        <f>main!AU83</f>
        <v>NA</v>
      </c>
      <c r="AV36" s="7" t="str">
        <f>main!AV83</f>
        <v>Der</v>
      </c>
      <c r="AW36" s="7" t="str">
        <f>main!AW83</f>
        <v>der</v>
      </c>
      <c r="AX36" s="7" t="str">
        <f>main!AX83</f>
        <v>Er</v>
      </c>
      <c r="AY36" s="7" t="str">
        <f>main!AY83</f>
        <v>Sie</v>
      </c>
      <c r="AZ36" s="33" t="str">
        <f>main!AZ83</f>
        <v>Er</v>
      </c>
      <c r="BA36" s="7" t="str">
        <f t="shared" si="33"/>
        <v>Wer verzweifelt im Konsulat?</v>
      </c>
      <c r="BB36" s="46" t="str">
        <f t="shared" si="34"/>
        <v>Was tat die Sozialarbeiterin?</v>
      </c>
      <c r="BC36" s="7" t="str">
        <f t="shared" si="35"/>
        <v>Wo verzweifelt die Sozialarbeiterin?</v>
      </c>
      <c r="BD36" s="7" t="str">
        <f t="shared" si="36"/>
        <v>Was hat die Sozialarbeiterin verlegt?</v>
      </c>
      <c r="BE36" s="7" t="s">
        <v>16</v>
      </c>
      <c r="BF36" s="7" t="str">
        <f>BB36</f>
        <v>Was tat die Sozialarbeiterin?</v>
      </c>
      <c r="BG36" s="7">
        <v>2</v>
      </c>
      <c r="BH36" s="7">
        <f t="shared" si="37"/>
        <v>0</v>
      </c>
      <c r="BI36" s="7" t="str">
        <f t="shared" si="38"/>
        <v>NA</v>
      </c>
      <c r="BJ36" s="7" t="str">
        <f>IF(BI36="NA","NA",J36)</f>
        <v>NA</v>
      </c>
      <c r="BK36" s="7" t="str">
        <f t="shared" ref="BK36:BK52" si="48">BJ36</f>
        <v>NA</v>
      </c>
      <c r="BL36" s="7" t="s">
        <v>78</v>
      </c>
      <c r="BM36" s="1">
        <v>1</v>
      </c>
      <c r="BN36" s="7" t="str">
        <f t="shared" si="39"/>
        <v>NA</v>
      </c>
      <c r="BO36" s="7" t="str">
        <f t="shared" ref="BO36:BO67" si="49">IF(BM36=0,BK36,BL36)</f>
        <v>NA</v>
      </c>
      <c r="BP36" s="7" t="str">
        <f t="shared" si="40"/>
        <v>Wo verzweifelt die Sozialarbeiterin?</v>
      </c>
      <c r="BQ36" s="7" t="str">
        <f t="shared" si="41"/>
        <v/>
      </c>
      <c r="BR36" s="7" t="str">
        <f t="shared" si="42"/>
        <v/>
      </c>
      <c r="BS36" s="7" t="str">
        <f t="shared" si="43"/>
        <v>Wo verzweifelt die Sozialarbeiterin?</v>
      </c>
      <c r="BT36" s="7" t="str">
        <f t="shared" si="44"/>
        <v>Was hat die Sozialarbeiterin verlegt?</v>
      </c>
      <c r="BU36" s="7" t="str">
        <f t="shared" si="45"/>
        <v/>
      </c>
      <c r="BV36" s="7" t="str">
        <f t="shared" si="46"/>
        <v>Was hat die Sozialarbeiterin verlegt?</v>
      </c>
    </row>
    <row r="37" spans="1:74" ht="14.25" customHeight="1" x14ac:dyDescent="0.35">
      <c r="A37" s="7" t="str">
        <f t="shared" si="47"/>
        <v>L3_S37_I17_PSie</v>
      </c>
      <c r="B37" s="7">
        <v>3</v>
      </c>
      <c r="C37" s="7">
        <v>37</v>
      </c>
      <c r="D37" s="44">
        <v>36</v>
      </c>
      <c r="E37">
        <v>2</v>
      </c>
      <c r="F37" s="7">
        <v>37</v>
      </c>
      <c r="G37" s="7" t="str">
        <f t="shared" si="25"/>
        <v>Anton joggt zum PKW. Sie hat einen wichtigen Termin vergessen.</v>
      </c>
      <c r="H37" s="7" t="str">
        <f t="shared" si="27"/>
        <v>Anton</v>
      </c>
      <c r="I37" s="7" t="str">
        <f t="shared" si="28"/>
        <v>Thea</v>
      </c>
      <c r="J37" s="7" t="s">
        <v>237</v>
      </c>
      <c r="L37" s="7" t="s">
        <v>185</v>
      </c>
      <c r="N37" s="7" t="s">
        <v>344</v>
      </c>
      <c r="O37" s="7" t="str">
        <f t="shared" si="29"/>
        <v>zum PKW.</v>
      </c>
      <c r="P37" s="7" t="str">
        <f t="shared" si="30"/>
        <v>zum PKW</v>
      </c>
      <c r="Q37" s="7" t="str">
        <f t="shared" si="26"/>
        <v>Sie</v>
      </c>
      <c r="R37" s="7" t="s">
        <v>104</v>
      </c>
      <c r="S37" s="7" t="s">
        <v>87</v>
      </c>
      <c r="T37" s="7" t="s">
        <v>345</v>
      </c>
      <c r="U37" s="7" t="s">
        <v>346</v>
      </c>
      <c r="W37" s="7" t="str">
        <f t="shared" si="31"/>
        <v>Termin</v>
      </c>
      <c r="X37" s="7" t="str">
        <f t="shared" si="32"/>
        <v>vergessen.</v>
      </c>
      <c r="Y37" s="7" t="s">
        <v>123</v>
      </c>
      <c r="Z37" s="7">
        <f>main!Z18</f>
        <v>17</v>
      </c>
      <c r="AA37" s="7" t="str">
        <f>main!AA18</f>
        <v>Anton</v>
      </c>
      <c r="AB37" s="7" t="str">
        <f>main!AB18</f>
        <v>m</v>
      </c>
      <c r="AC37" s="7">
        <f>main!AC18</f>
        <v>1.2</v>
      </c>
      <c r="AD37" s="7">
        <f>main!AD18</f>
        <v>0.58410313400000002</v>
      </c>
      <c r="AE37" s="7">
        <f>main!AE18</f>
        <v>1</v>
      </c>
      <c r="AF37" s="33" t="str">
        <f>main!AF18</f>
        <v>m</v>
      </c>
      <c r="AG37" s="7" t="str">
        <f>main!AG18</f>
        <v>Target</v>
      </c>
      <c r="AH37" s="7">
        <f>main!AH18</f>
        <v>3091</v>
      </c>
      <c r="AI37" s="7">
        <f>main!AI18</f>
        <v>2260000000</v>
      </c>
      <c r="AJ37" s="7" t="str">
        <f>main!AJ18</f>
        <v>NA</v>
      </c>
      <c r="AK37" s="7" t="str">
        <f>main!AK18</f>
        <v>NA</v>
      </c>
      <c r="AL37" s="7">
        <f>main!AL18</f>
        <v>98</v>
      </c>
      <c r="AM37" s="7" t="str">
        <f>main!AM18</f>
        <v>Thea</v>
      </c>
      <c r="AN37" s="7" t="str">
        <f>main!AN18</f>
        <v>f</v>
      </c>
      <c r="AO37" s="7">
        <f>main!AO18</f>
        <v>6.3428571429999998</v>
      </c>
      <c r="AP37" s="7">
        <f>main!AP18</f>
        <v>1.186761712</v>
      </c>
      <c r="AQ37" s="7">
        <f>main!AQ18</f>
        <v>7</v>
      </c>
      <c r="AR37" s="7" t="str">
        <f>main!AR18</f>
        <v>f</v>
      </c>
      <c r="AS37" s="7" t="str">
        <f>main!AS18</f>
        <v>Alternative</v>
      </c>
      <c r="AT37" s="7" t="str">
        <f>main!AT18</f>
        <v>NA</v>
      </c>
      <c r="AU37" s="7" t="str">
        <f>main!AU18</f>
        <v>NA</v>
      </c>
      <c r="AV37" s="7" t="str">
        <f>main!AV18</f>
        <v>NA</v>
      </c>
      <c r="AW37" s="7" t="str">
        <f>main!AW18</f>
        <v>NA</v>
      </c>
      <c r="AX37" s="7" t="str">
        <f>main!AX18</f>
        <v>Er</v>
      </c>
      <c r="AY37" s="7" t="str">
        <f>main!AY18</f>
        <v>Sie</v>
      </c>
      <c r="AZ37" s="33" t="str">
        <f>main!AZ18</f>
        <v>Sie</v>
      </c>
      <c r="BA37" s="7" t="str">
        <f t="shared" si="33"/>
        <v>Wer joggt zum PKW?</v>
      </c>
      <c r="BB37" s="46" t="str">
        <f t="shared" si="34"/>
        <v>Was tat Anton?</v>
      </c>
      <c r="BC37" s="7" t="str">
        <f t="shared" si="35"/>
        <v>Wohin joggt Anton?</v>
      </c>
      <c r="BD37" s="7" t="str">
        <f t="shared" si="36"/>
        <v>Was hat Anton vergessen?</v>
      </c>
      <c r="BE37" s="7" t="s">
        <v>47</v>
      </c>
      <c r="BF37" s="7" t="str">
        <f>BA37</f>
        <v>Wer joggt zum PKW?</v>
      </c>
      <c r="BG37" s="7">
        <v>2</v>
      </c>
      <c r="BH37" s="7">
        <f t="shared" si="37"/>
        <v>0</v>
      </c>
      <c r="BI37" s="7" t="str">
        <f t="shared" si="38"/>
        <v>NA</v>
      </c>
      <c r="BJ37" s="7" t="str">
        <f>IF(BI37="NA","NA",H37)</f>
        <v>NA</v>
      </c>
      <c r="BK37" s="7" t="str">
        <f t="shared" si="48"/>
        <v>NA</v>
      </c>
      <c r="BL37" s="7" t="s">
        <v>78</v>
      </c>
      <c r="BM37" s="1">
        <v>0</v>
      </c>
      <c r="BN37" s="7" t="str">
        <f t="shared" si="39"/>
        <v>NA</v>
      </c>
      <c r="BO37" s="7" t="str">
        <f t="shared" si="49"/>
        <v>NA</v>
      </c>
      <c r="BP37" s="7" t="str">
        <f t="shared" si="40"/>
        <v/>
      </c>
      <c r="BQ37" s="7" t="str">
        <f t="shared" si="41"/>
        <v>Wohin joggt Anton?</v>
      </c>
      <c r="BR37" s="7" t="str">
        <f t="shared" si="42"/>
        <v/>
      </c>
      <c r="BS37" s="7" t="str">
        <f t="shared" si="43"/>
        <v>Wohin joggt Anton?</v>
      </c>
      <c r="BT37" s="7" t="str">
        <f t="shared" si="44"/>
        <v>Was hat Anton vergessen?</v>
      </c>
      <c r="BU37" s="7" t="str">
        <f t="shared" si="45"/>
        <v/>
      </c>
      <c r="BV37" s="7" t="str">
        <f t="shared" si="46"/>
        <v>Was hat Anton vergessen?</v>
      </c>
    </row>
    <row r="38" spans="1:74" ht="14.25" customHeight="1" x14ac:dyDescent="0.35">
      <c r="A38" s="7" t="str">
        <f t="shared" si="47"/>
        <v>L3_S38_I18_PSie</v>
      </c>
      <c r="B38" s="7">
        <v>3</v>
      </c>
      <c r="C38" s="7">
        <v>38</v>
      </c>
      <c r="D38" s="44">
        <v>37</v>
      </c>
      <c r="E38">
        <v>2</v>
      </c>
      <c r="F38" s="7">
        <v>38</v>
      </c>
      <c r="G38" s="7" t="str">
        <f t="shared" si="25"/>
        <v>Oskar schwimmt zum Boot. Sie möchte die einsame Insel verlassen.</v>
      </c>
      <c r="H38" s="7" t="str">
        <f t="shared" si="27"/>
        <v>Oskar</v>
      </c>
      <c r="I38" s="7" t="str">
        <f t="shared" si="28"/>
        <v>Wiebke</v>
      </c>
      <c r="J38" s="7" t="s">
        <v>264</v>
      </c>
      <c r="K38" s="7" t="s">
        <v>185</v>
      </c>
      <c r="N38" s="7" t="s">
        <v>349</v>
      </c>
      <c r="O38" s="7" t="str">
        <f t="shared" si="29"/>
        <v>zum Boot.</v>
      </c>
      <c r="P38" s="7" t="str">
        <f t="shared" si="30"/>
        <v>zum Boot</v>
      </c>
      <c r="Q38" s="7" t="str">
        <f t="shared" si="26"/>
        <v>Sie</v>
      </c>
      <c r="R38" s="7" t="s">
        <v>70</v>
      </c>
      <c r="S38" s="7" t="s">
        <v>71</v>
      </c>
      <c r="T38" s="7" t="s">
        <v>350</v>
      </c>
      <c r="U38" s="7" t="s">
        <v>351</v>
      </c>
      <c r="W38" s="7" t="str">
        <f t="shared" si="31"/>
        <v>Insel</v>
      </c>
      <c r="X38" s="7" t="str">
        <f t="shared" si="32"/>
        <v>verlassen.</v>
      </c>
      <c r="Y38" s="7" t="s">
        <v>352</v>
      </c>
      <c r="Z38" s="7">
        <f>main!Z19</f>
        <v>18</v>
      </c>
      <c r="AA38" s="7" t="str">
        <f>main!AA19</f>
        <v>Oskar</v>
      </c>
      <c r="AB38" s="7" t="str">
        <f>main!AB19</f>
        <v>m</v>
      </c>
      <c r="AC38" s="7">
        <f>main!AC19</f>
        <v>1.228571429</v>
      </c>
      <c r="AD38" s="7">
        <f>main!AD19</f>
        <v>0.54695490099999999</v>
      </c>
      <c r="AE38" s="7">
        <f>main!AE19</f>
        <v>1</v>
      </c>
      <c r="AF38" s="33" t="str">
        <f>main!AF19</f>
        <v>m</v>
      </c>
      <c r="AG38" s="7" t="str">
        <f>main!AG19</f>
        <v>Target</v>
      </c>
      <c r="AH38" s="7" t="str">
        <f>main!AH19</f>
        <v>NA</v>
      </c>
      <c r="AI38" s="7">
        <f>main!AI19</f>
        <v>146000000</v>
      </c>
      <c r="AJ38" s="7" t="str">
        <f>main!AJ19</f>
        <v>NA</v>
      </c>
      <c r="AK38" s="7" t="str">
        <f>main!AK19</f>
        <v>NA</v>
      </c>
      <c r="AL38" s="7">
        <f>main!AL19</f>
        <v>99</v>
      </c>
      <c r="AM38" s="7" t="str">
        <f>main!AM19</f>
        <v>Wiebke</v>
      </c>
      <c r="AN38" s="7" t="str">
        <f>main!AN19</f>
        <v>f</v>
      </c>
      <c r="AO38" s="7">
        <f>main!AO19</f>
        <v>6.371428571</v>
      </c>
      <c r="AP38" s="7">
        <f>main!AP19</f>
        <v>1.3080230770000001</v>
      </c>
      <c r="AQ38" s="7">
        <f>main!AQ19</f>
        <v>7</v>
      </c>
      <c r="AR38" s="7" t="str">
        <f>main!AR19</f>
        <v>f</v>
      </c>
      <c r="AS38" s="7" t="str">
        <f>main!AS19</f>
        <v>Alternative</v>
      </c>
      <c r="AT38" s="7" t="str">
        <f>main!AT19</f>
        <v>NA</v>
      </c>
      <c r="AU38" s="7" t="str">
        <f>main!AU19</f>
        <v>NA</v>
      </c>
      <c r="AV38" s="7" t="str">
        <f>main!AV19</f>
        <v>NA</v>
      </c>
      <c r="AW38" s="7" t="str">
        <f>main!AW19</f>
        <v>NA</v>
      </c>
      <c r="AX38" s="7" t="str">
        <f>main!AX19</f>
        <v>Er</v>
      </c>
      <c r="AY38" s="7" t="str">
        <f>main!AY19</f>
        <v>Sie</v>
      </c>
      <c r="AZ38" s="33" t="str">
        <f>main!AZ19</f>
        <v>Sie</v>
      </c>
      <c r="BA38" s="7" t="str">
        <f t="shared" si="33"/>
        <v>Wer schwimmt zum Boot?</v>
      </c>
      <c r="BB38" s="46" t="str">
        <f t="shared" si="34"/>
        <v>Was tat Oskar?</v>
      </c>
      <c r="BC38" s="7" t="str">
        <f t="shared" si="35"/>
        <v>Wo schwimmt Oskar?</v>
      </c>
      <c r="BD38" s="7" t="str">
        <f t="shared" si="36"/>
        <v>Was möchte Oskar verlassen?</v>
      </c>
      <c r="BE38" s="7" t="s">
        <v>16</v>
      </c>
      <c r="BF38" s="7" t="str">
        <f>BB38</f>
        <v>Was tat Oskar?</v>
      </c>
      <c r="BG38" s="7">
        <v>4</v>
      </c>
      <c r="BH38" s="7">
        <f t="shared" si="37"/>
        <v>0</v>
      </c>
      <c r="BI38" s="7" t="str">
        <f t="shared" si="38"/>
        <v>NA</v>
      </c>
      <c r="BJ38" s="7" t="str">
        <f>IF(BI38="NA","NA",J38)</f>
        <v>NA</v>
      </c>
      <c r="BK38" s="7" t="str">
        <f t="shared" si="48"/>
        <v>NA</v>
      </c>
      <c r="BL38" s="7" t="s">
        <v>78</v>
      </c>
      <c r="BM38" s="1">
        <v>0</v>
      </c>
      <c r="BN38" s="7" t="str">
        <f t="shared" si="39"/>
        <v>NA</v>
      </c>
      <c r="BO38" s="7" t="str">
        <f t="shared" si="49"/>
        <v>NA</v>
      </c>
      <c r="BP38" s="7" t="str">
        <f t="shared" si="40"/>
        <v>Wo schwimmt Oskar?</v>
      </c>
      <c r="BQ38" s="7" t="str">
        <f t="shared" si="41"/>
        <v/>
      </c>
      <c r="BR38" s="7" t="str">
        <f t="shared" si="42"/>
        <v/>
      </c>
      <c r="BS38" s="7" t="str">
        <f t="shared" si="43"/>
        <v>Wo schwimmt Oskar?</v>
      </c>
      <c r="BT38" s="7" t="str">
        <f t="shared" si="44"/>
        <v>Was möchte Oskar verlassen?</v>
      </c>
      <c r="BU38" s="7" t="str">
        <f t="shared" si="45"/>
        <v/>
      </c>
      <c r="BV38" s="7" t="str">
        <f t="shared" si="46"/>
        <v>Was möchte Oskar verlassen?</v>
      </c>
    </row>
    <row r="39" spans="1:74" ht="14.25" customHeight="1" x14ac:dyDescent="0.35">
      <c r="A39" s="7" t="str">
        <f t="shared" si="47"/>
        <v>L3_S43_I65_PEr</v>
      </c>
      <c r="B39" s="7">
        <v>3</v>
      </c>
      <c r="C39" s="7">
        <v>43</v>
      </c>
      <c r="D39" s="44">
        <v>38</v>
      </c>
      <c r="E39">
        <v>2</v>
      </c>
      <c r="F39" s="7">
        <v>43</v>
      </c>
      <c r="G39" s="7" t="str">
        <f t="shared" si="25"/>
        <v>Renée kommt aus der Kita. Er hat die beiden Zwillinge dabei.</v>
      </c>
      <c r="H39" s="7" t="str">
        <f t="shared" si="27"/>
        <v>Renée</v>
      </c>
      <c r="I39" s="7" t="str">
        <f t="shared" si="28"/>
        <v>Luisa</v>
      </c>
      <c r="J39" s="7" t="s">
        <v>311</v>
      </c>
      <c r="M39" s="7" t="s">
        <v>144</v>
      </c>
      <c r="N39" s="7" t="s">
        <v>382</v>
      </c>
      <c r="O39" s="7" t="str">
        <f t="shared" si="29"/>
        <v>aus der Kita.</v>
      </c>
      <c r="P39" s="7" t="str">
        <f t="shared" si="30"/>
        <v>aus der Kita</v>
      </c>
      <c r="Q39" s="7" t="str">
        <f t="shared" si="26"/>
        <v>Er</v>
      </c>
      <c r="R39" s="7" t="s">
        <v>104</v>
      </c>
      <c r="S39" s="7" t="s">
        <v>71</v>
      </c>
      <c r="T39" s="7" t="s">
        <v>383</v>
      </c>
      <c r="V39" s="7" t="s">
        <v>384</v>
      </c>
      <c r="W39" s="7" t="str">
        <f t="shared" si="31"/>
        <v>Zwillinge</v>
      </c>
      <c r="X39" s="7" t="str">
        <f t="shared" si="32"/>
        <v>dabei.</v>
      </c>
      <c r="Y39" s="7" t="s">
        <v>385</v>
      </c>
      <c r="Z39" s="7">
        <f>main!Z24</f>
        <v>65</v>
      </c>
      <c r="AA39" s="7" t="str">
        <f>main!AA24</f>
        <v>Renée</v>
      </c>
      <c r="AB39" s="7" t="str">
        <f>main!AB24</f>
        <v>n</v>
      </c>
      <c r="AC39" s="7">
        <f>main!AC24</f>
        <v>3.228571429</v>
      </c>
      <c r="AD39" s="7">
        <f>main!AD24</f>
        <v>1.2853407489999999</v>
      </c>
      <c r="AE39" s="7">
        <f>main!AE24</f>
        <v>4</v>
      </c>
      <c r="AF39" s="33" t="str">
        <f>main!AF24</f>
        <v>n</v>
      </c>
      <c r="AG39" s="7" t="str">
        <f>main!AG24</f>
        <v>Target</v>
      </c>
      <c r="AH39" s="7" t="str">
        <f>main!AH24</f>
        <v>NA</v>
      </c>
      <c r="AI39" s="7">
        <f>main!AI24</f>
        <v>253000000</v>
      </c>
      <c r="AJ39" s="7" t="str">
        <f>main!AJ24</f>
        <v>NA</v>
      </c>
      <c r="AK39" s="7" t="str">
        <f>main!AK24</f>
        <v>NA</v>
      </c>
      <c r="AL39" s="7">
        <f>main!AL24</f>
        <v>114</v>
      </c>
      <c r="AM39" s="7" t="str">
        <f>main!AM24</f>
        <v>Luisa</v>
      </c>
      <c r="AN39" s="7" t="str">
        <f>main!AN24</f>
        <v>f</v>
      </c>
      <c r="AO39" s="7">
        <f>main!AO24</f>
        <v>6.6857142859999996</v>
      </c>
      <c r="AP39" s="7">
        <f>main!AP24</f>
        <v>1.078436465</v>
      </c>
      <c r="AQ39" s="7">
        <f>main!AQ24</f>
        <v>7</v>
      </c>
      <c r="AR39" s="7" t="str">
        <f>main!AR24</f>
        <v>f</v>
      </c>
      <c r="AS39" s="7" t="str">
        <f>main!AS24</f>
        <v>Alternative</v>
      </c>
      <c r="AT39" s="7" t="str">
        <f>main!AT24</f>
        <v>NA</v>
      </c>
      <c r="AU39" s="7" t="str">
        <f>main!AU24</f>
        <v>NA</v>
      </c>
      <c r="AV39" s="7" t="str">
        <f>main!AV24</f>
        <v>NA</v>
      </c>
      <c r="AW39" s="7" t="str">
        <f>main!AW24</f>
        <v>NA</v>
      </c>
      <c r="AX39" s="7" t="str">
        <f>main!AX24</f>
        <v>Er</v>
      </c>
      <c r="AY39" s="7" t="str">
        <f>main!AY24</f>
        <v>Sie</v>
      </c>
      <c r="AZ39" s="33" t="str">
        <f>main!AZ24</f>
        <v>Er</v>
      </c>
      <c r="BA39" s="7" t="str">
        <f t="shared" si="33"/>
        <v>Wer kommt aus der Kita?</v>
      </c>
      <c r="BB39" s="46" t="str">
        <f t="shared" si="34"/>
        <v>Was tat Renée?</v>
      </c>
      <c r="BC39" s="7" t="str">
        <f t="shared" si="35"/>
        <v>Woher kommt Renée?</v>
      </c>
      <c r="BD39" s="7" t="str">
        <f t="shared" si="36"/>
        <v>Wen hat Renée dabei?</v>
      </c>
      <c r="BE39" s="7" t="s">
        <v>48</v>
      </c>
      <c r="BF39" s="7" t="str">
        <f>BC39</f>
        <v>Woher kommt Renée?</v>
      </c>
      <c r="BG39" s="7">
        <v>1</v>
      </c>
      <c r="BH39" s="7">
        <f t="shared" si="37"/>
        <v>1</v>
      </c>
      <c r="BI39" s="7" t="str">
        <f t="shared" si="38"/>
        <v>Woher kommt Renée?</v>
      </c>
      <c r="BJ39" s="7" t="str">
        <f>IF(BI39="NA","NA",P39)</f>
        <v>aus der Kita</v>
      </c>
      <c r="BK39" s="7" t="str">
        <f t="shared" si="48"/>
        <v>aus der Kita</v>
      </c>
      <c r="BL39" s="7" t="s">
        <v>388</v>
      </c>
      <c r="BM39" s="1">
        <v>1</v>
      </c>
      <c r="BN39" s="7" t="str">
        <f t="shared" si="39"/>
        <v>aus der Kita</v>
      </c>
      <c r="BO39" s="7" t="str">
        <f t="shared" si="49"/>
        <v>aus der Schule</v>
      </c>
      <c r="BP39" s="7" t="str">
        <f t="shared" si="40"/>
        <v/>
      </c>
      <c r="BQ39" s="7" t="str">
        <f t="shared" si="41"/>
        <v/>
      </c>
      <c r="BR39" s="7" t="str">
        <f t="shared" si="42"/>
        <v>Woher kommt Renée?</v>
      </c>
      <c r="BS39" s="7" t="str">
        <f t="shared" si="43"/>
        <v>Woher kommt Renée?</v>
      </c>
      <c r="BT39" s="7" t="str">
        <f t="shared" si="44"/>
        <v/>
      </c>
      <c r="BU39" s="7" t="str">
        <f t="shared" si="45"/>
        <v>Wen hat Renée dabei?</v>
      </c>
      <c r="BV39" s="7" t="str">
        <f t="shared" si="46"/>
        <v>Wen hat Renée dabei?</v>
      </c>
    </row>
    <row r="40" spans="1:74" ht="14.25" customHeight="1" x14ac:dyDescent="0.35">
      <c r="A40" s="7" t="str">
        <f t="shared" si="47"/>
        <v>L3_S93_I176_PSie</v>
      </c>
      <c r="B40" s="7">
        <v>3</v>
      </c>
      <c r="C40" s="7">
        <v>93</v>
      </c>
      <c r="D40" s="44">
        <v>39</v>
      </c>
      <c r="E40">
        <v>2</v>
      </c>
      <c r="F40" s="7">
        <v>93</v>
      </c>
      <c r="G40" s="7" t="str">
        <f t="shared" si="25"/>
        <v>Der Gastwirt stürzt von der Bühne. Sie hat eine lockere Stufe übersehen.</v>
      </c>
      <c r="H40" s="7" t="str">
        <f t="shared" si="27"/>
        <v>Der Gastwirt</v>
      </c>
      <c r="I40" s="7" t="str">
        <f t="shared" si="28"/>
        <v>Die Gastwirtin</v>
      </c>
      <c r="J40" s="7" t="s">
        <v>594</v>
      </c>
      <c r="M40" s="7" t="s">
        <v>222</v>
      </c>
      <c r="N40" s="7" t="s">
        <v>679</v>
      </c>
      <c r="O40" s="7" t="str">
        <f t="shared" si="29"/>
        <v>von der Bühne.</v>
      </c>
      <c r="P40" s="7" t="str">
        <f t="shared" si="30"/>
        <v>von der Bühne</v>
      </c>
      <c r="Q40" s="7" t="str">
        <f t="shared" si="26"/>
        <v>Sie</v>
      </c>
      <c r="R40" s="7" t="s">
        <v>104</v>
      </c>
      <c r="S40" s="7" t="s">
        <v>179</v>
      </c>
      <c r="T40" s="7" t="s">
        <v>680</v>
      </c>
      <c r="U40" s="7" t="s">
        <v>555</v>
      </c>
      <c r="W40" s="7" t="str">
        <f t="shared" si="31"/>
        <v>Stufe</v>
      </c>
      <c r="X40" s="7" t="str">
        <f t="shared" si="32"/>
        <v>übersehen.</v>
      </c>
      <c r="Y40" s="7" t="s">
        <v>248</v>
      </c>
      <c r="Z40" s="7">
        <f>main!Z94</f>
        <v>176</v>
      </c>
      <c r="AA40" s="7" t="str">
        <f>main!AA94</f>
        <v>Gastwirt</v>
      </c>
      <c r="AB40" s="7" t="str">
        <f>main!AB94</f>
        <v>NA</v>
      </c>
      <c r="AC40" s="7">
        <f>main!AC94</f>
        <v>4.25</v>
      </c>
      <c r="AD40" s="7" t="str">
        <f>main!AD94</f>
        <v>NA</v>
      </c>
      <c r="AE40" s="7" t="str">
        <f>main!AE94</f>
        <v>NA</v>
      </c>
      <c r="AF40" s="33" t="str">
        <f>main!AF94</f>
        <v>m</v>
      </c>
      <c r="AG40" s="7" t="str">
        <f>main!AG94</f>
        <v>Filler</v>
      </c>
      <c r="AH40" s="7" t="str">
        <f>main!AH94</f>
        <v>NA</v>
      </c>
      <c r="AI40" s="7" t="str">
        <f>main!AI94</f>
        <v>NA</v>
      </c>
      <c r="AJ40" s="7" t="str">
        <f>main!AJ94</f>
        <v>Der</v>
      </c>
      <c r="AK40" s="7" t="str">
        <f>main!AK94</f>
        <v>der</v>
      </c>
      <c r="AL40" s="7">
        <f>main!AL94</f>
        <v>33</v>
      </c>
      <c r="AM40" s="7" t="str">
        <f>main!AM94</f>
        <v>Gastwirtin</v>
      </c>
      <c r="AN40" s="7" t="str">
        <f>main!AN94</f>
        <v>NA</v>
      </c>
      <c r="AO40" s="7" t="str">
        <f>main!AO94</f>
        <v>NA</v>
      </c>
      <c r="AP40" s="7" t="str">
        <f>main!AP94</f>
        <v>NA</v>
      </c>
      <c r="AQ40" s="7" t="str">
        <f>main!AQ94</f>
        <v>NA</v>
      </c>
      <c r="AR40" s="7" t="str">
        <f>main!AR94</f>
        <v>NA</v>
      </c>
      <c r="AS40" s="7" t="str">
        <f>main!AS94</f>
        <v>Alternative</v>
      </c>
      <c r="AT40" s="7" t="str">
        <f>main!AT94</f>
        <v>NA</v>
      </c>
      <c r="AU40" s="7" t="str">
        <f>main!AU94</f>
        <v>NA</v>
      </c>
      <c r="AV40" s="7" t="str">
        <f>main!AV94</f>
        <v>Die</v>
      </c>
      <c r="AW40" s="7" t="str">
        <f>main!AW94</f>
        <v>die</v>
      </c>
      <c r="AX40" s="7" t="str">
        <f>main!AX94</f>
        <v>Er</v>
      </c>
      <c r="AY40" s="7" t="str">
        <f>main!AY94</f>
        <v>Sie</v>
      </c>
      <c r="AZ40" s="33" t="str">
        <f>main!AZ94</f>
        <v>Sie</v>
      </c>
      <c r="BA40" s="7" t="str">
        <f t="shared" si="33"/>
        <v>Wer stürzt von der Bühne?</v>
      </c>
      <c r="BB40" s="46" t="str">
        <f t="shared" si="34"/>
        <v>Was tat der Gastwirt?</v>
      </c>
      <c r="BC40" s="7" t="str">
        <f t="shared" si="35"/>
        <v>Woher stürzt der Gastwirt?</v>
      </c>
      <c r="BD40" s="7" t="str">
        <f t="shared" si="36"/>
        <v>Was hat der Gastwirt übersehen?</v>
      </c>
      <c r="BE40" s="7" t="s">
        <v>47</v>
      </c>
      <c r="BF40" s="7" t="str">
        <f>BA40</f>
        <v>Wer stürzt von der Bühne?</v>
      </c>
      <c r="BG40" s="7">
        <v>2</v>
      </c>
      <c r="BH40" s="7">
        <f t="shared" si="37"/>
        <v>0</v>
      </c>
      <c r="BI40" s="7" t="str">
        <f t="shared" si="38"/>
        <v>NA</v>
      </c>
      <c r="BJ40" s="7" t="str">
        <f>IF(BI40="NA","NA",H40)</f>
        <v>NA</v>
      </c>
      <c r="BK40" s="7" t="str">
        <f t="shared" si="48"/>
        <v>NA</v>
      </c>
      <c r="BL40" s="7" t="s">
        <v>78</v>
      </c>
      <c r="BM40" s="1">
        <v>1</v>
      </c>
      <c r="BN40" s="7" t="str">
        <f t="shared" si="39"/>
        <v>NA</v>
      </c>
      <c r="BO40" s="7" t="str">
        <f t="shared" si="49"/>
        <v>NA</v>
      </c>
      <c r="BP40" s="7" t="str">
        <f t="shared" si="40"/>
        <v/>
      </c>
      <c r="BQ40" s="7" t="str">
        <f t="shared" si="41"/>
        <v/>
      </c>
      <c r="BR40" s="7" t="str">
        <f t="shared" si="42"/>
        <v>Woher stürzt der Gastwirt?</v>
      </c>
      <c r="BS40" s="7" t="str">
        <f t="shared" si="43"/>
        <v>Woher stürzt der Gastwirt?</v>
      </c>
      <c r="BT40" s="7" t="str">
        <f t="shared" si="44"/>
        <v>Was hat der Gastwirt übersehen?</v>
      </c>
      <c r="BU40" s="7" t="str">
        <f t="shared" si="45"/>
        <v/>
      </c>
      <c r="BV40" s="7" t="str">
        <f t="shared" si="46"/>
        <v>Was hat der Gastwirt übersehen?</v>
      </c>
    </row>
    <row r="41" spans="1:74" ht="14.25" customHeight="1" x14ac:dyDescent="0.35">
      <c r="A41" s="7" t="str">
        <f t="shared" si="47"/>
        <v>L3_S27_I7_PEr</v>
      </c>
      <c r="B41" s="7">
        <v>3</v>
      </c>
      <c r="C41" s="7">
        <v>27</v>
      </c>
      <c r="D41" s="44">
        <v>40</v>
      </c>
      <c r="E41">
        <v>2</v>
      </c>
      <c r="F41" s="7">
        <v>27</v>
      </c>
      <c r="G41" s="7" t="str">
        <f t="shared" si="25"/>
        <v>Maximilian landet in der Notaufnahme. Er hat die schweren Handwerksarbeiten unterschätzt.</v>
      </c>
      <c r="H41" s="7" t="str">
        <f t="shared" si="27"/>
        <v>Maximilian</v>
      </c>
      <c r="I41" s="7" t="str">
        <f t="shared" si="28"/>
        <v>Simon</v>
      </c>
      <c r="J41" s="7" t="s">
        <v>277</v>
      </c>
      <c r="K41" s="7" t="s">
        <v>84</v>
      </c>
      <c r="N41" s="7" t="s">
        <v>278</v>
      </c>
      <c r="O41" s="7" t="str">
        <f t="shared" si="29"/>
        <v>in der Notaufnahme.</v>
      </c>
      <c r="P41" s="7" t="str">
        <f t="shared" si="30"/>
        <v>in der Notaufnahme</v>
      </c>
      <c r="Q41" s="7" t="str">
        <f t="shared" si="26"/>
        <v>Er</v>
      </c>
      <c r="R41" s="7" t="s">
        <v>104</v>
      </c>
      <c r="S41" s="7" t="s">
        <v>71</v>
      </c>
      <c r="T41" s="7" t="s">
        <v>279</v>
      </c>
      <c r="U41" s="7" t="s">
        <v>280</v>
      </c>
      <c r="W41" s="7" t="str">
        <f t="shared" si="31"/>
        <v>Handwerksarbeiten</v>
      </c>
      <c r="X41" s="7" t="str">
        <f t="shared" si="32"/>
        <v>unterschätzt.</v>
      </c>
      <c r="Y41" s="7" t="s">
        <v>165</v>
      </c>
      <c r="Z41" s="7">
        <f>main!Z8</f>
        <v>7</v>
      </c>
      <c r="AA41" s="7" t="str">
        <f>main!AA8</f>
        <v>Maximilian</v>
      </c>
      <c r="AB41" s="7" t="str">
        <f>main!AB8</f>
        <v>m</v>
      </c>
      <c r="AC41" s="7">
        <f>main!AC8</f>
        <v>1.114285714</v>
      </c>
      <c r="AD41" s="7">
        <f>main!AD8</f>
        <v>0.40376380499999998</v>
      </c>
      <c r="AE41" s="7">
        <f>main!AE8</f>
        <v>1</v>
      </c>
      <c r="AF41" s="33" t="str">
        <f>main!AF8</f>
        <v>m</v>
      </c>
      <c r="AG41" s="7" t="str">
        <f>main!AG8</f>
        <v>Target</v>
      </c>
      <c r="AH41" s="7" t="str">
        <f>main!AH8</f>
        <v>NA</v>
      </c>
      <c r="AI41" s="7">
        <f>main!AI8</f>
        <v>176000000</v>
      </c>
      <c r="AJ41" s="7" t="str">
        <f>main!AJ8</f>
        <v>NA</v>
      </c>
      <c r="AK41" s="7" t="str">
        <f>main!AK8</f>
        <v>NA</v>
      </c>
      <c r="AL41" s="7">
        <f>main!AL8</f>
        <v>39</v>
      </c>
      <c r="AM41" s="7" t="str">
        <f>main!AM8</f>
        <v>Simon</v>
      </c>
      <c r="AN41" s="7" t="str">
        <f>main!AN8</f>
        <v>m</v>
      </c>
      <c r="AO41" s="7">
        <f>main!AO8</f>
        <v>1.5142857139999999</v>
      </c>
      <c r="AP41" s="7">
        <f>main!AP8</f>
        <v>1.2216533780000001</v>
      </c>
      <c r="AQ41" s="7">
        <f>main!AQ8</f>
        <v>1</v>
      </c>
      <c r="AR41" s="7" t="str">
        <f>main!AR8</f>
        <v>m</v>
      </c>
      <c r="AS41" s="7" t="str">
        <f>main!AS8</f>
        <v>Alternative</v>
      </c>
      <c r="AT41" s="7" t="str">
        <f>main!AT8</f>
        <v>NA</v>
      </c>
      <c r="AU41" s="7" t="str">
        <f>main!AU8</f>
        <v>NA</v>
      </c>
      <c r="AV41" s="7" t="str">
        <f>main!AV8</f>
        <v>NA</v>
      </c>
      <c r="AW41" s="7" t="str">
        <f>main!AW8</f>
        <v>NA</v>
      </c>
      <c r="AX41" s="7" t="str">
        <f>main!AX8</f>
        <v>Er</v>
      </c>
      <c r="AY41" s="7" t="str">
        <f>main!AY8</f>
        <v>Sie</v>
      </c>
      <c r="AZ41" s="33" t="str">
        <f>main!AZ8</f>
        <v>Er</v>
      </c>
      <c r="BA41" s="7" t="str">
        <f t="shared" si="33"/>
        <v>Wer landet in der Notaufnahme?</v>
      </c>
      <c r="BB41" s="46" t="str">
        <f t="shared" si="34"/>
        <v>Was tat Maximilian?</v>
      </c>
      <c r="BC41" s="7" t="str">
        <f t="shared" si="35"/>
        <v>Wo landet Maximilian?</v>
      </c>
      <c r="BD41" s="7" t="str">
        <f t="shared" si="36"/>
        <v>Was hat Maximilian unterschätzt?</v>
      </c>
      <c r="BE41" s="7" t="s">
        <v>48</v>
      </c>
      <c r="BF41" s="7" t="str">
        <f>BC41</f>
        <v>Wo landet Maximilian?</v>
      </c>
      <c r="BG41" s="7">
        <v>2</v>
      </c>
      <c r="BH41" s="7">
        <f t="shared" si="37"/>
        <v>0</v>
      </c>
      <c r="BI41" s="7" t="str">
        <f t="shared" si="38"/>
        <v>NA</v>
      </c>
      <c r="BJ41" s="7" t="str">
        <f>IF(BI41="NA","NA",P41)</f>
        <v>NA</v>
      </c>
      <c r="BK41" s="7" t="str">
        <f t="shared" si="48"/>
        <v>NA</v>
      </c>
      <c r="BL41" s="7" t="s">
        <v>78</v>
      </c>
      <c r="BM41" s="1">
        <v>0</v>
      </c>
      <c r="BN41" s="7" t="str">
        <f t="shared" si="39"/>
        <v>NA</v>
      </c>
      <c r="BO41" s="7" t="str">
        <f t="shared" si="49"/>
        <v>NA</v>
      </c>
      <c r="BP41" s="7" t="str">
        <f t="shared" si="40"/>
        <v>Wo landet Maximilian?</v>
      </c>
      <c r="BQ41" s="7" t="str">
        <f t="shared" si="41"/>
        <v/>
      </c>
      <c r="BR41" s="7" t="str">
        <f t="shared" si="42"/>
        <v/>
      </c>
      <c r="BS41" s="7" t="str">
        <f t="shared" si="43"/>
        <v>Wo landet Maximilian?</v>
      </c>
      <c r="BT41" s="7" t="str">
        <f t="shared" si="44"/>
        <v>Was hat Maximilian unterschätzt?</v>
      </c>
      <c r="BU41" s="7" t="str">
        <f t="shared" si="45"/>
        <v/>
      </c>
      <c r="BV41" s="7" t="str">
        <f t="shared" si="46"/>
        <v>Was hat Maximilian unterschätzt?</v>
      </c>
    </row>
    <row r="42" spans="1:74" ht="14.25" customHeight="1" x14ac:dyDescent="0.35">
      <c r="A42" s="7" t="str">
        <f t="shared" si="47"/>
        <v>L3_S34_I13_PSie</v>
      </c>
      <c r="B42" s="7">
        <v>3</v>
      </c>
      <c r="C42" s="7">
        <v>34</v>
      </c>
      <c r="D42" s="44">
        <v>41</v>
      </c>
      <c r="E42">
        <v>2</v>
      </c>
      <c r="F42" s="7">
        <v>34</v>
      </c>
      <c r="G42" s="7" t="str">
        <f t="shared" si="25"/>
        <v>Matteo schwimmt im Zoo. Sie möchte den jungen Orca retten.</v>
      </c>
      <c r="H42" s="7" t="str">
        <f t="shared" si="27"/>
        <v>Matteo</v>
      </c>
      <c r="I42" s="7" t="str">
        <f t="shared" si="28"/>
        <v>Nele</v>
      </c>
      <c r="J42" s="7" t="s">
        <v>264</v>
      </c>
      <c r="K42" s="7" t="s">
        <v>193</v>
      </c>
      <c r="N42" s="7" t="s">
        <v>323</v>
      </c>
      <c r="O42" s="7" t="str">
        <f t="shared" si="29"/>
        <v>im Zoo.</v>
      </c>
      <c r="P42" s="7" t="str">
        <f t="shared" si="30"/>
        <v>im Zoo</v>
      </c>
      <c r="Q42" s="7" t="str">
        <f t="shared" si="26"/>
        <v>Sie</v>
      </c>
      <c r="R42" s="7" t="s">
        <v>70</v>
      </c>
      <c r="S42" s="7" t="s">
        <v>147</v>
      </c>
      <c r="T42" s="7" t="s">
        <v>324</v>
      </c>
      <c r="V42" s="7" t="s">
        <v>325</v>
      </c>
      <c r="W42" s="7" t="str">
        <f t="shared" si="31"/>
        <v>Orca</v>
      </c>
      <c r="X42" s="7" t="str">
        <f t="shared" si="32"/>
        <v>retten.</v>
      </c>
      <c r="Y42" s="7" t="s">
        <v>326</v>
      </c>
      <c r="Z42" s="7">
        <f>main!Z15</f>
        <v>13</v>
      </c>
      <c r="AA42" s="7" t="str">
        <f>main!AA15</f>
        <v>Matteo</v>
      </c>
      <c r="AB42" s="7" t="str">
        <f>main!AB15</f>
        <v>m</v>
      </c>
      <c r="AC42" s="7">
        <f>main!AC15</f>
        <v>1.1714285710000001</v>
      </c>
      <c r="AD42" s="7">
        <f>main!AD15</f>
        <v>0.45281565400000001</v>
      </c>
      <c r="AE42" s="7">
        <f>main!AE15</f>
        <v>1</v>
      </c>
      <c r="AF42" s="33" t="str">
        <f>main!AF15</f>
        <v>m</v>
      </c>
      <c r="AG42" s="7" t="str">
        <f>main!AG15</f>
        <v>Target</v>
      </c>
      <c r="AH42" s="7" t="str">
        <f>main!AH15</f>
        <v>NA</v>
      </c>
      <c r="AI42" s="7">
        <f>main!AI15</f>
        <v>1450000000</v>
      </c>
      <c r="AJ42" s="7" t="str">
        <f>main!AJ15</f>
        <v>NA</v>
      </c>
      <c r="AK42" s="7" t="str">
        <f>main!AK15</f>
        <v>NA</v>
      </c>
      <c r="AL42" s="7">
        <f>main!AL15</f>
        <v>95</v>
      </c>
      <c r="AM42" s="7" t="str">
        <f>main!AM15</f>
        <v>Nele</v>
      </c>
      <c r="AN42" s="7" t="str">
        <f>main!AN15</f>
        <v>f</v>
      </c>
      <c r="AO42" s="7">
        <f>main!AO15</f>
        <v>6.1714285709999999</v>
      </c>
      <c r="AP42" s="7">
        <f>main!AP15</f>
        <v>1.5621575249999999</v>
      </c>
      <c r="AQ42" s="7">
        <f>main!AQ15</f>
        <v>7</v>
      </c>
      <c r="AR42" s="7" t="str">
        <f>main!AR15</f>
        <v>f</v>
      </c>
      <c r="AS42" s="7" t="str">
        <f>main!AS15</f>
        <v>Alternative</v>
      </c>
      <c r="AT42" s="7" t="str">
        <f>main!AT15</f>
        <v>NA</v>
      </c>
      <c r="AU42" s="7" t="str">
        <f>main!AU15</f>
        <v>NA</v>
      </c>
      <c r="AV42" s="7" t="str">
        <f>main!AV15</f>
        <v>NA</v>
      </c>
      <c r="AW42" s="7" t="str">
        <f>main!AW15</f>
        <v>NA</v>
      </c>
      <c r="AX42" s="7" t="str">
        <f>main!AX15</f>
        <v>Er</v>
      </c>
      <c r="AY42" s="7" t="str">
        <f>main!AY15</f>
        <v>Sie</v>
      </c>
      <c r="AZ42" s="33" t="str">
        <f>main!AZ15</f>
        <v>Sie</v>
      </c>
      <c r="BA42" s="7" t="str">
        <f t="shared" si="33"/>
        <v>Wer schwimmt im Zoo?</v>
      </c>
      <c r="BB42" s="46" t="str">
        <f t="shared" si="34"/>
        <v>Was tat Matteo?</v>
      </c>
      <c r="BC42" s="7" t="str">
        <f t="shared" si="35"/>
        <v>Wo schwimmt Matteo?</v>
      </c>
      <c r="BD42" s="7" t="str">
        <f t="shared" si="36"/>
        <v>Wen möchte Matteo retten?</v>
      </c>
      <c r="BE42" s="7" t="s">
        <v>16</v>
      </c>
      <c r="BF42" s="7" t="str">
        <f>BB42</f>
        <v>Was tat Matteo?</v>
      </c>
      <c r="BG42" s="7">
        <v>3</v>
      </c>
      <c r="BH42" s="7">
        <f t="shared" si="37"/>
        <v>0</v>
      </c>
      <c r="BI42" s="7" t="str">
        <f t="shared" si="38"/>
        <v>NA</v>
      </c>
      <c r="BJ42" s="7" t="str">
        <f>IF(BI42="NA","NA",J42)</f>
        <v>NA</v>
      </c>
      <c r="BK42" s="7" t="str">
        <f t="shared" si="48"/>
        <v>NA</v>
      </c>
      <c r="BL42" s="7" t="s">
        <v>78</v>
      </c>
      <c r="BM42" s="1">
        <v>0</v>
      </c>
      <c r="BN42" s="7" t="str">
        <f t="shared" si="39"/>
        <v>NA</v>
      </c>
      <c r="BO42" s="7" t="str">
        <f t="shared" si="49"/>
        <v>NA</v>
      </c>
      <c r="BP42" s="7" t="str">
        <f t="shared" si="40"/>
        <v>Wo schwimmt Matteo?</v>
      </c>
      <c r="BQ42" s="7" t="str">
        <f t="shared" si="41"/>
        <v/>
      </c>
      <c r="BR42" s="7" t="str">
        <f t="shared" si="42"/>
        <v/>
      </c>
      <c r="BS42" s="7" t="str">
        <f t="shared" si="43"/>
        <v>Wo schwimmt Matteo?</v>
      </c>
      <c r="BT42" s="7" t="str">
        <f t="shared" si="44"/>
        <v/>
      </c>
      <c r="BU42" s="7" t="str">
        <f t="shared" si="45"/>
        <v>Wen möchte Matteo retten?</v>
      </c>
      <c r="BV42" s="7" t="str">
        <f t="shared" si="46"/>
        <v>Wen möchte Matteo retten?</v>
      </c>
    </row>
    <row r="43" spans="1:74" ht="14.25" customHeight="1" x14ac:dyDescent="0.35">
      <c r="A43" s="7" t="str">
        <f t="shared" si="47"/>
        <v>L3_S39_I19_PSie</v>
      </c>
      <c r="B43" s="7">
        <v>3</v>
      </c>
      <c r="C43" s="7">
        <v>39</v>
      </c>
      <c r="D43" s="44">
        <v>42</v>
      </c>
      <c r="E43">
        <v>2</v>
      </c>
      <c r="F43" s="7">
        <v>39</v>
      </c>
      <c r="G43" s="7" t="str">
        <f t="shared" si="25"/>
        <v>Sebastian stolpert aus der Kneipe. Sie hat das neue Craftbier genossen.</v>
      </c>
      <c r="H43" s="7" t="str">
        <f t="shared" si="27"/>
        <v>Sebastian</v>
      </c>
      <c r="I43" s="7" t="str">
        <f t="shared" si="28"/>
        <v>Lia</v>
      </c>
      <c r="J43" s="7" t="s">
        <v>355</v>
      </c>
      <c r="M43" s="7" t="s">
        <v>144</v>
      </c>
      <c r="N43" s="1" t="s">
        <v>356</v>
      </c>
      <c r="O43" s="7" t="str">
        <f t="shared" si="29"/>
        <v>aus der Kneipe.</v>
      </c>
      <c r="P43" s="7" t="str">
        <f t="shared" si="30"/>
        <v>aus der Kneipe</v>
      </c>
      <c r="Q43" s="7" t="str">
        <f t="shared" si="26"/>
        <v>Sie</v>
      </c>
      <c r="R43" s="7" t="s">
        <v>104</v>
      </c>
      <c r="S43" s="7" t="s">
        <v>155</v>
      </c>
      <c r="T43" s="7" t="s">
        <v>357</v>
      </c>
      <c r="U43" s="7" t="s">
        <v>358</v>
      </c>
      <c r="W43" s="7" t="str">
        <f t="shared" si="31"/>
        <v>Craftbier</v>
      </c>
      <c r="X43" s="7" t="str">
        <f t="shared" si="32"/>
        <v>genossen.</v>
      </c>
      <c r="Y43" s="7" t="s">
        <v>227</v>
      </c>
      <c r="Z43" s="7">
        <f>main!Z20</f>
        <v>19</v>
      </c>
      <c r="AA43" s="7" t="str">
        <f>main!AA20</f>
        <v>Sebastian</v>
      </c>
      <c r="AB43" s="7" t="str">
        <f>main!AB20</f>
        <v>m</v>
      </c>
      <c r="AC43" s="7">
        <f>main!AC20</f>
        <v>1.228571429</v>
      </c>
      <c r="AD43" s="7">
        <f>main!AD20</f>
        <v>0.645605702</v>
      </c>
      <c r="AE43" s="7">
        <f>main!AE20</f>
        <v>1</v>
      </c>
      <c r="AF43" s="33" t="str">
        <f>main!AF20</f>
        <v>m</v>
      </c>
      <c r="AG43" s="7" t="str">
        <f>main!AG20</f>
        <v>Target</v>
      </c>
      <c r="AH43" s="7" t="str">
        <f>main!AH20</f>
        <v>NA</v>
      </c>
      <c r="AI43" s="7">
        <f>main!AI20</f>
        <v>2970000000</v>
      </c>
      <c r="AJ43" s="7" t="str">
        <f>main!AJ20</f>
        <v>NA</v>
      </c>
      <c r="AK43" s="7" t="str">
        <f>main!AK20</f>
        <v>NA</v>
      </c>
      <c r="AL43" s="7">
        <f>main!AL20</f>
        <v>100</v>
      </c>
      <c r="AM43" s="7" t="str">
        <f>main!AM20</f>
        <v>Lia</v>
      </c>
      <c r="AN43" s="7" t="str">
        <f>main!AN20</f>
        <v>f</v>
      </c>
      <c r="AO43" s="7">
        <f>main!AO20</f>
        <v>6.4285714289999998</v>
      </c>
      <c r="AP43" s="7">
        <f>main!AP20</f>
        <v>0.94824029899999995</v>
      </c>
      <c r="AQ43" s="7">
        <f>main!AQ20</f>
        <v>7</v>
      </c>
      <c r="AR43" s="7" t="str">
        <f>main!AR20</f>
        <v>f</v>
      </c>
      <c r="AS43" s="7" t="str">
        <f>main!AS20</f>
        <v>Alternative</v>
      </c>
      <c r="AT43" s="7" t="str">
        <f>main!AT20</f>
        <v>NA</v>
      </c>
      <c r="AU43" s="7" t="str">
        <f>main!AU20</f>
        <v>NA</v>
      </c>
      <c r="AV43" s="7" t="str">
        <f>main!AV20</f>
        <v>NA</v>
      </c>
      <c r="AW43" s="7" t="str">
        <f>main!AW20</f>
        <v>NA</v>
      </c>
      <c r="AX43" s="7" t="str">
        <f>main!AX20</f>
        <v>Er</v>
      </c>
      <c r="AY43" s="7" t="str">
        <f>main!AY20</f>
        <v>Sie</v>
      </c>
      <c r="AZ43" s="33" t="str">
        <f>main!AZ20</f>
        <v>Sie</v>
      </c>
      <c r="BA43" s="7" t="str">
        <f t="shared" si="33"/>
        <v>Wer stolpert aus der Kneipe?</v>
      </c>
      <c r="BB43" s="46" t="str">
        <f t="shared" si="34"/>
        <v>Was tat Sebastian?</v>
      </c>
      <c r="BC43" s="7" t="str">
        <f t="shared" si="35"/>
        <v>Woher stolpert Sebastian?</v>
      </c>
      <c r="BD43" s="7" t="str">
        <f t="shared" si="36"/>
        <v>Was hat Sebastian genossen?</v>
      </c>
      <c r="BE43" s="7" t="s">
        <v>48</v>
      </c>
      <c r="BF43" s="7" t="str">
        <f>BC43</f>
        <v>Woher stolpert Sebastian?</v>
      </c>
      <c r="BG43" s="7">
        <v>1</v>
      </c>
      <c r="BH43" s="7">
        <f t="shared" si="37"/>
        <v>1</v>
      </c>
      <c r="BI43" s="7" t="str">
        <f t="shared" si="38"/>
        <v>Woher stolpert Sebastian?</v>
      </c>
      <c r="BJ43" s="7" t="str">
        <f>IF(BI43="NA","NA",P43)</f>
        <v>aus der Kneipe</v>
      </c>
      <c r="BK43" s="7" t="str">
        <f t="shared" si="48"/>
        <v>aus der Kneipe</v>
      </c>
      <c r="BL43" s="7" t="s">
        <v>361</v>
      </c>
      <c r="BM43" s="1">
        <v>1</v>
      </c>
      <c r="BN43" s="7" t="str">
        <f t="shared" si="39"/>
        <v>aus der Kneipe</v>
      </c>
      <c r="BO43" s="7" t="str">
        <f t="shared" si="49"/>
        <v>aus der Bar</v>
      </c>
      <c r="BP43" s="7" t="str">
        <f t="shared" si="40"/>
        <v/>
      </c>
      <c r="BQ43" s="7" t="str">
        <f t="shared" si="41"/>
        <v/>
      </c>
      <c r="BR43" s="7" t="str">
        <f t="shared" si="42"/>
        <v>Woher stolpert Sebastian?</v>
      </c>
      <c r="BS43" s="7" t="str">
        <f t="shared" si="43"/>
        <v>Woher stolpert Sebastian?</v>
      </c>
      <c r="BT43" s="7" t="str">
        <f t="shared" si="44"/>
        <v>Was hat Sebastian genossen?</v>
      </c>
      <c r="BU43" s="7" t="str">
        <f t="shared" si="45"/>
        <v/>
      </c>
      <c r="BV43" s="7" t="str">
        <f t="shared" si="46"/>
        <v>Was hat Sebastian genossen?</v>
      </c>
    </row>
    <row r="44" spans="1:74" ht="14.25" customHeight="1" x14ac:dyDescent="0.35">
      <c r="A44" s="7" t="str">
        <f t="shared" si="47"/>
        <v>L3_S98_I181_PSie</v>
      </c>
      <c r="B44" s="7">
        <v>3</v>
      </c>
      <c r="C44" s="7">
        <v>98</v>
      </c>
      <c r="D44" s="44">
        <v>43</v>
      </c>
      <c r="E44">
        <v>2</v>
      </c>
      <c r="F44" s="7">
        <v>98</v>
      </c>
      <c r="G44" s="7" t="str">
        <f t="shared" si="25"/>
        <v>Der Physiker erwacht in der Villa. Sie hat einen ausgelassenen Abend gehabt.</v>
      </c>
      <c r="H44" s="7" t="str">
        <f t="shared" si="27"/>
        <v>Der Physiker</v>
      </c>
      <c r="I44" s="7" t="str">
        <f t="shared" si="28"/>
        <v>Die Physikerin</v>
      </c>
      <c r="J44" s="7" t="s">
        <v>221</v>
      </c>
      <c r="K44" s="7" t="s">
        <v>84</v>
      </c>
      <c r="N44" s="7" t="s">
        <v>707</v>
      </c>
      <c r="O44" s="7" t="str">
        <f t="shared" si="29"/>
        <v>in der Villa.</v>
      </c>
      <c r="P44" s="7" t="str">
        <f t="shared" si="30"/>
        <v>in der Villa</v>
      </c>
      <c r="Q44" s="7" t="str">
        <f t="shared" si="26"/>
        <v>Sie</v>
      </c>
      <c r="R44" s="7" t="s">
        <v>104</v>
      </c>
      <c r="S44" s="7" t="s">
        <v>87</v>
      </c>
      <c r="T44" s="7" t="s">
        <v>708</v>
      </c>
      <c r="U44" s="7" t="s">
        <v>226</v>
      </c>
      <c r="W44" s="7" t="str">
        <f t="shared" si="31"/>
        <v>Abend</v>
      </c>
      <c r="X44" s="7" t="str">
        <f t="shared" si="32"/>
        <v>gehabt.</v>
      </c>
      <c r="Y44" s="7" t="s">
        <v>106</v>
      </c>
      <c r="Z44" s="7">
        <f>main!Z99</f>
        <v>181</v>
      </c>
      <c r="AA44" s="7" t="str">
        <f>main!AA99</f>
        <v>Physiker</v>
      </c>
      <c r="AB44" s="7" t="str">
        <f>main!AB99</f>
        <v>NA</v>
      </c>
      <c r="AC44" s="7">
        <f>main!AC99</f>
        <v>4.75</v>
      </c>
      <c r="AD44" s="7" t="str">
        <f>main!AD99</f>
        <v>NA</v>
      </c>
      <c r="AE44" s="7" t="str">
        <f>main!AE99</f>
        <v>NA</v>
      </c>
      <c r="AF44" s="33" t="str">
        <f>main!AF99</f>
        <v>m</v>
      </c>
      <c r="AG44" s="7" t="str">
        <f>main!AG99</f>
        <v>Filler</v>
      </c>
      <c r="AH44" s="7" t="str">
        <f>main!AH99</f>
        <v>NA</v>
      </c>
      <c r="AI44" s="7" t="str">
        <f>main!AI99</f>
        <v>NA</v>
      </c>
      <c r="AJ44" s="7" t="str">
        <f>main!AJ99</f>
        <v>Der</v>
      </c>
      <c r="AK44" s="7" t="str">
        <f>main!AK99</f>
        <v>der</v>
      </c>
      <c r="AL44" s="7">
        <f>main!AL99</f>
        <v>38</v>
      </c>
      <c r="AM44" s="7" t="str">
        <f>main!AM99</f>
        <v>Physikerin</v>
      </c>
      <c r="AN44" s="7" t="str">
        <f>main!AN99</f>
        <v>NA</v>
      </c>
      <c r="AO44" s="7" t="str">
        <f>main!AO99</f>
        <v>NA</v>
      </c>
      <c r="AP44" s="7" t="str">
        <f>main!AP99</f>
        <v>NA</v>
      </c>
      <c r="AQ44" s="7" t="str">
        <f>main!AQ99</f>
        <v>NA</v>
      </c>
      <c r="AR44" s="7" t="str">
        <f>main!AR99</f>
        <v>NA</v>
      </c>
      <c r="AS44" s="7" t="str">
        <f>main!AS99</f>
        <v>Alternative</v>
      </c>
      <c r="AT44" s="7" t="str">
        <f>main!AT99</f>
        <v>NA</v>
      </c>
      <c r="AU44" s="7" t="str">
        <f>main!AU99</f>
        <v>NA</v>
      </c>
      <c r="AV44" s="7" t="str">
        <f>main!AV99</f>
        <v>Die</v>
      </c>
      <c r="AW44" s="7" t="str">
        <f>main!AW99</f>
        <v>die</v>
      </c>
      <c r="AX44" s="7" t="str">
        <f>main!AX99</f>
        <v>Er</v>
      </c>
      <c r="AY44" s="7" t="str">
        <f>main!AY99</f>
        <v>Sie</v>
      </c>
      <c r="AZ44" s="33" t="str">
        <f>main!AZ99</f>
        <v>Sie</v>
      </c>
      <c r="BA44" s="7" t="str">
        <f t="shared" si="33"/>
        <v>Wer erwacht in der Villa?</v>
      </c>
      <c r="BB44" s="46" t="str">
        <f t="shared" si="34"/>
        <v>Was tat der Physiker?</v>
      </c>
      <c r="BC44" s="7" t="str">
        <f t="shared" si="35"/>
        <v>Wo erwacht der Physiker?</v>
      </c>
      <c r="BD44" s="7" t="str">
        <f t="shared" si="36"/>
        <v>Was hat der Physiker gehabt?</v>
      </c>
      <c r="BE44" s="7" t="s">
        <v>16</v>
      </c>
      <c r="BF44" s="7" t="str">
        <f>BB44</f>
        <v>Was tat der Physiker?</v>
      </c>
      <c r="BG44" s="7">
        <v>3</v>
      </c>
      <c r="BH44" s="7">
        <f t="shared" si="37"/>
        <v>0</v>
      </c>
      <c r="BI44" s="7" t="str">
        <f t="shared" si="38"/>
        <v>NA</v>
      </c>
      <c r="BJ44" s="7" t="str">
        <f>IF(BI44="NA","NA",J44)</f>
        <v>NA</v>
      </c>
      <c r="BK44" s="7" t="str">
        <f t="shared" si="48"/>
        <v>NA</v>
      </c>
      <c r="BL44" s="7" t="s">
        <v>78</v>
      </c>
      <c r="BM44" s="1">
        <v>0</v>
      </c>
      <c r="BN44" s="7" t="str">
        <f t="shared" si="39"/>
        <v>NA</v>
      </c>
      <c r="BO44" s="7" t="str">
        <f t="shared" si="49"/>
        <v>NA</v>
      </c>
      <c r="BP44" s="7" t="str">
        <f t="shared" si="40"/>
        <v>Wo erwacht der Physiker?</v>
      </c>
      <c r="BQ44" s="7" t="str">
        <f t="shared" si="41"/>
        <v/>
      </c>
      <c r="BR44" s="7" t="str">
        <f t="shared" si="42"/>
        <v/>
      </c>
      <c r="BS44" s="7" t="str">
        <f t="shared" si="43"/>
        <v>Wo erwacht der Physiker?</v>
      </c>
      <c r="BT44" s="7" t="str">
        <f t="shared" si="44"/>
        <v>Was hat der Physiker gehabt?</v>
      </c>
      <c r="BU44" s="7" t="str">
        <f t="shared" si="45"/>
        <v/>
      </c>
      <c r="BV44" s="7" t="str">
        <f t="shared" si="46"/>
        <v>Was hat der Physiker gehabt?</v>
      </c>
    </row>
    <row r="45" spans="1:74" ht="14.25" customHeight="1" x14ac:dyDescent="0.35">
      <c r="A45" s="7" t="str">
        <f t="shared" si="47"/>
        <v>L3_S72_I155_PSie</v>
      </c>
      <c r="B45" s="7">
        <v>3</v>
      </c>
      <c r="C45" s="7">
        <v>72</v>
      </c>
      <c r="D45" s="44">
        <v>44</v>
      </c>
      <c r="E45">
        <v>2</v>
      </c>
      <c r="F45" s="7">
        <v>72</v>
      </c>
      <c r="G45" s="7" t="str">
        <f t="shared" si="25"/>
        <v>Die Stripperin raucht vor dem Zeitungsstand. Sie hat die leckere Zigarette verdient.</v>
      </c>
      <c r="H45" s="7" t="str">
        <f t="shared" si="27"/>
        <v>Die Stripperin</v>
      </c>
      <c r="I45" s="7" t="str">
        <f t="shared" si="28"/>
        <v>Der Stripper</v>
      </c>
      <c r="J45" s="7" t="s">
        <v>566</v>
      </c>
      <c r="K45" s="7" t="s">
        <v>330</v>
      </c>
      <c r="N45" s="7" t="s">
        <v>567</v>
      </c>
      <c r="O45" s="7" t="str">
        <f t="shared" si="29"/>
        <v>vor dem Zeitungsstand.</v>
      </c>
      <c r="P45" s="7" t="str">
        <f t="shared" si="30"/>
        <v>vor dem Zeitungsstand</v>
      </c>
      <c r="Q45" s="7" t="str">
        <f t="shared" si="26"/>
        <v>Sie</v>
      </c>
      <c r="R45" s="7" t="s">
        <v>104</v>
      </c>
      <c r="S45" s="7" t="s">
        <v>71</v>
      </c>
      <c r="T45" s="7" t="s">
        <v>568</v>
      </c>
      <c r="U45" s="7" t="s">
        <v>569</v>
      </c>
      <c r="W45" s="7" t="str">
        <f t="shared" si="31"/>
        <v>Zigarette</v>
      </c>
      <c r="X45" s="7" t="str">
        <f t="shared" si="32"/>
        <v>verdient.</v>
      </c>
      <c r="Y45" s="7" t="s">
        <v>570</v>
      </c>
      <c r="Z45" s="7">
        <f>main!Z73</f>
        <v>155</v>
      </c>
      <c r="AA45" s="7" t="str">
        <f>main!AA73</f>
        <v>Stripperin</v>
      </c>
      <c r="AB45" s="7" t="str">
        <f>main!AB73</f>
        <v>NA</v>
      </c>
      <c r="AC45" s="7">
        <f>main!AC73</f>
        <v>2.2000000000000002</v>
      </c>
      <c r="AD45" s="7" t="str">
        <f>main!AD73</f>
        <v>NA</v>
      </c>
      <c r="AE45" s="7" t="str">
        <f>main!AE73</f>
        <v>NA</v>
      </c>
      <c r="AF45" s="33" t="str">
        <f>main!AF73</f>
        <v>f</v>
      </c>
      <c r="AG45" s="7" t="str">
        <f>main!AG73</f>
        <v>Filler</v>
      </c>
      <c r="AH45" s="7" t="str">
        <f>main!AH73</f>
        <v>NA</v>
      </c>
      <c r="AI45" s="7" t="str">
        <f>main!AI73</f>
        <v>NA</v>
      </c>
      <c r="AJ45" s="7" t="str">
        <f>main!AJ73</f>
        <v>Die</v>
      </c>
      <c r="AK45" s="7" t="str">
        <f>main!AK73</f>
        <v>die</v>
      </c>
      <c r="AL45" s="7">
        <f>main!AL73</f>
        <v>12</v>
      </c>
      <c r="AM45" s="7" t="str">
        <f>main!AM73</f>
        <v>Stripper</v>
      </c>
      <c r="AN45" s="7" t="str">
        <f>main!AN73</f>
        <v>NA</v>
      </c>
      <c r="AO45" s="7" t="str">
        <f>main!AO73</f>
        <v>NA</v>
      </c>
      <c r="AP45" s="7" t="str">
        <f>main!AP73</f>
        <v>NA</v>
      </c>
      <c r="AQ45" s="7" t="str">
        <f>main!AQ73</f>
        <v>NA</v>
      </c>
      <c r="AR45" s="7" t="str">
        <f>main!AR73</f>
        <v>NA</v>
      </c>
      <c r="AS45" s="7" t="str">
        <f>main!AS73</f>
        <v>Alternative</v>
      </c>
      <c r="AT45" s="7" t="str">
        <f>main!AT73</f>
        <v>NA</v>
      </c>
      <c r="AU45" s="7" t="str">
        <f>main!AU73</f>
        <v>NA</v>
      </c>
      <c r="AV45" s="7" t="str">
        <f>main!AV73</f>
        <v>Der</v>
      </c>
      <c r="AW45" s="7" t="str">
        <f>main!AW73</f>
        <v>der</v>
      </c>
      <c r="AX45" s="7" t="str">
        <f>main!AX73</f>
        <v>Er</v>
      </c>
      <c r="AY45" s="7" t="str">
        <f>main!AY73</f>
        <v>Sie</v>
      </c>
      <c r="AZ45" s="33" t="str">
        <f>main!AZ73</f>
        <v>Sie</v>
      </c>
      <c r="BA45" s="7" t="str">
        <f t="shared" si="33"/>
        <v>Wer raucht vor dem Zeitungsstand?</v>
      </c>
      <c r="BB45" s="46" t="str">
        <f t="shared" si="34"/>
        <v>Was tat die Stripperin?</v>
      </c>
      <c r="BC45" s="7" t="str">
        <f t="shared" si="35"/>
        <v>Wo raucht die Stripperin?</v>
      </c>
      <c r="BD45" s="7" t="str">
        <f t="shared" si="36"/>
        <v>Was hat die Stripperin verdient?</v>
      </c>
      <c r="BE45" s="1" t="s">
        <v>49</v>
      </c>
      <c r="BF45" s="7" t="str">
        <f>BD45</f>
        <v>Was hat die Stripperin verdient?</v>
      </c>
      <c r="BG45" s="7">
        <v>1</v>
      </c>
      <c r="BH45" s="7">
        <f t="shared" si="37"/>
        <v>1</v>
      </c>
      <c r="BI45" s="7" t="str">
        <f t="shared" si="38"/>
        <v>Was hat die Stripperin verdient?</v>
      </c>
      <c r="BJ45" s="7" t="str">
        <f>IF(BI45="NA","NA",CONCATENATE(S45," ",T45," ",W45))</f>
        <v>die leckere Zigarette</v>
      </c>
      <c r="BK45" s="7" t="str">
        <f t="shared" si="48"/>
        <v>die leckere Zigarette</v>
      </c>
      <c r="BL45" s="7" t="s">
        <v>573</v>
      </c>
      <c r="BM45" s="1">
        <v>1</v>
      </c>
      <c r="BN45" s="7" t="str">
        <f t="shared" si="39"/>
        <v>die leckere Zigarette</v>
      </c>
      <c r="BO45" s="7" t="str">
        <f t="shared" si="49"/>
        <v>die leckere Kippe</v>
      </c>
      <c r="BP45" s="7" t="str">
        <f t="shared" si="40"/>
        <v>Wo raucht die Stripperin?</v>
      </c>
      <c r="BQ45" s="7" t="str">
        <f t="shared" si="41"/>
        <v/>
      </c>
      <c r="BR45" s="7" t="str">
        <f t="shared" si="42"/>
        <v/>
      </c>
      <c r="BS45" s="7" t="str">
        <f t="shared" si="43"/>
        <v>Wo raucht die Stripperin?</v>
      </c>
      <c r="BT45" s="7" t="str">
        <f t="shared" si="44"/>
        <v>Was hat die Stripperin verdient?</v>
      </c>
      <c r="BU45" s="7" t="str">
        <f t="shared" si="45"/>
        <v/>
      </c>
      <c r="BV45" s="7" t="str">
        <f t="shared" si="46"/>
        <v>Was hat die Stripperin verdient?</v>
      </c>
    </row>
    <row r="46" spans="1:74" ht="14.25" customHeight="1" x14ac:dyDescent="0.35">
      <c r="A46" s="7" t="str">
        <f t="shared" si="47"/>
        <v>L3_S32_I12_PSie</v>
      </c>
      <c r="B46" s="7">
        <v>3</v>
      </c>
      <c r="C46" s="7">
        <v>32</v>
      </c>
      <c r="D46" s="44">
        <v>45</v>
      </c>
      <c r="E46">
        <v>2</v>
      </c>
      <c r="F46" s="7">
        <v>32</v>
      </c>
      <c r="G46" s="7" t="str">
        <f t="shared" si="25"/>
        <v>Peter kommt vom Kongress. Sie hat die alljährliche Zusammenkunft genossen.</v>
      </c>
      <c r="H46" s="7" t="str">
        <f t="shared" si="27"/>
        <v>Peter</v>
      </c>
      <c r="I46" s="7" t="str">
        <f t="shared" si="28"/>
        <v>Jule</v>
      </c>
      <c r="J46" s="7" t="s">
        <v>311</v>
      </c>
      <c r="M46" s="7" t="s">
        <v>291</v>
      </c>
      <c r="N46" s="7" t="s">
        <v>312</v>
      </c>
      <c r="O46" s="7" t="str">
        <f t="shared" si="29"/>
        <v>vom Kongress.</v>
      </c>
      <c r="P46" s="7" t="str">
        <f t="shared" si="30"/>
        <v>vom Kongress</v>
      </c>
      <c r="Q46" s="7" t="str">
        <f t="shared" si="26"/>
        <v>Sie</v>
      </c>
      <c r="R46" s="7" t="s">
        <v>104</v>
      </c>
      <c r="S46" s="7" t="s">
        <v>71</v>
      </c>
      <c r="T46" s="7" t="s">
        <v>313</v>
      </c>
      <c r="U46" s="7" t="s">
        <v>314</v>
      </c>
      <c r="W46" s="7" t="str">
        <f t="shared" si="31"/>
        <v>Zusammenkunft</v>
      </c>
      <c r="X46" s="7" t="str">
        <f t="shared" si="32"/>
        <v>genossen.</v>
      </c>
      <c r="Y46" s="7" t="s">
        <v>227</v>
      </c>
      <c r="Z46" s="7">
        <f>main!Z13</f>
        <v>12</v>
      </c>
      <c r="AA46" s="7" t="str">
        <f>main!AA13</f>
        <v>Peter</v>
      </c>
      <c r="AB46" s="7" t="str">
        <f>main!AB13</f>
        <v>m</v>
      </c>
      <c r="AC46" s="7">
        <f>main!AC13</f>
        <v>1.1428571430000001</v>
      </c>
      <c r="AD46" s="7">
        <f>main!AD13</f>
        <v>0.42996970800000001</v>
      </c>
      <c r="AE46" s="7">
        <f>main!AE13</f>
        <v>1</v>
      </c>
      <c r="AF46" s="33" t="str">
        <f>main!AF13</f>
        <v>m</v>
      </c>
      <c r="AG46" s="7" t="str">
        <f>main!AG13</f>
        <v>Target</v>
      </c>
      <c r="AH46" s="7" t="str">
        <f>main!AH13</f>
        <v>NA</v>
      </c>
      <c r="AI46" s="7">
        <f>main!AI13</f>
        <v>4630000000</v>
      </c>
      <c r="AJ46" s="7" t="str">
        <f>main!AJ13</f>
        <v>NA</v>
      </c>
      <c r="AK46" s="7" t="str">
        <f>main!AK13</f>
        <v>NA</v>
      </c>
      <c r="AL46" s="7">
        <f>main!AL13</f>
        <v>93</v>
      </c>
      <c r="AM46" s="7" t="str">
        <f>main!AM13</f>
        <v>Jule</v>
      </c>
      <c r="AN46" s="7" t="str">
        <f>main!AN13</f>
        <v>n</v>
      </c>
      <c r="AO46" s="7">
        <f>main!AO13</f>
        <v>6</v>
      </c>
      <c r="AP46" s="7">
        <f>main!AP13</f>
        <v>1.3719886809999999</v>
      </c>
      <c r="AQ46" s="7">
        <f>main!AQ13</f>
        <v>7</v>
      </c>
      <c r="AR46" s="7" t="str">
        <f>main!AR13</f>
        <v>f</v>
      </c>
      <c r="AS46" s="7" t="str">
        <f>main!AS13</f>
        <v>Alternative</v>
      </c>
      <c r="AT46" s="7" t="str">
        <f>main!AT13</f>
        <v>NA</v>
      </c>
      <c r="AU46" s="7" t="str">
        <f>main!AU13</f>
        <v>NA</v>
      </c>
      <c r="AV46" s="7" t="str">
        <f>main!AV13</f>
        <v>NA</v>
      </c>
      <c r="AW46" s="7" t="str">
        <f>main!AW13</f>
        <v>NA</v>
      </c>
      <c r="AX46" s="7" t="str">
        <f>main!AX13</f>
        <v>Er</v>
      </c>
      <c r="AY46" s="7" t="str">
        <f>main!AY13</f>
        <v>Sie</v>
      </c>
      <c r="AZ46" s="33" t="str">
        <f>main!AZ13</f>
        <v>Sie</v>
      </c>
      <c r="BA46" s="7" t="str">
        <f t="shared" si="33"/>
        <v>Wer kommt vom Kongress?</v>
      </c>
      <c r="BB46" s="46" t="str">
        <f t="shared" si="34"/>
        <v>Was tat Peter?</v>
      </c>
      <c r="BC46" s="7" t="str">
        <f t="shared" si="35"/>
        <v>Woher kommt Peter?</v>
      </c>
      <c r="BD46" s="7" t="str">
        <f t="shared" si="36"/>
        <v>Was hat Peter genossen?</v>
      </c>
      <c r="BE46" s="1" t="s">
        <v>49</v>
      </c>
      <c r="BF46" s="7" t="str">
        <f>BD46</f>
        <v>Was hat Peter genossen?</v>
      </c>
      <c r="BG46" s="7">
        <v>3</v>
      </c>
      <c r="BH46" s="7">
        <f t="shared" si="37"/>
        <v>0</v>
      </c>
      <c r="BI46" s="7" t="str">
        <f t="shared" si="38"/>
        <v>NA</v>
      </c>
      <c r="BJ46" s="7" t="str">
        <f>IF(BI46="NA","NA",CONCATENATE(S46," ",T46," ",W46))</f>
        <v>NA</v>
      </c>
      <c r="BK46" s="7" t="str">
        <f t="shared" si="48"/>
        <v>NA</v>
      </c>
      <c r="BL46" s="7" t="s">
        <v>78</v>
      </c>
      <c r="BM46" s="1">
        <v>1</v>
      </c>
      <c r="BN46" s="7" t="str">
        <f t="shared" si="39"/>
        <v>NA</v>
      </c>
      <c r="BO46" s="7" t="str">
        <f t="shared" si="49"/>
        <v>NA</v>
      </c>
      <c r="BP46" s="7" t="str">
        <f t="shared" si="40"/>
        <v/>
      </c>
      <c r="BQ46" s="7" t="str">
        <f t="shared" si="41"/>
        <v/>
      </c>
      <c r="BR46" s="7" t="str">
        <f t="shared" si="42"/>
        <v>Woher kommt Peter?</v>
      </c>
      <c r="BS46" s="7" t="str">
        <f t="shared" si="43"/>
        <v>Woher kommt Peter?</v>
      </c>
      <c r="BT46" s="7" t="str">
        <f t="shared" si="44"/>
        <v>Was hat Peter genossen?</v>
      </c>
      <c r="BU46" s="7" t="str">
        <f t="shared" si="45"/>
        <v/>
      </c>
      <c r="BV46" s="7" t="str">
        <f t="shared" si="46"/>
        <v>Was hat Peter genossen?</v>
      </c>
    </row>
    <row r="47" spans="1:74" ht="14.25" customHeight="1" x14ac:dyDescent="0.35">
      <c r="A47" s="7" t="str">
        <f t="shared" si="47"/>
        <v>L3_S95_I178_PSie</v>
      </c>
      <c r="B47" s="7">
        <v>3</v>
      </c>
      <c r="C47" s="7">
        <v>95</v>
      </c>
      <c r="D47" s="44">
        <v>46</v>
      </c>
      <c r="E47">
        <v>2</v>
      </c>
      <c r="F47" s="7">
        <v>95</v>
      </c>
      <c r="G47" s="7" t="str">
        <f t="shared" si="25"/>
        <v>Der Versicherungsvertreter kommt in den Altbau. Sie hat eine wichtige Wohnungsbesichtigung vereinbart.</v>
      </c>
      <c r="H47" s="7" t="str">
        <f t="shared" si="27"/>
        <v>Der Versicherungsvertreter</v>
      </c>
      <c r="I47" s="7" t="str">
        <f t="shared" si="28"/>
        <v>Die Versicherungsvertreterin</v>
      </c>
      <c r="J47" s="7" t="s">
        <v>311</v>
      </c>
      <c r="L47" s="7" t="s">
        <v>375</v>
      </c>
      <c r="N47" s="7" t="s">
        <v>689</v>
      </c>
      <c r="O47" s="7" t="str">
        <f t="shared" si="29"/>
        <v>in den Altbau.</v>
      </c>
      <c r="P47" s="7" t="str">
        <f t="shared" si="30"/>
        <v>in den Altbau</v>
      </c>
      <c r="Q47" s="7" t="str">
        <f t="shared" si="26"/>
        <v>Sie</v>
      </c>
      <c r="R47" s="7" t="s">
        <v>104</v>
      </c>
      <c r="S47" s="7" t="s">
        <v>179</v>
      </c>
      <c r="T47" s="7" t="s">
        <v>340</v>
      </c>
      <c r="U47" s="7" t="s">
        <v>690</v>
      </c>
      <c r="W47" s="7" t="str">
        <f t="shared" si="31"/>
        <v>Wohnungsbesichtigung</v>
      </c>
      <c r="X47" s="7" t="str">
        <f t="shared" si="32"/>
        <v>vereinbart.</v>
      </c>
      <c r="Y47" s="7" t="s">
        <v>691</v>
      </c>
      <c r="Z47" s="7">
        <f>main!Z96</f>
        <v>178</v>
      </c>
      <c r="AA47" s="7" t="str">
        <f>main!AA96</f>
        <v>Versicherungsvertreter</v>
      </c>
      <c r="AB47" s="7" t="str">
        <f>main!AB96</f>
        <v>NA</v>
      </c>
      <c r="AC47" s="7">
        <f>main!AC96</f>
        <v>4.45</v>
      </c>
      <c r="AD47" s="7" t="str">
        <f>main!AD96</f>
        <v>NA</v>
      </c>
      <c r="AE47" s="7" t="str">
        <f>main!AE96</f>
        <v>NA</v>
      </c>
      <c r="AF47" s="33" t="str">
        <f>main!AF96</f>
        <v>m</v>
      </c>
      <c r="AG47" s="7" t="str">
        <f>main!AG96</f>
        <v>Filler</v>
      </c>
      <c r="AH47" s="7" t="str">
        <f>main!AH96</f>
        <v>NA</v>
      </c>
      <c r="AI47" s="7" t="str">
        <f>main!AI96</f>
        <v>NA</v>
      </c>
      <c r="AJ47" s="7" t="str">
        <f>main!AJ96</f>
        <v>Der</v>
      </c>
      <c r="AK47" s="7" t="str">
        <f>main!AK96</f>
        <v>der</v>
      </c>
      <c r="AL47" s="7">
        <f>main!AL96</f>
        <v>35</v>
      </c>
      <c r="AM47" s="7" t="str">
        <f>main!AM96</f>
        <v>Versicherungsvertreterin</v>
      </c>
      <c r="AN47" s="7" t="str">
        <f>main!AN96</f>
        <v>NA</v>
      </c>
      <c r="AO47" s="7" t="str">
        <f>main!AO96</f>
        <v>NA</v>
      </c>
      <c r="AP47" s="7" t="str">
        <f>main!AP96</f>
        <v>NA</v>
      </c>
      <c r="AQ47" s="7" t="str">
        <f>main!AQ96</f>
        <v>NA</v>
      </c>
      <c r="AR47" s="7" t="str">
        <f>main!AR96</f>
        <v>NA</v>
      </c>
      <c r="AS47" s="7" t="str">
        <f>main!AS96</f>
        <v>Alternative</v>
      </c>
      <c r="AT47" s="7" t="str">
        <f>main!AT96</f>
        <v>NA</v>
      </c>
      <c r="AU47" s="7" t="str">
        <f>main!AU96</f>
        <v>NA</v>
      </c>
      <c r="AV47" s="7" t="str">
        <f>main!AV96</f>
        <v>Die</v>
      </c>
      <c r="AW47" s="7" t="str">
        <f>main!AW96</f>
        <v>die</v>
      </c>
      <c r="AX47" s="7" t="str">
        <f>main!AX96</f>
        <v>Er</v>
      </c>
      <c r="AY47" s="7" t="str">
        <f>main!AY96</f>
        <v>Sie</v>
      </c>
      <c r="AZ47" s="33" t="str">
        <f>main!AZ96</f>
        <v>Sie</v>
      </c>
      <c r="BA47" s="7" t="str">
        <f t="shared" si="33"/>
        <v>Wer kommt in den Altbau?</v>
      </c>
      <c r="BB47" s="46" t="str">
        <f t="shared" si="34"/>
        <v>Was tat der Versicherungsvertreter?</v>
      </c>
      <c r="BC47" s="7" t="str">
        <f t="shared" si="35"/>
        <v>Wohin kommt der Versicherungsvertreter?</v>
      </c>
      <c r="BD47" s="7" t="str">
        <f t="shared" si="36"/>
        <v>Was hat der Versicherungsvertreter vereinbart?</v>
      </c>
      <c r="BE47" s="7" t="s">
        <v>48</v>
      </c>
      <c r="BF47" s="7" t="str">
        <f>BC47</f>
        <v>Wohin kommt der Versicherungsvertreter?</v>
      </c>
      <c r="BG47" s="7">
        <v>1</v>
      </c>
      <c r="BH47" s="7">
        <f t="shared" si="37"/>
        <v>1</v>
      </c>
      <c r="BI47" s="7" t="str">
        <f t="shared" si="38"/>
        <v>Wohin kommt der Versicherungsvertreter?</v>
      </c>
      <c r="BJ47" s="7" t="str">
        <f>IF(BI47="NA","NA",P47)</f>
        <v>in den Altbau</v>
      </c>
      <c r="BK47" s="7" t="str">
        <f t="shared" si="48"/>
        <v>in den Altbau</v>
      </c>
      <c r="BL47" s="7" t="s">
        <v>694</v>
      </c>
      <c r="BM47" s="1">
        <v>0</v>
      </c>
      <c r="BN47" s="7" t="str">
        <f t="shared" si="39"/>
        <v>in den Neubau</v>
      </c>
      <c r="BO47" s="7" t="str">
        <f t="shared" si="49"/>
        <v>in den Altbau</v>
      </c>
      <c r="BP47" s="7" t="str">
        <f t="shared" si="40"/>
        <v/>
      </c>
      <c r="BQ47" s="7" t="str">
        <f t="shared" si="41"/>
        <v>Wohin kommt der Versicherungsvertreter?</v>
      </c>
      <c r="BR47" s="7" t="str">
        <f t="shared" si="42"/>
        <v/>
      </c>
      <c r="BS47" s="7" t="str">
        <f t="shared" si="43"/>
        <v>Wohin kommt der Versicherungsvertreter?</v>
      </c>
      <c r="BT47" s="7" t="str">
        <f t="shared" si="44"/>
        <v>Was hat der Versicherungsvertreter vereinbart?</v>
      </c>
      <c r="BU47" s="7" t="str">
        <f t="shared" si="45"/>
        <v/>
      </c>
      <c r="BV47" s="7" t="str">
        <f t="shared" si="46"/>
        <v>Was hat der Versicherungsvertreter vereinbart?</v>
      </c>
    </row>
    <row r="48" spans="1:74" ht="14.25" customHeight="1" x14ac:dyDescent="0.35">
      <c r="A48" s="7" t="str">
        <f t="shared" si="47"/>
        <v>L3_S105_I188_PEr</v>
      </c>
      <c r="B48" s="7">
        <v>3</v>
      </c>
      <c r="C48" s="7">
        <v>105</v>
      </c>
      <c r="D48" s="44">
        <v>47</v>
      </c>
      <c r="E48">
        <v>2</v>
      </c>
      <c r="F48" s="7">
        <v>105</v>
      </c>
      <c r="G48" s="7" t="str">
        <f t="shared" si="25"/>
        <v>Der Politiker fällt vom Schemel. Er hat die anstrengende Beschäftigung unterschätzt.</v>
      </c>
      <c r="H48" s="7" t="str">
        <f t="shared" si="27"/>
        <v>Der Politiker</v>
      </c>
      <c r="I48" s="7" t="str">
        <f t="shared" si="28"/>
        <v>Die Politikerin</v>
      </c>
      <c r="J48" s="7" t="s">
        <v>101</v>
      </c>
      <c r="M48" s="7" t="s">
        <v>291</v>
      </c>
      <c r="N48" s="7" t="s">
        <v>747</v>
      </c>
      <c r="O48" s="7" t="str">
        <f t="shared" si="29"/>
        <v>vom Schemel.</v>
      </c>
      <c r="P48" s="7" t="str">
        <f t="shared" si="30"/>
        <v>vom Schemel</v>
      </c>
      <c r="Q48" s="7" t="str">
        <f t="shared" si="26"/>
        <v>Er</v>
      </c>
      <c r="R48" s="7" t="s">
        <v>104</v>
      </c>
      <c r="S48" s="7" t="s">
        <v>71</v>
      </c>
      <c r="T48" s="7" t="s">
        <v>1096</v>
      </c>
      <c r="U48" s="7" t="s">
        <v>748</v>
      </c>
      <c r="W48" s="7" t="str">
        <f t="shared" si="31"/>
        <v>Beschäftigung</v>
      </c>
      <c r="X48" s="7" t="str">
        <f t="shared" si="32"/>
        <v>unterschätzt.</v>
      </c>
      <c r="Y48" s="7" t="s">
        <v>165</v>
      </c>
      <c r="Z48" s="7">
        <f>main!Z106</f>
        <v>188</v>
      </c>
      <c r="AA48" s="7" t="str">
        <f>main!AA106</f>
        <v>Politiker</v>
      </c>
      <c r="AB48" s="7" t="str">
        <f>main!AB106</f>
        <v>NA</v>
      </c>
      <c r="AC48" s="7">
        <f>main!AC106</f>
        <v>5.45</v>
      </c>
      <c r="AD48" s="7" t="str">
        <f>main!AD106</f>
        <v>NA</v>
      </c>
      <c r="AE48" s="7" t="str">
        <f>main!AE106</f>
        <v>NA</v>
      </c>
      <c r="AF48" s="33" t="str">
        <f>main!AF106</f>
        <v>m</v>
      </c>
      <c r="AG48" s="7" t="str">
        <f>main!AG106</f>
        <v>Filler</v>
      </c>
      <c r="AH48" s="7" t="str">
        <f>main!AH106</f>
        <v>NA</v>
      </c>
      <c r="AI48" s="7" t="str">
        <f>main!AI106</f>
        <v>NA</v>
      </c>
      <c r="AJ48" s="7" t="str">
        <f>main!AJ106</f>
        <v>Der</v>
      </c>
      <c r="AK48" s="7" t="str">
        <f>main!AK106</f>
        <v>der</v>
      </c>
      <c r="AL48" s="7">
        <f>main!AL106</f>
        <v>45</v>
      </c>
      <c r="AM48" s="7" t="str">
        <f>main!AM106</f>
        <v>Politikerin</v>
      </c>
      <c r="AN48" s="7" t="str">
        <f>main!AN106</f>
        <v>NA</v>
      </c>
      <c r="AO48" s="7" t="str">
        <f>main!AO106</f>
        <v>NA</v>
      </c>
      <c r="AP48" s="7" t="str">
        <f>main!AP106</f>
        <v>NA</v>
      </c>
      <c r="AQ48" s="7" t="str">
        <f>main!AQ106</f>
        <v>NA</v>
      </c>
      <c r="AR48" s="7" t="str">
        <f>main!AR106</f>
        <v>NA</v>
      </c>
      <c r="AS48" s="7" t="str">
        <f>main!AS106</f>
        <v>Alternative</v>
      </c>
      <c r="AT48" s="7" t="str">
        <f>main!AT106</f>
        <v>NA</v>
      </c>
      <c r="AU48" s="7" t="str">
        <f>main!AU106</f>
        <v>NA</v>
      </c>
      <c r="AV48" s="7" t="str">
        <f>main!AV106</f>
        <v>Die</v>
      </c>
      <c r="AW48" s="7" t="str">
        <f>main!AW106</f>
        <v>die</v>
      </c>
      <c r="AX48" s="7" t="str">
        <f>main!AX106</f>
        <v>Er</v>
      </c>
      <c r="AY48" s="7" t="str">
        <f>main!AY106</f>
        <v>Sie</v>
      </c>
      <c r="AZ48" s="33" t="str">
        <f>main!AZ106</f>
        <v>Er</v>
      </c>
      <c r="BA48" s="7" t="str">
        <f t="shared" si="33"/>
        <v>Wer fällt vom Schemel?</v>
      </c>
      <c r="BB48" s="46" t="str">
        <f t="shared" si="34"/>
        <v>Was tat der Politiker?</v>
      </c>
      <c r="BC48" s="7" t="str">
        <f t="shared" si="35"/>
        <v>Woher fällt der Politiker?</v>
      </c>
      <c r="BD48" s="7" t="str">
        <f t="shared" si="36"/>
        <v>Was hat der Politiker unterschätzt?</v>
      </c>
      <c r="BE48" s="7" t="s">
        <v>47</v>
      </c>
      <c r="BF48" s="7" t="str">
        <f>BA48</f>
        <v>Wer fällt vom Schemel?</v>
      </c>
      <c r="BG48" s="7">
        <v>2</v>
      </c>
      <c r="BH48" s="7">
        <f t="shared" si="37"/>
        <v>0</v>
      </c>
      <c r="BI48" s="7" t="str">
        <f t="shared" si="38"/>
        <v>NA</v>
      </c>
      <c r="BJ48" s="7" t="str">
        <f>IF(BI48="NA","NA",H48)</f>
        <v>NA</v>
      </c>
      <c r="BK48" s="7" t="str">
        <f t="shared" si="48"/>
        <v>NA</v>
      </c>
      <c r="BL48" s="7" t="s">
        <v>78</v>
      </c>
      <c r="BM48" s="1">
        <v>0</v>
      </c>
      <c r="BN48" s="7" t="str">
        <f t="shared" si="39"/>
        <v>NA</v>
      </c>
      <c r="BO48" s="7" t="str">
        <f t="shared" si="49"/>
        <v>NA</v>
      </c>
      <c r="BP48" s="7" t="str">
        <f t="shared" si="40"/>
        <v/>
      </c>
      <c r="BQ48" s="7" t="str">
        <f t="shared" si="41"/>
        <v/>
      </c>
      <c r="BR48" s="7" t="str">
        <f t="shared" si="42"/>
        <v>Woher fällt der Politiker?</v>
      </c>
      <c r="BS48" s="7" t="str">
        <f t="shared" si="43"/>
        <v>Woher fällt der Politiker?</v>
      </c>
      <c r="BT48" s="7" t="str">
        <f t="shared" si="44"/>
        <v>Was hat der Politiker unterschätzt?</v>
      </c>
      <c r="BU48" s="7" t="str">
        <f t="shared" si="45"/>
        <v/>
      </c>
      <c r="BV48" s="7" t="str">
        <f t="shared" si="46"/>
        <v>Was hat der Politiker unterschätzt?</v>
      </c>
    </row>
    <row r="49" spans="1:74" ht="14.25" customHeight="1" x14ac:dyDescent="0.35">
      <c r="A49" s="53" t="str">
        <f t="shared" si="47"/>
        <v>L_S125_I62_PEr</v>
      </c>
      <c r="B49" s="54"/>
      <c r="C49" s="55">
        <v>5</v>
      </c>
      <c r="D49" s="44">
        <v>48</v>
      </c>
      <c r="E49" s="56">
        <v>2.9</v>
      </c>
      <c r="F49" s="53">
        <v>125</v>
      </c>
      <c r="G49" s="53" t="str">
        <f t="shared" si="25"/>
        <v>Florin bangt auf der Rennbahn. Er hat die gesamten Ersparnisse verwettet.</v>
      </c>
      <c r="H49" s="53" t="str">
        <f t="shared" si="27"/>
        <v>Florin</v>
      </c>
      <c r="I49" s="53" t="str">
        <f t="shared" si="28"/>
        <v>Juna</v>
      </c>
      <c r="J49" s="53" t="s">
        <v>668</v>
      </c>
      <c r="K49" s="53" t="s">
        <v>244</v>
      </c>
      <c r="L49" s="54"/>
      <c r="M49" s="54"/>
      <c r="N49" s="53" t="s">
        <v>849</v>
      </c>
      <c r="O49" s="53" t="str">
        <f t="shared" si="29"/>
        <v>auf der Rennbahn.</v>
      </c>
      <c r="P49" s="53" t="str">
        <f t="shared" si="30"/>
        <v>auf der Rennbahn</v>
      </c>
      <c r="Q49" s="53" t="str">
        <f t="shared" si="26"/>
        <v>Er</v>
      </c>
      <c r="R49" s="53" t="s">
        <v>104</v>
      </c>
      <c r="S49" s="53" t="s">
        <v>71</v>
      </c>
      <c r="T49" s="53" t="s">
        <v>850</v>
      </c>
      <c r="U49" s="53" t="s">
        <v>851</v>
      </c>
      <c r="V49" s="54"/>
      <c r="W49" s="53" t="str">
        <f t="shared" si="31"/>
        <v>Ersparnisse</v>
      </c>
      <c r="X49" s="53" t="str">
        <f t="shared" si="32"/>
        <v>verwettet.</v>
      </c>
      <c r="Y49" s="53" t="s">
        <v>852</v>
      </c>
      <c r="Z49" s="53">
        <v>62</v>
      </c>
      <c r="AA49" s="53" t="s">
        <v>970</v>
      </c>
      <c r="AB49" s="53" t="s">
        <v>109</v>
      </c>
      <c r="AC49" s="53">
        <v>3.1142857140000002</v>
      </c>
      <c r="AD49" s="53">
        <v>1.6228411650000001</v>
      </c>
      <c r="AE49" s="53">
        <v>3</v>
      </c>
      <c r="AF49" s="55" t="s">
        <v>109</v>
      </c>
      <c r="AG49" s="61" t="s">
        <v>1093</v>
      </c>
      <c r="AH49" s="62" t="s">
        <v>78</v>
      </c>
      <c r="AI49" s="63" t="s">
        <v>78</v>
      </c>
      <c r="AJ49" s="58" t="s">
        <v>78</v>
      </c>
      <c r="AK49" s="58" t="s">
        <v>78</v>
      </c>
      <c r="AL49" s="53">
        <v>90</v>
      </c>
      <c r="AM49" s="53" t="s">
        <v>978</v>
      </c>
      <c r="AN49" s="53" t="s">
        <v>176</v>
      </c>
      <c r="AO49" s="53">
        <v>5.7428571430000002</v>
      </c>
      <c r="AP49" s="53">
        <v>1.379319038</v>
      </c>
      <c r="AQ49" s="53">
        <v>6</v>
      </c>
      <c r="AR49" s="55" t="s">
        <v>109</v>
      </c>
      <c r="AS49" s="57" t="s">
        <v>80</v>
      </c>
      <c r="AT49" s="62" t="s">
        <v>78</v>
      </c>
      <c r="AU49" s="63" t="s">
        <v>78</v>
      </c>
      <c r="AV49" s="58" t="s">
        <v>78</v>
      </c>
      <c r="AW49" s="54" t="s">
        <v>78</v>
      </c>
      <c r="AX49" s="58" t="s">
        <v>81</v>
      </c>
      <c r="AY49" s="58" t="s">
        <v>82</v>
      </c>
      <c r="AZ49" s="59" t="str">
        <f>AX49</f>
        <v>Er</v>
      </c>
      <c r="BA49" s="53" t="str">
        <f t="shared" si="33"/>
        <v>Wer bangt auf der Rennbahn?</v>
      </c>
      <c r="BB49" s="46" t="str">
        <f t="shared" si="34"/>
        <v>Was tat Florin?</v>
      </c>
      <c r="BC49" s="53" t="str">
        <f t="shared" si="35"/>
        <v>Wo bangt Florin?</v>
      </c>
      <c r="BD49" s="53" t="str">
        <f t="shared" si="36"/>
        <v>Was hat Florin verwettet?</v>
      </c>
      <c r="BE49" s="55" t="s">
        <v>47</v>
      </c>
      <c r="BF49" s="55" t="str">
        <f>BA49</f>
        <v>Wer bangt auf der Rennbahn?</v>
      </c>
      <c r="BG49" s="55">
        <v>2</v>
      </c>
      <c r="BH49" s="53">
        <f t="shared" si="37"/>
        <v>0</v>
      </c>
      <c r="BI49" s="53" t="str">
        <f t="shared" si="38"/>
        <v>NA</v>
      </c>
      <c r="BJ49" s="55" t="str">
        <f>IF(BI49="NA","NA",H49)</f>
        <v>NA</v>
      </c>
      <c r="BK49" s="53" t="str">
        <f t="shared" si="48"/>
        <v>NA</v>
      </c>
      <c r="BL49" s="53" t="s">
        <v>78</v>
      </c>
      <c r="BM49" s="55">
        <v>1</v>
      </c>
      <c r="BN49" s="53" t="str">
        <f t="shared" si="39"/>
        <v>NA</v>
      </c>
      <c r="BO49" s="53" t="str">
        <f t="shared" si="49"/>
        <v>NA</v>
      </c>
      <c r="BP49" s="53" t="str">
        <f t="shared" si="40"/>
        <v>Wo bangt Florin?</v>
      </c>
      <c r="BQ49" s="53" t="str">
        <f t="shared" si="41"/>
        <v/>
      </c>
      <c r="BR49" s="53" t="str">
        <f t="shared" si="42"/>
        <v/>
      </c>
      <c r="BS49" s="53" t="str">
        <f t="shared" si="43"/>
        <v>Wo bangt Florin?</v>
      </c>
      <c r="BT49" s="53" t="str">
        <f t="shared" si="44"/>
        <v>Was hat Florin verwettet?</v>
      </c>
      <c r="BU49" s="53" t="str">
        <f t="shared" si="45"/>
        <v/>
      </c>
      <c r="BV49" s="53" t="str">
        <f t="shared" si="46"/>
        <v>Was hat Florin verwettet?</v>
      </c>
    </row>
    <row r="50" spans="1:74" ht="14.25" customHeight="1" x14ac:dyDescent="0.35">
      <c r="A50" s="7" t="str">
        <f t="shared" si="47"/>
        <v>L3_S44_I66_PEr</v>
      </c>
      <c r="B50" s="7">
        <v>3</v>
      </c>
      <c r="C50" s="7">
        <v>44</v>
      </c>
      <c r="D50" s="44">
        <v>49</v>
      </c>
      <c r="E50">
        <v>3</v>
      </c>
      <c r="F50" s="7">
        <v>44</v>
      </c>
      <c r="G50" s="7" t="str">
        <f t="shared" si="25"/>
        <v>Sam faulenzt im Sessel. Er hat einen harten Arbeitstag gehabt.</v>
      </c>
      <c r="H50" s="7" t="str">
        <f t="shared" si="27"/>
        <v>Sam</v>
      </c>
      <c r="I50" s="7" t="str">
        <f t="shared" si="28"/>
        <v>Selina</v>
      </c>
      <c r="J50" s="7" t="s">
        <v>389</v>
      </c>
      <c r="K50" s="7" t="s">
        <v>193</v>
      </c>
      <c r="N50" s="7" t="s">
        <v>390</v>
      </c>
      <c r="O50" s="7" t="str">
        <f t="shared" si="29"/>
        <v>im Sessel.</v>
      </c>
      <c r="P50" s="7" t="str">
        <f t="shared" si="30"/>
        <v>im Sessel</v>
      </c>
      <c r="Q50" s="7" t="str">
        <f t="shared" si="26"/>
        <v>Er</v>
      </c>
      <c r="R50" s="7" t="s">
        <v>104</v>
      </c>
      <c r="S50" s="7" t="s">
        <v>87</v>
      </c>
      <c r="T50" s="7" t="s">
        <v>391</v>
      </c>
      <c r="U50" s="7" t="s">
        <v>392</v>
      </c>
      <c r="W50" s="7" t="str">
        <f t="shared" si="31"/>
        <v>Arbeitstag</v>
      </c>
      <c r="X50" s="7" t="str">
        <f t="shared" si="32"/>
        <v>gehabt.</v>
      </c>
      <c r="Y50" s="7" t="s">
        <v>106</v>
      </c>
      <c r="Z50" s="7">
        <f>main!Z25</f>
        <v>66</v>
      </c>
      <c r="AA50" s="7" t="str">
        <f>main!AA25</f>
        <v>Sam</v>
      </c>
      <c r="AB50" s="7" t="str">
        <f>main!AB25</f>
        <v>n</v>
      </c>
      <c r="AC50" s="7">
        <f>main!AC25</f>
        <v>3.3142857139999999</v>
      </c>
      <c r="AD50" s="7">
        <f>main!AD25</f>
        <v>1.18250553</v>
      </c>
      <c r="AE50" s="7">
        <f>main!AE25</f>
        <v>4</v>
      </c>
      <c r="AF50" s="33" t="str">
        <f>main!AF25</f>
        <v>n</v>
      </c>
      <c r="AG50" s="7" t="str">
        <f>main!AG25</f>
        <v>Target</v>
      </c>
      <c r="AH50" s="7" t="str">
        <f>main!AH25</f>
        <v>NA</v>
      </c>
      <c r="AI50" s="7">
        <f>main!AI25</f>
        <v>3870000000</v>
      </c>
      <c r="AJ50" s="7" t="str">
        <f>main!AJ25</f>
        <v>NA</v>
      </c>
      <c r="AK50" s="7" t="str">
        <f>main!AK25</f>
        <v>NA</v>
      </c>
      <c r="AL50" s="7">
        <f>main!AL25</f>
        <v>115</v>
      </c>
      <c r="AM50" s="7" t="str">
        <f>main!AM25</f>
        <v>Selina</v>
      </c>
      <c r="AN50" s="7" t="str">
        <f>main!AN25</f>
        <v>f</v>
      </c>
      <c r="AO50" s="7">
        <f>main!AO25</f>
        <v>6.6857142859999996</v>
      </c>
      <c r="AP50" s="7">
        <f>main!AP25</f>
        <v>1.078436465</v>
      </c>
      <c r="AQ50" s="7">
        <f>main!AQ25</f>
        <v>7</v>
      </c>
      <c r="AR50" s="7" t="str">
        <f>main!AR25</f>
        <v>f</v>
      </c>
      <c r="AS50" s="7" t="str">
        <f>main!AS25</f>
        <v>Alternative</v>
      </c>
      <c r="AT50" s="7" t="str">
        <f>main!AT25</f>
        <v>NA</v>
      </c>
      <c r="AU50" s="7" t="str">
        <f>main!AU25</f>
        <v>NA</v>
      </c>
      <c r="AV50" s="7" t="str">
        <f>main!AV25</f>
        <v>NA</v>
      </c>
      <c r="AW50" s="7" t="str">
        <f>main!AW25</f>
        <v>NA</v>
      </c>
      <c r="AX50" s="7" t="str">
        <f>main!AX25</f>
        <v>Er</v>
      </c>
      <c r="AY50" s="7" t="str">
        <f>main!AY25</f>
        <v>Sie</v>
      </c>
      <c r="AZ50" s="33" t="str">
        <f>main!AZ25</f>
        <v>Er</v>
      </c>
      <c r="BA50" s="7" t="str">
        <f t="shared" si="33"/>
        <v>Wer faulenzt im Sessel?</v>
      </c>
      <c r="BB50" s="46" t="str">
        <f t="shared" si="34"/>
        <v>Was tat Sam?</v>
      </c>
      <c r="BC50" s="7" t="str">
        <f t="shared" si="35"/>
        <v>Wo faulenzt Sam?</v>
      </c>
      <c r="BD50" s="7" t="str">
        <f t="shared" si="36"/>
        <v>Was hat Sam gehabt?</v>
      </c>
      <c r="BE50" s="1" t="s">
        <v>49</v>
      </c>
      <c r="BF50" s="7" t="str">
        <f>BD50</f>
        <v>Was hat Sam gehabt?</v>
      </c>
      <c r="BG50" s="7">
        <v>2</v>
      </c>
      <c r="BH50" s="7">
        <f t="shared" si="37"/>
        <v>0</v>
      </c>
      <c r="BI50" s="7" t="str">
        <f t="shared" si="38"/>
        <v>NA</v>
      </c>
      <c r="BJ50" s="7" t="str">
        <f>IF(BI50="NA","NA",CONCATENATE(S50," ",T50," ",W50))</f>
        <v>NA</v>
      </c>
      <c r="BK50" s="7" t="str">
        <f t="shared" si="48"/>
        <v>NA</v>
      </c>
      <c r="BL50" s="7" t="s">
        <v>78</v>
      </c>
      <c r="BM50" s="1">
        <v>1</v>
      </c>
      <c r="BN50" s="7" t="str">
        <f t="shared" si="39"/>
        <v>NA</v>
      </c>
      <c r="BO50" s="7" t="str">
        <f t="shared" si="49"/>
        <v>NA</v>
      </c>
      <c r="BP50" s="7" t="str">
        <f t="shared" si="40"/>
        <v>Wo faulenzt Sam?</v>
      </c>
      <c r="BQ50" s="7" t="str">
        <f t="shared" si="41"/>
        <v/>
      </c>
      <c r="BR50" s="7" t="str">
        <f t="shared" si="42"/>
        <v/>
      </c>
      <c r="BS50" s="7" t="str">
        <f t="shared" si="43"/>
        <v>Wo faulenzt Sam?</v>
      </c>
      <c r="BT50" s="7" t="str">
        <f t="shared" si="44"/>
        <v>Was hat Sam gehabt?</v>
      </c>
      <c r="BU50" s="7" t="str">
        <f t="shared" si="45"/>
        <v/>
      </c>
      <c r="BV50" s="7" t="str">
        <f t="shared" si="46"/>
        <v>Was hat Sam gehabt?</v>
      </c>
    </row>
    <row r="51" spans="1:74" ht="14.25" customHeight="1" x14ac:dyDescent="0.35">
      <c r="A51" s="7" t="str">
        <f t="shared" si="47"/>
        <v>L3_S24_I4_PEr</v>
      </c>
      <c r="B51" s="7">
        <v>3</v>
      </c>
      <c r="C51" s="7">
        <v>24</v>
      </c>
      <c r="D51" s="44">
        <v>50</v>
      </c>
      <c r="E51">
        <v>3</v>
      </c>
      <c r="F51" s="7">
        <v>24</v>
      </c>
      <c r="G51" s="7" t="str">
        <f t="shared" si="25"/>
        <v>Moritz hüpft in der Küche. Er möchte den oberen Hängeschrank erreichen.</v>
      </c>
      <c r="H51" s="7" t="str">
        <f t="shared" si="27"/>
        <v>Moritz</v>
      </c>
      <c r="I51" s="7" t="str">
        <f t="shared" si="28"/>
        <v>Finn</v>
      </c>
      <c r="J51" s="7" t="s">
        <v>215</v>
      </c>
      <c r="K51" s="7" t="s">
        <v>84</v>
      </c>
      <c r="N51" s="7" t="s">
        <v>258</v>
      </c>
      <c r="O51" s="7" t="str">
        <f t="shared" si="29"/>
        <v>in der Küche.</v>
      </c>
      <c r="P51" s="7" t="str">
        <f t="shared" si="30"/>
        <v>in der Küche</v>
      </c>
      <c r="Q51" s="7" t="str">
        <f t="shared" si="26"/>
        <v>Er</v>
      </c>
      <c r="R51" s="7" t="s">
        <v>70</v>
      </c>
      <c r="S51" s="7" t="s">
        <v>147</v>
      </c>
      <c r="T51" s="7" t="s">
        <v>259</v>
      </c>
      <c r="U51" s="7" t="s">
        <v>260</v>
      </c>
      <c r="W51" s="7" t="str">
        <f t="shared" si="31"/>
        <v>Hängeschrank</v>
      </c>
      <c r="X51" s="7" t="str">
        <f t="shared" si="32"/>
        <v>erreichen.</v>
      </c>
      <c r="Y51" s="7" t="s">
        <v>261</v>
      </c>
      <c r="Z51" s="7">
        <f>main!Z5</f>
        <v>4</v>
      </c>
      <c r="AA51" s="7" t="str">
        <f>main!AA5</f>
        <v>Moritz</v>
      </c>
      <c r="AB51" s="7" t="str">
        <f>main!AB5</f>
        <v>m</v>
      </c>
      <c r="AC51" s="7">
        <f>main!AC5</f>
        <v>1.114285714</v>
      </c>
      <c r="AD51" s="7">
        <f>main!AD5</f>
        <v>0.322802851</v>
      </c>
      <c r="AE51" s="7">
        <f>main!AE5</f>
        <v>1</v>
      </c>
      <c r="AF51" s="33" t="str">
        <f>main!AF5</f>
        <v>m</v>
      </c>
      <c r="AG51" s="7" t="str">
        <f>main!AG5</f>
        <v>Target</v>
      </c>
      <c r="AH51" s="7" t="str">
        <f>main!AH5</f>
        <v>NA</v>
      </c>
      <c r="AI51" s="7">
        <f>main!AI5</f>
        <v>317000000</v>
      </c>
      <c r="AJ51" s="7" t="str">
        <f>main!AJ5</f>
        <v>NA</v>
      </c>
      <c r="AK51" s="7" t="str">
        <f>main!AK5</f>
        <v>NA</v>
      </c>
      <c r="AL51" s="7">
        <f>main!AL5</f>
        <v>36</v>
      </c>
      <c r="AM51" s="7" t="str">
        <f>main!AM5</f>
        <v>Finn</v>
      </c>
      <c r="AN51" s="7" t="str">
        <f>main!AN5</f>
        <v>n</v>
      </c>
      <c r="AO51" s="7">
        <f>main!AO5</f>
        <v>1.4857142860000001</v>
      </c>
      <c r="AP51" s="7">
        <f>main!AP5</f>
        <v>0.81786769299999995</v>
      </c>
      <c r="AQ51" s="7">
        <f>main!AQ5</f>
        <v>1</v>
      </c>
      <c r="AR51" s="7" t="str">
        <f>main!AR5</f>
        <v>m</v>
      </c>
      <c r="AS51" s="7" t="str">
        <f>main!AS5</f>
        <v>Alternative</v>
      </c>
      <c r="AT51" s="7" t="str">
        <f>main!AT5</f>
        <v>NA</v>
      </c>
      <c r="AU51" s="7" t="str">
        <f>main!AU5</f>
        <v>NA</v>
      </c>
      <c r="AV51" s="7" t="str">
        <f>main!AV5</f>
        <v>NA</v>
      </c>
      <c r="AW51" s="7" t="str">
        <f>main!AW5</f>
        <v>NA</v>
      </c>
      <c r="AX51" s="7" t="str">
        <f>main!AX5</f>
        <v>Er</v>
      </c>
      <c r="AY51" s="7" t="str">
        <f>main!AY5</f>
        <v>Sie</v>
      </c>
      <c r="AZ51" s="33" t="str">
        <f>main!AZ5</f>
        <v>Er</v>
      </c>
      <c r="BA51" s="7" t="str">
        <f t="shared" si="33"/>
        <v>Wer hüpft in der Küche?</v>
      </c>
      <c r="BB51" s="46" t="str">
        <f t="shared" si="34"/>
        <v>Was tat Moritz?</v>
      </c>
      <c r="BC51" s="7" t="str">
        <f t="shared" si="35"/>
        <v>Wo hüpft Moritz?</v>
      </c>
      <c r="BD51" s="7" t="str">
        <f t="shared" si="36"/>
        <v>Was möchte Moritz erreichen?</v>
      </c>
      <c r="BE51" s="1" t="s">
        <v>49</v>
      </c>
      <c r="BF51" s="7" t="str">
        <f>BD51</f>
        <v>Was möchte Moritz erreichen?</v>
      </c>
      <c r="BG51" s="7">
        <v>3</v>
      </c>
      <c r="BH51" s="7">
        <f t="shared" si="37"/>
        <v>0</v>
      </c>
      <c r="BI51" s="7" t="str">
        <f t="shared" si="38"/>
        <v>NA</v>
      </c>
      <c r="BJ51" s="7" t="str">
        <f>IF(BI51="NA","NA",CONCATENATE(S51," ",T51," ",W51))</f>
        <v>NA</v>
      </c>
      <c r="BK51" s="7" t="str">
        <f t="shared" si="48"/>
        <v>NA</v>
      </c>
      <c r="BL51" s="7" t="s">
        <v>78</v>
      </c>
      <c r="BM51" s="1">
        <v>1</v>
      </c>
      <c r="BN51" s="7" t="str">
        <f t="shared" si="39"/>
        <v>NA</v>
      </c>
      <c r="BO51" s="7" t="str">
        <f t="shared" si="49"/>
        <v>NA</v>
      </c>
      <c r="BP51" s="7" t="str">
        <f t="shared" si="40"/>
        <v>Wo hüpft Moritz?</v>
      </c>
      <c r="BQ51" s="7" t="str">
        <f t="shared" si="41"/>
        <v/>
      </c>
      <c r="BR51" s="7" t="str">
        <f t="shared" si="42"/>
        <v/>
      </c>
      <c r="BS51" s="7" t="str">
        <f t="shared" si="43"/>
        <v>Wo hüpft Moritz?</v>
      </c>
      <c r="BT51" s="7" t="str">
        <f t="shared" si="44"/>
        <v>Was möchte Moritz erreichen?</v>
      </c>
      <c r="BU51" s="7" t="str">
        <f t="shared" si="45"/>
        <v/>
      </c>
      <c r="BV51" s="7" t="str">
        <f t="shared" si="46"/>
        <v>Was möchte Moritz erreichen?</v>
      </c>
    </row>
    <row r="52" spans="1:74" ht="14.25" customHeight="1" x14ac:dyDescent="0.35">
      <c r="A52" s="7" t="str">
        <f t="shared" si="47"/>
        <v>L3_S53_I75_PSie</v>
      </c>
      <c r="B52" s="7">
        <v>3</v>
      </c>
      <c r="C52" s="7">
        <v>53</v>
      </c>
      <c r="D52" s="44">
        <v>51</v>
      </c>
      <c r="E52">
        <v>3</v>
      </c>
      <c r="F52" s="7">
        <v>53</v>
      </c>
      <c r="G52" s="7" t="str">
        <f t="shared" si="25"/>
        <v>Charlie kommt vom Kiosk. Sie hat ein leckeres Snickers gekauft.</v>
      </c>
      <c r="H52" s="7" t="str">
        <f t="shared" si="27"/>
        <v>Charlie</v>
      </c>
      <c r="I52" s="7" t="str">
        <f t="shared" si="28"/>
        <v>Hans</v>
      </c>
      <c r="J52" s="7" t="s">
        <v>311</v>
      </c>
      <c r="M52" s="7" t="s">
        <v>291</v>
      </c>
      <c r="N52" s="7" t="s">
        <v>448</v>
      </c>
      <c r="O52" s="7" t="str">
        <f t="shared" si="29"/>
        <v>vom Kiosk.</v>
      </c>
      <c r="P52" s="7" t="str">
        <f t="shared" si="30"/>
        <v>vom Kiosk</v>
      </c>
      <c r="Q52" s="7" t="str">
        <f t="shared" si="26"/>
        <v>Sie</v>
      </c>
      <c r="R52" s="7" t="s">
        <v>104</v>
      </c>
      <c r="S52" s="7" t="s">
        <v>137</v>
      </c>
      <c r="T52" s="7" t="s">
        <v>449</v>
      </c>
      <c r="U52" s="7" t="s">
        <v>450</v>
      </c>
      <c r="W52" s="7" t="str">
        <f t="shared" si="31"/>
        <v>Snickers</v>
      </c>
      <c r="X52" s="7" t="str">
        <f t="shared" si="32"/>
        <v>gekauft.</v>
      </c>
      <c r="Y52" s="7" t="s">
        <v>451</v>
      </c>
      <c r="Z52" s="7">
        <f>main!Z34</f>
        <v>75</v>
      </c>
      <c r="AA52" s="7" t="str">
        <f>main!AA34</f>
        <v>Charlie</v>
      </c>
      <c r="AB52" s="7" t="str">
        <f>main!AB34</f>
        <v>n</v>
      </c>
      <c r="AC52" s="7">
        <f>main!AC34</f>
        <v>3.9714285710000001</v>
      </c>
      <c r="AD52" s="7">
        <f>main!AD34</f>
        <v>1.3169866290000001</v>
      </c>
      <c r="AE52" s="7">
        <f>main!AE34</f>
        <v>4</v>
      </c>
      <c r="AF52" s="33" t="str">
        <f>main!AF34</f>
        <v>n</v>
      </c>
      <c r="AG52" s="7" t="str">
        <f>main!AG34</f>
        <v>Target</v>
      </c>
      <c r="AH52" s="7">
        <f>main!AH34</f>
        <v>163</v>
      </c>
      <c r="AI52" s="7">
        <f>main!AI34</f>
        <v>2680000000</v>
      </c>
      <c r="AJ52" s="7" t="str">
        <f>main!AJ34</f>
        <v>NA</v>
      </c>
      <c r="AK52" s="7" t="str">
        <f>main!AK34</f>
        <v>NA</v>
      </c>
      <c r="AL52" s="7">
        <f>main!AL34</f>
        <v>25</v>
      </c>
      <c r="AM52" s="7" t="str">
        <f>main!AM34</f>
        <v>Hans</v>
      </c>
      <c r="AN52" s="7" t="str">
        <f>main!AN34</f>
        <v>m</v>
      </c>
      <c r="AO52" s="7">
        <f>main!AO34</f>
        <v>1.2571428570000001</v>
      </c>
      <c r="AP52" s="7">
        <f>main!AP34</f>
        <v>1.038745203</v>
      </c>
      <c r="AQ52" s="7">
        <f>main!AQ34</f>
        <v>1</v>
      </c>
      <c r="AR52" s="7" t="str">
        <f>main!AR34</f>
        <v>m</v>
      </c>
      <c r="AS52" s="7" t="str">
        <f>main!AS34</f>
        <v>Alternative</v>
      </c>
      <c r="AT52" s="7" t="str">
        <f>main!AT34</f>
        <v>NA</v>
      </c>
      <c r="AU52" s="7" t="str">
        <f>main!AU34</f>
        <v>NA</v>
      </c>
      <c r="AV52" s="7" t="str">
        <f>main!AV34</f>
        <v>NA</v>
      </c>
      <c r="AW52" s="7" t="str">
        <f>main!AW34</f>
        <v>NA</v>
      </c>
      <c r="AX52" s="7" t="str">
        <f>main!AX34</f>
        <v>Er</v>
      </c>
      <c r="AY52" s="7" t="str">
        <f>main!AY34</f>
        <v>Sie</v>
      </c>
      <c r="AZ52" s="33" t="str">
        <f>main!AZ34</f>
        <v>Sie</v>
      </c>
      <c r="BA52" s="7" t="str">
        <f t="shared" si="33"/>
        <v>Wer kommt vom Kiosk?</v>
      </c>
      <c r="BB52" s="46" t="str">
        <f t="shared" si="34"/>
        <v>Was tat Charlie?</v>
      </c>
      <c r="BC52" s="7" t="str">
        <f t="shared" si="35"/>
        <v>Woher kommt Charlie?</v>
      </c>
      <c r="BD52" s="7" t="str">
        <f t="shared" si="36"/>
        <v>Was hat Charlie gekauft?</v>
      </c>
      <c r="BE52" s="7" t="s">
        <v>47</v>
      </c>
      <c r="BF52" s="7" t="str">
        <f>BA52</f>
        <v>Wer kommt vom Kiosk?</v>
      </c>
      <c r="BG52" s="7">
        <v>3</v>
      </c>
      <c r="BH52" s="7">
        <f t="shared" si="37"/>
        <v>0</v>
      </c>
      <c r="BI52" s="7" t="str">
        <f t="shared" si="38"/>
        <v>NA</v>
      </c>
      <c r="BJ52" s="7" t="str">
        <f>IF(BI52="NA","NA",H52)</f>
        <v>NA</v>
      </c>
      <c r="BK52" s="7" t="str">
        <f t="shared" si="48"/>
        <v>NA</v>
      </c>
      <c r="BL52" s="7" t="s">
        <v>78</v>
      </c>
      <c r="BM52" s="1">
        <v>1</v>
      </c>
      <c r="BN52" s="7" t="str">
        <f t="shared" si="39"/>
        <v>NA</v>
      </c>
      <c r="BO52" s="7" t="str">
        <f t="shared" si="49"/>
        <v>NA</v>
      </c>
      <c r="BP52" s="7" t="str">
        <f t="shared" si="40"/>
        <v/>
      </c>
      <c r="BQ52" s="7" t="str">
        <f t="shared" si="41"/>
        <v/>
      </c>
      <c r="BR52" s="7" t="str">
        <f t="shared" si="42"/>
        <v>Woher kommt Charlie?</v>
      </c>
      <c r="BS52" s="7" t="str">
        <f t="shared" si="43"/>
        <v>Woher kommt Charlie?</v>
      </c>
      <c r="BT52" s="7" t="str">
        <f t="shared" si="44"/>
        <v>Was hat Charlie gekauft?</v>
      </c>
      <c r="BU52" s="7" t="str">
        <f t="shared" si="45"/>
        <v/>
      </c>
      <c r="BV52" s="7" t="str">
        <f t="shared" si="46"/>
        <v>Was hat Charlie gekauft?</v>
      </c>
    </row>
    <row r="53" spans="1:74" ht="14.25" customHeight="1" x14ac:dyDescent="0.35">
      <c r="A53" s="7" t="str">
        <f t="shared" si="47"/>
        <v>L3_S17_I140_PSie</v>
      </c>
      <c r="B53" s="7">
        <v>3</v>
      </c>
      <c r="C53" s="7">
        <v>17</v>
      </c>
      <c r="D53" s="44">
        <v>52</v>
      </c>
      <c r="E53">
        <v>3</v>
      </c>
      <c r="F53" s="7">
        <v>17</v>
      </c>
      <c r="G53" s="7" t="str">
        <f t="shared" si="25"/>
        <v>Mathilda liegt im Liegestuhl. Sie hat eine missglückte Knie-OP erlitten.</v>
      </c>
      <c r="H53" s="7" t="str">
        <f t="shared" si="27"/>
        <v>Mathilda</v>
      </c>
      <c r="I53" s="7" t="str">
        <f t="shared" si="28"/>
        <v>Carolin</v>
      </c>
      <c r="J53" s="7" t="s">
        <v>208</v>
      </c>
      <c r="K53" s="7" t="s">
        <v>193</v>
      </c>
      <c r="N53" s="7" t="s">
        <v>209</v>
      </c>
      <c r="O53" s="7" t="str">
        <f t="shared" si="29"/>
        <v>im Liegestuhl.</v>
      </c>
      <c r="P53" s="7" t="str">
        <f t="shared" si="30"/>
        <v>im Liegestuhl</v>
      </c>
      <c r="Q53" s="7" t="str">
        <f t="shared" si="26"/>
        <v>Sie</v>
      </c>
      <c r="R53" s="7" t="s">
        <v>104</v>
      </c>
      <c r="S53" s="7" t="s">
        <v>179</v>
      </c>
      <c r="T53" s="7" t="s">
        <v>210</v>
      </c>
      <c r="U53" s="7" t="s">
        <v>211</v>
      </c>
      <c r="W53" s="7" t="str">
        <f t="shared" si="31"/>
        <v>Knie-OP</v>
      </c>
      <c r="X53" s="7" t="str">
        <f t="shared" si="32"/>
        <v>erlitten.</v>
      </c>
      <c r="Y53" s="7" t="s">
        <v>212</v>
      </c>
      <c r="Z53" s="7">
        <f>main!Z58</f>
        <v>140</v>
      </c>
      <c r="AA53" s="7" t="str">
        <f>main!AA58</f>
        <v>Mathilda</v>
      </c>
      <c r="AB53" s="7" t="str">
        <f>main!AB58</f>
        <v>f</v>
      </c>
      <c r="AC53" s="7">
        <f>main!AC58</f>
        <v>6.914285714</v>
      </c>
      <c r="AD53" s="7">
        <f>main!AD58</f>
        <v>0.28402864100000003</v>
      </c>
      <c r="AE53" s="7">
        <f>main!AE58</f>
        <v>7</v>
      </c>
      <c r="AF53" s="33" t="str">
        <f>main!AF58</f>
        <v>f</v>
      </c>
      <c r="AG53" s="7" t="str">
        <f>main!AG58</f>
        <v>Target</v>
      </c>
      <c r="AH53" s="7" t="str">
        <f>main!AH58</f>
        <v>NA</v>
      </c>
      <c r="AI53" s="7">
        <f>main!AI58</f>
        <v>17000000</v>
      </c>
      <c r="AJ53" s="7" t="str">
        <f>main!AJ58</f>
        <v>NA</v>
      </c>
      <c r="AK53" s="7" t="str">
        <f>main!AK58</f>
        <v>NA</v>
      </c>
      <c r="AL53" s="7">
        <f>main!AL58</f>
        <v>108</v>
      </c>
      <c r="AM53" s="7" t="str">
        <f>main!AM58</f>
        <v>Carolin</v>
      </c>
      <c r="AN53" s="7" t="str">
        <f>main!AN58</f>
        <v>f</v>
      </c>
      <c r="AO53" s="7">
        <f>main!AO58</f>
        <v>6.628571429</v>
      </c>
      <c r="AP53" s="7">
        <f>main!AP58</f>
        <v>0.77024496799999997</v>
      </c>
      <c r="AQ53" s="7">
        <f>main!AQ58</f>
        <v>7</v>
      </c>
      <c r="AR53" s="7" t="str">
        <f>main!AR58</f>
        <v>f</v>
      </c>
      <c r="AS53" s="7" t="str">
        <f>main!AS58</f>
        <v>Alternative</v>
      </c>
      <c r="AT53" s="7" t="str">
        <f>main!AT58</f>
        <v>NA</v>
      </c>
      <c r="AU53" s="7" t="str">
        <f>main!AU58</f>
        <v>NA</v>
      </c>
      <c r="AV53" s="7" t="str">
        <f>main!AV58</f>
        <v>NA</v>
      </c>
      <c r="AW53" s="7" t="str">
        <f>main!AW58</f>
        <v>NA</v>
      </c>
      <c r="AX53" s="7" t="str">
        <f>main!AX58</f>
        <v>Er</v>
      </c>
      <c r="AY53" s="7" t="str">
        <f>main!AY58</f>
        <v>Sie</v>
      </c>
      <c r="AZ53" s="33" t="str">
        <f>main!AZ58</f>
        <v>Sie</v>
      </c>
      <c r="BA53" s="7" t="str">
        <f t="shared" si="33"/>
        <v>Wer liegt im Liegestuhl?</v>
      </c>
      <c r="BB53" s="46" t="str">
        <f t="shared" si="34"/>
        <v>Was tat Mathilda?</v>
      </c>
      <c r="BC53" s="7" t="str">
        <f t="shared" si="35"/>
        <v>Wo liegt Mathilda?</v>
      </c>
      <c r="BD53" s="7" t="str">
        <f t="shared" si="36"/>
        <v>Was hat Mathilda erlitten?</v>
      </c>
      <c r="BE53" s="7" t="s">
        <v>47</v>
      </c>
      <c r="BF53" s="7" t="str">
        <f>BA53</f>
        <v>Wer liegt im Liegestuhl?</v>
      </c>
      <c r="BG53" s="7">
        <v>1</v>
      </c>
      <c r="BH53" s="7">
        <f t="shared" si="37"/>
        <v>1</v>
      </c>
      <c r="BI53" s="7" t="str">
        <f t="shared" si="38"/>
        <v>Wer liegt im Liegestuhl?</v>
      </c>
      <c r="BJ53" s="7" t="str">
        <f>IF(BI53="NA","NA",H53)</f>
        <v>Mathilda</v>
      </c>
      <c r="BK53" s="7" t="str">
        <f>IF(BJ53="","",BJ53)</f>
        <v>Mathilda</v>
      </c>
      <c r="BL53" s="7" t="str">
        <f>I53</f>
        <v>Carolin</v>
      </c>
      <c r="BM53" s="1">
        <v>1</v>
      </c>
      <c r="BN53" s="7" t="str">
        <f t="shared" si="39"/>
        <v>Mathilda</v>
      </c>
      <c r="BO53" s="7" t="str">
        <f t="shared" si="49"/>
        <v>Carolin</v>
      </c>
      <c r="BP53" s="7" t="str">
        <f t="shared" si="40"/>
        <v>Wo liegt Mathilda?</v>
      </c>
      <c r="BQ53" s="7" t="str">
        <f t="shared" si="41"/>
        <v/>
      </c>
      <c r="BR53" s="7" t="str">
        <f t="shared" si="42"/>
        <v/>
      </c>
      <c r="BS53" s="7" t="str">
        <f t="shared" si="43"/>
        <v>Wo liegt Mathilda?</v>
      </c>
      <c r="BT53" s="7" t="str">
        <f t="shared" si="44"/>
        <v>Was hat Mathilda erlitten?</v>
      </c>
      <c r="BU53" s="7" t="str">
        <f t="shared" si="45"/>
        <v/>
      </c>
      <c r="BV53" s="7" t="str">
        <f t="shared" si="46"/>
        <v>Was hat Mathilda erlitten?</v>
      </c>
    </row>
    <row r="54" spans="1:74" ht="14.25" customHeight="1" x14ac:dyDescent="0.35">
      <c r="A54" s="7" t="str">
        <f t="shared" si="47"/>
        <v>L3_S74_I157_PSie</v>
      </c>
      <c r="B54" s="7">
        <v>3</v>
      </c>
      <c r="C54" s="7">
        <v>74</v>
      </c>
      <c r="D54" s="44">
        <v>53</v>
      </c>
      <c r="E54">
        <v>3</v>
      </c>
      <c r="F54" s="7">
        <v>74</v>
      </c>
      <c r="G54" s="7" t="str">
        <f t="shared" si="25"/>
        <v>Die Bibliothekarin landet auf der Titelseite. Sie hat eine schlimme Tat begangen.</v>
      </c>
      <c r="H54" s="7" t="str">
        <f t="shared" si="27"/>
        <v>Die Bibliothekarin</v>
      </c>
      <c r="I54" s="7" t="str">
        <f t="shared" si="28"/>
        <v>Der Bibliothekar</v>
      </c>
      <c r="J54" s="7" t="s">
        <v>277</v>
      </c>
      <c r="L54" s="7" t="s">
        <v>244</v>
      </c>
      <c r="N54" s="7" t="s">
        <v>579</v>
      </c>
      <c r="O54" s="7" t="str">
        <f t="shared" si="29"/>
        <v>auf der Titelseite.</v>
      </c>
      <c r="P54" s="7" t="str">
        <f t="shared" si="30"/>
        <v>auf der Titelseite</v>
      </c>
      <c r="Q54" s="7" t="str">
        <f t="shared" si="26"/>
        <v>Sie</v>
      </c>
      <c r="R54" s="7" t="s">
        <v>104</v>
      </c>
      <c r="S54" s="7" t="s">
        <v>179</v>
      </c>
      <c r="T54" s="7" t="s">
        <v>1073</v>
      </c>
      <c r="U54" s="7" t="s">
        <v>1100</v>
      </c>
      <c r="W54" s="7" t="str">
        <f t="shared" si="31"/>
        <v>Tat</v>
      </c>
      <c r="X54" s="7" t="str">
        <f t="shared" si="32"/>
        <v>begangen.</v>
      </c>
      <c r="Y54" s="7" t="s">
        <v>1101</v>
      </c>
      <c r="Z54" s="7">
        <f>main!Z75</f>
        <v>157</v>
      </c>
      <c r="AA54" s="7" t="str">
        <f>main!AA75</f>
        <v>Bibliothekarin</v>
      </c>
      <c r="AB54" s="7" t="str">
        <f>main!AB75</f>
        <v>NA</v>
      </c>
      <c r="AC54" s="7">
        <f>main!AC75</f>
        <v>2.3250000000000002</v>
      </c>
      <c r="AD54" s="7" t="str">
        <f>main!AD75</f>
        <v>NA</v>
      </c>
      <c r="AE54" s="7" t="str">
        <f>main!AE75</f>
        <v>NA</v>
      </c>
      <c r="AF54" s="33" t="str">
        <f>main!AF75</f>
        <v>f</v>
      </c>
      <c r="AG54" s="7" t="str">
        <f>main!AG75</f>
        <v>Filler</v>
      </c>
      <c r="AH54" s="7" t="str">
        <f>main!AH75</f>
        <v>NA</v>
      </c>
      <c r="AI54" s="7" t="str">
        <f>main!AI75</f>
        <v>NA</v>
      </c>
      <c r="AJ54" s="7" t="str">
        <f>main!AJ75</f>
        <v>Die</v>
      </c>
      <c r="AK54" s="7" t="str">
        <f>main!AK75</f>
        <v>die</v>
      </c>
      <c r="AL54" s="7">
        <f>main!AL75</f>
        <v>14</v>
      </c>
      <c r="AM54" s="7" t="str">
        <f>main!AM75</f>
        <v>Bibliothekar</v>
      </c>
      <c r="AN54" s="7" t="str">
        <f>main!AN75</f>
        <v>NA</v>
      </c>
      <c r="AO54" s="7" t="str">
        <f>main!AO75</f>
        <v>NA</v>
      </c>
      <c r="AP54" s="7" t="str">
        <f>main!AP75</f>
        <v>NA</v>
      </c>
      <c r="AQ54" s="7" t="str">
        <f>main!AQ75</f>
        <v>NA</v>
      </c>
      <c r="AR54" s="7" t="str">
        <f>main!AR75</f>
        <v>NA</v>
      </c>
      <c r="AS54" s="7" t="str">
        <f>main!AS75</f>
        <v>Alternative</v>
      </c>
      <c r="AT54" s="7" t="str">
        <f>main!AT75</f>
        <v>NA</v>
      </c>
      <c r="AU54" s="7" t="str">
        <f>main!AU75</f>
        <v>NA</v>
      </c>
      <c r="AV54" s="7" t="str">
        <f>main!AV75</f>
        <v>Der</v>
      </c>
      <c r="AW54" s="7" t="str">
        <f>main!AW75</f>
        <v>der</v>
      </c>
      <c r="AX54" s="7" t="str">
        <f>main!AX75</f>
        <v>Er</v>
      </c>
      <c r="AY54" s="7" t="str">
        <f>main!AY75</f>
        <v>Sie</v>
      </c>
      <c r="AZ54" s="33" t="str">
        <f>main!AZ75</f>
        <v>Sie</v>
      </c>
      <c r="BA54" s="7" t="str">
        <f t="shared" si="33"/>
        <v>Wer landet auf der Titelseite?</v>
      </c>
      <c r="BB54" s="46" t="str">
        <f t="shared" si="34"/>
        <v>Was tat die Bibliothekarin?</v>
      </c>
      <c r="BC54" s="7" t="str">
        <f t="shared" si="35"/>
        <v>Wohin landet die Bibliothekarin?</v>
      </c>
      <c r="BD54" s="7" t="str">
        <f t="shared" si="36"/>
        <v>Was hat die Bibliothekarin begangen?</v>
      </c>
      <c r="BE54" s="7" t="s">
        <v>16</v>
      </c>
      <c r="BF54" s="7" t="str">
        <f>BB54</f>
        <v>Was tat die Bibliothekarin?</v>
      </c>
      <c r="BG54" s="7">
        <v>4</v>
      </c>
      <c r="BH54" s="7">
        <f t="shared" si="37"/>
        <v>0</v>
      </c>
      <c r="BI54" s="7" t="str">
        <f t="shared" si="38"/>
        <v>NA</v>
      </c>
      <c r="BJ54" s="7" t="str">
        <f>IF(BI54="NA","NA",J54)</f>
        <v>NA</v>
      </c>
      <c r="BK54" s="7" t="str">
        <f t="shared" ref="BK54:BK59" si="50">BJ54</f>
        <v>NA</v>
      </c>
      <c r="BL54" s="7" t="s">
        <v>78</v>
      </c>
      <c r="BM54" s="1">
        <v>0</v>
      </c>
      <c r="BN54" s="7" t="str">
        <f t="shared" si="39"/>
        <v>NA</v>
      </c>
      <c r="BO54" s="7" t="str">
        <f t="shared" si="49"/>
        <v>NA</v>
      </c>
      <c r="BP54" s="7" t="str">
        <f t="shared" si="40"/>
        <v/>
      </c>
      <c r="BQ54" s="7" t="str">
        <f t="shared" si="41"/>
        <v>Wohin landet die Bibliothekarin?</v>
      </c>
      <c r="BR54" s="7" t="str">
        <f t="shared" si="42"/>
        <v/>
      </c>
      <c r="BS54" s="7" t="str">
        <f t="shared" si="43"/>
        <v>Wohin landet die Bibliothekarin?</v>
      </c>
      <c r="BT54" s="7" t="str">
        <f t="shared" si="44"/>
        <v>Was hat die Bibliothekarin begangen?</v>
      </c>
      <c r="BU54" s="7" t="str">
        <f t="shared" si="45"/>
        <v/>
      </c>
      <c r="BV54" s="7" t="str">
        <f t="shared" si="46"/>
        <v>Was hat die Bibliothekarin begangen?</v>
      </c>
    </row>
    <row r="55" spans="1:74" ht="14.25" customHeight="1" x14ac:dyDescent="0.35">
      <c r="A55" s="7" t="str">
        <f t="shared" si="47"/>
        <v>L3_S103_I186_PEr</v>
      </c>
      <c r="B55" s="7">
        <v>3</v>
      </c>
      <c r="C55" s="7">
        <v>103</v>
      </c>
      <c r="D55" s="44">
        <v>54</v>
      </c>
      <c r="E55">
        <v>3</v>
      </c>
      <c r="F55" s="7">
        <v>103</v>
      </c>
      <c r="G55" s="7" t="str">
        <f t="shared" si="25"/>
        <v>Der Zahnarzt steht vor LIDL. Er muss die wertvollen Pfandflaschen wegbringen.</v>
      </c>
      <c r="H55" s="7" t="str">
        <f t="shared" si="27"/>
        <v>Der Zahnarzt</v>
      </c>
      <c r="I55" s="7" t="str">
        <f t="shared" si="28"/>
        <v>Die Zahnärztin</v>
      </c>
      <c r="J55" s="7" t="s">
        <v>647</v>
      </c>
      <c r="K55" s="7" t="s">
        <v>734</v>
      </c>
      <c r="N55" s="7" t="s">
        <v>735</v>
      </c>
      <c r="O55" s="7" t="str">
        <f t="shared" si="29"/>
        <v>vor LIDL.</v>
      </c>
      <c r="P55" s="7" t="str">
        <f t="shared" si="30"/>
        <v>vor LIDL</v>
      </c>
      <c r="Q55" s="7" t="str">
        <f t="shared" si="26"/>
        <v>Er</v>
      </c>
      <c r="R55" s="7" t="s">
        <v>146</v>
      </c>
      <c r="S55" s="7" t="s">
        <v>71</v>
      </c>
      <c r="T55" s="7" t="s">
        <v>736</v>
      </c>
      <c r="U55" s="7" t="s">
        <v>737</v>
      </c>
      <c r="W55" s="7" t="str">
        <f t="shared" si="31"/>
        <v>Pfandflaschen</v>
      </c>
      <c r="X55" s="7" t="str">
        <f t="shared" si="32"/>
        <v>wegbringen.</v>
      </c>
      <c r="Y55" s="7" t="s">
        <v>738</v>
      </c>
      <c r="Z55" s="7">
        <f>main!Z104</f>
        <v>186</v>
      </c>
      <c r="AA55" s="7" t="str">
        <f>main!AA104</f>
        <v>Zahnarzt</v>
      </c>
      <c r="AB55" s="7" t="str">
        <f>main!AB104</f>
        <v>NA</v>
      </c>
      <c r="AC55" s="7">
        <f>main!AC104</f>
        <v>5.2750000000000004</v>
      </c>
      <c r="AD55" s="7" t="str">
        <f>main!AD104</f>
        <v>NA</v>
      </c>
      <c r="AE55" s="7" t="str">
        <f>main!AE104</f>
        <v>NA</v>
      </c>
      <c r="AF55" s="33" t="str">
        <f>main!AF104</f>
        <v>m</v>
      </c>
      <c r="AG55" s="7" t="str">
        <f>main!AG104</f>
        <v>Filler</v>
      </c>
      <c r="AH55" s="7" t="str">
        <f>main!AH104</f>
        <v>NA</v>
      </c>
      <c r="AI55" s="7" t="str">
        <f>main!AI104</f>
        <v>NA</v>
      </c>
      <c r="AJ55" s="7" t="str">
        <f>main!AJ104</f>
        <v>Der</v>
      </c>
      <c r="AK55" s="7" t="str">
        <f>main!AK104</f>
        <v>der</v>
      </c>
      <c r="AL55" s="7">
        <f>main!AL104</f>
        <v>43</v>
      </c>
      <c r="AM55" s="7" t="str">
        <f>main!AM104</f>
        <v>Zahnärztin</v>
      </c>
      <c r="AN55" s="7" t="str">
        <f>main!AN104</f>
        <v>NA</v>
      </c>
      <c r="AO55" s="7" t="str">
        <f>main!AO104</f>
        <v>NA</v>
      </c>
      <c r="AP55" s="7" t="str">
        <f>main!AP104</f>
        <v>NA</v>
      </c>
      <c r="AQ55" s="7" t="str">
        <f>main!AQ104</f>
        <v>NA</v>
      </c>
      <c r="AR55" s="7" t="str">
        <f>main!AR104</f>
        <v>NA</v>
      </c>
      <c r="AS55" s="7" t="str">
        <f>main!AS104</f>
        <v>Alternative</v>
      </c>
      <c r="AT55" s="7" t="str">
        <f>main!AT104</f>
        <v>NA</v>
      </c>
      <c r="AU55" s="7" t="str">
        <f>main!AU104</f>
        <v>NA</v>
      </c>
      <c r="AV55" s="7" t="str">
        <f>main!AV104</f>
        <v>Die</v>
      </c>
      <c r="AW55" s="7" t="str">
        <f>main!AW104</f>
        <v>die</v>
      </c>
      <c r="AX55" s="7" t="str">
        <f>main!AX104</f>
        <v>Er</v>
      </c>
      <c r="AY55" s="7" t="str">
        <f>main!AY104</f>
        <v>Sie</v>
      </c>
      <c r="AZ55" s="33" t="str">
        <f>main!AZ104</f>
        <v>Er</v>
      </c>
      <c r="BA55" s="7" t="str">
        <f t="shared" si="33"/>
        <v>Wer steht vor LIDL?</v>
      </c>
      <c r="BB55" s="46" t="str">
        <f t="shared" si="34"/>
        <v>Was tat der Zahnarzt?</v>
      </c>
      <c r="BC55" s="7" t="str">
        <f t="shared" si="35"/>
        <v>Wo steht der Zahnarzt?</v>
      </c>
      <c r="BD55" s="7" t="str">
        <f t="shared" si="36"/>
        <v>Was muss der Zahnarzt wegbringen?</v>
      </c>
      <c r="BE55" s="7" t="s">
        <v>48</v>
      </c>
      <c r="BF55" s="7" t="str">
        <f>BC55</f>
        <v>Wo steht der Zahnarzt?</v>
      </c>
      <c r="BG55" s="7">
        <v>3</v>
      </c>
      <c r="BH55" s="7">
        <f t="shared" si="37"/>
        <v>0</v>
      </c>
      <c r="BI55" s="7" t="str">
        <f t="shared" si="38"/>
        <v>NA</v>
      </c>
      <c r="BJ55" s="7" t="str">
        <f>IF(BI55="NA","NA",P55)</f>
        <v>NA</v>
      </c>
      <c r="BK55" s="7" t="str">
        <f t="shared" si="50"/>
        <v>NA</v>
      </c>
      <c r="BL55" s="7" t="s">
        <v>78</v>
      </c>
      <c r="BM55" s="1">
        <v>1</v>
      </c>
      <c r="BN55" s="7" t="str">
        <f t="shared" si="39"/>
        <v>NA</v>
      </c>
      <c r="BO55" s="7" t="str">
        <f t="shared" si="49"/>
        <v>NA</v>
      </c>
      <c r="BP55" s="7" t="str">
        <f t="shared" si="40"/>
        <v>Wo steht der Zahnarzt?</v>
      </c>
      <c r="BQ55" s="7" t="str">
        <f t="shared" si="41"/>
        <v/>
      </c>
      <c r="BR55" s="7" t="str">
        <f t="shared" si="42"/>
        <v/>
      </c>
      <c r="BS55" s="7" t="str">
        <f t="shared" si="43"/>
        <v>Wo steht der Zahnarzt?</v>
      </c>
      <c r="BT55" s="7" t="str">
        <f t="shared" si="44"/>
        <v>Was muss der Zahnarzt wegbringen?</v>
      </c>
      <c r="BU55" s="7" t="str">
        <f t="shared" si="45"/>
        <v/>
      </c>
      <c r="BV55" s="7" t="str">
        <f t="shared" si="46"/>
        <v>Was muss der Zahnarzt wegbringen?</v>
      </c>
    </row>
    <row r="56" spans="1:74" ht="14.25" customHeight="1" x14ac:dyDescent="0.35">
      <c r="A56" s="7" t="str">
        <f t="shared" si="47"/>
        <v>L3_S111_I194_PSie</v>
      </c>
      <c r="B56" s="7">
        <v>3</v>
      </c>
      <c r="C56" s="7">
        <v>111</v>
      </c>
      <c r="D56" s="44">
        <v>55</v>
      </c>
      <c r="E56">
        <v>3</v>
      </c>
      <c r="F56" s="7">
        <v>111</v>
      </c>
      <c r="G56" s="7" t="str">
        <f t="shared" si="25"/>
        <v>Der Stellvertreter rennt zum Unfallort. Sie hat die notwendigen Verbände dabei.</v>
      </c>
      <c r="H56" s="7" t="str">
        <f t="shared" si="27"/>
        <v>Der Stellvertreter</v>
      </c>
      <c r="I56" s="7" t="str">
        <f t="shared" si="28"/>
        <v>Die Stellvertreterin</v>
      </c>
      <c r="J56" s="7" t="s">
        <v>369</v>
      </c>
      <c r="L56" s="7" t="s">
        <v>185</v>
      </c>
      <c r="N56" s="7" t="s">
        <v>779</v>
      </c>
      <c r="O56" s="7" t="str">
        <f t="shared" si="29"/>
        <v>zum Unfallort.</v>
      </c>
      <c r="P56" s="7" t="str">
        <f t="shared" si="30"/>
        <v>zum Unfallort</v>
      </c>
      <c r="Q56" s="7" t="str">
        <f t="shared" si="26"/>
        <v>Sie</v>
      </c>
      <c r="R56" s="7" t="s">
        <v>104</v>
      </c>
      <c r="S56" s="7" t="s">
        <v>71</v>
      </c>
      <c r="T56" s="7" t="s">
        <v>675</v>
      </c>
      <c r="U56" s="7" t="s">
        <v>780</v>
      </c>
      <c r="W56" s="7" t="str">
        <f t="shared" si="31"/>
        <v>Verbände</v>
      </c>
      <c r="X56" s="7" t="str">
        <f t="shared" si="32"/>
        <v>dabei.</v>
      </c>
      <c r="Y56" s="7" t="s">
        <v>385</v>
      </c>
      <c r="Z56" s="7">
        <f>main!Z112</f>
        <v>194</v>
      </c>
      <c r="AA56" s="7" t="str">
        <f>main!AA112</f>
        <v>Stellvertreter</v>
      </c>
      <c r="AB56" s="7" t="str">
        <f>main!AB112</f>
        <v>NA</v>
      </c>
      <c r="AC56" s="7">
        <f>main!AC112</f>
        <v>6.05</v>
      </c>
      <c r="AD56" s="7" t="str">
        <f>main!AD112</f>
        <v>NA</v>
      </c>
      <c r="AE56" s="7" t="str">
        <f>main!AE112</f>
        <v>NA</v>
      </c>
      <c r="AF56" s="33" t="str">
        <f>main!AF112</f>
        <v>m</v>
      </c>
      <c r="AG56" s="7" t="str">
        <f>main!AG112</f>
        <v>Filler</v>
      </c>
      <c r="AH56" s="7" t="str">
        <f>main!AH112</f>
        <v>NA</v>
      </c>
      <c r="AI56" s="7" t="str">
        <f>main!AI112</f>
        <v>NA</v>
      </c>
      <c r="AJ56" s="7" t="str">
        <f>main!AJ112</f>
        <v>Der</v>
      </c>
      <c r="AK56" s="7" t="str">
        <f>main!AK112</f>
        <v>der</v>
      </c>
      <c r="AL56" s="7">
        <f>main!AL112</f>
        <v>51</v>
      </c>
      <c r="AM56" s="7" t="str">
        <f>main!AM112</f>
        <v>Stellvertreterin</v>
      </c>
      <c r="AN56" s="7" t="str">
        <f>main!AN112</f>
        <v>NA</v>
      </c>
      <c r="AO56" s="7" t="str">
        <f>main!AO112</f>
        <v>NA</v>
      </c>
      <c r="AP56" s="7" t="str">
        <f>main!AP112</f>
        <v>NA</v>
      </c>
      <c r="AQ56" s="7" t="str">
        <f>main!AQ112</f>
        <v>NA</v>
      </c>
      <c r="AR56" s="7" t="str">
        <f>main!AR112</f>
        <v>NA</v>
      </c>
      <c r="AS56" s="7" t="str">
        <f>main!AS112</f>
        <v>Alternative</v>
      </c>
      <c r="AT56" s="7" t="str">
        <f>main!AT112</f>
        <v>NA</v>
      </c>
      <c r="AU56" s="7" t="str">
        <f>main!AU112</f>
        <v>NA</v>
      </c>
      <c r="AV56" s="7" t="str">
        <f>main!AV112</f>
        <v>Die</v>
      </c>
      <c r="AW56" s="7" t="str">
        <f>main!AW112</f>
        <v>die</v>
      </c>
      <c r="AX56" s="7" t="str">
        <f>main!AX112</f>
        <v>Er</v>
      </c>
      <c r="AY56" s="7" t="str">
        <f>main!AY112</f>
        <v>Sie</v>
      </c>
      <c r="AZ56" s="33" t="str">
        <f>main!AZ112</f>
        <v>Sie</v>
      </c>
      <c r="BA56" s="7" t="str">
        <f t="shared" si="33"/>
        <v>Wer rennt zum Unfallort?</v>
      </c>
      <c r="BB56" s="46" t="str">
        <f t="shared" si="34"/>
        <v>Was tat der Stellvertreter?</v>
      </c>
      <c r="BC56" s="7" t="str">
        <f t="shared" si="35"/>
        <v>Wohin rennt der Stellvertreter?</v>
      </c>
      <c r="BD56" s="7" t="str">
        <f t="shared" si="36"/>
        <v>Was hat der Stellvertreter dabei?</v>
      </c>
      <c r="BE56" s="7" t="s">
        <v>48</v>
      </c>
      <c r="BF56" s="7" t="str">
        <f>BC56</f>
        <v>Wohin rennt der Stellvertreter?</v>
      </c>
      <c r="BG56" s="7">
        <v>2</v>
      </c>
      <c r="BH56" s="7">
        <f t="shared" si="37"/>
        <v>0</v>
      </c>
      <c r="BI56" s="7" t="str">
        <f t="shared" si="38"/>
        <v>NA</v>
      </c>
      <c r="BJ56" s="7" t="str">
        <f>IF(BI56="NA","NA",P56)</f>
        <v>NA</v>
      </c>
      <c r="BK56" s="7" t="str">
        <f t="shared" si="50"/>
        <v>NA</v>
      </c>
      <c r="BL56" s="7" t="s">
        <v>78</v>
      </c>
      <c r="BM56" s="1">
        <v>0</v>
      </c>
      <c r="BN56" s="7" t="str">
        <f t="shared" si="39"/>
        <v>NA</v>
      </c>
      <c r="BO56" s="7" t="str">
        <f t="shared" si="49"/>
        <v>NA</v>
      </c>
      <c r="BP56" s="7" t="str">
        <f t="shared" si="40"/>
        <v/>
      </c>
      <c r="BQ56" s="7" t="str">
        <f t="shared" si="41"/>
        <v>Wohin rennt der Stellvertreter?</v>
      </c>
      <c r="BR56" s="7" t="str">
        <f t="shared" si="42"/>
        <v/>
      </c>
      <c r="BS56" s="7" t="str">
        <f t="shared" si="43"/>
        <v>Wohin rennt der Stellvertreter?</v>
      </c>
      <c r="BT56" s="7" t="str">
        <f t="shared" si="44"/>
        <v>Was hat der Stellvertreter dabei?</v>
      </c>
      <c r="BU56" s="7" t="str">
        <f t="shared" si="45"/>
        <v/>
      </c>
      <c r="BV56" s="7" t="str">
        <f t="shared" si="46"/>
        <v>Was hat der Stellvertreter dabei?</v>
      </c>
    </row>
    <row r="57" spans="1:74" ht="14.25" customHeight="1" x14ac:dyDescent="0.35">
      <c r="A57" s="7" t="str">
        <f t="shared" si="47"/>
        <v>L3_S58_I80_PSie</v>
      </c>
      <c r="B57" s="7">
        <v>3</v>
      </c>
      <c r="C57" s="7">
        <v>58</v>
      </c>
      <c r="D57" s="44">
        <v>56</v>
      </c>
      <c r="E57">
        <v>3</v>
      </c>
      <c r="F57" s="7">
        <v>58</v>
      </c>
      <c r="G57" s="7" t="str">
        <f t="shared" si="25"/>
        <v>Kim kommt vom Klo. Sie hat die wertvolle Arbeitszeit abgesessen.</v>
      </c>
      <c r="H57" s="7" t="str">
        <f t="shared" si="27"/>
        <v>Kim</v>
      </c>
      <c r="I57" s="7" t="str">
        <f t="shared" si="28"/>
        <v>Karl</v>
      </c>
      <c r="J57" s="7" t="s">
        <v>311</v>
      </c>
      <c r="M57" s="7" t="s">
        <v>291</v>
      </c>
      <c r="N57" s="7" t="s">
        <v>481</v>
      </c>
      <c r="O57" s="7" t="str">
        <f t="shared" si="29"/>
        <v>vom Klo.</v>
      </c>
      <c r="P57" s="7" t="str">
        <f t="shared" si="30"/>
        <v>vom Klo</v>
      </c>
      <c r="Q57" s="7" t="str">
        <f t="shared" si="26"/>
        <v>Sie</v>
      </c>
      <c r="R57" s="7" t="s">
        <v>104</v>
      </c>
      <c r="S57" s="7" t="s">
        <v>71</v>
      </c>
      <c r="T57" s="7" t="s">
        <v>482</v>
      </c>
      <c r="U57" s="7" t="s">
        <v>483</v>
      </c>
      <c r="W57" s="7" t="str">
        <f t="shared" si="31"/>
        <v>Arbeitszeit</v>
      </c>
      <c r="X57" s="7" t="str">
        <f t="shared" si="32"/>
        <v>abgesessen.</v>
      </c>
      <c r="Y57" s="7" t="s">
        <v>484</v>
      </c>
      <c r="Z57" s="7">
        <f>main!Z39</f>
        <v>80</v>
      </c>
      <c r="AA57" s="7" t="str">
        <f>main!AA39</f>
        <v>Kim</v>
      </c>
      <c r="AB57" s="7" t="str">
        <f>main!AB39</f>
        <v>n</v>
      </c>
      <c r="AC57" s="7">
        <f>main!AC39</f>
        <v>4.7428571430000002</v>
      </c>
      <c r="AD57" s="7">
        <f>main!AD39</f>
        <v>1.038745203</v>
      </c>
      <c r="AE57" s="7">
        <f>main!AE39</f>
        <v>4</v>
      </c>
      <c r="AF57" s="33" t="str">
        <f>main!AF39</f>
        <v>n</v>
      </c>
      <c r="AG57" s="7" t="str">
        <f>main!AG39</f>
        <v>Target</v>
      </c>
      <c r="AH57" s="7" t="str">
        <f>main!AH39</f>
        <v>NA</v>
      </c>
      <c r="AI57" s="7">
        <f>main!AI39</f>
        <v>5070000000</v>
      </c>
      <c r="AJ57" s="7" t="str">
        <f>main!AJ39</f>
        <v>NA</v>
      </c>
      <c r="AK57" s="7" t="str">
        <f>main!AK39</f>
        <v>NA</v>
      </c>
      <c r="AL57" s="7">
        <f>main!AL39</f>
        <v>30</v>
      </c>
      <c r="AM57" s="7" t="str">
        <f>main!AM39</f>
        <v>Karl</v>
      </c>
      <c r="AN57" s="7" t="str">
        <f>main!AN39</f>
        <v>m</v>
      </c>
      <c r="AO57" s="7">
        <f>main!AO39</f>
        <v>1.342857143</v>
      </c>
      <c r="AP57" s="7">
        <f>main!AP39</f>
        <v>1.1099246700000001</v>
      </c>
      <c r="AQ57" s="7">
        <f>main!AQ39</f>
        <v>1</v>
      </c>
      <c r="AR57" s="7" t="str">
        <f>main!AR39</f>
        <v>m</v>
      </c>
      <c r="AS57" s="7" t="str">
        <f>main!AS39</f>
        <v>Alternative</v>
      </c>
      <c r="AT57" s="7" t="str">
        <f>main!AT39</f>
        <v>NA</v>
      </c>
      <c r="AU57" s="7" t="str">
        <f>main!AU39</f>
        <v>NA</v>
      </c>
      <c r="AV57" s="7" t="str">
        <f>main!AV39</f>
        <v>NA</v>
      </c>
      <c r="AW57" s="7" t="str">
        <f>main!AW39</f>
        <v>NA</v>
      </c>
      <c r="AX57" s="7" t="str">
        <f>main!AX39</f>
        <v>Er</v>
      </c>
      <c r="AY57" s="7" t="str">
        <f>main!AY39</f>
        <v>Sie</v>
      </c>
      <c r="AZ57" s="33" t="str">
        <f>main!AZ39</f>
        <v>Sie</v>
      </c>
      <c r="BA57" s="7" t="str">
        <f t="shared" si="33"/>
        <v>Wer kommt vom Klo?</v>
      </c>
      <c r="BB57" s="46" t="str">
        <f t="shared" si="34"/>
        <v>Was tat Kim?</v>
      </c>
      <c r="BC57" s="7" t="str">
        <f t="shared" si="35"/>
        <v>Woher kommt Kim?</v>
      </c>
      <c r="BD57" s="7" t="str">
        <f t="shared" si="36"/>
        <v>Was hat Kim abgesessen?</v>
      </c>
      <c r="BE57" s="7" t="s">
        <v>16</v>
      </c>
      <c r="BF57" s="7" t="str">
        <f>BB57</f>
        <v>Was tat Kim?</v>
      </c>
      <c r="BG57" s="7">
        <v>2</v>
      </c>
      <c r="BH57" s="7">
        <f t="shared" si="37"/>
        <v>0</v>
      </c>
      <c r="BI57" s="7" t="str">
        <f t="shared" si="38"/>
        <v>NA</v>
      </c>
      <c r="BJ57" s="7" t="str">
        <f>IF(BI57="NA","NA",J57)</f>
        <v>NA</v>
      </c>
      <c r="BK57" s="7" t="str">
        <f t="shared" si="50"/>
        <v>NA</v>
      </c>
      <c r="BL57" s="7" t="s">
        <v>78</v>
      </c>
      <c r="BM57" s="1">
        <v>0</v>
      </c>
      <c r="BN57" s="7" t="str">
        <f t="shared" si="39"/>
        <v>NA</v>
      </c>
      <c r="BO57" s="7" t="str">
        <f t="shared" si="49"/>
        <v>NA</v>
      </c>
      <c r="BP57" s="7" t="str">
        <f t="shared" si="40"/>
        <v/>
      </c>
      <c r="BQ57" s="7" t="str">
        <f t="shared" si="41"/>
        <v/>
      </c>
      <c r="BR57" s="7" t="str">
        <f t="shared" si="42"/>
        <v>Woher kommt Kim?</v>
      </c>
      <c r="BS57" s="7" t="str">
        <f t="shared" si="43"/>
        <v>Woher kommt Kim?</v>
      </c>
      <c r="BT57" s="7" t="str">
        <f t="shared" si="44"/>
        <v>Was hat Kim abgesessen?</v>
      </c>
      <c r="BU57" s="7" t="str">
        <f t="shared" si="45"/>
        <v/>
      </c>
      <c r="BV57" s="1" t="str">
        <f t="shared" si="46"/>
        <v>Was hat Kim abgesessen?</v>
      </c>
    </row>
    <row r="58" spans="1:74" ht="14.25" customHeight="1" x14ac:dyDescent="0.35">
      <c r="A58" s="7" t="str">
        <f t="shared" si="47"/>
        <v>L3_S84_I167_PEr</v>
      </c>
      <c r="B58" s="7">
        <v>3</v>
      </c>
      <c r="C58" s="7">
        <v>84</v>
      </c>
      <c r="D58" s="44">
        <v>57</v>
      </c>
      <c r="E58">
        <v>3</v>
      </c>
      <c r="F58" s="7">
        <v>84</v>
      </c>
      <c r="G58" s="7" t="str">
        <f t="shared" si="25"/>
        <v>Die Beratungslehrerin kriecht in der Werkstatt. Er hat die starke Brille verloren.</v>
      </c>
      <c r="H58" s="7" t="str">
        <f t="shared" si="27"/>
        <v>Die Beratungslehrerin</v>
      </c>
      <c r="I58" s="7" t="str">
        <f t="shared" si="28"/>
        <v>Der Beratungslehrer</v>
      </c>
      <c r="J58" s="7" t="s">
        <v>469</v>
      </c>
      <c r="K58" s="7" t="s">
        <v>84</v>
      </c>
      <c r="N58" s="7" t="s">
        <v>632</v>
      </c>
      <c r="O58" s="7" t="str">
        <f t="shared" si="29"/>
        <v>in der Werkstatt.</v>
      </c>
      <c r="P58" s="7" t="str">
        <f t="shared" si="30"/>
        <v>in der Werkstatt</v>
      </c>
      <c r="Q58" s="7" t="str">
        <f t="shared" si="26"/>
        <v>Er</v>
      </c>
      <c r="R58" s="7" t="s">
        <v>104</v>
      </c>
      <c r="S58" s="7" t="s">
        <v>71</v>
      </c>
      <c r="T58" s="7" t="s">
        <v>633</v>
      </c>
      <c r="U58" s="7" t="s">
        <v>634</v>
      </c>
      <c r="W58" s="7" t="str">
        <f t="shared" si="31"/>
        <v>Brille</v>
      </c>
      <c r="X58" s="7" t="str">
        <f t="shared" si="32"/>
        <v>verloren.</v>
      </c>
      <c r="Y58" s="7" t="s">
        <v>274</v>
      </c>
      <c r="Z58" s="7">
        <f>main!Z85</f>
        <v>167</v>
      </c>
      <c r="AA58" s="7" t="str">
        <f>main!AA85</f>
        <v>Beratungslehrerin</v>
      </c>
      <c r="AB58" s="7" t="str">
        <f>main!AB85</f>
        <v>NA</v>
      </c>
      <c r="AC58" s="7">
        <f>main!AC85</f>
        <v>3.2250000000000001</v>
      </c>
      <c r="AD58" s="7" t="str">
        <f>main!AD85</f>
        <v>NA</v>
      </c>
      <c r="AE58" s="7" t="str">
        <f>main!AE85</f>
        <v>NA</v>
      </c>
      <c r="AF58" s="33" t="str">
        <f>main!AF85</f>
        <v>f</v>
      </c>
      <c r="AG58" s="7" t="str">
        <f>main!AG85</f>
        <v>Filler</v>
      </c>
      <c r="AH58" s="7" t="str">
        <f>main!AH85</f>
        <v>NA</v>
      </c>
      <c r="AI58" s="7" t="str">
        <f>main!AI85</f>
        <v>NA</v>
      </c>
      <c r="AJ58" s="7" t="str">
        <f>main!AJ85</f>
        <v>Die</v>
      </c>
      <c r="AK58" s="7" t="str">
        <f>main!AK85</f>
        <v>die</v>
      </c>
      <c r="AL58" s="7">
        <f>main!AL85</f>
        <v>24</v>
      </c>
      <c r="AM58" s="7" t="str">
        <f>main!AM85</f>
        <v>Beratungslehrer</v>
      </c>
      <c r="AN58" s="7" t="str">
        <f>main!AN85</f>
        <v>NA</v>
      </c>
      <c r="AO58" s="7" t="str">
        <f>main!AO85</f>
        <v>NA</v>
      </c>
      <c r="AP58" s="7" t="str">
        <f>main!AP85</f>
        <v>NA</v>
      </c>
      <c r="AQ58" s="7" t="str">
        <f>main!AQ85</f>
        <v>NA</v>
      </c>
      <c r="AR58" s="7" t="str">
        <f>main!AR85</f>
        <v>NA</v>
      </c>
      <c r="AS58" s="7" t="str">
        <f>main!AS85</f>
        <v>Alternative</v>
      </c>
      <c r="AT58" s="7" t="str">
        <f>main!AT85</f>
        <v>NA</v>
      </c>
      <c r="AU58" s="7" t="str">
        <f>main!AU85</f>
        <v>NA</v>
      </c>
      <c r="AV58" s="7" t="str">
        <f>main!AV85</f>
        <v>Der</v>
      </c>
      <c r="AW58" s="7" t="str">
        <f>main!AW85</f>
        <v>der</v>
      </c>
      <c r="AX58" s="7" t="str">
        <f>main!AX85</f>
        <v>Er</v>
      </c>
      <c r="AY58" s="7" t="str">
        <f>main!AY85</f>
        <v>Sie</v>
      </c>
      <c r="AZ58" s="33" t="str">
        <f>main!AZ85</f>
        <v>Er</v>
      </c>
      <c r="BA58" s="7" t="str">
        <f t="shared" si="33"/>
        <v>Wer kriecht in der Werkstatt?</v>
      </c>
      <c r="BB58" s="46" t="str">
        <f t="shared" si="34"/>
        <v>Was tat die Beratungslehrerin?</v>
      </c>
      <c r="BC58" s="7" t="str">
        <f t="shared" si="35"/>
        <v>Wo kriecht die Beratungslehrerin?</v>
      </c>
      <c r="BD58" s="7" t="str">
        <f t="shared" si="36"/>
        <v>Was hat die Beratungslehrerin verloren?</v>
      </c>
      <c r="BE58" s="1" t="s">
        <v>49</v>
      </c>
      <c r="BF58" s="7" t="str">
        <f>BD58</f>
        <v>Was hat die Beratungslehrerin verloren?</v>
      </c>
      <c r="BG58" s="7">
        <v>1</v>
      </c>
      <c r="BH58" s="7">
        <f t="shared" si="37"/>
        <v>1</v>
      </c>
      <c r="BI58" s="7" t="str">
        <f t="shared" si="38"/>
        <v>Was hat die Beratungslehrerin verloren?</v>
      </c>
      <c r="BJ58" s="7" t="str">
        <f>IF(BI58="NA","NA",CONCATENATE(S58," ",T58," ",W58))</f>
        <v>die starke Brille</v>
      </c>
      <c r="BK58" s="7" t="str">
        <f t="shared" si="50"/>
        <v>die starke Brille</v>
      </c>
      <c r="BL58" s="7" t="s">
        <v>637</v>
      </c>
      <c r="BM58" s="1">
        <v>0</v>
      </c>
      <c r="BN58" s="7" t="str">
        <f t="shared" si="39"/>
        <v>die starke Maschine</v>
      </c>
      <c r="BO58" s="7" t="str">
        <f t="shared" si="49"/>
        <v>die starke Brille</v>
      </c>
      <c r="BP58" s="7" t="str">
        <f t="shared" si="40"/>
        <v>Wo kriecht die Beratungslehrerin?</v>
      </c>
      <c r="BQ58" s="7" t="str">
        <f t="shared" si="41"/>
        <v/>
      </c>
      <c r="BR58" s="7" t="str">
        <f t="shared" si="42"/>
        <v/>
      </c>
      <c r="BS58" s="7" t="str">
        <f t="shared" si="43"/>
        <v>Wo kriecht die Beratungslehrerin?</v>
      </c>
      <c r="BT58" s="7" t="str">
        <f t="shared" si="44"/>
        <v>Was hat die Beratungslehrerin verloren?</v>
      </c>
      <c r="BU58" s="7" t="str">
        <f t="shared" si="45"/>
        <v/>
      </c>
      <c r="BV58" s="7" t="str">
        <f t="shared" si="46"/>
        <v>Was hat die Beratungslehrerin verloren?</v>
      </c>
    </row>
    <row r="59" spans="1:74" ht="14.25" customHeight="1" x14ac:dyDescent="0.35">
      <c r="A59" s="7" t="str">
        <f t="shared" si="47"/>
        <v>L3_S6_I129_PEr</v>
      </c>
      <c r="B59" s="7">
        <v>3</v>
      </c>
      <c r="C59" s="7">
        <v>6</v>
      </c>
      <c r="D59" s="44">
        <v>58</v>
      </c>
      <c r="E59">
        <v>3</v>
      </c>
      <c r="F59" s="7">
        <v>6</v>
      </c>
      <c r="G59" s="7" t="str">
        <f t="shared" si="25"/>
        <v>Frieda guckt auf den Fahrplan. Er hat die heutige Verbindung vergessen.</v>
      </c>
      <c r="H59" s="7" t="str">
        <f t="shared" si="27"/>
        <v>Frieda</v>
      </c>
      <c r="I59" s="7" t="str">
        <f t="shared" si="28"/>
        <v>Marlon</v>
      </c>
      <c r="J59" s="7" t="s">
        <v>118</v>
      </c>
      <c r="L59" s="7" t="s">
        <v>119</v>
      </c>
      <c r="N59" s="7" t="s">
        <v>120</v>
      </c>
      <c r="O59" s="7" t="str">
        <f t="shared" si="29"/>
        <v>auf den Fahrplan.</v>
      </c>
      <c r="P59" s="7" t="str">
        <f t="shared" si="30"/>
        <v>auf den Fahrplan</v>
      </c>
      <c r="Q59" s="7" t="str">
        <f t="shared" si="26"/>
        <v>Er</v>
      </c>
      <c r="R59" s="7" t="s">
        <v>104</v>
      </c>
      <c r="S59" s="7" t="s">
        <v>71</v>
      </c>
      <c r="T59" s="7" t="s">
        <v>121</v>
      </c>
      <c r="U59" s="7" t="s">
        <v>122</v>
      </c>
      <c r="W59" s="7" t="str">
        <f t="shared" si="31"/>
        <v>Verbindung</v>
      </c>
      <c r="X59" s="7" t="str">
        <f t="shared" si="32"/>
        <v>vergessen.</v>
      </c>
      <c r="Y59" s="7" t="s">
        <v>123</v>
      </c>
      <c r="Z59" s="7">
        <f>main!Z47</f>
        <v>129</v>
      </c>
      <c r="AA59" s="7" t="str">
        <f>main!AA47</f>
        <v>Frieda</v>
      </c>
      <c r="AB59" s="7" t="str">
        <f>main!AB47</f>
        <v>f</v>
      </c>
      <c r="AC59" s="7">
        <f>main!AC47</f>
        <v>6.8285714290000001</v>
      </c>
      <c r="AD59" s="7">
        <f>main!AD47</f>
        <v>0.51367844600000001</v>
      </c>
      <c r="AE59" s="7">
        <f>main!AE47</f>
        <v>7</v>
      </c>
      <c r="AF59" s="33" t="str">
        <f>main!AF47</f>
        <v>f</v>
      </c>
      <c r="AG59" s="7" t="str">
        <f>main!AG47</f>
        <v>Target</v>
      </c>
      <c r="AH59" s="7">
        <f>main!AH47</f>
        <v>0</v>
      </c>
      <c r="AI59" s="7">
        <f>main!AI47</f>
        <v>36900000</v>
      </c>
      <c r="AJ59" s="7" t="str">
        <f>main!AJ47</f>
        <v>NA</v>
      </c>
      <c r="AK59" s="7" t="str">
        <f>main!AK47</f>
        <v>NA</v>
      </c>
      <c r="AL59" s="7">
        <f>main!AL47</f>
        <v>48</v>
      </c>
      <c r="AM59" s="7" t="str">
        <f>main!AM47</f>
        <v>Marlon</v>
      </c>
      <c r="AN59" s="7" t="str">
        <f>main!AN47</f>
        <v>m</v>
      </c>
      <c r="AO59" s="7">
        <f>main!AO47</f>
        <v>1.7428571429999999</v>
      </c>
      <c r="AP59" s="7">
        <f>main!AP47</f>
        <v>1.093909802</v>
      </c>
      <c r="AQ59" s="7">
        <f>main!AQ47</f>
        <v>1</v>
      </c>
      <c r="AR59" s="7" t="str">
        <f>main!AR47</f>
        <v>m</v>
      </c>
      <c r="AS59" s="7" t="str">
        <f>main!AS47</f>
        <v>Alternative</v>
      </c>
      <c r="AT59" s="7" t="str">
        <f>main!AT47</f>
        <v>NA</v>
      </c>
      <c r="AU59" s="7" t="str">
        <f>main!AU47</f>
        <v>NA</v>
      </c>
      <c r="AV59" s="7" t="str">
        <f>main!AV47</f>
        <v>NA</v>
      </c>
      <c r="AW59" s="7" t="str">
        <f>main!AW47</f>
        <v>NA</v>
      </c>
      <c r="AX59" s="7" t="str">
        <f>main!AX47</f>
        <v>Er</v>
      </c>
      <c r="AY59" s="7" t="str">
        <f>main!AY47</f>
        <v>Sie</v>
      </c>
      <c r="AZ59" s="33" t="str">
        <f>main!AZ47</f>
        <v>Er</v>
      </c>
      <c r="BA59" s="7" t="str">
        <f t="shared" si="33"/>
        <v>Wer guckt auf den Fahrplan?</v>
      </c>
      <c r="BB59" s="46" t="str">
        <f t="shared" si="34"/>
        <v>Was tat Frieda?</v>
      </c>
      <c r="BC59" s="7" t="str">
        <f t="shared" si="35"/>
        <v>Wohin guckt Frieda?</v>
      </c>
      <c r="BD59" s="7" t="str">
        <f t="shared" si="36"/>
        <v>Was hat Frieda vergessen?</v>
      </c>
      <c r="BE59" s="7" t="s">
        <v>16</v>
      </c>
      <c r="BF59" s="7" t="str">
        <f>BB59</f>
        <v>Was tat Frieda?</v>
      </c>
      <c r="BG59" s="7">
        <v>4</v>
      </c>
      <c r="BH59" s="7">
        <f t="shared" si="37"/>
        <v>0</v>
      </c>
      <c r="BI59" s="7" t="str">
        <f t="shared" si="38"/>
        <v>NA</v>
      </c>
      <c r="BJ59" s="7" t="str">
        <f>IF(BI59="NA","NA",J59)</f>
        <v>NA</v>
      </c>
      <c r="BK59" s="7" t="str">
        <f t="shared" si="50"/>
        <v>NA</v>
      </c>
      <c r="BL59" s="7" t="s">
        <v>78</v>
      </c>
      <c r="BM59" s="1">
        <v>0</v>
      </c>
      <c r="BN59" s="7" t="str">
        <f t="shared" si="39"/>
        <v>NA</v>
      </c>
      <c r="BO59" s="7" t="str">
        <f t="shared" si="49"/>
        <v>NA</v>
      </c>
      <c r="BP59" s="7" t="str">
        <f t="shared" si="40"/>
        <v/>
      </c>
      <c r="BQ59" s="7" t="str">
        <f t="shared" si="41"/>
        <v>Wohin guckt Frieda?</v>
      </c>
      <c r="BR59" s="7" t="str">
        <f t="shared" si="42"/>
        <v/>
      </c>
      <c r="BS59" s="7" t="str">
        <f t="shared" si="43"/>
        <v>Wohin guckt Frieda?</v>
      </c>
      <c r="BT59" s="7" t="str">
        <f t="shared" si="44"/>
        <v>Was hat Frieda vergessen?</v>
      </c>
      <c r="BU59" s="7" t="str">
        <f t="shared" si="45"/>
        <v/>
      </c>
      <c r="BV59" s="7" t="str">
        <f t="shared" si="46"/>
        <v>Was hat Frieda vergessen?</v>
      </c>
    </row>
    <row r="60" spans="1:74" ht="14.25" customHeight="1" x14ac:dyDescent="0.35">
      <c r="A60" s="7" t="str">
        <f t="shared" si="47"/>
        <v>L3_S54_I76_PSie</v>
      </c>
      <c r="B60" s="7">
        <v>3</v>
      </c>
      <c r="C60" s="7">
        <v>54</v>
      </c>
      <c r="D60" s="44">
        <v>59</v>
      </c>
      <c r="E60">
        <v>3</v>
      </c>
      <c r="F60" s="7">
        <v>54</v>
      </c>
      <c r="G60" s="7" t="str">
        <f t="shared" si="25"/>
        <v>Marian marschiert aus dem Rathaus. Sie hat das goldene Buch beschmutzt.</v>
      </c>
      <c r="H60" s="7" t="str">
        <f t="shared" si="27"/>
        <v>Marian</v>
      </c>
      <c r="I60" s="7" t="str">
        <f t="shared" si="28"/>
        <v>Philipp</v>
      </c>
      <c r="J60" s="7" t="s">
        <v>1104</v>
      </c>
      <c r="M60" s="7" t="s">
        <v>102</v>
      </c>
      <c r="N60" s="7" t="s">
        <v>455</v>
      </c>
      <c r="O60" s="7" t="str">
        <f t="shared" si="29"/>
        <v>aus dem Rathaus.</v>
      </c>
      <c r="P60" s="7" t="str">
        <f t="shared" si="30"/>
        <v>aus dem Rathaus</v>
      </c>
      <c r="Q60" s="7" t="str">
        <f t="shared" si="26"/>
        <v>Sie</v>
      </c>
      <c r="R60" s="7" t="s">
        <v>104</v>
      </c>
      <c r="S60" s="7" t="s">
        <v>155</v>
      </c>
      <c r="T60" s="7" t="s">
        <v>456</v>
      </c>
      <c r="U60" s="7" t="s">
        <v>457</v>
      </c>
      <c r="W60" s="7" t="str">
        <f t="shared" si="31"/>
        <v>Buch</v>
      </c>
      <c r="X60" s="7" t="str">
        <f t="shared" si="32"/>
        <v>beschmutzt.</v>
      </c>
      <c r="Y60" s="7" t="s">
        <v>458</v>
      </c>
      <c r="Z60" s="7">
        <f>main!Z35</f>
        <v>76</v>
      </c>
      <c r="AA60" s="7" t="str">
        <f>main!AA35</f>
        <v>Marian</v>
      </c>
      <c r="AB60" s="7" t="str">
        <f>main!AB35</f>
        <v>n</v>
      </c>
      <c r="AC60" s="7">
        <f>main!AC35</f>
        <v>4.0571428569999997</v>
      </c>
      <c r="AD60" s="7">
        <f>main!AD35</f>
        <v>2.0138178130000002</v>
      </c>
      <c r="AE60" s="7">
        <f>main!AE35</f>
        <v>4</v>
      </c>
      <c r="AF60" s="33" t="str">
        <f>main!AF35</f>
        <v>n</v>
      </c>
      <c r="AG60" s="7" t="str">
        <f>main!AG35</f>
        <v>Target</v>
      </c>
      <c r="AH60" s="7" t="str">
        <f>main!AH35</f>
        <v>NA</v>
      </c>
      <c r="AI60" s="7" t="str">
        <f>main!AI35</f>
        <v>197000000 </v>
      </c>
      <c r="AJ60" s="7" t="str">
        <f>main!AJ35</f>
        <v>NA</v>
      </c>
      <c r="AK60" s="7" t="str">
        <f>main!AK35</f>
        <v>NA</v>
      </c>
      <c r="AL60" s="7">
        <f>main!AL35</f>
        <v>26</v>
      </c>
      <c r="AM60" s="7" t="str">
        <f>main!AM35</f>
        <v>Philipp</v>
      </c>
      <c r="AN60" s="7" t="str">
        <f>main!AN35</f>
        <v>m</v>
      </c>
      <c r="AO60" s="7">
        <f>main!AO35</f>
        <v>1.2571428570000001</v>
      </c>
      <c r="AP60" s="7">
        <f>main!AP35</f>
        <v>1.0666841739999999</v>
      </c>
      <c r="AQ60" s="7">
        <f>main!AQ35</f>
        <v>1</v>
      </c>
      <c r="AR60" s="7" t="str">
        <f>main!AR35</f>
        <v>m</v>
      </c>
      <c r="AS60" s="7" t="str">
        <f>main!AS35</f>
        <v>Alternative</v>
      </c>
      <c r="AT60" s="7" t="str">
        <f>main!AT35</f>
        <v>NA</v>
      </c>
      <c r="AU60" s="7" t="str">
        <f>main!AU35</f>
        <v>NA</v>
      </c>
      <c r="AV60" s="7" t="str">
        <f>main!AV35</f>
        <v>NA</v>
      </c>
      <c r="AW60" s="7" t="str">
        <f>main!AW35</f>
        <v>NA</v>
      </c>
      <c r="AX60" s="7" t="str">
        <f>main!AX35</f>
        <v>Er</v>
      </c>
      <c r="AY60" s="7" t="str">
        <f>main!AY35</f>
        <v>Sie</v>
      </c>
      <c r="AZ60" s="33" t="str">
        <f>main!AZ35</f>
        <v>Sie</v>
      </c>
      <c r="BA60" s="7" t="str">
        <f t="shared" si="33"/>
        <v>Wer marschiert aus dem Rathaus?</v>
      </c>
      <c r="BB60" s="46" t="str">
        <f t="shared" si="34"/>
        <v>Was tat Marian?</v>
      </c>
      <c r="BC60" s="7" t="str">
        <f t="shared" si="35"/>
        <v>Woher marschiert Marian?</v>
      </c>
      <c r="BD60" s="7" t="str">
        <f t="shared" si="36"/>
        <v>Was hat Marian beschmutzt?</v>
      </c>
      <c r="BE60" s="7" t="s">
        <v>16</v>
      </c>
      <c r="BF60" s="7" t="str">
        <f>BB60</f>
        <v>Was tat Marian?</v>
      </c>
      <c r="BG60" s="7">
        <v>1</v>
      </c>
      <c r="BH60" s="7">
        <f t="shared" si="37"/>
        <v>1</v>
      </c>
      <c r="BI60" s="7" t="str">
        <f t="shared" si="38"/>
        <v>Was tat Marian?</v>
      </c>
      <c r="BJ60" s="7" t="str">
        <f>IF(BI60="NA","NA",J60)</f>
        <v>marschiert</v>
      </c>
      <c r="BK60" s="67" t="s">
        <v>1111</v>
      </c>
      <c r="BL60" s="67" t="s">
        <v>1112</v>
      </c>
      <c r="BM60" s="1">
        <v>0</v>
      </c>
      <c r="BN60" s="7" t="str">
        <f t="shared" si="39"/>
        <v>aus dem Rathaus spazieren</v>
      </c>
      <c r="BO60" s="7" t="str">
        <f t="shared" si="49"/>
        <v>aus dem Rathaus marschieren</v>
      </c>
      <c r="BP60" s="7" t="str">
        <f t="shared" si="40"/>
        <v/>
      </c>
      <c r="BQ60" s="7" t="str">
        <f t="shared" si="41"/>
        <v/>
      </c>
      <c r="BR60" s="7" t="str">
        <f t="shared" si="42"/>
        <v>Woher marschiert Marian?</v>
      </c>
      <c r="BS60" s="7" t="str">
        <f t="shared" si="43"/>
        <v>Woher marschiert Marian?</v>
      </c>
      <c r="BT60" s="7" t="str">
        <f t="shared" si="44"/>
        <v>Was hat Marian beschmutzt?</v>
      </c>
      <c r="BU60" s="7" t="str">
        <f t="shared" si="45"/>
        <v/>
      </c>
      <c r="BV60" s="7" t="str">
        <f t="shared" si="46"/>
        <v>Was hat Marian beschmutzt?</v>
      </c>
    </row>
    <row r="61" spans="1:74" ht="14.25" customHeight="1" x14ac:dyDescent="0.35">
      <c r="A61" s="7" t="str">
        <f t="shared" si="47"/>
        <v>L3_S73_I156_PSie</v>
      </c>
      <c r="B61" s="7">
        <v>3</v>
      </c>
      <c r="C61" s="7">
        <v>73</v>
      </c>
      <c r="D61" s="44">
        <v>60</v>
      </c>
      <c r="E61">
        <v>3</v>
      </c>
      <c r="F61" s="7">
        <v>73</v>
      </c>
      <c r="G61" s="7" t="str">
        <f t="shared" si="25"/>
        <v>Die Grundschullehrerin steigt auf den Tisch. Sie hat ein großes Maß geleert.</v>
      </c>
      <c r="H61" s="7" t="str">
        <f t="shared" si="27"/>
        <v>Die Grundschullehrerin</v>
      </c>
      <c r="I61" s="7" t="str">
        <f t="shared" si="28"/>
        <v>Der Grundschullehrer</v>
      </c>
      <c r="J61" s="7" t="s">
        <v>153</v>
      </c>
      <c r="L61" s="7" t="s">
        <v>119</v>
      </c>
      <c r="N61" s="7" t="s">
        <v>574</v>
      </c>
      <c r="O61" s="7" t="str">
        <f t="shared" si="29"/>
        <v>auf den Tisch.</v>
      </c>
      <c r="P61" s="7" t="str">
        <f t="shared" si="30"/>
        <v>auf den Tisch</v>
      </c>
      <c r="Q61" s="7" t="str">
        <f t="shared" si="26"/>
        <v>Sie</v>
      </c>
      <c r="R61" s="7" t="s">
        <v>104</v>
      </c>
      <c r="S61" s="7" t="s">
        <v>137</v>
      </c>
      <c r="T61" s="7" t="s">
        <v>575</v>
      </c>
      <c r="U61" s="7" t="s">
        <v>576</v>
      </c>
      <c r="W61" s="7" t="str">
        <f t="shared" si="31"/>
        <v>Maß</v>
      </c>
      <c r="X61" s="7" t="str">
        <f t="shared" si="32"/>
        <v>geleert.</v>
      </c>
      <c r="Y61" s="7" t="s">
        <v>1102</v>
      </c>
      <c r="Z61" s="7">
        <f>main!Z74</f>
        <v>156</v>
      </c>
      <c r="AA61" s="7" t="str">
        <f>main!AA74</f>
        <v>Grundschullehrerin</v>
      </c>
      <c r="AB61" s="7" t="str">
        <f>main!AB74</f>
        <v>NA</v>
      </c>
      <c r="AC61" s="7">
        <f>main!AC74</f>
        <v>2.25</v>
      </c>
      <c r="AD61" s="7" t="str">
        <f>main!AD74</f>
        <v>NA</v>
      </c>
      <c r="AE61" s="7" t="str">
        <f>main!AE74</f>
        <v>NA</v>
      </c>
      <c r="AF61" s="33" t="str">
        <f>main!AF74</f>
        <v>f</v>
      </c>
      <c r="AG61" s="7" t="str">
        <f>main!AG74</f>
        <v>Filler</v>
      </c>
      <c r="AH61" s="7" t="str">
        <f>main!AH74</f>
        <v>NA</v>
      </c>
      <c r="AI61" s="7" t="str">
        <f>main!AI74</f>
        <v>NA</v>
      </c>
      <c r="AJ61" s="7" t="str">
        <f>main!AJ74</f>
        <v>Die</v>
      </c>
      <c r="AK61" s="7" t="str">
        <f>main!AK74</f>
        <v>die</v>
      </c>
      <c r="AL61" s="7">
        <f>main!AL74</f>
        <v>13</v>
      </c>
      <c r="AM61" s="7" t="str">
        <f>main!AM74</f>
        <v>Grundschullehrer</v>
      </c>
      <c r="AN61" s="7" t="str">
        <f>main!AN74</f>
        <v>NA</v>
      </c>
      <c r="AO61" s="7" t="str">
        <f>main!AO74</f>
        <v>NA</v>
      </c>
      <c r="AP61" s="7" t="str">
        <f>main!AP74</f>
        <v>NA</v>
      </c>
      <c r="AQ61" s="7" t="str">
        <f>main!AQ74</f>
        <v>NA</v>
      </c>
      <c r="AR61" s="7" t="str">
        <f>main!AR74</f>
        <v>NA</v>
      </c>
      <c r="AS61" s="7" t="str">
        <f>main!AS74</f>
        <v>Alternative</v>
      </c>
      <c r="AT61" s="7" t="str">
        <f>main!AT74</f>
        <v>NA</v>
      </c>
      <c r="AU61" s="7" t="str">
        <f>main!AU74</f>
        <v>NA</v>
      </c>
      <c r="AV61" s="7" t="str">
        <f>main!AV74</f>
        <v>Der</v>
      </c>
      <c r="AW61" s="7" t="str">
        <f>main!AW74</f>
        <v>der</v>
      </c>
      <c r="AX61" s="7" t="str">
        <f>main!AX74</f>
        <v>Er</v>
      </c>
      <c r="AY61" s="7" t="str">
        <f>main!AY74</f>
        <v>Sie</v>
      </c>
      <c r="AZ61" s="33" t="str">
        <f>main!AZ74</f>
        <v>Sie</v>
      </c>
      <c r="BA61" s="7" t="str">
        <f t="shared" si="33"/>
        <v>Wer steigt auf den Tisch?</v>
      </c>
      <c r="BB61" s="46" t="str">
        <f t="shared" si="34"/>
        <v>Was tat die Grundschullehrerin?</v>
      </c>
      <c r="BC61" s="7" t="str">
        <f t="shared" si="35"/>
        <v>Wohin steigt die Grundschullehrerin?</v>
      </c>
      <c r="BD61" s="7" t="str">
        <f t="shared" si="36"/>
        <v>Was hat die Grundschullehrerin geleert?</v>
      </c>
      <c r="BE61" s="7" t="s">
        <v>47</v>
      </c>
      <c r="BF61" s="7" t="str">
        <f>BA61</f>
        <v>Wer steigt auf den Tisch?</v>
      </c>
      <c r="BG61" s="7">
        <v>4</v>
      </c>
      <c r="BH61" s="7">
        <f t="shared" si="37"/>
        <v>0</v>
      </c>
      <c r="BI61" s="7" t="str">
        <f t="shared" si="38"/>
        <v>NA</v>
      </c>
      <c r="BJ61" s="7" t="str">
        <f>IF(BI61="NA","NA",H61)</f>
        <v>NA</v>
      </c>
      <c r="BK61" s="7" t="str">
        <f>BJ61</f>
        <v>NA</v>
      </c>
      <c r="BL61" s="7" t="s">
        <v>78</v>
      </c>
      <c r="BM61" s="1">
        <v>0</v>
      </c>
      <c r="BN61" s="7" t="str">
        <f t="shared" si="39"/>
        <v>NA</v>
      </c>
      <c r="BO61" s="7" t="str">
        <f t="shared" si="49"/>
        <v>NA</v>
      </c>
      <c r="BP61" s="7" t="str">
        <f t="shared" si="40"/>
        <v/>
      </c>
      <c r="BQ61" s="7" t="str">
        <f t="shared" si="41"/>
        <v>Wohin steigt die Grundschullehrerin?</v>
      </c>
      <c r="BR61" s="7" t="str">
        <f t="shared" si="42"/>
        <v/>
      </c>
      <c r="BS61" s="7" t="str">
        <f t="shared" si="43"/>
        <v>Wohin steigt die Grundschullehrerin?</v>
      </c>
      <c r="BT61" s="7" t="str">
        <f t="shared" si="44"/>
        <v>Was hat die Grundschullehrerin geleert?</v>
      </c>
      <c r="BU61" s="7" t="str">
        <f t="shared" si="45"/>
        <v/>
      </c>
      <c r="BV61" s="7" t="str">
        <f t="shared" si="46"/>
        <v>Was hat die Grundschullehrerin geleert?</v>
      </c>
    </row>
    <row r="62" spans="1:74" ht="14.25" customHeight="1" x14ac:dyDescent="0.35">
      <c r="A62" s="7" t="str">
        <f t="shared" si="47"/>
        <v>L3_S46_I68_PEr</v>
      </c>
      <c r="B62" s="7">
        <v>3</v>
      </c>
      <c r="C62" s="7">
        <v>46</v>
      </c>
      <c r="D62" s="44">
        <v>61</v>
      </c>
      <c r="E62">
        <v>3</v>
      </c>
      <c r="F62" s="7">
        <v>46</v>
      </c>
      <c r="G62" s="7" t="str">
        <f t="shared" si="25"/>
        <v>Jean kommt von der Toilette. Er hat die aktuelle Zeitung ausgelesen.</v>
      </c>
      <c r="H62" s="7" t="str">
        <f t="shared" si="27"/>
        <v>Jean</v>
      </c>
      <c r="I62" s="7" t="str">
        <f t="shared" si="28"/>
        <v>Greta</v>
      </c>
      <c r="J62" s="7" t="s">
        <v>311</v>
      </c>
      <c r="M62" s="7" t="s">
        <v>222</v>
      </c>
      <c r="N62" s="7" t="s">
        <v>402</v>
      </c>
      <c r="O62" s="7" t="str">
        <f t="shared" si="29"/>
        <v>von der Toilette.</v>
      </c>
      <c r="P62" s="7" t="str">
        <f t="shared" si="30"/>
        <v>von der Toilette</v>
      </c>
      <c r="Q62" s="7" t="str">
        <f t="shared" si="26"/>
        <v>Er</v>
      </c>
      <c r="R62" s="7" t="s">
        <v>104</v>
      </c>
      <c r="S62" s="7" t="s">
        <v>71</v>
      </c>
      <c r="T62" s="7" t="s">
        <v>403</v>
      </c>
      <c r="U62" s="7" t="s">
        <v>404</v>
      </c>
      <c r="W62" s="7" t="str">
        <f t="shared" si="31"/>
        <v>Zeitung</v>
      </c>
      <c r="X62" s="7" t="str">
        <f t="shared" si="32"/>
        <v>ausgelesen.</v>
      </c>
      <c r="Y62" s="7" t="s">
        <v>405</v>
      </c>
      <c r="Z62" s="7">
        <f>main!Z27</f>
        <v>68</v>
      </c>
      <c r="AA62" s="7" t="str">
        <f>main!AA27</f>
        <v>Jean</v>
      </c>
      <c r="AB62" s="7" t="str">
        <f>main!AB27</f>
        <v>n</v>
      </c>
      <c r="AC62" s="7">
        <f>main!AC27</f>
        <v>3.4285714289999998</v>
      </c>
      <c r="AD62" s="7">
        <f>main!AD27</f>
        <v>1.420143205</v>
      </c>
      <c r="AE62" s="7">
        <f>main!AE27</f>
        <v>4</v>
      </c>
      <c r="AF62" s="33" t="str">
        <f>main!AF27</f>
        <v>n</v>
      </c>
      <c r="AG62" s="7" t="str">
        <f>main!AG27</f>
        <v>Target</v>
      </c>
      <c r="AH62" s="7" t="str">
        <f>main!AH27</f>
        <v>NA</v>
      </c>
      <c r="AI62" s="7">
        <f>main!AI27</f>
        <v>4610000000</v>
      </c>
      <c r="AJ62" s="7" t="str">
        <f>main!AJ27</f>
        <v>NA</v>
      </c>
      <c r="AK62" s="7" t="str">
        <f>main!AK27</f>
        <v>NA</v>
      </c>
      <c r="AL62" s="7">
        <f>main!AL27</f>
        <v>117</v>
      </c>
      <c r="AM62" s="7" t="str">
        <f>main!AM27</f>
        <v>Greta</v>
      </c>
      <c r="AN62" s="7" t="str">
        <f>main!AN27</f>
        <v>f</v>
      </c>
      <c r="AO62" s="7">
        <f>main!AO27</f>
        <v>6.7428571430000002</v>
      </c>
      <c r="AP62" s="7">
        <f>main!AP27</f>
        <v>0.56061191099999996</v>
      </c>
      <c r="AQ62" s="7">
        <f>main!AQ27</f>
        <v>7</v>
      </c>
      <c r="AR62" s="7" t="str">
        <f>main!AR27</f>
        <v>f</v>
      </c>
      <c r="AS62" s="7" t="str">
        <f>main!AS27</f>
        <v>Alternative</v>
      </c>
      <c r="AT62" s="7" t="str">
        <f>main!AT27</f>
        <v>NA</v>
      </c>
      <c r="AU62" s="7" t="str">
        <f>main!AU27</f>
        <v>NA</v>
      </c>
      <c r="AV62" s="7" t="str">
        <f>main!AV27</f>
        <v>NA</v>
      </c>
      <c r="AW62" s="7" t="str">
        <f>main!AW27</f>
        <v>NA</v>
      </c>
      <c r="AX62" s="7" t="str">
        <f>main!AX27</f>
        <v>Er</v>
      </c>
      <c r="AY62" s="7" t="str">
        <f>main!AY27</f>
        <v>Sie</v>
      </c>
      <c r="AZ62" s="33" t="str">
        <f>main!AZ27</f>
        <v>Er</v>
      </c>
      <c r="BA62" s="7" t="str">
        <f t="shared" si="33"/>
        <v>Wer kommt von der Toilette?</v>
      </c>
      <c r="BB62" s="46" t="str">
        <f t="shared" si="34"/>
        <v>Was tat Jean?</v>
      </c>
      <c r="BC62" s="7" t="str">
        <f t="shared" si="35"/>
        <v>Woher kommt Jean?</v>
      </c>
      <c r="BD62" s="7" t="str">
        <f t="shared" si="36"/>
        <v>Was hat Jean ausgelesen?</v>
      </c>
      <c r="BE62" s="7" t="s">
        <v>16</v>
      </c>
      <c r="BF62" s="7" t="str">
        <f>BB62</f>
        <v>Was tat Jean?</v>
      </c>
      <c r="BG62" s="7">
        <v>1</v>
      </c>
      <c r="BH62" s="7">
        <f t="shared" si="37"/>
        <v>1</v>
      </c>
      <c r="BI62" s="7" t="str">
        <f t="shared" si="38"/>
        <v>Was tat Jean?</v>
      </c>
      <c r="BJ62" s="7" t="str">
        <f>IF(BI62="NA","NA",J62)</f>
        <v>kommt</v>
      </c>
      <c r="BK62" s="7" t="s">
        <v>1109</v>
      </c>
      <c r="BL62" s="7" t="s">
        <v>1110</v>
      </c>
      <c r="BM62" s="1">
        <v>1</v>
      </c>
      <c r="BN62" s="7" t="str">
        <f t="shared" si="39"/>
        <v>von der Toilette kommen</v>
      </c>
      <c r="BO62" s="7" t="str">
        <f t="shared" si="49"/>
        <v>auf die Toilette gehen</v>
      </c>
      <c r="BP62" s="7" t="str">
        <f t="shared" si="40"/>
        <v/>
      </c>
      <c r="BQ62" s="7" t="str">
        <f t="shared" si="41"/>
        <v/>
      </c>
      <c r="BR62" s="7" t="str">
        <f t="shared" si="42"/>
        <v>Woher kommt Jean?</v>
      </c>
      <c r="BS62" s="7" t="str">
        <f t="shared" si="43"/>
        <v>Woher kommt Jean?</v>
      </c>
      <c r="BT62" s="7" t="str">
        <f t="shared" si="44"/>
        <v>Was hat Jean ausgelesen?</v>
      </c>
      <c r="BU62" s="7" t="str">
        <f t="shared" si="45"/>
        <v/>
      </c>
      <c r="BV62" s="7" t="str">
        <f t="shared" si="46"/>
        <v>Was hat Jean ausgelesen?</v>
      </c>
    </row>
    <row r="63" spans="1:74" ht="14.25" customHeight="1" x14ac:dyDescent="0.35">
      <c r="A63" s="7" t="str">
        <f t="shared" si="47"/>
        <v>L3_S3_I126_PEr</v>
      </c>
      <c r="B63" s="7">
        <v>3</v>
      </c>
      <c r="C63" s="7">
        <v>3</v>
      </c>
      <c r="D63" s="44">
        <v>62</v>
      </c>
      <c r="E63">
        <v>3</v>
      </c>
      <c r="F63" s="7">
        <v>3</v>
      </c>
      <c r="G63" s="7" t="str">
        <f t="shared" si="25"/>
        <v>Fiona starrt auf die Speisekarte. Er möchte die lokalen Köstlichkeiten ausprobieren.</v>
      </c>
      <c r="H63" s="7" t="str">
        <f t="shared" si="27"/>
        <v>Fiona</v>
      </c>
      <c r="I63" s="7" t="str">
        <f t="shared" si="28"/>
        <v>Kilian</v>
      </c>
      <c r="J63" s="7" t="s">
        <v>93</v>
      </c>
      <c r="L63" s="7" t="s">
        <v>94</v>
      </c>
      <c r="N63" s="7" t="s">
        <v>95</v>
      </c>
      <c r="O63" s="7" t="str">
        <f t="shared" si="29"/>
        <v>auf die Speisekarte.</v>
      </c>
      <c r="P63" s="7" t="str">
        <f t="shared" si="30"/>
        <v>auf die Speisekarte</v>
      </c>
      <c r="Q63" s="7" t="str">
        <f t="shared" si="26"/>
        <v>Er</v>
      </c>
      <c r="R63" s="7" t="s">
        <v>70</v>
      </c>
      <c r="S63" s="7" t="s">
        <v>71</v>
      </c>
      <c r="T63" s="7" t="s">
        <v>96</v>
      </c>
      <c r="U63" s="7" t="s">
        <v>97</v>
      </c>
      <c r="W63" s="7" t="str">
        <f t="shared" si="31"/>
        <v>Köstlichkeiten</v>
      </c>
      <c r="X63" s="7" t="str">
        <f t="shared" si="32"/>
        <v>ausprobieren.</v>
      </c>
      <c r="Y63" s="7" t="s">
        <v>98</v>
      </c>
      <c r="Z63" s="7">
        <f>main!Z44</f>
        <v>126</v>
      </c>
      <c r="AA63" s="7" t="str">
        <f>main!AA44</f>
        <v>Fiona</v>
      </c>
      <c r="AB63" s="7" t="str">
        <f>main!AB44</f>
        <v>f</v>
      </c>
      <c r="AC63" s="7">
        <f>main!AC44</f>
        <v>6.8285714290000001</v>
      </c>
      <c r="AD63" s="7">
        <f>main!AD44</f>
        <v>0.45281565400000001</v>
      </c>
      <c r="AE63" s="7">
        <f>main!AE44</f>
        <v>7</v>
      </c>
      <c r="AF63" s="33" t="str">
        <f>main!AF44</f>
        <v>f</v>
      </c>
      <c r="AG63" s="7" t="str">
        <f>main!AG44</f>
        <v>Target</v>
      </c>
      <c r="AH63" s="7" t="str">
        <f>main!AH44</f>
        <v>NA</v>
      </c>
      <c r="AI63" s="7">
        <f>main!AI44</f>
        <v>1800000000</v>
      </c>
      <c r="AJ63" s="7" t="str">
        <f>main!AJ44</f>
        <v>NA</v>
      </c>
      <c r="AK63" s="7" t="str">
        <f>main!AK44</f>
        <v>NA</v>
      </c>
      <c r="AL63" s="7">
        <f>main!AL44</f>
        <v>45</v>
      </c>
      <c r="AM63" s="7" t="str">
        <f>main!AM44</f>
        <v>Kilian</v>
      </c>
      <c r="AN63" s="7" t="str">
        <f>main!AN44</f>
        <v>m</v>
      </c>
      <c r="AO63" s="7">
        <f>main!AO44</f>
        <v>1.657142857</v>
      </c>
      <c r="AP63" s="7">
        <f>main!AP44</f>
        <v>0.96840855299999995</v>
      </c>
      <c r="AQ63" s="7">
        <f>main!AQ44</f>
        <v>1</v>
      </c>
      <c r="AR63" s="7" t="str">
        <f>main!AR44</f>
        <v>m</v>
      </c>
      <c r="AS63" s="7" t="str">
        <f>main!AS44</f>
        <v>Alternative</v>
      </c>
      <c r="AT63" s="7" t="str">
        <f>main!AT44</f>
        <v>NA</v>
      </c>
      <c r="AU63" s="7" t="str">
        <f>main!AU44</f>
        <v>NA</v>
      </c>
      <c r="AV63" s="7" t="str">
        <f>main!AV44</f>
        <v>NA</v>
      </c>
      <c r="AW63" s="7" t="str">
        <f>main!AW44</f>
        <v>NA</v>
      </c>
      <c r="AX63" s="7" t="str">
        <f>main!AX44</f>
        <v>Er</v>
      </c>
      <c r="AY63" s="7" t="str">
        <f>main!AY44</f>
        <v>Sie</v>
      </c>
      <c r="AZ63" s="33" t="str">
        <f>main!AZ44</f>
        <v>Er</v>
      </c>
      <c r="BA63" s="7" t="str">
        <f t="shared" si="33"/>
        <v>Wer starrt auf die Speisekarte?</v>
      </c>
      <c r="BB63" s="46" t="str">
        <f t="shared" si="34"/>
        <v>Was tat Fiona?</v>
      </c>
      <c r="BC63" s="7" t="str">
        <f t="shared" si="35"/>
        <v>Wohin starrt Fiona?</v>
      </c>
      <c r="BD63" s="7" t="str">
        <f t="shared" si="36"/>
        <v>Was möchte Fiona ausprobieren?</v>
      </c>
      <c r="BE63" s="7" t="s">
        <v>48</v>
      </c>
      <c r="BF63" s="7" t="str">
        <f>BC63</f>
        <v>Wohin starrt Fiona?</v>
      </c>
      <c r="BG63" s="7">
        <v>3</v>
      </c>
      <c r="BH63" s="7">
        <f t="shared" si="37"/>
        <v>0</v>
      </c>
      <c r="BI63" s="7" t="str">
        <f t="shared" si="38"/>
        <v>NA</v>
      </c>
      <c r="BJ63" s="7" t="str">
        <f>IF(BI63="NA","NA",P63)</f>
        <v>NA</v>
      </c>
      <c r="BK63" s="7" t="str">
        <f t="shared" ref="BK63:BK72" si="51">BJ63</f>
        <v>NA</v>
      </c>
      <c r="BL63" s="7" t="s">
        <v>78</v>
      </c>
      <c r="BM63" s="1">
        <v>0</v>
      </c>
      <c r="BN63" s="7" t="str">
        <f t="shared" si="39"/>
        <v>NA</v>
      </c>
      <c r="BO63" s="7" t="str">
        <f t="shared" si="49"/>
        <v>NA</v>
      </c>
      <c r="BP63" s="7" t="str">
        <f t="shared" si="40"/>
        <v/>
      </c>
      <c r="BQ63" s="7" t="str">
        <f t="shared" si="41"/>
        <v>Wohin starrt Fiona?</v>
      </c>
      <c r="BR63" s="7" t="str">
        <f t="shared" si="42"/>
        <v/>
      </c>
      <c r="BS63" s="7" t="str">
        <f t="shared" si="43"/>
        <v>Wohin starrt Fiona?</v>
      </c>
      <c r="BT63" s="7" t="str">
        <f t="shared" si="44"/>
        <v>Was möchte Fiona ausprobieren?</v>
      </c>
      <c r="BU63" s="7" t="str">
        <f t="shared" si="45"/>
        <v/>
      </c>
      <c r="BV63" s="7" t="str">
        <f t="shared" si="46"/>
        <v>Was möchte Fiona ausprobieren?</v>
      </c>
    </row>
    <row r="64" spans="1:74" ht="14.25" customHeight="1" x14ac:dyDescent="0.35">
      <c r="A64" s="7" t="str">
        <f t="shared" si="47"/>
        <v>L3_S112_I195_PSie</v>
      </c>
      <c r="B64" s="7">
        <v>3</v>
      </c>
      <c r="C64" s="7">
        <v>112</v>
      </c>
      <c r="D64" s="44">
        <v>63</v>
      </c>
      <c r="E64">
        <v>3</v>
      </c>
      <c r="F64" s="7">
        <v>112</v>
      </c>
      <c r="G64" s="7" t="str">
        <f t="shared" si="25"/>
        <v>Der Fischer simst im Hörsaal. Sie findet die andauernde Vorlesung langweilig.</v>
      </c>
      <c r="H64" s="7" t="str">
        <f t="shared" si="27"/>
        <v>Der Fischer</v>
      </c>
      <c r="I64" s="7" t="str">
        <f t="shared" si="28"/>
        <v>Die Fischerin</v>
      </c>
      <c r="J64" s="7" t="s">
        <v>783</v>
      </c>
      <c r="K64" s="7" t="s">
        <v>193</v>
      </c>
      <c r="N64" s="7" t="s">
        <v>784</v>
      </c>
      <c r="O64" s="7" t="str">
        <f t="shared" si="29"/>
        <v>im Hörsaal.</v>
      </c>
      <c r="P64" s="7" t="str">
        <f t="shared" si="30"/>
        <v>im Hörsaal</v>
      </c>
      <c r="Q64" s="7" t="str">
        <f t="shared" si="26"/>
        <v>Sie</v>
      </c>
      <c r="R64" s="7" t="s">
        <v>785</v>
      </c>
      <c r="S64" s="7" t="s">
        <v>71</v>
      </c>
      <c r="T64" s="7" t="s">
        <v>589</v>
      </c>
      <c r="U64" s="7" t="s">
        <v>786</v>
      </c>
      <c r="W64" s="7" t="str">
        <f t="shared" si="31"/>
        <v>Vorlesung</v>
      </c>
      <c r="X64" s="7" t="str">
        <f t="shared" si="32"/>
        <v>langweilig.</v>
      </c>
      <c r="Y64" s="7" t="s">
        <v>787</v>
      </c>
      <c r="Z64" s="7">
        <f>main!Z113</f>
        <v>195</v>
      </c>
      <c r="AA64" s="7" t="str">
        <f>main!AA113</f>
        <v>Fischer</v>
      </c>
      <c r="AB64" s="7" t="str">
        <f>main!AB113</f>
        <v>NA</v>
      </c>
      <c r="AC64" s="7">
        <f>main!AC113</f>
        <v>6.15</v>
      </c>
      <c r="AD64" s="7" t="str">
        <f>main!AD113</f>
        <v>NA</v>
      </c>
      <c r="AE64" s="7" t="str">
        <f>main!AE113</f>
        <v>NA</v>
      </c>
      <c r="AF64" s="33" t="str">
        <f>main!AF113</f>
        <v>m</v>
      </c>
      <c r="AG64" s="7" t="str">
        <f>main!AG113</f>
        <v>Filler</v>
      </c>
      <c r="AH64" s="7" t="str">
        <f>main!AH113</f>
        <v>NA</v>
      </c>
      <c r="AI64" s="7" t="str">
        <f>main!AI113</f>
        <v>NA</v>
      </c>
      <c r="AJ64" s="7" t="str">
        <f>main!AJ113</f>
        <v>Der</v>
      </c>
      <c r="AK64" s="7" t="str">
        <f>main!AK113</f>
        <v>der</v>
      </c>
      <c r="AL64" s="7">
        <f>main!AL113</f>
        <v>52</v>
      </c>
      <c r="AM64" s="7" t="str">
        <f>main!AM113</f>
        <v>Fischerin</v>
      </c>
      <c r="AN64" s="7" t="str">
        <f>main!AN113</f>
        <v>NA</v>
      </c>
      <c r="AO64" s="7" t="str">
        <f>main!AO113</f>
        <v>NA</v>
      </c>
      <c r="AP64" s="7" t="str">
        <f>main!AP113</f>
        <v>NA</v>
      </c>
      <c r="AQ64" s="7" t="str">
        <f>main!AQ113</f>
        <v>NA</v>
      </c>
      <c r="AR64" s="7" t="str">
        <f>main!AR113</f>
        <v>NA</v>
      </c>
      <c r="AS64" s="7" t="str">
        <f>main!AS113</f>
        <v>Alternative</v>
      </c>
      <c r="AT64" s="7" t="str">
        <f>main!AT113</f>
        <v>NA</v>
      </c>
      <c r="AU64" s="7" t="str">
        <f>main!AU113</f>
        <v>NA</v>
      </c>
      <c r="AV64" s="7" t="str">
        <f>main!AV113</f>
        <v>Die</v>
      </c>
      <c r="AW64" s="7" t="str">
        <f>main!AW113</f>
        <v>die</v>
      </c>
      <c r="AX64" s="7" t="str">
        <f>main!AX113</f>
        <v>Er</v>
      </c>
      <c r="AY64" s="7" t="str">
        <f>main!AY113</f>
        <v>Sie</v>
      </c>
      <c r="AZ64" s="33" t="str">
        <f>main!AZ113</f>
        <v>Sie</v>
      </c>
      <c r="BA64" s="7" t="str">
        <f t="shared" si="33"/>
        <v>Wer simst im Hörsaal?</v>
      </c>
      <c r="BB64" s="46" t="str">
        <f t="shared" si="34"/>
        <v>Was tat der Fischer?</v>
      </c>
      <c r="BC64" s="7" t="str">
        <f t="shared" si="35"/>
        <v>Wo simst der Fischer?</v>
      </c>
      <c r="BD64" s="7" t="str">
        <f t="shared" si="36"/>
        <v>Was findet der Fischer langweilig?</v>
      </c>
      <c r="BE64" s="1" t="s">
        <v>49</v>
      </c>
      <c r="BF64" s="7" t="str">
        <f>BD64</f>
        <v>Was findet der Fischer langweilig?</v>
      </c>
      <c r="BG64" s="7">
        <v>3</v>
      </c>
      <c r="BH64" s="7">
        <f t="shared" si="37"/>
        <v>0</v>
      </c>
      <c r="BI64" s="7" t="str">
        <f t="shared" si="38"/>
        <v>NA</v>
      </c>
      <c r="BJ64" s="7" t="str">
        <f>IF(BI64="NA","NA",CONCATENATE(S64," ",T64," ",W64))</f>
        <v>NA</v>
      </c>
      <c r="BK64" s="7" t="str">
        <f t="shared" si="51"/>
        <v>NA</v>
      </c>
      <c r="BL64" s="7" t="s">
        <v>78</v>
      </c>
      <c r="BM64" s="1">
        <v>1</v>
      </c>
      <c r="BN64" s="7" t="str">
        <f t="shared" si="39"/>
        <v>NA</v>
      </c>
      <c r="BO64" s="7" t="str">
        <f t="shared" si="49"/>
        <v>NA</v>
      </c>
      <c r="BP64" s="7" t="str">
        <f t="shared" si="40"/>
        <v>Wo simst der Fischer?</v>
      </c>
      <c r="BQ64" s="7" t="str">
        <f t="shared" si="41"/>
        <v/>
      </c>
      <c r="BR64" s="7" t="str">
        <f t="shared" si="42"/>
        <v/>
      </c>
      <c r="BS64" s="7" t="str">
        <f t="shared" si="43"/>
        <v>Wo simst der Fischer?</v>
      </c>
      <c r="BT64" s="7" t="str">
        <f t="shared" si="44"/>
        <v>Was findet der Fischer langweilig?</v>
      </c>
      <c r="BU64" s="7" t="str">
        <f t="shared" si="45"/>
        <v/>
      </c>
      <c r="BV64" s="7" t="str">
        <f t="shared" si="46"/>
        <v>Was findet der Fischer langweilig?</v>
      </c>
    </row>
    <row r="65" spans="1:74" ht="14.25" customHeight="1" x14ac:dyDescent="0.35">
      <c r="A65" s="7" t="str">
        <f t="shared" si="47"/>
        <v>L3_S23_I3_PEr</v>
      </c>
      <c r="B65" s="7">
        <v>3</v>
      </c>
      <c r="C65" s="7">
        <v>23</v>
      </c>
      <c r="D65" s="44">
        <v>64</v>
      </c>
      <c r="E65">
        <v>3</v>
      </c>
      <c r="F65" s="7">
        <v>23</v>
      </c>
      <c r="G65" s="7" t="str">
        <f t="shared" si="25"/>
        <v>Julius starrt auf den Schulhof. Er hat einen potenziellen Profispieler gefunden.</v>
      </c>
      <c r="H65" s="7" t="str">
        <f t="shared" si="27"/>
        <v>Julius</v>
      </c>
      <c r="I65" s="7" t="str">
        <f t="shared" si="28"/>
        <v>Florian</v>
      </c>
      <c r="J65" s="7" t="s">
        <v>93</v>
      </c>
      <c r="L65" s="7" t="s">
        <v>119</v>
      </c>
      <c r="N65" s="7" t="s">
        <v>252</v>
      </c>
      <c r="O65" s="7" t="str">
        <f t="shared" si="29"/>
        <v>auf den Schulhof.</v>
      </c>
      <c r="P65" s="7" t="str">
        <f t="shared" si="30"/>
        <v>auf den Schulhof</v>
      </c>
      <c r="Q65" s="7" t="str">
        <f t="shared" si="26"/>
        <v>Er</v>
      </c>
      <c r="R65" s="7" t="s">
        <v>104</v>
      </c>
      <c r="S65" s="7" t="s">
        <v>87</v>
      </c>
      <c r="T65" s="7" t="s">
        <v>253</v>
      </c>
      <c r="U65" s="7" t="s">
        <v>254</v>
      </c>
      <c r="W65" s="7" t="str">
        <f t="shared" si="31"/>
        <v>Profispieler</v>
      </c>
      <c r="X65" s="7" t="str">
        <f t="shared" si="32"/>
        <v>gefunden.</v>
      </c>
      <c r="Y65" s="7" t="s">
        <v>205</v>
      </c>
      <c r="Z65" s="7">
        <f>main!Z4</f>
        <v>3</v>
      </c>
      <c r="AA65" s="7" t="str">
        <f>main!AA4</f>
        <v>Julius</v>
      </c>
      <c r="AB65" s="7" t="str">
        <f>main!AB4</f>
        <v>m</v>
      </c>
      <c r="AC65" s="7">
        <f>main!AC4</f>
        <v>1.085714286</v>
      </c>
      <c r="AD65" s="7">
        <f>main!AD4</f>
        <v>0.37349136300000002</v>
      </c>
      <c r="AE65" s="7">
        <f>main!AE4</f>
        <v>1</v>
      </c>
      <c r="AF65" s="33" t="str">
        <f>main!AF4</f>
        <v>m</v>
      </c>
      <c r="AG65" s="7" t="str">
        <f>main!AG4</f>
        <v>Target</v>
      </c>
      <c r="AH65" s="7" t="str">
        <f>main!AH4</f>
        <v>NA</v>
      </c>
      <c r="AI65" s="7">
        <f>main!AI4</f>
        <v>1810000000</v>
      </c>
      <c r="AJ65" s="7" t="str">
        <f>main!AJ4</f>
        <v>NA</v>
      </c>
      <c r="AK65" s="7" t="str">
        <f>main!AK4</f>
        <v>NA</v>
      </c>
      <c r="AL65" s="7">
        <f>main!AL4</f>
        <v>35</v>
      </c>
      <c r="AM65" s="7" t="str">
        <f>main!AM4</f>
        <v>Florian</v>
      </c>
      <c r="AN65" s="7" t="str">
        <f>main!AN4</f>
        <v>m</v>
      </c>
      <c r="AO65" s="7">
        <f>main!AO4</f>
        <v>1.457142857</v>
      </c>
      <c r="AP65" s="7">
        <f>main!AP4</f>
        <v>1.441870867</v>
      </c>
      <c r="AQ65" s="7">
        <f>main!AQ4</f>
        <v>1</v>
      </c>
      <c r="AR65" s="7" t="str">
        <f>main!AR4</f>
        <v>m</v>
      </c>
      <c r="AS65" s="7" t="str">
        <f>main!AS4</f>
        <v>Alternative</v>
      </c>
      <c r="AT65" s="7" t="str">
        <f>main!AT4</f>
        <v>NA</v>
      </c>
      <c r="AU65" s="7" t="str">
        <f>main!AU4</f>
        <v>NA</v>
      </c>
      <c r="AV65" s="7" t="str">
        <f>main!AV4</f>
        <v>NA</v>
      </c>
      <c r="AW65" s="7" t="str">
        <f>main!AW4</f>
        <v>NA</v>
      </c>
      <c r="AX65" s="7" t="str">
        <f>main!AX4</f>
        <v>Er</v>
      </c>
      <c r="AY65" s="7" t="str">
        <f>main!AY4</f>
        <v>Sie</v>
      </c>
      <c r="AZ65" s="33" t="str">
        <f>main!AZ4</f>
        <v>Er</v>
      </c>
      <c r="BA65" s="7" t="str">
        <f t="shared" si="33"/>
        <v>Wer starrt auf den Schulhof?</v>
      </c>
      <c r="BB65" s="46" t="str">
        <f t="shared" si="34"/>
        <v>Was tat Julius?</v>
      </c>
      <c r="BC65" s="7" t="str">
        <f t="shared" si="35"/>
        <v>Wohin starrt Julius?</v>
      </c>
      <c r="BD65" s="7" t="str">
        <f t="shared" si="36"/>
        <v>Was hat Julius gefunden?</v>
      </c>
      <c r="BE65" s="7" t="s">
        <v>48</v>
      </c>
      <c r="BF65" s="7" t="str">
        <f>BC65</f>
        <v>Wohin starrt Julius?</v>
      </c>
      <c r="BG65" s="7">
        <v>1</v>
      </c>
      <c r="BH65" s="7">
        <f t="shared" si="37"/>
        <v>1</v>
      </c>
      <c r="BI65" s="7" t="str">
        <f t="shared" si="38"/>
        <v>Wohin starrt Julius?</v>
      </c>
      <c r="BJ65" s="7" t="str">
        <f>IF(BI65="NA","NA",P65)</f>
        <v>auf den Schulhof</v>
      </c>
      <c r="BK65" s="7" t="str">
        <f t="shared" si="51"/>
        <v>auf den Schulhof</v>
      </c>
      <c r="BL65" s="7" t="s">
        <v>257</v>
      </c>
      <c r="BM65" s="1">
        <v>0</v>
      </c>
      <c r="BN65" s="7" t="str">
        <f t="shared" si="39"/>
        <v>in den Kindergarten</v>
      </c>
      <c r="BO65" s="7" t="str">
        <f t="shared" si="49"/>
        <v>auf den Schulhof</v>
      </c>
      <c r="BP65" s="7" t="str">
        <f t="shared" si="40"/>
        <v/>
      </c>
      <c r="BQ65" s="7" t="str">
        <f t="shared" si="41"/>
        <v>Wohin starrt Julius?</v>
      </c>
      <c r="BR65" s="7" t="str">
        <f t="shared" si="42"/>
        <v/>
      </c>
      <c r="BS65" s="7" t="str">
        <f t="shared" si="43"/>
        <v>Wohin starrt Julius?</v>
      </c>
      <c r="BT65" s="7" t="str">
        <f t="shared" si="44"/>
        <v>Was hat Julius gefunden?</v>
      </c>
      <c r="BU65" s="7" t="str">
        <f t="shared" si="45"/>
        <v/>
      </c>
      <c r="BV65" s="7" t="str">
        <f t="shared" si="46"/>
        <v>Was hat Julius gefunden?</v>
      </c>
    </row>
    <row r="66" spans="1:74" ht="14.25" customHeight="1" x14ac:dyDescent="0.35">
      <c r="A66" s="7" t="str">
        <f t="shared" si="47"/>
        <v>L3_S91_I174_PSie</v>
      </c>
      <c r="B66" s="7">
        <v>3</v>
      </c>
      <c r="C66" s="7">
        <v>91</v>
      </c>
      <c r="D66" s="44">
        <v>65</v>
      </c>
      <c r="E66">
        <v>3</v>
      </c>
      <c r="F66" s="7">
        <v>91</v>
      </c>
      <c r="G66" s="7" t="str">
        <f t="shared" si="25"/>
        <v>Der Psychiater bangt in der Universität. Sie hat die wichtige Präsentation vermasselt.</v>
      </c>
      <c r="H66" s="7" t="str">
        <f t="shared" ref="H66:H97" si="52">IF(AJ66="NA",AA66,CONCATENATE(AJ66," ",AA66))</f>
        <v>Der Psychiater</v>
      </c>
      <c r="I66" s="7" t="str">
        <f t="shared" ref="I66:I97" si="53">IF(AV66="NA",AM66,CONCATENATE(AV66," ",AM66))</f>
        <v>Die Psychiaterin</v>
      </c>
      <c r="J66" s="7" t="s">
        <v>668</v>
      </c>
      <c r="K66" s="7" t="s">
        <v>84</v>
      </c>
      <c r="N66" s="7" t="s">
        <v>669</v>
      </c>
      <c r="O66" s="7" t="str">
        <f t="shared" ref="O66:O97" si="54">CONCATENATE(K66,L66,M66," ",N66,".")</f>
        <v>in der Universität.</v>
      </c>
      <c r="P66" s="7" t="str">
        <f t="shared" ref="P66:P97" si="55">CONCATENATE(K66,L66,M66," ",N66)</f>
        <v>in der Universität</v>
      </c>
      <c r="Q66" s="7" t="str">
        <f t="shared" si="26"/>
        <v>Sie</v>
      </c>
      <c r="R66" s="7" t="s">
        <v>104</v>
      </c>
      <c r="S66" s="7" t="s">
        <v>71</v>
      </c>
      <c r="T66" s="7" t="s">
        <v>340</v>
      </c>
      <c r="U66" s="7" t="s">
        <v>670</v>
      </c>
      <c r="W66" s="7" t="str">
        <f t="shared" ref="W66:W97" si="56">CONCATENATE(U66,V66)</f>
        <v>Präsentation</v>
      </c>
      <c r="X66" s="7" t="str">
        <f t="shared" ref="X66:X97" si="57">CONCATENATE(Y66,".")</f>
        <v>vermasselt.</v>
      </c>
      <c r="Y66" s="7" t="s">
        <v>671</v>
      </c>
      <c r="Z66" s="7">
        <f>main!Z92</f>
        <v>174</v>
      </c>
      <c r="AA66" s="7" t="str">
        <f>main!AA92</f>
        <v>Psychiater</v>
      </c>
      <c r="AB66" s="7" t="str">
        <f>main!AB92</f>
        <v>NA</v>
      </c>
      <c r="AC66" s="7">
        <f>main!AC92</f>
        <v>4.05</v>
      </c>
      <c r="AD66" s="7" t="str">
        <f>main!AD92</f>
        <v>NA</v>
      </c>
      <c r="AE66" s="7" t="str">
        <f>main!AE92</f>
        <v>NA</v>
      </c>
      <c r="AF66" s="33" t="str">
        <f>main!AF92</f>
        <v>m</v>
      </c>
      <c r="AG66" s="7" t="str">
        <f>main!AG92</f>
        <v>Filler</v>
      </c>
      <c r="AH66" s="7" t="str">
        <f>main!AH92</f>
        <v>NA</v>
      </c>
      <c r="AI66" s="7" t="str">
        <f>main!AI92</f>
        <v>NA</v>
      </c>
      <c r="AJ66" s="7" t="str">
        <f>main!AJ92</f>
        <v>Der</v>
      </c>
      <c r="AK66" s="7" t="str">
        <f>main!AK92</f>
        <v>der</v>
      </c>
      <c r="AL66" s="7">
        <f>main!AL92</f>
        <v>31</v>
      </c>
      <c r="AM66" s="7" t="str">
        <f>main!AM92</f>
        <v>Psychiaterin</v>
      </c>
      <c r="AN66" s="7" t="str">
        <f>main!AN92</f>
        <v>NA</v>
      </c>
      <c r="AO66" s="7" t="str">
        <f>main!AO92</f>
        <v>NA</v>
      </c>
      <c r="AP66" s="7" t="str">
        <f>main!AP92</f>
        <v>NA</v>
      </c>
      <c r="AQ66" s="7" t="str">
        <f>main!AQ92</f>
        <v>NA</v>
      </c>
      <c r="AR66" s="7" t="str">
        <f>main!AR92</f>
        <v>NA</v>
      </c>
      <c r="AS66" s="7" t="str">
        <f>main!AS92</f>
        <v>Alternative</v>
      </c>
      <c r="AT66" s="7" t="str">
        <f>main!AT92</f>
        <v>NA</v>
      </c>
      <c r="AU66" s="7" t="str">
        <f>main!AU92</f>
        <v>NA</v>
      </c>
      <c r="AV66" s="7" t="str">
        <f>main!AV92</f>
        <v>Die</v>
      </c>
      <c r="AW66" s="7" t="str">
        <f>main!AW92</f>
        <v>die</v>
      </c>
      <c r="AX66" s="7" t="str">
        <f>main!AX92</f>
        <v>Er</v>
      </c>
      <c r="AY66" s="7" t="str">
        <f>main!AY92</f>
        <v>Sie</v>
      </c>
      <c r="AZ66" s="33" t="str">
        <f>main!AZ92</f>
        <v>Sie</v>
      </c>
      <c r="BA66" s="7" t="str">
        <f t="shared" ref="BA66:BA97" si="58">CONCATENATE("Wer"," ",J66," ",P66,"?")</f>
        <v>Wer bangt in der Universität?</v>
      </c>
      <c r="BB66" s="46" t="str">
        <f t="shared" ref="BB66:BB97" si="59">IF(AK66="NA",CONCATENATE($BB$1," ","tat", " ",AA66,"?"),CONCATENATE($BB$1," ","tat", " ",AK66," ",AA66,"?"))</f>
        <v>Was tat der Psychiater?</v>
      </c>
      <c r="BC66" s="7" t="str">
        <f t="shared" ref="BC66:BC97" si="60">BS66</f>
        <v>Wo bangt der Psychiater?</v>
      </c>
      <c r="BD66" s="7" t="str">
        <f t="shared" ref="BD66:BD97" si="61">BV66</f>
        <v>Was hat der Psychiater vermasselt?</v>
      </c>
      <c r="BE66" s="7" t="s">
        <v>48</v>
      </c>
      <c r="BF66" s="7" t="str">
        <f>BC66</f>
        <v>Wo bangt der Psychiater?</v>
      </c>
      <c r="BG66" s="7">
        <v>4</v>
      </c>
      <c r="BH66" s="7">
        <f t="shared" ref="BH66:BH97" si="62">IF(BI66="NA",0,1)</f>
        <v>0</v>
      </c>
      <c r="BI66" s="7" t="str">
        <f t="shared" ref="BI66:BI97" si="63">IF(BG66=1,BF66,"NA")</f>
        <v>NA</v>
      </c>
      <c r="BJ66" s="7" t="str">
        <f>IF(BI66="NA","NA",P66)</f>
        <v>NA</v>
      </c>
      <c r="BK66" s="7" t="str">
        <f t="shared" si="51"/>
        <v>NA</v>
      </c>
      <c r="BL66" s="7" t="s">
        <v>78</v>
      </c>
      <c r="BM66" s="1">
        <v>1</v>
      </c>
      <c r="BN66" s="7" t="str">
        <f t="shared" ref="BN66:BN97" si="64">IF(BM66=1,BK66,BL66)</f>
        <v>NA</v>
      </c>
      <c r="BO66" s="7" t="str">
        <f t="shared" si="49"/>
        <v>NA</v>
      </c>
      <c r="BP66" s="7" t="str">
        <f t="shared" ref="BP66:BP97" si="65">IF(AK66="NA",IF(K66="","",CONCATENATE(K$1," ",J66," ",H66,"?")),IF(K66="","",CONCATENATE(K$1," ",J66," ",AK66," ",AA66,"?")))</f>
        <v>Wo bangt der Psychiater?</v>
      </c>
      <c r="BQ66" s="7" t="str">
        <f t="shared" ref="BQ66:BQ97" si="66">IF(AK66="NA",IF(L66="","",CONCATENATE(L$1," ",J66," ",H66,"?")),IF(L66="","",CONCATENATE(L$1," ",J66," ",AK66," ",AA66,"?")))</f>
        <v/>
      </c>
      <c r="BR66" s="7" t="str">
        <f t="shared" ref="BR66:BR97" si="67">IF(AK66="NA",IF(M66="","",CONCATENATE(M$1," ",J66," ",H66,"?")),IF(M66="","",CONCATENATE(M$1," ",J66," ",AK66," ",AA66,"?")))</f>
        <v/>
      </c>
      <c r="BS66" s="7" t="str">
        <f t="shared" ref="BS66:BS97" si="68">CONCATENATE(BP66,BQ66,BR66)</f>
        <v>Wo bangt der Psychiater?</v>
      </c>
      <c r="BT66" s="7" t="str">
        <f t="shared" ref="BT66:BT97" si="69">IF(AK66="NA",IF(U66="","",CONCATENATE(U$1," ",R66," ",H66," ",Y66,"?")),IF(U66="","",CONCATENATE(U$1," ",R66," ",AK66," ",AA66," ",Y66,"?")))</f>
        <v>Was hat der Psychiater vermasselt?</v>
      </c>
      <c r="BU66" s="7" t="str">
        <f t="shared" ref="BU66:BU97" si="70">IF(AK66="NA",IF(V66="","",CONCATENATE(V$1," ",R66," ",H66," ",Y66,"?")),IF(V66="","",CONCATENATE(V$1," ",R66," ",AK66," ",AA66," ",Y66,"?")))</f>
        <v/>
      </c>
      <c r="BV66" s="7" t="str">
        <f t="shared" ref="BV66:BV97" si="71">CONCATENATE(BT66,BU66)</f>
        <v>Was hat der Psychiater vermasselt?</v>
      </c>
    </row>
    <row r="67" spans="1:74" ht="14.25" customHeight="1" x14ac:dyDescent="0.35">
      <c r="A67" s="7" t="str">
        <f t="shared" ref="A67:A69" si="72">CONCATENATE("L",B67,"_S",F67,"_I",Z67,"_P",AZ67)</f>
        <v>L3_S114_I197_PSie</v>
      </c>
      <c r="B67" s="7">
        <v>3</v>
      </c>
      <c r="C67" s="7">
        <v>114</v>
      </c>
      <c r="D67" s="44">
        <v>66</v>
      </c>
      <c r="E67">
        <v>3</v>
      </c>
      <c r="F67" s="7">
        <v>114</v>
      </c>
      <c r="G67" s="7" t="str">
        <f t="shared" si="25"/>
        <v>Der Schweißer raucht im U-Bahnhof. Sie möchte die harten Gesetze missachten.</v>
      </c>
      <c r="H67" s="7" t="str">
        <f t="shared" si="52"/>
        <v>Der Schweißer</v>
      </c>
      <c r="I67" s="7" t="str">
        <f t="shared" si="53"/>
        <v>Die Schweißerin</v>
      </c>
      <c r="J67" s="7" t="s">
        <v>566</v>
      </c>
      <c r="K67" s="7" t="s">
        <v>193</v>
      </c>
      <c r="N67" s="7" t="s">
        <v>795</v>
      </c>
      <c r="O67" s="7" t="str">
        <f t="shared" si="54"/>
        <v>im U-Bahnhof.</v>
      </c>
      <c r="P67" s="7" t="str">
        <f t="shared" si="55"/>
        <v>im U-Bahnhof</v>
      </c>
      <c r="Q67" s="7" t="str">
        <f t="shared" si="26"/>
        <v>Sie</v>
      </c>
      <c r="R67" s="7" t="s">
        <v>70</v>
      </c>
      <c r="S67" s="7" t="s">
        <v>71</v>
      </c>
      <c r="T67" s="7" t="s">
        <v>391</v>
      </c>
      <c r="U67" s="7" t="s">
        <v>796</v>
      </c>
      <c r="W67" s="7" t="str">
        <f t="shared" si="56"/>
        <v>Gesetze</v>
      </c>
      <c r="X67" s="7" t="str">
        <f t="shared" si="57"/>
        <v>missachten.</v>
      </c>
      <c r="Y67" s="7" t="s">
        <v>797</v>
      </c>
      <c r="Z67" s="7">
        <f>main!Z115</f>
        <v>197</v>
      </c>
      <c r="AA67" s="7" t="str">
        <f>main!AA115</f>
        <v>Schweißer</v>
      </c>
      <c r="AB67" s="7" t="str">
        <f>main!AB115</f>
        <v>NA</v>
      </c>
      <c r="AC67" s="7">
        <f>main!AC115</f>
        <v>6.2249999999999996</v>
      </c>
      <c r="AD67" s="7" t="str">
        <f>main!AD115</f>
        <v>NA</v>
      </c>
      <c r="AE67" s="7" t="str">
        <f>main!AE115</f>
        <v>NA</v>
      </c>
      <c r="AF67" s="33" t="str">
        <f>main!AF115</f>
        <v>m</v>
      </c>
      <c r="AG67" s="7" t="str">
        <f>main!AG115</f>
        <v>Filler</v>
      </c>
      <c r="AH67" s="7" t="str">
        <f>main!AH115</f>
        <v>NA</v>
      </c>
      <c r="AI67" s="7" t="str">
        <f>main!AI115</f>
        <v>NA</v>
      </c>
      <c r="AJ67" s="7" t="str">
        <f>main!AJ115</f>
        <v>Der</v>
      </c>
      <c r="AK67" s="7" t="str">
        <f>main!AK115</f>
        <v>der</v>
      </c>
      <c r="AL67" s="7">
        <f>main!AL115</f>
        <v>54</v>
      </c>
      <c r="AM67" s="7" t="str">
        <f>main!AM115</f>
        <v>Schweißerin</v>
      </c>
      <c r="AN67" s="7" t="str">
        <f>main!AN115</f>
        <v>NA</v>
      </c>
      <c r="AO67" s="7" t="str">
        <f>main!AO115</f>
        <v>NA</v>
      </c>
      <c r="AP67" s="7" t="str">
        <f>main!AP115</f>
        <v>NA</v>
      </c>
      <c r="AQ67" s="7" t="str">
        <f>main!AQ115</f>
        <v>NA</v>
      </c>
      <c r="AR67" s="7" t="str">
        <f>main!AR115</f>
        <v>NA</v>
      </c>
      <c r="AS67" s="7" t="str">
        <f>main!AS115</f>
        <v>Alternative</v>
      </c>
      <c r="AT67" s="7" t="str">
        <f>main!AT115</f>
        <v>NA</v>
      </c>
      <c r="AU67" s="7" t="str">
        <f>main!AU115</f>
        <v>NA</v>
      </c>
      <c r="AV67" s="7" t="str">
        <f>main!AV115</f>
        <v>Die</v>
      </c>
      <c r="AW67" s="7" t="str">
        <f>main!AW115</f>
        <v>die</v>
      </c>
      <c r="AX67" s="7" t="str">
        <f>main!AX115</f>
        <v>Er</v>
      </c>
      <c r="AY67" s="7" t="str">
        <f>main!AY115</f>
        <v>Sie</v>
      </c>
      <c r="AZ67" s="33" t="str">
        <f>main!AZ115</f>
        <v>Sie</v>
      </c>
      <c r="BA67" s="7" t="str">
        <f t="shared" si="58"/>
        <v>Wer raucht im U-Bahnhof?</v>
      </c>
      <c r="BB67" s="46" t="str">
        <f t="shared" si="59"/>
        <v>Was tat der Schweißer?</v>
      </c>
      <c r="BC67" s="7" t="str">
        <f t="shared" si="60"/>
        <v>Wo raucht der Schweißer?</v>
      </c>
      <c r="BD67" s="7" t="str">
        <f t="shared" si="61"/>
        <v>Was möchte der Schweißer missachten?</v>
      </c>
      <c r="BE67" s="7" t="s">
        <v>16</v>
      </c>
      <c r="BF67" s="7" t="str">
        <f>BB67</f>
        <v>Was tat der Schweißer?</v>
      </c>
      <c r="BG67" s="7">
        <v>2</v>
      </c>
      <c r="BH67" s="7">
        <f t="shared" si="62"/>
        <v>0</v>
      </c>
      <c r="BI67" s="7" t="str">
        <f t="shared" si="63"/>
        <v>NA</v>
      </c>
      <c r="BJ67" s="7" t="str">
        <f>IF(BI67="NA","NA",J67)</f>
        <v>NA</v>
      </c>
      <c r="BK67" s="7" t="str">
        <f t="shared" si="51"/>
        <v>NA</v>
      </c>
      <c r="BL67" s="7" t="s">
        <v>78</v>
      </c>
      <c r="BM67" s="1">
        <v>0</v>
      </c>
      <c r="BN67" s="7" t="str">
        <f t="shared" si="64"/>
        <v>NA</v>
      </c>
      <c r="BO67" s="7" t="str">
        <f t="shared" si="49"/>
        <v>NA</v>
      </c>
      <c r="BP67" s="7" t="str">
        <f t="shared" si="65"/>
        <v>Wo raucht der Schweißer?</v>
      </c>
      <c r="BQ67" s="7" t="str">
        <f t="shared" si="66"/>
        <v/>
      </c>
      <c r="BR67" s="7" t="str">
        <f t="shared" si="67"/>
        <v/>
      </c>
      <c r="BS67" s="7" t="str">
        <f t="shared" si="68"/>
        <v>Wo raucht der Schweißer?</v>
      </c>
      <c r="BT67" s="7" t="str">
        <f t="shared" si="69"/>
        <v>Was möchte der Schweißer missachten?</v>
      </c>
      <c r="BU67" s="7" t="str">
        <f t="shared" si="70"/>
        <v/>
      </c>
      <c r="BV67" s="7" t="str">
        <f t="shared" si="71"/>
        <v>Was möchte der Schweißer missachten?</v>
      </c>
    </row>
    <row r="68" spans="1:74" ht="14.25" customHeight="1" x14ac:dyDescent="0.35">
      <c r="A68" s="7" t="str">
        <f t="shared" si="72"/>
        <v>L3_S92_I175_PSie</v>
      </c>
      <c r="B68" s="7">
        <v>3</v>
      </c>
      <c r="C68" s="7">
        <v>92</v>
      </c>
      <c r="D68" s="44">
        <v>67</v>
      </c>
      <c r="E68">
        <v>3</v>
      </c>
      <c r="F68" s="7">
        <v>92</v>
      </c>
      <c r="G68" s="7" t="str">
        <f t="shared" si="25"/>
        <v>Der Schriftsteller läuft zur Bäckerei. Sie hat den notwendigen Kuchen vergessen.</v>
      </c>
      <c r="H68" s="7" t="str">
        <f t="shared" si="52"/>
        <v>Der Schriftsteller</v>
      </c>
      <c r="I68" s="7" t="str">
        <f t="shared" si="53"/>
        <v>Die Schriftstellerin</v>
      </c>
      <c r="J68" s="7" t="s">
        <v>627</v>
      </c>
      <c r="L68" s="7" t="s">
        <v>127</v>
      </c>
      <c r="N68" s="7" t="s">
        <v>674</v>
      </c>
      <c r="O68" s="7" t="str">
        <f t="shared" si="54"/>
        <v>zur Bäckerei.</v>
      </c>
      <c r="P68" s="7" t="str">
        <f t="shared" si="55"/>
        <v>zur Bäckerei</v>
      </c>
      <c r="Q68" s="7" t="str">
        <f t="shared" si="26"/>
        <v>Sie</v>
      </c>
      <c r="R68" s="7" t="s">
        <v>104</v>
      </c>
      <c r="S68" s="7" t="s">
        <v>147</v>
      </c>
      <c r="T68" s="7" t="s">
        <v>675</v>
      </c>
      <c r="U68" s="7" t="s">
        <v>676</v>
      </c>
      <c r="W68" s="7" t="str">
        <f t="shared" si="56"/>
        <v>Kuchen</v>
      </c>
      <c r="X68" s="7" t="str">
        <f t="shared" si="57"/>
        <v>vergessen.</v>
      </c>
      <c r="Y68" s="7" t="s">
        <v>123</v>
      </c>
      <c r="Z68" s="7">
        <f>main!Z93</f>
        <v>175</v>
      </c>
      <c r="AA68" s="7" t="str">
        <f>main!AA93</f>
        <v>Schriftsteller</v>
      </c>
      <c r="AB68" s="7" t="str">
        <f>main!AB93</f>
        <v>NA</v>
      </c>
      <c r="AC68" s="7">
        <f>main!AC93</f>
        <v>4.1500000000000004</v>
      </c>
      <c r="AD68" s="7" t="str">
        <f>main!AD93</f>
        <v>NA</v>
      </c>
      <c r="AE68" s="7" t="str">
        <f>main!AE93</f>
        <v>NA</v>
      </c>
      <c r="AF68" s="33" t="str">
        <f>main!AF93</f>
        <v>m</v>
      </c>
      <c r="AG68" s="7" t="str">
        <f>main!AG93</f>
        <v>Filler</v>
      </c>
      <c r="AH68" s="7" t="str">
        <f>main!AH93</f>
        <v>NA</v>
      </c>
      <c r="AI68" s="7" t="str">
        <f>main!AI93</f>
        <v>NA</v>
      </c>
      <c r="AJ68" s="7" t="str">
        <f>main!AJ93</f>
        <v>Der</v>
      </c>
      <c r="AK68" s="7" t="str">
        <f>main!AK93</f>
        <v>der</v>
      </c>
      <c r="AL68" s="7">
        <f>main!AL93</f>
        <v>32</v>
      </c>
      <c r="AM68" s="7" t="str">
        <f>main!AM93</f>
        <v>Schriftstellerin</v>
      </c>
      <c r="AN68" s="7" t="str">
        <f>main!AN93</f>
        <v>NA</v>
      </c>
      <c r="AO68" s="7" t="str">
        <f>main!AO93</f>
        <v>NA</v>
      </c>
      <c r="AP68" s="7" t="str">
        <f>main!AP93</f>
        <v>NA</v>
      </c>
      <c r="AQ68" s="7" t="str">
        <f>main!AQ93</f>
        <v>NA</v>
      </c>
      <c r="AR68" s="7" t="str">
        <f>main!AR93</f>
        <v>NA</v>
      </c>
      <c r="AS68" s="7" t="str">
        <f>main!AS93</f>
        <v>Alternative</v>
      </c>
      <c r="AT68" s="7" t="str">
        <f>main!AT93</f>
        <v>NA</v>
      </c>
      <c r="AU68" s="7" t="str">
        <f>main!AU93</f>
        <v>NA</v>
      </c>
      <c r="AV68" s="7" t="str">
        <f>main!AV93</f>
        <v>Die</v>
      </c>
      <c r="AW68" s="7" t="str">
        <f>main!AW93</f>
        <v>die</v>
      </c>
      <c r="AX68" s="7" t="str">
        <f>main!AX93</f>
        <v>Er</v>
      </c>
      <c r="AY68" s="7" t="str">
        <f>main!AY93</f>
        <v>Sie</v>
      </c>
      <c r="AZ68" s="33" t="str">
        <f>main!AZ93</f>
        <v>Sie</v>
      </c>
      <c r="BA68" s="7" t="str">
        <f t="shared" si="58"/>
        <v>Wer läuft zur Bäckerei?</v>
      </c>
      <c r="BB68" s="46" t="str">
        <f t="shared" si="59"/>
        <v>Was tat der Schriftsteller?</v>
      </c>
      <c r="BC68" s="7" t="str">
        <f t="shared" si="60"/>
        <v>Wohin läuft der Schriftsteller?</v>
      </c>
      <c r="BD68" s="7" t="str">
        <f t="shared" si="61"/>
        <v>Was hat der Schriftsteller vergessen?</v>
      </c>
      <c r="BE68" s="1" t="s">
        <v>49</v>
      </c>
      <c r="BF68" s="7" t="str">
        <f>BD68</f>
        <v>Was hat der Schriftsteller vergessen?</v>
      </c>
      <c r="BG68" s="7">
        <v>3</v>
      </c>
      <c r="BH68" s="7">
        <f t="shared" si="62"/>
        <v>0</v>
      </c>
      <c r="BI68" s="7" t="str">
        <f t="shared" si="63"/>
        <v>NA</v>
      </c>
      <c r="BJ68" s="7" t="str">
        <f>IF(BI68="NA","NA",CONCATENATE(S68," ",T68," ",W68))</f>
        <v>NA</v>
      </c>
      <c r="BK68" s="7" t="str">
        <f t="shared" si="51"/>
        <v>NA</v>
      </c>
      <c r="BL68" s="7" t="s">
        <v>78</v>
      </c>
      <c r="BM68" s="1">
        <v>0</v>
      </c>
      <c r="BN68" s="7" t="str">
        <f t="shared" si="64"/>
        <v>NA</v>
      </c>
      <c r="BO68" s="7" t="str">
        <f t="shared" ref="BO68:BO99" si="73">IF(BM68=0,BK68,BL68)</f>
        <v>NA</v>
      </c>
      <c r="BP68" s="7" t="str">
        <f t="shared" si="65"/>
        <v/>
      </c>
      <c r="BQ68" s="7" t="str">
        <f t="shared" si="66"/>
        <v>Wohin läuft der Schriftsteller?</v>
      </c>
      <c r="BR68" s="7" t="str">
        <f t="shared" si="67"/>
        <v/>
      </c>
      <c r="BS68" s="7" t="str">
        <f t="shared" si="68"/>
        <v>Wohin läuft der Schriftsteller?</v>
      </c>
      <c r="BT68" s="7" t="str">
        <f t="shared" si="69"/>
        <v>Was hat der Schriftsteller vergessen?</v>
      </c>
      <c r="BU68" s="7" t="str">
        <f t="shared" si="70"/>
        <v/>
      </c>
      <c r="BV68" s="7" t="str">
        <f t="shared" si="71"/>
        <v>Was hat der Schriftsteller vergessen?</v>
      </c>
    </row>
    <row r="69" spans="1:74" ht="14.25" customHeight="1" x14ac:dyDescent="0.35">
      <c r="A69" s="7" t="str">
        <f t="shared" si="72"/>
        <v>L3_S11_I134_PSie</v>
      </c>
      <c r="B69" s="7">
        <v>3</v>
      </c>
      <c r="C69" s="7">
        <v>11</v>
      </c>
      <c r="D69" s="44">
        <v>68</v>
      </c>
      <c r="E69">
        <v>3</v>
      </c>
      <c r="F69" s="7">
        <v>11</v>
      </c>
      <c r="G69" s="7" t="str">
        <f t="shared" si="25"/>
        <v>Lena flüchtet aus dem Restaurant. Sie hat die hohe Preise unterschätzt.</v>
      </c>
      <c r="H69" s="7" t="str">
        <f t="shared" si="52"/>
        <v>Lena</v>
      </c>
      <c r="I69" s="7" t="str">
        <f t="shared" si="53"/>
        <v>Merle</v>
      </c>
      <c r="J69" s="12" t="s">
        <v>161</v>
      </c>
      <c r="M69" s="7" t="s">
        <v>102</v>
      </c>
      <c r="N69" s="7" t="s">
        <v>162</v>
      </c>
      <c r="O69" s="7" t="str">
        <f t="shared" si="54"/>
        <v>aus dem Restaurant.</v>
      </c>
      <c r="P69" s="7" t="str">
        <f t="shared" si="55"/>
        <v>aus dem Restaurant</v>
      </c>
      <c r="Q69" s="7" t="str">
        <f t="shared" si="26"/>
        <v>Sie</v>
      </c>
      <c r="R69" s="7" t="s">
        <v>104</v>
      </c>
      <c r="S69" s="7" t="s">
        <v>71</v>
      </c>
      <c r="T69" s="7" t="s">
        <v>163</v>
      </c>
      <c r="U69" s="7" t="s">
        <v>164</v>
      </c>
      <c r="W69" s="7" t="str">
        <f t="shared" si="56"/>
        <v>Preise</v>
      </c>
      <c r="X69" s="7" t="str">
        <f t="shared" si="57"/>
        <v>unterschätzt.</v>
      </c>
      <c r="Y69" s="7" t="s">
        <v>165</v>
      </c>
      <c r="Z69" s="7">
        <f>main!Z52</f>
        <v>134</v>
      </c>
      <c r="AA69" s="7" t="str">
        <f>main!AA52</f>
        <v>Lena</v>
      </c>
      <c r="AB69" s="7" t="str">
        <f>main!AB52</f>
        <v>f</v>
      </c>
      <c r="AC69" s="7">
        <f>main!AC52</f>
        <v>6.8857142859999998</v>
      </c>
      <c r="AD69" s="7">
        <f>main!AD52</f>
        <v>0.322802851</v>
      </c>
      <c r="AE69" s="7">
        <f>main!AE52</f>
        <v>7</v>
      </c>
      <c r="AF69" s="33" t="str">
        <f>main!AF52</f>
        <v>f</v>
      </c>
      <c r="AG69" s="7" t="str">
        <f>main!AG52</f>
        <v>Target</v>
      </c>
      <c r="AH69" s="7" t="str">
        <f>main!AH52</f>
        <v>NA</v>
      </c>
      <c r="AI69" s="7">
        <f>main!AI52</f>
        <v>2250000000</v>
      </c>
      <c r="AJ69" s="7" t="str">
        <f>main!AJ52</f>
        <v>NA</v>
      </c>
      <c r="AK69" s="7" t="str">
        <f>main!AK52</f>
        <v>NA</v>
      </c>
      <c r="AL69" s="7">
        <f>main!AL52</f>
        <v>102</v>
      </c>
      <c r="AM69" s="7" t="str">
        <f>main!AM52</f>
        <v>Merle</v>
      </c>
      <c r="AN69" s="7" t="str">
        <f>main!AN52</f>
        <v>n</v>
      </c>
      <c r="AO69" s="7">
        <f>main!AO52</f>
        <v>6.542857143</v>
      </c>
      <c r="AP69" s="7">
        <f>main!AP52</f>
        <v>0.78000215500000003</v>
      </c>
      <c r="AQ69" s="7">
        <f>main!AQ52</f>
        <v>7</v>
      </c>
      <c r="AR69" s="7" t="str">
        <f>main!AR52</f>
        <v>f</v>
      </c>
      <c r="AS69" s="7" t="str">
        <f>main!AS52</f>
        <v>Alternative</v>
      </c>
      <c r="AT69" s="7" t="str">
        <f>main!AT52</f>
        <v>NA</v>
      </c>
      <c r="AU69" s="7" t="str">
        <f>main!AU52</f>
        <v>NA</v>
      </c>
      <c r="AV69" s="7" t="str">
        <f>main!AV52</f>
        <v>NA</v>
      </c>
      <c r="AW69" s="7" t="str">
        <f>main!AW52</f>
        <v>NA</v>
      </c>
      <c r="AX69" s="7" t="str">
        <f>main!AX52</f>
        <v>Er</v>
      </c>
      <c r="AY69" s="7" t="str">
        <f>main!AY52</f>
        <v>Sie</v>
      </c>
      <c r="AZ69" s="33" t="str">
        <f>main!AZ52</f>
        <v>Sie</v>
      </c>
      <c r="BA69" s="7" t="str">
        <f t="shared" si="58"/>
        <v>Wer flüchtet aus dem Restaurant?</v>
      </c>
      <c r="BB69" s="46" t="str">
        <f t="shared" si="59"/>
        <v>Was tat Lena?</v>
      </c>
      <c r="BC69" s="7" t="str">
        <f t="shared" si="60"/>
        <v>Woher flüchtet Lena?</v>
      </c>
      <c r="BD69" s="7" t="str">
        <f t="shared" si="61"/>
        <v>Was hat Lena unterschätzt?</v>
      </c>
      <c r="BE69" s="7" t="s">
        <v>48</v>
      </c>
      <c r="BF69" s="7" t="str">
        <f>BC69</f>
        <v>Woher flüchtet Lena?</v>
      </c>
      <c r="BG69" s="7">
        <v>3</v>
      </c>
      <c r="BH69" s="7">
        <f t="shared" si="62"/>
        <v>0</v>
      </c>
      <c r="BI69" s="7" t="str">
        <f t="shared" si="63"/>
        <v>NA</v>
      </c>
      <c r="BJ69" s="7" t="str">
        <f>IF(BI69="NA","NA",P69)</f>
        <v>NA</v>
      </c>
      <c r="BK69" s="7" t="str">
        <f t="shared" si="51"/>
        <v>NA</v>
      </c>
      <c r="BL69" s="7" t="s">
        <v>78</v>
      </c>
      <c r="BM69" s="1">
        <v>0</v>
      </c>
      <c r="BN69" s="7" t="str">
        <f t="shared" si="64"/>
        <v>NA</v>
      </c>
      <c r="BO69" s="7" t="str">
        <f t="shared" si="73"/>
        <v>NA</v>
      </c>
      <c r="BP69" s="7" t="str">
        <f t="shared" si="65"/>
        <v/>
      </c>
      <c r="BQ69" s="7" t="str">
        <f t="shared" si="66"/>
        <v/>
      </c>
      <c r="BR69" s="7" t="str">
        <f t="shared" si="67"/>
        <v>Woher flüchtet Lena?</v>
      </c>
      <c r="BS69" s="7" t="str">
        <f t="shared" si="68"/>
        <v>Woher flüchtet Lena?</v>
      </c>
      <c r="BT69" s="7" t="str">
        <f t="shared" si="69"/>
        <v>Was hat Lena unterschätzt?</v>
      </c>
      <c r="BU69" s="7" t="str">
        <f t="shared" si="70"/>
        <v/>
      </c>
      <c r="BV69" s="7" t="str">
        <f t="shared" si="71"/>
        <v>Was hat Lena unterschätzt?</v>
      </c>
    </row>
    <row r="70" spans="1:74" ht="14.25" customHeight="1" x14ac:dyDescent="0.35">
      <c r="A70" s="53" t="str">
        <f>CONCATENATE("L",B70,"_S",F70,"_I",Z71,"_P",AZ70)</f>
        <v>L_S137_I150_PEr</v>
      </c>
      <c r="B70" s="54"/>
      <c r="C70" s="55">
        <v>15</v>
      </c>
      <c r="D70" s="44">
        <v>69</v>
      </c>
      <c r="E70" s="54">
        <v>3.9</v>
      </c>
      <c r="F70" s="53">
        <v>137</v>
      </c>
      <c r="G70" s="53" t="str">
        <f>CONCATENATE(H70," ",J70," ",P70," ",Q70," ",R70," ",S70," ",T70," ",W70," ",Y70)</f>
        <v>Der Gynäkologe spricht auf der Kundgebung Sie hat eine lange Rede vorbereitet</v>
      </c>
      <c r="H70" s="53" t="str">
        <f t="shared" si="52"/>
        <v>Der Gynäkologe</v>
      </c>
      <c r="I70" s="53" t="str">
        <f t="shared" si="53"/>
        <v>Die Gynäkologin</v>
      </c>
      <c r="J70" s="54" t="s">
        <v>1081</v>
      </c>
      <c r="K70" s="53" t="s">
        <v>244</v>
      </c>
      <c r="L70" s="53"/>
      <c r="M70" s="53"/>
      <c r="N70" s="53" t="s">
        <v>885</v>
      </c>
      <c r="O70" s="53" t="str">
        <f t="shared" si="54"/>
        <v>auf der Kundgebung.</v>
      </c>
      <c r="P70" s="53" t="str">
        <f t="shared" si="55"/>
        <v>auf der Kundgebung</v>
      </c>
      <c r="Q70" s="53" t="s">
        <v>82</v>
      </c>
      <c r="R70" s="53" t="s">
        <v>104</v>
      </c>
      <c r="S70" s="53" t="s">
        <v>179</v>
      </c>
      <c r="T70" s="53" t="s">
        <v>560</v>
      </c>
      <c r="U70" s="54" t="s">
        <v>1082</v>
      </c>
      <c r="V70" s="54"/>
      <c r="W70" s="54" t="str">
        <f t="shared" si="56"/>
        <v>Rede</v>
      </c>
      <c r="X70" s="54" t="str">
        <f t="shared" si="57"/>
        <v>vorbereitet.</v>
      </c>
      <c r="Y70" s="54" t="s">
        <v>1083</v>
      </c>
      <c r="Z70" s="53">
        <v>91</v>
      </c>
      <c r="AA70" s="53" t="s">
        <v>990</v>
      </c>
      <c r="AB70" s="53" t="s">
        <v>78</v>
      </c>
      <c r="AC70" s="53" t="s">
        <v>78</v>
      </c>
      <c r="AD70" s="53" t="s">
        <v>78</v>
      </c>
      <c r="AE70" s="53" t="s">
        <v>78</v>
      </c>
      <c r="AF70" s="53" t="s">
        <v>78</v>
      </c>
      <c r="AG70" s="53" t="s">
        <v>1093</v>
      </c>
      <c r="AH70" s="53" t="s">
        <v>78</v>
      </c>
      <c r="AI70" s="53" t="s">
        <v>78</v>
      </c>
      <c r="AJ70" s="54" t="s">
        <v>506</v>
      </c>
      <c r="AK70" s="55" t="s">
        <v>507</v>
      </c>
      <c r="AL70" s="53">
        <v>91</v>
      </c>
      <c r="AM70" s="53" t="s">
        <v>1062</v>
      </c>
      <c r="AN70" s="53" t="s">
        <v>78</v>
      </c>
      <c r="AO70" s="53" t="s">
        <v>78</v>
      </c>
      <c r="AP70" s="53" t="s">
        <v>78</v>
      </c>
      <c r="AQ70" s="53" t="s">
        <v>78</v>
      </c>
      <c r="AR70" s="53" t="s">
        <v>78</v>
      </c>
      <c r="AS70" s="57" t="s">
        <v>80</v>
      </c>
      <c r="AT70" s="53" t="s">
        <v>78</v>
      </c>
      <c r="AU70" s="53" t="s">
        <v>78</v>
      </c>
      <c r="AV70" s="54" t="s">
        <v>504</v>
      </c>
      <c r="AW70" s="55" t="s">
        <v>71</v>
      </c>
      <c r="AX70" s="58" t="s">
        <v>81</v>
      </c>
      <c r="AY70" s="58" t="s">
        <v>82</v>
      </c>
      <c r="AZ70" s="59" t="str">
        <f>AX70</f>
        <v>Er</v>
      </c>
      <c r="BA70" s="53" t="str">
        <f t="shared" si="58"/>
        <v>Wer spricht auf der Kundgebung?</v>
      </c>
      <c r="BB70" s="46" t="str">
        <f t="shared" si="59"/>
        <v>Was tat der Gynäkologe?</v>
      </c>
      <c r="BC70" s="53" t="str">
        <f t="shared" si="60"/>
        <v>Wo spricht der Gynäkologe?</v>
      </c>
      <c r="BD70" s="53" t="str">
        <f t="shared" si="61"/>
        <v>Was hat der Gynäkologe vorbereitet?</v>
      </c>
      <c r="BE70" s="53" t="s">
        <v>48</v>
      </c>
      <c r="BF70" s="53" t="str">
        <f>BC70</f>
        <v>Wo spricht der Gynäkologe?</v>
      </c>
      <c r="BG70" s="55">
        <v>1</v>
      </c>
      <c r="BH70" s="53">
        <f t="shared" si="62"/>
        <v>1</v>
      </c>
      <c r="BI70" s="53" t="str">
        <f t="shared" si="63"/>
        <v>Wo spricht der Gynäkologe?</v>
      </c>
      <c r="BJ70" s="53" t="str">
        <f>IF(BI70="NA","NA",P70)</f>
        <v>auf der Kundgebung</v>
      </c>
      <c r="BK70" s="66" t="str">
        <f t="shared" si="51"/>
        <v>auf der Kundgebung</v>
      </c>
      <c r="BL70" s="60" t="s">
        <v>1091</v>
      </c>
      <c r="BM70" s="55">
        <v>0</v>
      </c>
      <c r="BN70" s="53" t="str">
        <f t="shared" si="64"/>
        <v>auf der Demonstration</v>
      </c>
      <c r="BO70" s="53" t="str">
        <f t="shared" si="73"/>
        <v>auf der Kundgebung</v>
      </c>
      <c r="BP70" s="53" t="str">
        <f t="shared" si="65"/>
        <v>Wo spricht der Gynäkologe?</v>
      </c>
      <c r="BQ70" s="53" t="str">
        <f t="shared" si="66"/>
        <v/>
      </c>
      <c r="BR70" s="53" t="str">
        <f t="shared" si="67"/>
        <v/>
      </c>
      <c r="BS70" s="53" t="str">
        <f t="shared" si="68"/>
        <v>Wo spricht der Gynäkologe?</v>
      </c>
      <c r="BT70" s="53" t="str">
        <f t="shared" si="69"/>
        <v>Was hat der Gynäkologe vorbereitet?</v>
      </c>
      <c r="BU70" s="53" t="str">
        <f t="shared" si="70"/>
        <v/>
      </c>
      <c r="BV70" s="53" t="str">
        <f t="shared" si="71"/>
        <v>Was hat der Gynäkologe vorbereitet?</v>
      </c>
    </row>
    <row r="71" spans="1:74" ht="14.25" customHeight="1" x14ac:dyDescent="0.35">
      <c r="A71" s="7" t="str">
        <f t="shared" ref="A71:A102" si="74">CONCATENATE("L",B71,"_S",F71,"_I",Z71,"_P",AZ71)</f>
        <v>L3_S67_I150_PEr</v>
      </c>
      <c r="B71" s="7">
        <v>3</v>
      </c>
      <c r="C71" s="7">
        <v>67</v>
      </c>
      <c r="D71" s="44">
        <v>70</v>
      </c>
      <c r="E71">
        <v>4</v>
      </c>
      <c r="F71" s="7">
        <v>67</v>
      </c>
      <c r="G71" s="7" t="str">
        <f t="shared" ref="G71:G102" si="75">CONCATENATE(H71," ",J71," ",O71," ",Q71," ",R71," ",S71," ",T71," ",W71," ",X71)</f>
        <v>Die Babysitterin steigt auf das Skateboard. Er möchte die junge Nachbarin beeindrucken.</v>
      </c>
      <c r="H71" s="7" t="str">
        <f t="shared" si="52"/>
        <v>Die Babysitterin</v>
      </c>
      <c r="I71" s="7" t="str">
        <f t="shared" si="53"/>
        <v>Der Babysitter</v>
      </c>
      <c r="J71" s="7" t="s">
        <v>153</v>
      </c>
      <c r="L71" s="7" t="s">
        <v>423</v>
      </c>
      <c r="N71" s="7" t="s">
        <v>538</v>
      </c>
      <c r="O71" s="7" t="str">
        <f t="shared" si="54"/>
        <v>auf das Skateboard.</v>
      </c>
      <c r="P71" s="7" t="str">
        <f t="shared" si="55"/>
        <v>auf das Skateboard</v>
      </c>
      <c r="Q71" s="7" t="str">
        <f t="shared" ref="Q71:Q102" si="76">AZ71</f>
        <v>Er</v>
      </c>
      <c r="R71" s="7" t="s">
        <v>70</v>
      </c>
      <c r="S71" s="7" t="s">
        <v>71</v>
      </c>
      <c r="T71" s="7" t="s">
        <v>539</v>
      </c>
      <c r="V71" s="7" t="s">
        <v>540</v>
      </c>
      <c r="W71" s="7" t="str">
        <f t="shared" si="56"/>
        <v>Nachbarin</v>
      </c>
      <c r="X71" s="7" t="str">
        <f t="shared" si="57"/>
        <v>beeindrucken.</v>
      </c>
      <c r="Y71" s="7" t="s">
        <v>295</v>
      </c>
      <c r="Z71" s="7">
        <f>main!Z68</f>
        <v>150</v>
      </c>
      <c r="AA71" s="7" t="str">
        <f>main!AA68</f>
        <v>Babysitterin</v>
      </c>
      <c r="AB71" s="7" t="str">
        <f>main!AB68</f>
        <v>NA</v>
      </c>
      <c r="AC71" s="7">
        <f>main!AC68</f>
        <v>1.9</v>
      </c>
      <c r="AD71" s="7" t="str">
        <f>main!AD68</f>
        <v>NA</v>
      </c>
      <c r="AE71" s="7" t="str">
        <f>main!AE68</f>
        <v>NA</v>
      </c>
      <c r="AF71" s="33" t="str">
        <f>main!AF68</f>
        <v>f</v>
      </c>
      <c r="AG71" s="7" t="str">
        <f>main!AG68</f>
        <v>Filler</v>
      </c>
      <c r="AH71" s="7" t="str">
        <f>main!AH68</f>
        <v>NA</v>
      </c>
      <c r="AI71" s="7" t="str">
        <f>main!AI68</f>
        <v>NA</v>
      </c>
      <c r="AJ71" s="7" t="str">
        <f>main!AJ68</f>
        <v>Die</v>
      </c>
      <c r="AK71" s="7" t="str">
        <f>main!AK68</f>
        <v>die</v>
      </c>
      <c r="AL71" s="7">
        <f>main!AL68</f>
        <v>7</v>
      </c>
      <c r="AM71" s="7" t="str">
        <f>main!AM68</f>
        <v>Babysitter</v>
      </c>
      <c r="AN71" s="7" t="str">
        <f>main!AN68</f>
        <v>NA</v>
      </c>
      <c r="AO71" s="7" t="str">
        <f>main!AO68</f>
        <v>NA</v>
      </c>
      <c r="AP71" s="7" t="str">
        <f>main!AP68</f>
        <v>NA</v>
      </c>
      <c r="AQ71" s="7" t="str">
        <f>main!AQ68</f>
        <v>NA</v>
      </c>
      <c r="AR71" s="7" t="str">
        <f>main!AR68</f>
        <v>NA</v>
      </c>
      <c r="AS71" s="7" t="str">
        <f>main!AS68</f>
        <v>Alternative</v>
      </c>
      <c r="AT71" s="7" t="str">
        <f>main!AT68</f>
        <v>NA</v>
      </c>
      <c r="AU71" s="7" t="str">
        <f>main!AU68</f>
        <v>NA</v>
      </c>
      <c r="AV71" s="7" t="str">
        <f>main!AV68</f>
        <v>Der</v>
      </c>
      <c r="AW71" s="7" t="str">
        <f>main!AW68</f>
        <v>der</v>
      </c>
      <c r="AX71" s="7" t="str">
        <f>main!AX68</f>
        <v>Er</v>
      </c>
      <c r="AY71" s="7" t="str">
        <f>main!AY68</f>
        <v>Sie</v>
      </c>
      <c r="AZ71" s="33" t="str">
        <f>main!AZ68</f>
        <v>Er</v>
      </c>
      <c r="BA71" s="7" t="str">
        <f t="shared" si="58"/>
        <v>Wer steigt auf das Skateboard?</v>
      </c>
      <c r="BB71" s="46" t="str">
        <f t="shared" si="59"/>
        <v>Was tat die Babysitterin?</v>
      </c>
      <c r="BC71" s="7" t="str">
        <f t="shared" si="60"/>
        <v>Wohin steigt die Babysitterin?</v>
      </c>
      <c r="BD71" s="7" t="str">
        <f t="shared" si="61"/>
        <v>Wen möchte die Babysitterin beeindrucken?</v>
      </c>
      <c r="BE71" s="7" t="s">
        <v>48</v>
      </c>
      <c r="BF71" s="7" t="str">
        <f>BC71</f>
        <v>Wohin steigt die Babysitterin?</v>
      </c>
      <c r="BG71" s="7">
        <v>2</v>
      </c>
      <c r="BH71" s="7">
        <f t="shared" si="62"/>
        <v>0</v>
      </c>
      <c r="BI71" s="7" t="str">
        <f t="shared" si="63"/>
        <v>NA</v>
      </c>
      <c r="BJ71" s="7" t="str">
        <f>IF(BI71="NA","NA",P71)</f>
        <v>NA</v>
      </c>
      <c r="BK71" s="7" t="str">
        <f t="shared" si="51"/>
        <v>NA</v>
      </c>
      <c r="BL71" s="7" t="s">
        <v>78</v>
      </c>
      <c r="BM71" s="1">
        <v>1</v>
      </c>
      <c r="BN71" s="7" t="str">
        <f t="shared" si="64"/>
        <v>NA</v>
      </c>
      <c r="BO71" s="7" t="str">
        <f t="shared" si="73"/>
        <v>NA</v>
      </c>
      <c r="BP71" s="7" t="str">
        <f t="shared" si="65"/>
        <v/>
      </c>
      <c r="BQ71" s="7" t="str">
        <f t="shared" si="66"/>
        <v>Wohin steigt die Babysitterin?</v>
      </c>
      <c r="BR71" s="7" t="str">
        <f t="shared" si="67"/>
        <v/>
      </c>
      <c r="BS71" s="7" t="str">
        <f t="shared" si="68"/>
        <v>Wohin steigt die Babysitterin?</v>
      </c>
      <c r="BT71" s="7" t="str">
        <f t="shared" si="69"/>
        <v/>
      </c>
      <c r="BU71" s="7" t="str">
        <f t="shared" si="70"/>
        <v>Wen möchte die Babysitterin beeindrucken?</v>
      </c>
      <c r="BV71" s="1" t="str">
        <f t="shared" si="71"/>
        <v>Wen möchte die Babysitterin beeindrucken?</v>
      </c>
    </row>
    <row r="72" spans="1:74" ht="14.25" customHeight="1" x14ac:dyDescent="0.35">
      <c r="A72" s="7" t="str">
        <f t="shared" si="74"/>
        <v>L3_S25_I5_PEr</v>
      </c>
      <c r="B72" s="7">
        <v>3</v>
      </c>
      <c r="C72" s="7">
        <v>25</v>
      </c>
      <c r="D72" s="44">
        <v>71</v>
      </c>
      <c r="E72">
        <v>4</v>
      </c>
      <c r="F72" s="7">
        <v>25</v>
      </c>
      <c r="G72" s="7" t="str">
        <f t="shared" si="75"/>
        <v>Paul schwimmt in der Ostsee. Er hat das kalte Wasser gern.</v>
      </c>
      <c r="H72" s="7" t="str">
        <f t="shared" si="52"/>
        <v>Paul</v>
      </c>
      <c r="I72" s="7" t="str">
        <f t="shared" si="53"/>
        <v>Hannes</v>
      </c>
      <c r="J72" s="7" t="s">
        <v>264</v>
      </c>
      <c r="K72" s="7" t="s">
        <v>84</v>
      </c>
      <c r="N72" s="7" t="s">
        <v>265</v>
      </c>
      <c r="O72" s="7" t="str">
        <f t="shared" si="54"/>
        <v>in der Ostsee.</v>
      </c>
      <c r="P72" s="7" t="str">
        <f t="shared" si="55"/>
        <v>in der Ostsee</v>
      </c>
      <c r="Q72" s="7" t="str">
        <f t="shared" si="76"/>
        <v>Er</v>
      </c>
      <c r="R72" s="7" t="s">
        <v>104</v>
      </c>
      <c r="S72" s="7" t="s">
        <v>155</v>
      </c>
      <c r="T72" s="7" t="s">
        <v>266</v>
      </c>
      <c r="U72" s="7" t="s">
        <v>267</v>
      </c>
      <c r="W72" s="7" t="str">
        <f t="shared" si="56"/>
        <v>Wasser</v>
      </c>
      <c r="X72" s="7" t="str">
        <f t="shared" si="57"/>
        <v>gern.</v>
      </c>
      <c r="Y72" s="7" t="s">
        <v>268</v>
      </c>
      <c r="Z72" s="7">
        <f>main!Z6</f>
        <v>5</v>
      </c>
      <c r="AA72" s="7" t="str">
        <f>main!AA6</f>
        <v>Paul</v>
      </c>
      <c r="AB72" s="7" t="str">
        <f>main!AB6</f>
        <v>m</v>
      </c>
      <c r="AC72" s="7">
        <f>main!AC6</f>
        <v>1.114285714</v>
      </c>
      <c r="AD72" s="7">
        <f>main!AD6</f>
        <v>0.322802851</v>
      </c>
      <c r="AE72" s="7">
        <f>main!AE6</f>
        <v>1</v>
      </c>
      <c r="AF72" s="33" t="str">
        <f>main!AF6</f>
        <v>m</v>
      </c>
      <c r="AG72" s="7" t="str">
        <f>main!AG6</f>
        <v>Target</v>
      </c>
      <c r="AH72" s="7" t="str">
        <f>main!AH6</f>
        <v>NA</v>
      </c>
      <c r="AI72" s="7">
        <f>main!AI6</f>
        <v>4230000000</v>
      </c>
      <c r="AJ72" s="7" t="str">
        <f>main!AJ6</f>
        <v>NA</v>
      </c>
      <c r="AK72" s="7" t="str">
        <f>main!AK6</f>
        <v>NA</v>
      </c>
      <c r="AL72" s="7">
        <f>main!AL6</f>
        <v>37</v>
      </c>
      <c r="AM72" s="7" t="str">
        <f>main!AM6</f>
        <v>Hannes</v>
      </c>
      <c r="AN72" s="7" t="str">
        <f>main!AN6</f>
        <v>m</v>
      </c>
      <c r="AO72" s="7">
        <f>main!AO6</f>
        <v>1.5142857139999999</v>
      </c>
      <c r="AP72" s="7">
        <f>main!AP6</f>
        <v>0.95089520000000005</v>
      </c>
      <c r="AQ72" s="7">
        <f>main!AQ6</f>
        <v>1</v>
      </c>
      <c r="AR72" s="7" t="str">
        <f>main!AR6</f>
        <v>m</v>
      </c>
      <c r="AS72" s="7" t="str">
        <f>main!AS6</f>
        <v>Alternative</v>
      </c>
      <c r="AT72" s="7" t="str">
        <f>main!AT6</f>
        <v>NA</v>
      </c>
      <c r="AU72" s="7" t="str">
        <f>main!AU6</f>
        <v>NA</v>
      </c>
      <c r="AV72" s="7" t="str">
        <f>main!AV6</f>
        <v>NA</v>
      </c>
      <c r="AW72" s="7" t="str">
        <f>main!AW6</f>
        <v>NA</v>
      </c>
      <c r="AX72" s="7" t="str">
        <f>main!AX6</f>
        <v>Er</v>
      </c>
      <c r="AY72" s="7" t="str">
        <f>main!AY6</f>
        <v>Sie</v>
      </c>
      <c r="AZ72" s="33" t="str">
        <f>main!AZ6</f>
        <v>Er</v>
      </c>
      <c r="BA72" s="7" t="str">
        <f t="shared" si="58"/>
        <v>Wer schwimmt in der Ostsee?</v>
      </c>
      <c r="BB72" s="46" t="str">
        <f t="shared" si="59"/>
        <v>Was tat Paul?</v>
      </c>
      <c r="BC72" s="7" t="str">
        <f t="shared" si="60"/>
        <v>Wo schwimmt Paul?</v>
      </c>
      <c r="BD72" s="7" t="str">
        <f t="shared" si="61"/>
        <v>Was hat Paul gern?</v>
      </c>
      <c r="BE72" s="7" t="s">
        <v>47</v>
      </c>
      <c r="BF72" s="7" t="str">
        <f>BA72</f>
        <v>Wer schwimmt in der Ostsee?</v>
      </c>
      <c r="BG72" s="7">
        <v>1</v>
      </c>
      <c r="BH72" s="7">
        <f t="shared" si="62"/>
        <v>1</v>
      </c>
      <c r="BI72" s="7" t="str">
        <f t="shared" si="63"/>
        <v>Wer schwimmt in der Ostsee?</v>
      </c>
      <c r="BJ72" s="7" t="str">
        <f>IF(BI72="NA","NA",H72)</f>
        <v>Paul</v>
      </c>
      <c r="BK72" s="7" t="str">
        <f t="shared" si="51"/>
        <v>Paul</v>
      </c>
      <c r="BL72" s="7" t="str">
        <f>I72</f>
        <v>Hannes</v>
      </c>
      <c r="BM72" s="1">
        <v>0</v>
      </c>
      <c r="BN72" s="7" t="str">
        <f t="shared" si="64"/>
        <v>Hannes</v>
      </c>
      <c r="BO72" s="7" t="str">
        <f t="shared" si="73"/>
        <v>Paul</v>
      </c>
      <c r="BP72" s="7" t="str">
        <f t="shared" si="65"/>
        <v>Wo schwimmt Paul?</v>
      </c>
      <c r="BQ72" s="7" t="str">
        <f t="shared" si="66"/>
        <v/>
      </c>
      <c r="BR72" s="7" t="str">
        <f t="shared" si="67"/>
        <v/>
      </c>
      <c r="BS72" s="7" t="str">
        <f t="shared" si="68"/>
        <v>Wo schwimmt Paul?</v>
      </c>
      <c r="BT72" s="7" t="str">
        <f t="shared" si="69"/>
        <v>Was hat Paul gern?</v>
      </c>
      <c r="BU72" s="7" t="str">
        <f t="shared" si="70"/>
        <v/>
      </c>
      <c r="BV72" s="7" t="str">
        <f t="shared" si="71"/>
        <v>Was hat Paul gern?</v>
      </c>
    </row>
    <row r="73" spans="1:74" ht="14.25" customHeight="1" x14ac:dyDescent="0.35">
      <c r="A73" s="7" t="str">
        <f t="shared" si="74"/>
        <v>L3_S15_I138_PSie</v>
      </c>
      <c r="B73" s="7">
        <v>3</v>
      </c>
      <c r="C73" s="7">
        <v>15</v>
      </c>
      <c r="D73" s="44">
        <v>72</v>
      </c>
      <c r="E73">
        <v>4</v>
      </c>
      <c r="F73" s="7">
        <v>15</v>
      </c>
      <c r="G73" s="7" t="str">
        <f t="shared" si="75"/>
        <v>Anna strickt im Pflegeheim. Sie hat eine gute Freundschaft geschlossen.</v>
      </c>
      <c r="H73" s="7" t="str">
        <f t="shared" si="52"/>
        <v>Anna</v>
      </c>
      <c r="I73" s="7" t="str">
        <f t="shared" si="53"/>
        <v>Josephine</v>
      </c>
      <c r="J73" s="7" t="s">
        <v>192</v>
      </c>
      <c r="K73" s="7" t="s">
        <v>193</v>
      </c>
      <c r="N73" s="7" t="s">
        <v>194</v>
      </c>
      <c r="O73" s="7" t="str">
        <f t="shared" si="54"/>
        <v>im Pflegeheim.</v>
      </c>
      <c r="P73" s="7" t="str">
        <f t="shared" si="55"/>
        <v>im Pflegeheim</v>
      </c>
      <c r="Q73" s="7" t="str">
        <f t="shared" si="76"/>
        <v>Sie</v>
      </c>
      <c r="R73" s="7" t="s">
        <v>104</v>
      </c>
      <c r="S73" s="7" t="s">
        <v>179</v>
      </c>
      <c r="T73" s="7" t="s">
        <v>195</v>
      </c>
      <c r="U73" s="7" t="s">
        <v>196</v>
      </c>
      <c r="W73" s="7" t="str">
        <f t="shared" si="56"/>
        <v>Freundschaft</v>
      </c>
      <c r="X73" s="7" t="str">
        <f t="shared" si="57"/>
        <v>geschlossen.</v>
      </c>
      <c r="Y73" s="7" t="s">
        <v>197</v>
      </c>
      <c r="Z73" s="7">
        <f>main!Z56</f>
        <v>138</v>
      </c>
      <c r="AA73" s="7" t="str">
        <f>main!AA56</f>
        <v>Anna</v>
      </c>
      <c r="AB73" s="7" t="str">
        <f>main!AB56</f>
        <v>f</v>
      </c>
      <c r="AC73" s="7">
        <f>main!AC56</f>
        <v>6.914285714</v>
      </c>
      <c r="AD73" s="7">
        <f>main!AD56</f>
        <v>0.28402864100000003</v>
      </c>
      <c r="AE73" s="7">
        <f>main!AE56</f>
        <v>7</v>
      </c>
      <c r="AF73" s="33" t="str">
        <f>main!AF56</f>
        <v>f</v>
      </c>
      <c r="AG73" s="7" t="str">
        <f>main!AG56</f>
        <v>Target</v>
      </c>
      <c r="AH73" s="7">
        <f>main!AH56</f>
        <v>3187</v>
      </c>
      <c r="AI73" s="7">
        <f>main!AI56</f>
        <v>4380000000</v>
      </c>
      <c r="AJ73" s="7" t="str">
        <f>main!AJ56</f>
        <v>NA</v>
      </c>
      <c r="AK73" s="7" t="str">
        <f>main!AK56</f>
        <v>NA</v>
      </c>
      <c r="AL73" s="7">
        <f>main!AL56</f>
        <v>106</v>
      </c>
      <c r="AM73" s="7" t="str">
        <f>main!AM56</f>
        <v>Josephine</v>
      </c>
      <c r="AN73" s="7" t="str">
        <f>main!AN56</f>
        <v>f</v>
      </c>
      <c r="AO73" s="7">
        <f>main!AO56</f>
        <v>6.5714285710000002</v>
      </c>
      <c r="AP73" s="7">
        <f>main!AP56</f>
        <v>1.1449560560000001</v>
      </c>
      <c r="AQ73" s="7">
        <f>main!AQ56</f>
        <v>7</v>
      </c>
      <c r="AR73" s="7" t="str">
        <f>main!AR56</f>
        <v>f</v>
      </c>
      <c r="AS73" s="7" t="str">
        <f>main!AS56</f>
        <v>Alternative</v>
      </c>
      <c r="AT73" s="7" t="str">
        <f>main!AT56</f>
        <v>NA</v>
      </c>
      <c r="AU73" s="7" t="str">
        <f>main!AU56</f>
        <v>NA</v>
      </c>
      <c r="AV73" s="7" t="str">
        <f>main!AV56</f>
        <v>NA</v>
      </c>
      <c r="AW73" s="7" t="str">
        <f>main!AW56</f>
        <v>NA</v>
      </c>
      <c r="AX73" s="7" t="str">
        <f>main!AX56</f>
        <v>Er</v>
      </c>
      <c r="AY73" s="7" t="str">
        <f>main!AY56</f>
        <v>Sie</v>
      </c>
      <c r="AZ73" s="33" t="str">
        <f>main!AZ56</f>
        <v>Sie</v>
      </c>
      <c r="BA73" s="7" t="str">
        <f t="shared" si="58"/>
        <v>Wer strickt im Pflegeheim?</v>
      </c>
      <c r="BB73" s="46" t="str">
        <f t="shared" si="59"/>
        <v>Was tat Anna?</v>
      </c>
      <c r="BC73" s="7" t="str">
        <f t="shared" si="60"/>
        <v>Wo strickt Anna?</v>
      </c>
      <c r="BD73" s="7" t="str">
        <f t="shared" si="61"/>
        <v>Was hat Anna geschlossen?</v>
      </c>
      <c r="BE73" s="7" t="s">
        <v>48</v>
      </c>
      <c r="BF73" s="7" t="str">
        <f>BC73</f>
        <v>Wo strickt Anna?</v>
      </c>
      <c r="BG73" s="7">
        <v>1</v>
      </c>
      <c r="BH73" s="7">
        <f t="shared" si="62"/>
        <v>1</v>
      </c>
      <c r="BI73" s="7" t="str">
        <f t="shared" si="63"/>
        <v>Wo strickt Anna?</v>
      </c>
      <c r="BJ73" s="7" t="str">
        <f>IF(BI73="NA","NA",P73)</f>
        <v>im Pflegeheim</v>
      </c>
      <c r="BK73" s="7" t="str">
        <f>IF(BJ73="","",BJ73)</f>
        <v>im Pflegeheim</v>
      </c>
      <c r="BL73" s="7" t="s">
        <v>200</v>
      </c>
      <c r="BM73" s="1">
        <v>1</v>
      </c>
      <c r="BN73" s="7" t="str">
        <f t="shared" si="64"/>
        <v>im Pflegeheim</v>
      </c>
      <c r="BO73" s="7" t="str">
        <f t="shared" si="73"/>
        <v>im Krankenhaus</v>
      </c>
      <c r="BP73" s="7" t="str">
        <f t="shared" si="65"/>
        <v>Wo strickt Anna?</v>
      </c>
      <c r="BQ73" s="7" t="str">
        <f t="shared" si="66"/>
        <v/>
      </c>
      <c r="BR73" s="7" t="str">
        <f t="shared" si="67"/>
        <v/>
      </c>
      <c r="BS73" s="7" t="str">
        <f t="shared" si="68"/>
        <v>Wo strickt Anna?</v>
      </c>
      <c r="BT73" s="7" t="str">
        <f t="shared" si="69"/>
        <v>Was hat Anna geschlossen?</v>
      </c>
      <c r="BU73" s="7" t="str">
        <f t="shared" si="70"/>
        <v/>
      </c>
      <c r="BV73" s="7" t="str">
        <f t="shared" si="71"/>
        <v>Was hat Anna geschlossen?</v>
      </c>
    </row>
    <row r="74" spans="1:74" ht="14.25" customHeight="1" x14ac:dyDescent="0.35">
      <c r="A74" s="7" t="str">
        <f t="shared" si="74"/>
        <v>L3_S88_I171_PEr</v>
      </c>
      <c r="B74" s="7">
        <v>3</v>
      </c>
      <c r="C74" s="7">
        <v>88</v>
      </c>
      <c r="D74" s="44">
        <v>73</v>
      </c>
      <c r="E74">
        <v>4</v>
      </c>
      <c r="F74" s="7">
        <v>88</v>
      </c>
      <c r="G74" s="7" t="str">
        <f t="shared" si="75"/>
        <v>Die Psychologin wandert vom Berg. Er hat die weite Aussicht genossen.</v>
      </c>
      <c r="H74" s="7" t="str">
        <f t="shared" si="52"/>
        <v>Die Psychologin</v>
      </c>
      <c r="I74" s="7" t="str">
        <f t="shared" si="53"/>
        <v>Der Psycholog</v>
      </c>
      <c r="J74" s="7" t="s">
        <v>652</v>
      </c>
      <c r="M74" s="7" t="s">
        <v>291</v>
      </c>
      <c r="N74" s="7" t="s">
        <v>653</v>
      </c>
      <c r="O74" s="7" t="str">
        <f t="shared" si="54"/>
        <v>vom Berg.</v>
      </c>
      <c r="P74" s="7" t="str">
        <f t="shared" si="55"/>
        <v>vom Berg</v>
      </c>
      <c r="Q74" s="7" t="str">
        <f t="shared" si="76"/>
        <v>Er</v>
      </c>
      <c r="R74" s="7" t="s">
        <v>104</v>
      </c>
      <c r="S74" s="7" t="s">
        <v>71</v>
      </c>
      <c r="T74" s="7" t="s">
        <v>654</v>
      </c>
      <c r="U74" s="7" t="s">
        <v>655</v>
      </c>
      <c r="W74" s="7" t="str">
        <f t="shared" si="56"/>
        <v>Aussicht</v>
      </c>
      <c r="X74" s="7" t="str">
        <f t="shared" si="57"/>
        <v>genossen.</v>
      </c>
      <c r="Y74" s="7" t="s">
        <v>227</v>
      </c>
      <c r="Z74" s="7">
        <f>main!Z89</f>
        <v>171</v>
      </c>
      <c r="AA74" s="7" t="str">
        <f>main!AA89</f>
        <v>Psychologin</v>
      </c>
      <c r="AB74" s="7" t="str">
        <f>main!AB89</f>
        <v>NA</v>
      </c>
      <c r="AC74" s="7">
        <f>main!AC89</f>
        <v>3.7749999999999999</v>
      </c>
      <c r="AD74" s="7" t="str">
        <f>main!AD89</f>
        <v>NA</v>
      </c>
      <c r="AE74" s="7" t="str">
        <f>main!AE89</f>
        <v>NA</v>
      </c>
      <c r="AF74" s="33" t="str">
        <f>main!AF89</f>
        <v>f</v>
      </c>
      <c r="AG74" s="7" t="str">
        <f>main!AG89</f>
        <v>Filler</v>
      </c>
      <c r="AH74" s="7" t="str">
        <f>main!AH89</f>
        <v>NA</v>
      </c>
      <c r="AI74" s="7" t="str">
        <f>main!AI89</f>
        <v>NA</v>
      </c>
      <c r="AJ74" s="7" t="str">
        <f>main!AJ89</f>
        <v>Die</v>
      </c>
      <c r="AK74" s="7" t="str">
        <f>main!AK89</f>
        <v>die</v>
      </c>
      <c r="AL74" s="7">
        <f>main!AL89</f>
        <v>28</v>
      </c>
      <c r="AM74" s="7" t="str">
        <f>main!AM89</f>
        <v>Psycholog</v>
      </c>
      <c r="AN74" s="7" t="str">
        <f>main!AN89</f>
        <v>NA</v>
      </c>
      <c r="AO74" s="7" t="str">
        <f>main!AO89</f>
        <v>NA</v>
      </c>
      <c r="AP74" s="7" t="str">
        <f>main!AP89</f>
        <v>NA</v>
      </c>
      <c r="AQ74" s="7" t="str">
        <f>main!AQ89</f>
        <v>NA</v>
      </c>
      <c r="AR74" s="7" t="str">
        <f>main!AR89</f>
        <v>NA</v>
      </c>
      <c r="AS74" s="7" t="str">
        <f>main!AS89</f>
        <v>Alternative</v>
      </c>
      <c r="AT74" s="7" t="str">
        <f>main!AT89</f>
        <v>NA</v>
      </c>
      <c r="AU74" s="7" t="str">
        <f>main!AU89</f>
        <v>NA</v>
      </c>
      <c r="AV74" s="7" t="str">
        <f>main!AV89</f>
        <v>Der</v>
      </c>
      <c r="AW74" s="7" t="str">
        <f>main!AW89</f>
        <v>der</v>
      </c>
      <c r="AX74" s="7" t="str">
        <f>main!AX89</f>
        <v>Er</v>
      </c>
      <c r="AY74" s="7" t="str">
        <f>main!AY89</f>
        <v>Sie</v>
      </c>
      <c r="AZ74" s="33" t="str">
        <f>main!AZ89</f>
        <v>Er</v>
      </c>
      <c r="BA74" s="7" t="str">
        <f t="shared" si="58"/>
        <v>Wer wandert vom Berg?</v>
      </c>
      <c r="BB74" s="46" t="str">
        <f t="shared" si="59"/>
        <v>Was tat die Psychologin?</v>
      </c>
      <c r="BC74" s="7" t="str">
        <f t="shared" si="60"/>
        <v>Woher wandert die Psychologin?</v>
      </c>
      <c r="BD74" s="7" t="str">
        <f t="shared" si="61"/>
        <v>Was hat die Psychologin genossen?</v>
      </c>
      <c r="BE74" s="1" t="s">
        <v>49</v>
      </c>
      <c r="BF74" s="7" t="str">
        <f>BD74</f>
        <v>Was hat die Psychologin genossen?</v>
      </c>
      <c r="BG74" s="7">
        <v>2</v>
      </c>
      <c r="BH74" s="7">
        <f t="shared" si="62"/>
        <v>0</v>
      </c>
      <c r="BI74" s="7" t="str">
        <f t="shared" si="63"/>
        <v>NA</v>
      </c>
      <c r="BJ74" s="7" t="str">
        <f>IF(BI74="NA","NA",CONCATENATE(S74," ",T74," ",W74))</f>
        <v>NA</v>
      </c>
      <c r="BK74" s="7" t="str">
        <f>BJ74</f>
        <v>NA</v>
      </c>
      <c r="BL74" s="7" t="s">
        <v>78</v>
      </c>
      <c r="BM74" s="1">
        <v>1</v>
      </c>
      <c r="BN74" s="7" t="str">
        <f t="shared" si="64"/>
        <v>NA</v>
      </c>
      <c r="BO74" s="7" t="str">
        <f t="shared" si="73"/>
        <v>NA</v>
      </c>
      <c r="BP74" s="7" t="str">
        <f t="shared" si="65"/>
        <v/>
      </c>
      <c r="BQ74" s="7" t="str">
        <f t="shared" si="66"/>
        <v/>
      </c>
      <c r="BR74" s="7" t="str">
        <f t="shared" si="67"/>
        <v>Woher wandert die Psychologin?</v>
      </c>
      <c r="BS74" s="7" t="str">
        <f t="shared" si="68"/>
        <v>Woher wandert die Psychologin?</v>
      </c>
      <c r="BT74" s="7" t="str">
        <f t="shared" si="69"/>
        <v>Was hat die Psychologin genossen?</v>
      </c>
      <c r="BU74" s="7" t="str">
        <f t="shared" si="70"/>
        <v/>
      </c>
      <c r="BV74" s="7" t="str">
        <f t="shared" si="71"/>
        <v>Was hat die Psychologin genossen?</v>
      </c>
    </row>
    <row r="75" spans="1:74" ht="14.25" customHeight="1" x14ac:dyDescent="0.35">
      <c r="A75" s="7" t="str">
        <f t="shared" si="74"/>
        <v>L3_S8_I131_PEr</v>
      </c>
      <c r="B75" s="7">
        <v>3</v>
      </c>
      <c r="C75" s="7">
        <v>8</v>
      </c>
      <c r="D75" s="44">
        <v>74</v>
      </c>
      <c r="E75">
        <v>4</v>
      </c>
      <c r="F75" s="7">
        <v>8</v>
      </c>
      <c r="G75" s="7" t="str">
        <f t="shared" si="75"/>
        <v>Lina parkt auf dem Radweg. Er möchte ein starkes Zeichen setzen.</v>
      </c>
      <c r="H75" s="7" t="str">
        <f t="shared" si="52"/>
        <v>Lina</v>
      </c>
      <c r="I75" s="7" t="str">
        <f t="shared" si="53"/>
        <v>Gabriel</v>
      </c>
      <c r="J75" s="7" t="s">
        <v>134</v>
      </c>
      <c r="K75" s="7" t="s">
        <v>135</v>
      </c>
      <c r="N75" s="7" t="s">
        <v>136</v>
      </c>
      <c r="O75" s="7" t="str">
        <f t="shared" si="54"/>
        <v>auf dem Radweg.</v>
      </c>
      <c r="P75" s="7" t="str">
        <f t="shared" si="55"/>
        <v>auf dem Radweg</v>
      </c>
      <c r="Q75" s="7" t="str">
        <f t="shared" si="76"/>
        <v>Er</v>
      </c>
      <c r="R75" s="7" t="s">
        <v>70</v>
      </c>
      <c r="S75" s="7" t="s">
        <v>137</v>
      </c>
      <c r="T75" s="7" t="s">
        <v>138</v>
      </c>
      <c r="U75" s="7" t="s">
        <v>139</v>
      </c>
      <c r="W75" s="7" t="str">
        <f t="shared" si="56"/>
        <v>Zeichen</v>
      </c>
      <c r="X75" s="7" t="str">
        <f t="shared" si="57"/>
        <v>setzen.</v>
      </c>
      <c r="Y75" s="7" t="s">
        <v>140</v>
      </c>
      <c r="Z75" s="7">
        <f>main!Z49</f>
        <v>131</v>
      </c>
      <c r="AA75" s="7" t="str">
        <f>main!AA49</f>
        <v>Lina</v>
      </c>
      <c r="AB75" s="7" t="str">
        <f>main!AB49</f>
        <v>f</v>
      </c>
      <c r="AC75" s="7">
        <f>main!AC49</f>
        <v>6.8571428570000004</v>
      </c>
      <c r="AD75" s="7">
        <f>main!AD49</f>
        <v>0.35503580099999998</v>
      </c>
      <c r="AE75" s="7">
        <f>main!AE49</f>
        <v>7</v>
      </c>
      <c r="AF75" s="33" t="str">
        <f>main!AF49</f>
        <v>f</v>
      </c>
      <c r="AG75" s="7" t="str">
        <f>main!AG49</f>
        <v>Target</v>
      </c>
      <c r="AH75" s="7" t="str">
        <f>main!AH49</f>
        <v>NA</v>
      </c>
      <c r="AI75" s="7">
        <f>main!AI49</f>
        <v>2320000000</v>
      </c>
      <c r="AJ75" s="7" t="str">
        <f>main!AJ49</f>
        <v>NA</v>
      </c>
      <c r="AK75" s="7" t="str">
        <f>main!AK49</f>
        <v>NA</v>
      </c>
      <c r="AL75" s="7">
        <f>main!AL49</f>
        <v>50</v>
      </c>
      <c r="AM75" s="7" t="str">
        <f>main!AM49</f>
        <v>Gabriel</v>
      </c>
      <c r="AN75" s="7" t="str">
        <f>main!AN49</f>
        <v>m</v>
      </c>
      <c r="AO75" s="7">
        <f>main!AO49</f>
        <v>1.8571428569999999</v>
      </c>
      <c r="AP75" s="7">
        <f>main!AP49</f>
        <v>1.3750477459999999</v>
      </c>
      <c r="AQ75" s="7">
        <f>main!AQ49</f>
        <v>1</v>
      </c>
      <c r="AR75" s="7" t="str">
        <f>main!AR49</f>
        <v>m</v>
      </c>
      <c r="AS75" s="7" t="str">
        <f>main!AS49</f>
        <v>Alternative</v>
      </c>
      <c r="AT75" s="7" t="str">
        <f>main!AT49</f>
        <v>NA</v>
      </c>
      <c r="AU75" s="7" t="str">
        <f>main!AU49</f>
        <v>NA</v>
      </c>
      <c r="AV75" s="7" t="str">
        <f>main!AV49</f>
        <v>NA</v>
      </c>
      <c r="AW75" s="7" t="str">
        <f>main!AW49</f>
        <v>NA</v>
      </c>
      <c r="AX75" s="7" t="str">
        <f>main!AX49</f>
        <v>Er</v>
      </c>
      <c r="AY75" s="7" t="str">
        <f>main!AY49</f>
        <v>Sie</v>
      </c>
      <c r="AZ75" s="33" t="str">
        <f>main!AZ49</f>
        <v>Er</v>
      </c>
      <c r="BA75" s="7" t="str">
        <f t="shared" si="58"/>
        <v>Wer parkt auf dem Radweg?</v>
      </c>
      <c r="BB75" s="46" t="str">
        <f t="shared" si="59"/>
        <v>Was tat Lina?</v>
      </c>
      <c r="BC75" s="7" t="str">
        <f t="shared" si="60"/>
        <v>Wo parkt Lina?</v>
      </c>
      <c r="BD75" s="7" t="str">
        <f t="shared" si="61"/>
        <v>Was möchte Lina setzen?</v>
      </c>
      <c r="BE75" s="1" t="s">
        <v>49</v>
      </c>
      <c r="BF75" s="7" t="str">
        <f>BD75</f>
        <v>Was möchte Lina setzen?</v>
      </c>
      <c r="BG75" s="7">
        <v>4</v>
      </c>
      <c r="BH75" s="7">
        <f t="shared" si="62"/>
        <v>0</v>
      </c>
      <c r="BI75" s="7" t="str">
        <f t="shared" si="63"/>
        <v>NA</v>
      </c>
      <c r="BJ75" s="7" t="str">
        <f>IF(BI75="NA","NA",CONCATENATE(S75," ",T75," ",W75))</f>
        <v>NA</v>
      </c>
      <c r="BK75" s="7" t="str">
        <f>BJ75</f>
        <v>NA</v>
      </c>
      <c r="BL75" s="7" t="s">
        <v>78</v>
      </c>
      <c r="BM75" s="1">
        <v>1</v>
      </c>
      <c r="BN75" s="7" t="str">
        <f t="shared" si="64"/>
        <v>NA</v>
      </c>
      <c r="BO75" s="7" t="str">
        <f t="shared" si="73"/>
        <v>NA</v>
      </c>
      <c r="BP75" s="7" t="str">
        <f t="shared" si="65"/>
        <v>Wo parkt Lina?</v>
      </c>
      <c r="BQ75" s="7" t="str">
        <f t="shared" si="66"/>
        <v/>
      </c>
      <c r="BR75" s="7" t="str">
        <f t="shared" si="67"/>
        <v/>
      </c>
      <c r="BS75" s="7" t="str">
        <f t="shared" si="68"/>
        <v>Wo parkt Lina?</v>
      </c>
      <c r="BT75" s="7" t="str">
        <f t="shared" si="69"/>
        <v>Was möchte Lina setzen?</v>
      </c>
      <c r="BU75" s="7" t="str">
        <f t="shared" si="70"/>
        <v/>
      </c>
      <c r="BV75" s="7" t="str">
        <f t="shared" si="71"/>
        <v>Was möchte Lina setzen?</v>
      </c>
    </row>
    <row r="76" spans="1:74" ht="14.25" customHeight="1" x14ac:dyDescent="0.35">
      <c r="A76" s="7" t="str">
        <f t="shared" si="74"/>
        <v>L3_S85_I168_PEr</v>
      </c>
      <c r="B76" s="7">
        <v>3</v>
      </c>
      <c r="C76" s="7">
        <v>85</v>
      </c>
      <c r="D76" s="44">
        <v>75</v>
      </c>
      <c r="E76">
        <v>4</v>
      </c>
      <c r="F76" s="7">
        <v>85</v>
      </c>
      <c r="G76" s="7" t="str">
        <f t="shared" si="75"/>
        <v>Die Immobilienmaklerin fällt aus dem Rollstuhl. Er hat den offenen Gully übersehen.</v>
      </c>
      <c r="H76" s="7" t="str">
        <f t="shared" si="52"/>
        <v>Die Immobilienmaklerin</v>
      </c>
      <c r="I76" s="7" t="str">
        <f t="shared" si="53"/>
        <v>Der Immobilienmakler</v>
      </c>
      <c r="J76" s="7" t="s">
        <v>101</v>
      </c>
      <c r="M76" s="7" t="s">
        <v>102</v>
      </c>
      <c r="N76" s="7" t="s">
        <v>638</v>
      </c>
      <c r="O76" s="7" t="str">
        <f t="shared" si="54"/>
        <v>aus dem Rollstuhl.</v>
      </c>
      <c r="P76" s="7" t="str">
        <f t="shared" si="55"/>
        <v>aus dem Rollstuhl</v>
      </c>
      <c r="Q76" s="7" t="str">
        <f t="shared" si="76"/>
        <v>Er</v>
      </c>
      <c r="R76" s="7" t="s">
        <v>104</v>
      </c>
      <c r="S76" s="7" t="s">
        <v>147</v>
      </c>
      <c r="T76" s="7" t="s">
        <v>639</v>
      </c>
      <c r="U76" s="7" t="s">
        <v>640</v>
      </c>
      <c r="W76" s="7" t="str">
        <f t="shared" si="56"/>
        <v>Gully</v>
      </c>
      <c r="X76" s="7" t="str">
        <f t="shared" si="57"/>
        <v>übersehen.</v>
      </c>
      <c r="Y76" s="7" t="s">
        <v>248</v>
      </c>
      <c r="Z76" s="7">
        <f>main!Z86</f>
        <v>168</v>
      </c>
      <c r="AA76" s="7" t="str">
        <f>main!AA86</f>
        <v>Immobilienmaklerin</v>
      </c>
      <c r="AB76" s="7" t="str">
        <f>main!AB86</f>
        <v>NA</v>
      </c>
      <c r="AC76" s="7">
        <f>main!AC86</f>
        <v>3.35</v>
      </c>
      <c r="AD76" s="7" t="str">
        <f>main!AD86</f>
        <v>NA</v>
      </c>
      <c r="AE76" s="7" t="str">
        <f>main!AE86</f>
        <v>NA</v>
      </c>
      <c r="AF76" s="33" t="str">
        <f>main!AF86</f>
        <v>f</v>
      </c>
      <c r="AG76" s="7" t="str">
        <f>main!AG86</f>
        <v>Filler</v>
      </c>
      <c r="AH76" s="7" t="str">
        <f>main!AH86</f>
        <v>NA</v>
      </c>
      <c r="AI76" s="7" t="str">
        <f>main!AI86</f>
        <v>NA</v>
      </c>
      <c r="AJ76" s="7" t="str">
        <f>main!AJ86</f>
        <v>Die</v>
      </c>
      <c r="AK76" s="7" t="str">
        <f>main!AK86</f>
        <v>die</v>
      </c>
      <c r="AL76" s="7">
        <f>main!AL86</f>
        <v>25</v>
      </c>
      <c r="AM76" s="7" t="str">
        <f>main!AM86</f>
        <v>Immobilienmakler</v>
      </c>
      <c r="AN76" s="7" t="str">
        <f>main!AN86</f>
        <v>NA</v>
      </c>
      <c r="AO76" s="7" t="str">
        <f>main!AO86</f>
        <v>NA</v>
      </c>
      <c r="AP76" s="7" t="str">
        <f>main!AP86</f>
        <v>NA</v>
      </c>
      <c r="AQ76" s="7" t="str">
        <f>main!AQ86</f>
        <v>NA</v>
      </c>
      <c r="AR76" s="7" t="str">
        <f>main!AR86</f>
        <v>NA</v>
      </c>
      <c r="AS76" s="7" t="str">
        <f>main!AS86</f>
        <v>Alternative</v>
      </c>
      <c r="AT76" s="7" t="str">
        <f>main!AT86</f>
        <v>NA</v>
      </c>
      <c r="AU76" s="7" t="str">
        <f>main!AU86</f>
        <v>NA</v>
      </c>
      <c r="AV76" s="7" t="str">
        <f>main!AV86</f>
        <v>Der</v>
      </c>
      <c r="AW76" s="7" t="str">
        <f>main!AW86</f>
        <v>der</v>
      </c>
      <c r="AX76" s="7" t="str">
        <f>main!AX86</f>
        <v>Er</v>
      </c>
      <c r="AY76" s="7" t="str">
        <f>main!AY86</f>
        <v>Sie</v>
      </c>
      <c r="AZ76" s="33" t="str">
        <f>main!AZ86</f>
        <v>Er</v>
      </c>
      <c r="BA76" s="7" t="str">
        <f t="shared" si="58"/>
        <v>Wer fällt aus dem Rollstuhl?</v>
      </c>
      <c r="BB76" s="46" t="str">
        <f t="shared" si="59"/>
        <v>Was tat die Immobilienmaklerin?</v>
      </c>
      <c r="BC76" s="7" t="str">
        <f t="shared" si="60"/>
        <v>Woher fällt die Immobilienmaklerin?</v>
      </c>
      <c r="BD76" s="7" t="str">
        <f t="shared" si="61"/>
        <v>Was hat die Immobilienmaklerin übersehen?</v>
      </c>
      <c r="BE76" s="7" t="s">
        <v>47</v>
      </c>
      <c r="BF76" s="7" t="str">
        <f>BA76</f>
        <v>Wer fällt aus dem Rollstuhl?</v>
      </c>
      <c r="BG76" s="7">
        <v>2</v>
      </c>
      <c r="BH76" s="7">
        <f t="shared" si="62"/>
        <v>0</v>
      </c>
      <c r="BI76" s="7" t="str">
        <f t="shared" si="63"/>
        <v>NA</v>
      </c>
      <c r="BJ76" s="7" t="str">
        <f>IF(BI76="NA","NA",H76)</f>
        <v>NA</v>
      </c>
      <c r="BK76" s="7" t="str">
        <f>BJ76</f>
        <v>NA</v>
      </c>
      <c r="BL76" s="7" t="s">
        <v>78</v>
      </c>
      <c r="BM76" s="1">
        <v>1</v>
      </c>
      <c r="BN76" s="7" t="str">
        <f t="shared" si="64"/>
        <v>NA</v>
      </c>
      <c r="BO76" s="7" t="str">
        <f t="shared" si="73"/>
        <v>NA</v>
      </c>
      <c r="BP76" s="7" t="str">
        <f t="shared" si="65"/>
        <v/>
      </c>
      <c r="BQ76" s="7" t="str">
        <f t="shared" si="66"/>
        <v/>
      </c>
      <c r="BR76" s="7" t="str">
        <f t="shared" si="67"/>
        <v>Woher fällt die Immobilienmaklerin?</v>
      </c>
      <c r="BS76" s="7" t="str">
        <f t="shared" si="68"/>
        <v>Woher fällt die Immobilienmaklerin?</v>
      </c>
      <c r="BT76" s="7" t="str">
        <f t="shared" si="69"/>
        <v>Was hat die Immobilienmaklerin übersehen?</v>
      </c>
      <c r="BU76" s="7" t="str">
        <f t="shared" si="70"/>
        <v/>
      </c>
      <c r="BV76" s="7" t="str">
        <f t="shared" si="71"/>
        <v>Was hat die Immobilienmaklerin übersehen?</v>
      </c>
    </row>
    <row r="77" spans="1:74" ht="14.25" customHeight="1" x14ac:dyDescent="0.35">
      <c r="A77" s="7" t="str">
        <f t="shared" si="74"/>
        <v>L3_S118_I201_PSie</v>
      </c>
      <c r="B77" s="7">
        <v>3</v>
      </c>
      <c r="C77" s="7">
        <v>118</v>
      </c>
      <c r="D77" s="44">
        <v>76</v>
      </c>
      <c r="E77">
        <v>4</v>
      </c>
      <c r="F77" s="7">
        <v>118</v>
      </c>
      <c r="G77" s="7" t="str">
        <f t="shared" si="75"/>
        <v>Der Brunnenbohrer guckt aus dem Fenster. Sie hat einen guten Freund gesehen.</v>
      </c>
      <c r="H77" s="7" t="str">
        <f t="shared" si="52"/>
        <v>Der Brunnenbohrer</v>
      </c>
      <c r="I77" s="7" t="str">
        <f t="shared" si="53"/>
        <v>Die Brunnenbohrerin</v>
      </c>
      <c r="J77" s="7" t="s">
        <v>118</v>
      </c>
      <c r="M77" s="7" t="s">
        <v>102</v>
      </c>
      <c r="N77" s="1" t="s">
        <v>819</v>
      </c>
      <c r="O77" s="7" t="str">
        <f t="shared" si="54"/>
        <v>aus dem Fenster.</v>
      </c>
      <c r="P77" s="7" t="str">
        <f t="shared" si="55"/>
        <v>aus dem Fenster</v>
      </c>
      <c r="Q77" s="7" t="str">
        <f t="shared" si="76"/>
        <v>Sie</v>
      </c>
      <c r="R77" s="7" t="s">
        <v>104</v>
      </c>
      <c r="S77" s="7" t="s">
        <v>87</v>
      </c>
      <c r="T77" s="7" t="s">
        <v>820</v>
      </c>
      <c r="V77" s="7" t="s">
        <v>821</v>
      </c>
      <c r="W77" s="7" t="str">
        <f t="shared" si="56"/>
        <v>Freund</v>
      </c>
      <c r="X77" s="7" t="str">
        <f t="shared" si="57"/>
        <v>gesehen.</v>
      </c>
      <c r="Y77" s="7" t="s">
        <v>182</v>
      </c>
      <c r="Z77" s="7">
        <f>main!Z119</f>
        <v>201</v>
      </c>
      <c r="AA77" s="7" t="str">
        <f>main!AA119</f>
        <v>Brunnenbohrer</v>
      </c>
      <c r="AB77" s="7" t="str">
        <f>main!AB119</f>
        <v>NA</v>
      </c>
      <c r="AC77" s="7">
        <f>main!AC119</f>
        <v>6.4</v>
      </c>
      <c r="AD77" s="7" t="str">
        <f>main!AD119</f>
        <v>NA</v>
      </c>
      <c r="AE77" s="7" t="str">
        <f>main!AE119</f>
        <v>NA</v>
      </c>
      <c r="AF77" s="33" t="str">
        <f>main!AF119</f>
        <v>m</v>
      </c>
      <c r="AG77" s="7" t="str">
        <f>main!AG119</f>
        <v>Filler</v>
      </c>
      <c r="AH77" s="7" t="str">
        <f>main!AH119</f>
        <v>NA</v>
      </c>
      <c r="AI77" s="7" t="str">
        <f>main!AI119</f>
        <v>NA</v>
      </c>
      <c r="AJ77" s="7" t="str">
        <f>main!AJ119</f>
        <v>Der</v>
      </c>
      <c r="AK77" s="7" t="str">
        <f>main!AK119</f>
        <v>der</v>
      </c>
      <c r="AL77" s="7">
        <f>main!AL119</f>
        <v>58</v>
      </c>
      <c r="AM77" s="7" t="str">
        <f>main!AM119</f>
        <v>Brunnenbohrerin</v>
      </c>
      <c r="AN77" s="7" t="str">
        <f>main!AN119</f>
        <v>NA</v>
      </c>
      <c r="AO77" s="7" t="str">
        <f>main!AO119</f>
        <v>NA</v>
      </c>
      <c r="AP77" s="7" t="str">
        <f>main!AP119</f>
        <v>NA</v>
      </c>
      <c r="AQ77" s="7" t="str">
        <f>main!AQ119</f>
        <v>NA</v>
      </c>
      <c r="AR77" s="7" t="str">
        <f>main!AR119</f>
        <v>NA</v>
      </c>
      <c r="AS77" s="7" t="str">
        <f>main!AS119</f>
        <v>Alternative</v>
      </c>
      <c r="AT77" s="7" t="str">
        <f>main!AT119</f>
        <v>NA</v>
      </c>
      <c r="AU77" s="7" t="str">
        <f>main!AU119</f>
        <v>NA</v>
      </c>
      <c r="AV77" s="7" t="str">
        <f>main!AV119</f>
        <v>Die</v>
      </c>
      <c r="AW77" s="7" t="str">
        <f>main!AW119</f>
        <v>die</v>
      </c>
      <c r="AX77" s="7" t="str">
        <f>main!AX119</f>
        <v>Er</v>
      </c>
      <c r="AY77" s="7" t="str">
        <f>main!AY119</f>
        <v>Sie</v>
      </c>
      <c r="AZ77" s="33" t="str">
        <f>main!AZ119</f>
        <v>Sie</v>
      </c>
      <c r="BA77" s="7" t="str">
        <f t="shared" si="58"/>
        <v>Wer guckt aus dem Fenster?</v>
      </c>
      <c r="BB77" s="46" t="str">
        <f t="shared" si="59"/>
        <v>Was tat der Brunnenbohrer?</v>
      </c>
      <c r="BC77" s="7" t="str">
        <f t="shared" si="60"/>
        <v>Woher guckt der Brunnenbohrer?</v>
      </c>
      <c r="BD77" s="7" t="str">
        <f t="shared" si="61"/>
        <v>Wen hat der Brunnenbohrer gesehen?</v>
      </c>
      <c r="BE77" s="7" t="s">
        <v>16</v>
      </c>
      <c r="BF77" s="7" t="str">
        <f>BB77</f>
        <v>Was tat der Brunnenbohrer?</v>
      </c>
      <c r="BG77" s="7">
        <v>1</v>
      </c>
      <c r="BH77" s="7">
        <f t="shared" si="62"/>
        <v>1</v>
      </c>
      <c r="BI77" s="7" t="str">
        <f t="shared" si="63"/>
        <v>Was tat der Brunnenbohrer?</v>
      </c>
      <c r="BJ77" s="7" t="str">
        <f>IF(BI77="NA","NA",J77)</f>
        <v>guckt</v>
      </c>
      <c r="BK77" s="7" t="s">
        <v>1125</v>
      </c>
      <c r="BL77" s="7" t="s">
        <v>1126</v>
      </c>
      <c r="BM77" s="1">
        <v>1</v>
      </c>
      <c r="BN77" s="7" t="str">
        <f t="shared" si="64"/>
        <v>aus dem Fenster gucken</v>
      </c>
      <c r="BO77" s="7" t="str">
        <f t="shared" si="73"/>
        <v>aus dem Fenster schauen</v>
      </c>
      <c r="BP77" s="7" t="str">
        <f t="shared" si="65"/>
        <v/>
      </c>
      <c r="BQ77" s="7" t="str">
        <f t="shared" si="66"/>
        <v/>
      </c>
      <c r="BR77" s="7" t="str">
        <f t="shared" si="67"/>
        <v>Woher guckt der Brunnenbohrer?</v>
      </c>
      <c r="BS77" s="7" t="str">
        <f t="shared" si="68"/>
        <v>Woher guckt der Brunnenbohrer?</v>
      </c>
      <c r="BT77" s="7" t="str">
        <f t="shared" si="69"/>
        <v/>
      </c>
      <c r="BU77" s="7" t="str">
        <f t="shared" si="70"/>
        <v>Wen hat der Brunnenbohrer gesehen?</v>
      </c>
      <c r="BV77" s="7" t="str">
        <f t="shared" si="71"/>
        <v>Wen hat der Brunnenbohrer gesehen?</v>
      </c>
    </row>
    <row r="78" spans="1:74" ht="14.25" customHeight="1" x14ac:dyDescent="0.35">
      <c r="A78" s="7" t="str">
        <f t="shared" si="74"/>
        <v>L3_S1_I124_PEr</v>
      </c>
      <c r="B78" s="7">
        <v>3</v>
      </c>
      <c r="C78" s="7">
        <v>1</v>
      </c>
      <c r="D78" s="44">
        <v>77</v>
      </c>
      <c r="E78">
        <v>4</v>
      </c>
      <c r="F78" s="7">
        <v>1</v>
      </c>
      <c r="G78" s="7" t="str">
        <f t="shared" si="75"/>
        <v>Antonia spaziert ins Bistro. Er möchte die volle Treuekarte einlösen.</v>
      </c>
      <c r="H78" s="7" t="str">
        <f t="shared" si="52"/>
        <v>Antonia</v>
      </c>
      <c r="I78" s="7" t="str">
        <f t="shared" si="53"/>
        <v>Linus</v>
      </c>
      <c r="J78" s="7" t="s">
        <v>67</v>
      </c>
      <c r="L78" s="7" t="s">
        <v>68</v>
      </c>
      <c r="N78" s="7" t="s">
        <v>69</v>
      </c>
      <c r="O78" s="7" t="str">
        <f t="shared" si="54"/>
        <v>ins Bistro.</v>
      </c>
      <c r="P78" s="7" t="str">
        <f t="shared" si="55"/>
        <v>ins Bistro</v>
      </c>
      <c r="Q78" s="7" t="str">
        <f t="shared" si="76"/>
        <v>Er</v>
      </c>
      <c r="R78" s="7" t="s">
        <v>70</v>
      </c>
      <c r="S78" s="7" t="s">
        <v>71</v>
      </c>
      <c r="T78" s="7" t="s">
        <v>72</v>
      </c>
      <c r="U78" s="7" t="s">
        <v>73</v>
      </c>
      <c r="W78" s="7" t="str">
        <f t="shared" si="56"/>
        <v>Treuekarte</v>
      </c>
      <c r="X78" s="7" t="str">
        <f t="shared" si="57"/>
        <v>einlösen.</v>
      </c>
      <c r="Y78" s="7" t="s">
        <v>74</v>
      </c>
      <c r="Z78" s="7">
        <f>main!Z42</f>
        <v>124</v>
      </c>
      <c r="AA78" s="7" t="str">
        <f>main!AA42</f>
        <v>Antonia</v>
      </c>
      <c r="AB78" s="7" t="str">
        <f>main!AB42</f>
        <v>f</v>
      </c>
      <c r="AC78" s="7">
        <f>main!AC42</f>
        <v>6.8285714290000001</v>
      </c>
      <c r="AD78" s="7">
        <f>main!AD42</f>
        <v>0.38238526</v>
      </c>
      <c r="AE78" s="7">
        <f>main!AE42</f>
        <v>7</v>
      </c>
      <c r="AF78" s="33" t="str">
        <f>main!AF42</f>
        <v>f</v>
      </c>
      <c r="AG78" s="7" t="str">
        <f>main!AG42</f>
        <v>Target</v>
      </c>
      <c r="AH78" s="7">
        <f>main!AH42</f>
        <v>58</v>
      </c>
      <c r="AI78" s="7">
        <f>main!AI42</f>
        <v>1310000000</v>
      </c>
      <c r="AJ78" s="7" t="str">
        <f>main!AJ42</f>
        <v>NA</v>
      </c>
      <c r="AK78" s="7" t="str">
        <f>main!AK42</f>
        <v>NA</v>
      </c>
      <c r="AL78" s="7">
        <f>main!AL42</f>
        <v>43</v>
      </c>
      <c r="AM78" s="7" t="str">
        <f>main!AM42</f>
        <v>Linus</v>
      </c>
      <c r="AN78" s="7" t="str">
        <f>main!AN42</f>
        <v>m</v>
      </c>
      <c r="AO78" s="7">
        <f>main!AO42</f>
        <v>1.571428571</v>
      </c>
      <c r="AP78" s="7">
        <f>main!AP42</f>
        <v>0.88403201600000003</v>
      </c>
      <c r="AQ78" s="7">
        <f>main!AQ42</f>
        <v>1</v>
      </c>
      <c r="AR78" s="7" t="str">
        <f>main!AR42</f>
        <v>m</v>
      </c>
      <c r="AS78" s="7" t="str">
        <f>main!AS42</f>
        <v>Alternative</v>
      </c>
      <c r="AT78" s="7" t="str">
        <f>main!AT42</f>
        <v>NA</v>
      </c>
      <c r="AU78" s="7" t="str">
        <f>main!AU42</f>
        <v>NA</v>
      </c>
      <c r="AV78" s="7" t="str">
        <f>main!AV42</f>
        <v>NA</v>
      </c>
      <c r="AW78" s="7" t="str">
        <f>main!AW42</f>
        <v>NA</v>
      </c>
      <c r="AX78" s="7" t="str">
        <f>main!AX42</f>
        <v>Er</v>
      </c>
      <c r="AY78" s="7" t="str">
        <f>main!AY42</f>
        <v>Sie</v>
      </c>
      <c r="AZ78" s="33" t="str">
        <f>main!AZ42</f>
        <v>Er</v>
      </c>
      <c r="BA78" s="7" t="str">
        <f t="shared" si="58"/>
        <v>Wer spaziert ins Bistro?</v>
      </c>
      <c r="BB78" s="46" t="str">
        <f t="shared" si="59"/>
        <v>Was tat Antonia?</v>
      </c>
      <c r="BC78" s="7" t="str">
        <f t="shared" si="60"/>
        <v>Wohin spaziert Antonia?</v>
      </c>
      <c r="BD78" s="7" t="str">
        <f t="shared" si="61"/>
        <v>Was möchte Antonia einlösen?</v>
      </c>
      <c r="BE78" s="7" t="s">
        <v>47</v>
      </c>
      <c r="BF78" s="7" t="str">
        <f>BA78</f>
        <v>Wer spaziert ins Bistro?</v>
      </c>
      <c r="BG78" s="7">
        <v>2</v>
      </c>
      <c r="BH78" s="7">
        <f t="shared" si="62"/>
        <v>0</v>
      </c>
      <c r="BI78" s="7" t="str">
        <f t="shared" si="63"/>
        <v>NA</v>
      </c>
      <c r="BJ78" s="7" t="str">
        <f>IF(BI78="NA","NA",H78)</f>
        <v>NA</v>
      </c>
      <c r="BK78" s="7" t="str">
        <f t="shared" ref="BK78:BK83" si="77">BJ78</f>
        <v>NA</v>
      </c>
      <c r="BL78" s="7" t="s">
        <v>78</v>
      </c>
      <c r="BM78" s="1">
        <v>0</v>
      </c>
      <c r="BN78" s="7" t="str">
        <f t="shared" si="64"/>
        <v>NA</v>
      </c>
      <c r="BO78" s="7" t="str">
        <f t="shared" si="73"/>
        <v>NA</v>
      </c>
      <c r="BP78" s="7" t="str">
        <f t="shared" si="65"/>
        <v/>
      </c>
      <c r="BQ78" s="7" t="str">
        <f t="shared" si="66"/>
        <v>Wohin spaziert Antonia?</v>
      </c>
      <c r="BR78" s="7" t="str">
        <f t="shared" si="67"/>
        <v/>
      </c>
      <c r="BS78" s="7" t="str">
        <f t="shared" si="68"/>
        <v>Wohin spaziert Antonia?</v>
      </c>
      <c r="BT78" s="7" t="str">
        <f t="shared" si="69"/>
        <v>Was möchte Antonia einlösen?</v>
      </c>
      <c r="BU78" s="7" t="str">
        <f t="shared" si="70"/>
        <v/>
      </c>
      <c r="BV78" s="7" t="str">
        <f t="shared" si="71"/>
        <v>Was möchte Antonia einlösen?</v>
      </c>
    </row>
    <row r="79" spans="1:74" ht="14.25" customHeight="1" x14ac:dyDescent="0.35">
      <c r="A79" s="7" t="str">
        <f t="shared" si="74"/>
        <v>L3_S80_I163_PSie</v>
      </c>
      <c r="B79" s="7">
        <v>3</v>
      </c>
      <c r="C79" s="7">
        <v>80</v>
      </c>
      <c r="D79" s="44">
        <v>78</v>
      </c>
      <c r="E79">
        <v>4</v>
      </c>
      <c r="F79" s="7">
        <v>80</v>
      </c>
      <c r="G79" s="7" t="str">
        <f t="shared" si="75"/>
        <v>Die Masseurin fliegt aus der Mannschaft. Sie hat den strengen Schiedsrichter angespuckt.</v>
      </c>
      <c r="H79" s="7" t="str">
        <f t="shared" si="52"/>
        <v>Die Masseurin</v>
      </c>
      <c r="I79" s="7" t="str">
        <f t="shared" si="53"/>
        <v>Der Masseur</v>
      </c>
      <c r="J79" s="7" t="s">
        <v>454</v>
      </c>
      <c r="M79" s="7" t="s">
        <v>144</v>
      </c>
      <c r="N79" s="7" t="s">
        <v>610</v>
      </c>
      <c r="O79" s="7" t="str">
        <f t="shared" si="54"/>
        <v>aus der Mannschaft.</v>
      </c>
      <c r="P79" s="7" t="str">
        <f t="shared" si="55"/>
        <v>aus der Mannschaft</v>
      </c>
      <c r="Q79" s="7" t="str">
        <f t="shared" si="76"/>
        <v>Sie</v>
      </c>
      <c r="R79" s="7" t="s">
        <v>104</v>
      </c>
      <c r="S79" s="7" t="s">
        <v>147</v>
      </c>
      <c r="T79" s="7" t="s">
        <v>611</v>
      </c>
      <c r="V79" s="7" t="s">
        <v>612</v>
      </c>
      <c r="W79" s="7" t="str">
        <f t="shared" si="56"/>
        <v>Schiedsrichter</v>
      </c>
      <c r="X79" s="7" t="str">
        <f t="shared" si="57"/>
        <v>angespuckt.</v>
      </c>
      <c r="Y79" s="7" t="s">
        <v>613</v>
      </c>
      <c r="Z79" s="7">
        <f>main!Z81</f>
        <v>163</v>
      </c>
      <c r="AA79" s="7" t="str">
        <f>main!AA81</f>
        <v>Masseurin</v>
      </c>
      <c r="AB79" s="7" t="str">
        <f>main!AB81</f>
        <v>NA</v>
      </c>
      <c r="AC79" s="7">
        <f>main!AC81</f>
        <v>2.9249999999999998</v>
      </c>
      <c r="AD79" s="7" t="str">
        <f>main!AD81</f>
        <v>NA</v>
      </c>
      <c r="AE79" s="7" t="str">
        <f>main!AE81</f>
        <v>NA</v>
      </c>
      <c r="AF79" s="33" t="str">
        <f>main!AF81</f>
        <v>f</v>
      </c>
      <c r="AG79" s="7" t="str">
        <f>main!AG81</f>
        <v>Filler</v>
      </c>
      <c r="AH79" s="7" t="str">
        <f>main!AH81</f>
        <v>NA</v>
      </c>
      <c r="AI79" s="7" t="str">
        <f>main!AI81</f>
        <v>NA</v>
      </c>
      <c r="AJ79" s="7" t="str">
        <f>main!AJ81</f>
        <v>Die</v>
      </c>
      <c r="AK79" s="7" t="str">
        <f>main!AK81</f>
        <v>die</v>
      </c>
      <c r="AL79" s="7">
        <f>main!AL81</f>
        <v>20</v>
      </c>
      <c r="AM79" s="7" t="str">
        <f>main!AM81</f>
        <v>Masseur</v>
      </c>
      <c r="AN79" s="7" t="str">
        <f>main!AN81</f>
        <v>NA</v>
      </c>
      <c r="AO79" s="7" t="str">
        <f>main!AO81</f>
        <v>NA</v>
      </c>
      <c r="AP79" s="7" t="str">
        <f>main!AP81</f>
        <v>NA</v>
      </c>
      <c r="AQ79" s="7" t="str">
        <f>main!AQ81</f>
        <v>NA</v>
      </c>
      <c r="AR79" s="7" t="str">
        <f>main!AR81</f>
        <v>NA</v>
      </c>
      <c r="AS79" s="7" t="str">
        <f>main!AS81</f>
        <v>Alternative</v>
      </c>
      <c r="AT79" s="7" t="str">
        <f>main!AT81</f>
        <v>NA</v>
      </c>
      <c r="AU79" s="7" t="str">
        <f>main!AU81</f>
        <v>NA</v>
      </c>
      <c r="AV79" s="7" t="str">
        <f>main!AV81</f>
        <v>Der</v>
      </c>
      <c r="AW79" s="7" t="str">
        <f>main!AW81</f>
        <v>der</v>
      </c>
      <c r="AX79" s="7" t="str">
        <f>main!AX81</f>
        <v>Er</v>
      </c>
      <c r="AY79" s="7" t="str">
        <f>main!AY81</f>
        <v>Sie</v>
      </c>
      <c r="AZ79" s="33" t="str">
        <f>main!AZ81</f>
        <v>Sie</v>
      </c>
      <c r="BA79" s="7" t="str">
        <f t="shared" si="58"/>
        <v>Wer fliegt aus der Mannschaft?</v>
      </c>
      <c r="BB79" s="46" t="str">
        <f t="shared" si="59"/>
        <v>Was tat die Masseurin?</v>
      </c>
      <c r="BC79" s="7" t="str">
        <f t="shared" si="60"/>
        <v>Woher fliegt die Masseurin?</v>
      </c>
      <c r="BD79" s="7" t="str">
        <f t="shared" si="61"/>
        <v>Wen hat die Masseurin angespuckt?</v>
      </c>
      <c r="BE79" s="1" t="s">
        <v>49</v>
      </c>
      <c r="BF79" s="7" t="str">
        <f>BD79</f>
        <v>Wen hat die Masseurin angespuckt?</v>
      </c>
      <c r="BG79" s="7">
        <v>2</v>
      </c>
      <c r="BH79" s="7">
        <f t="shared" si="62"/>
        <v>0</v>
      </c>
      <c r="BI79" s="7" t="str">
        <f t="shared" si="63"/>
        <v>NA</v>
      </c>
      <c r="BJ79" s="7" t="str">
        <f>IF(BI79="NA","NA",CONCATENATE(S79," ",T79," ",W79))</f>
        <v>NA</v>
      </c>
      <c r="BK79" s="7" t="str">
        <f t="shared" si="77"/>
        <v>NA</v>
      </c>
      <c r="BL79" s="7" t="s">
        <v>78</v>
      </c>
      <c r="BM79" s="1">
        <v>1</v>
      </c>
      <c r="BN79" s="7" t="str">
        <f t="shared" si="64"/>
        <v>NA</v>
      </c>
      <c r="BO79" s="7" t="str">
        <f t="shared" si="73"/>
        <v>NA</v>
      </c>
      <c r="BP79" s="7" t="str">
        <f t="shared" si="65"/>
        <v/>
      </c>
      <c r="BQ79" s="7" t="str">
        <f t="shared" si="66"/>
        <v/>
      </c>
      <c r="BR79" s="7" t="str">
        <f t="shared" si="67"/>
        <v>Woher fliegt die Masseurin?</v>
      </c>
      <c r="BS79" s="7" t="str">
        <f t="shared" si="68"/>
        <v>Woher fliegt die Masseurin?</v>
      </c>
      <c r="BT79" s="7" t="str">
        <f t="shared" si="69"/>
        <v/>
      </c>
      <c r="BU79" s="7" t="str">
        <f t="shared" si="70"/>
        <v>Wen hat die Masseurin angespuckt?</v>
      </c>
      <c r="BV79" s="7" t="str">
        <f t="shared" si="71"/>
        <v>Wen hat die Masseurin angespuckt?</v>
      </c>
    </row>
    <row r="80" spans="1:74" ht="14.25" customHeight="1" x14ac:dyDescent="0.35">
      <c r="A80" s="7" t="str">
        <f t="shared" si="74"/>
        <v>L3_S40_I20_PSie</v>
      </c>
      <c r="B80" s="7">
        <v>3</v>
      </c>
      <c r="C80" s="7">
        <v>40</v>
      </c>
      <c r="D80" s="44">
        <v>79</v>
      </c>
      <c r="E80">
        <v>4</v>
      </c>
      <c r="F80" s="7">
        <v>40</v>
      </c>
      <c r="G80" s="7" t="str">
        <f t="shared" si="75"/>
        <v>Erik klettert in der Kletterhalle. Sie möchte einen sexy Sommerbody bekommen.</v>
      </c>
      <c r="H80" s="7" t="str">
        <f t="shared" si="52"/>
        <v>Erik</v>
      </c>
      <c r="I80" s="7" t="str">
        <f t="shared" si="53"/>
        <v>Maria</v>
      </c>
      <c r="J80" s="7" t="s">
        <v>362</v>
      </c>
      <c r="K80" s="7" t="s">
        <v>84</v>
      </c>
      <c r="N80" s="7" t="s">
        <v>363</v>
      </c>
      <c r="O80" s="7" t="str">
        <f t="shared" si="54"/>
        <v>in der Kletterhalle.</v>
      </c>
      <c r="P80" s="7" t="str">
        <f t="shared" si="55"/>
        <v>in der Kletterhalle</v>
      </c>
      <c r="Q80" s="7" t="str">
        <f t="shared" si="76"/>
        <v>Sie</v>
      </c>
      <c r="R80" s="7" t="s">
        <v>70</v>
      </c>
      <c r="S80" s="7" t="s">
        <v>87</v>
      </c>
      <c r="T80" s="7" t="s">
        <v>364</v>
      </c>
      <c r="U80" s="7" t="s">
        <v>365</v>
      </c>
      <c r="W80" s="7" t="str">
        <f t="shared" si="56"/>
        <v>Sommerbody</v>
      </c>
      <c r="X80" s="7" t="str">
        <f t="shared" si="57"/>
        <v>bekommen.</v>
      </c>
      <c r="Y80" s="7" t="s">
        <v>150</v>
      </c>
      <c r="Z80" s="7">
        <f>main!Z21</f>
        <v>20</v>
      </c>
      <c r="AA80" s="7" t="str">
        <f>main!AA21</f>
        <v>Erik</v>
      </c>
      <c r="AB80" s="7" t="str">
        <f>main!AB21</f>
        <v>m</v>
      </c>
      <c r="AC80" s="7">
        <f>main!AC21</f>
        <v>1.2571428570000001</v>
      </c>
      <c r="AD80" s="7">
        <f>main!AD21</f>
        <v>0.56061191099999996</v>
      </c>
      <c r="AE80" s="7">
        <f>main!AE21</f>
        <v>1</v>
      </c>
      <c r="AF80" s="33" t="str">
        <f>main!AF21</f>
        <v>m</v>
      </c>
      <c r="AG80" s="7" t="str">
        <f>main!AG21</f>
        <v>Target</v>
      </c>
      <c r="AH80" s="7" t="str">
        <f>main!AH21</f>
        <v>NA</v>
      </c>
      <c r="AI80" s="7">
        <f>main!AI21</f>
        <v>2550000000</v>
      </c>
      <c r="AJ80" s="7" t="str">
        <f>main!AJ21</f>
        <v>NA</v>
      </c>
      <c r="AK80" s="7" t="str">
        <f>main!AK21</f>
        <v>NA</v>
      </c>
      <c r="AL80" s="7">
        <f>main!AL21</f>
        <v>101</v>
      </c>
      <c r="AM80" s="7" t="str">
        <f>main!AM21</f>
        <v>Maria</v>
      </c>
      <c r="AN80" s="7" t="str">
        <f>main!AN21</f>
        <v>n</v>
      </c>
      <c r="AO80" s="7">
        <f>main!AO21</f>
        <v>6.542857143</v>
      </c>
      <c r="AP80" s="7">
        <f>main!AP21</f>
        <v>0.78000215500000003</v>
      </c>
      <c r="AQ80" s="7">
        <f>main!AQ21</f>
        <v>7</v>
      </c>
      <c r="AR80" s="7" t="str">
        <f>main!AR21</f>
        <v>f</v>
      </c>
      <c r="AS80" s="7" t="str">
        <f>main!AS21</f>
        <v>Alternative</v>
      </c>
      <c r="AT80" s="7" t="str">
        <f>main!AT21</f>
        <v>NA</v>
      </c>
      <c r="AU80" s="7" t="str">
        <f>main!AU21</f>
        <v>NA</v>
      </c>
      <c r="AV80" s="7" t="str">
        <f>main!AV21</f>
        <v>NA</v>
      </c>
      <c r="AW80" s="7" t="str">
        <f>main!AW21</f>
        <v>NA</v>
      </c>
      <c r="AX80" s="7" t="str">
        <f>main!AX21</f>
        <v>Er</v>
      </c>
      <c r="AY80" s="7" t="str">
        <f>main!AY21</f>
        <v>Sie</v>
      </c>
      <c r="AZ80" s="33" t="str">
        <f>main!AZ21</f>
        <v>Sie</v>
      </c>
      <c r="BA80" s="7" t="str">
        <f t="shared" si="58"/>
        <v>Wer klettert in der Kletterhalle?</v>
      </c>
      <c r="BB80" s="46" t="str">
        <f t="shared" si="59"/>
        <v>Was tat Erik?</v>
      </c>
      <c r="BC80" s="7" t="str">
        <f t="shared" si="60"/>
        <v>Wo klettert Erik?</v>
      </c>
      <c r="BD80" s="7" t="str">
        <f t="shared" si="61"/>
        <v>Was möchte Erik bekommen?</v>
      </c>
      <c r="BE80" s="1" t="s">
        <v>49</v>
      </c>
      <c r="BF80" s="7" t="str">
        <f>BD80</f>
        <v>Was möchte Erik bekommen?</v>
      </c>
      <c r="BG80" s="7">
        <v>1</v>
      </c>
      <c r="BH80" s="7">
        <f t="shared" si="62"/>
        <v>1</v>
      </c>
      <c r="BI80" s="7" t="str">
        <f t="shared" si="63"/>
        <v>Was möchte Erik bekommen?</v>
      </c>
      <c r="BJ80" s="7" t="str">
        <f>IF(BI80="NA","NA",CONCATENATE(S80," ",T80," ",W80))</f>
        <v>einen sexy Sommerbody</v>
      </c>
      <c r="BK80" s="7" t="str">
        <f t="shared" si="77"/>
        <v>einen sexy Sommerbody</v>
      </c>
      <c r="BL80" s="7" t="s">
        <v>368</v>
      </c>
      <c r="BM80" s="1">
        <v>1</v>
      </c>
      <c r="BN80" s="7" t="str">
        <f t="shared" si="64"/>
        <v>einen sexy Sommerbody</v>
      </c>
      <c r="BO80" s="7" t="str">
        <f t="shared" si="73"/>
        <v>den sexy Sommerbody</v>
      </c>
      <c r="BP80" s="7" t="str">
        <f t="shared" si="65"/>
        <v>Wo klettert Erik?</v>
      </c>
      <c r="BQ80" s="7" t="str">
        <f t="shared" si="66"/>
        <v/>
      </c>
      <c r="BR80" s="7" t="str">
        <f t="shared" si="67"/>
        <v/>
      </c>
      <c r="BS80" s="7" t="str">
        <f t="shared" si="68"/>
        <v>Wo klettert Erik?</v>
      </c>
      <c r="BT80" s="7" t="str">
        <f t="shared" si="69"/>
        <v>Was möchte Erik bekommen?</v>
      </c>
      <c r="BU80" s="7" t="str">
        <f t="shared" si="70"/>
        <v/>
      </c>
      <c r="BV80" s="7" t="str">
        <f t="shared" si="71"/>
        <v>Was möchte Erik bekommen?</v>
      </c>
    </row>
    <row r="81" spans="1:74" ht="14.25" customHeight="1" x14ac:dyDescent="0.35">
      <c r="A81" s="7" t="str">
        <f t="shared" si="74"/>
        <v>L3_S22_I2_PEr</v>
      </c>
      <c r="B81" s="7">
        <v>3</v>
      </c>
      <c r="C81" s="7">
        <v>22</v>
      </c>
      <c r="D81" s="44">
        <v>80</v>
      </c>
      <c r="E81">
        <v>4</v>
      </c>
      <c r="F81" s="7">
        <v>22</v>
      </c>
      <c r="G81" s="7" t="str">
        <f t="shared" si="75"/>
        <v>Georg fällt auf der Beerdigung. Er hat das tiefe Loch übersehen.</v>
      </c>
      <c r="H81" s="7" t="str">
        <f t="shared" si="52"/>
        <v>Georg</v>
      </c>
      <c r="I81" s="7" t="str">
        <f t="shared" si="53"/>
        <v>Raphael</v>
      </c>
      <c r="J81" s="7" t="s">
        <v>101</v>
      </c>
      <c r="K81" s="7" t="s">
        <v>244</v>
      </c>
      <c r="N81" s="7" t="s">
        <v>245</v>
      </c>
      <c r="O81" s="7" t="str">
        <f t="shared" si="54"/>
        <v>auf der Beerdigung.</v>
      </c>
      <c r="P81" s="7" t="str">
        <f t="shared" si="55"/>
        <v>auf der Beerdigung</v>
      </c>
      <c r="Q81" s="7" t="str">
        <f t="shared" si="76"/>
        <v>Er</v>
      </c>
      <c r="R81" s="7" t="s">
        <v>104</v>
      </c>
      <c r="S81" s="7" t="s">
        <v>155</v>
      </c>
      <c r="T81" s="7" t="s">
        <v>246</v>
      </c>
      <c r="U81" s="7" t="s">
        <v>247</v>
      </c>
      <c r="W81" s="7" t="str">
        <f t="shared" si="56"/>
        <v>Loch</v>
      </c>
      <c r="X81" s="7" t="str">
        <f t="shared" si="57"/>
        <v>übersehen.</v>
      </c>
      <c r="Y81" s="7" t="s">
        <v>248</v>
      </c>
      <c r="Z81" s="7">
        <f>main!Z3</f>
        <v>2</v>
      </c>
      <c r="AA81" s="7" t="str">
        <f>main!AA3</f>
        <v>Georg</v>
      </c>
      <c r="AB81" s="7" t="str">
        <f>main!AB3</f>
        <v>m</v>
      </c>
      <c r="AC81" s="7">
        <f>main!AC3</f>
        <v>1.085714286</v>
      </c>
      <c r="AD81" s="7">
        <f>main!AD3</f>
        <v>0.37349136300000002</v>
      </c>
      <c r="AE81" s="7">
        <f>main!AE3</f>
        <v>1</v>
      </c>
      <c r="AF81" s="33" t="str">
        <f>main!AF3</f>
        <v>m</v>
      </c>
      <c r="AG81" s="7" t="str">
        <f>main!AG3</f>
        <v>Target</v>
      </c>
      <c r="AH81" s="7" t="str">
        <f>main!AH3</f>
        <v>NA</v>
      </c>
      <c r="AI81" s="7">
        <f>main!AI3</f>
        <v>1970000000</v>
      </c>
      <c r="AJ81" s="7" t="str">
        <f>main!AJ3</f>
        <v>NA</v>
      </c>
      <c r="AK81" s="7" t="str">
        <f>main!AK3</f>
        <v>NA</v>
      </c>
      <c r="AL81" s="7">
        <f>main!AL3</f>
        <v>34</v>
      </c>
      <c r="AM81" s="7" t="str">
        <f>main!AM3</f>
        <v>Raphael</v>
      </c>
      <c r="AN81" s="7" t="str">
        <f>main!AN3</f>
        <v>m</v>
      </c>
      <c r="AO81" s="7">
        <f>main!AO3</f>
        <v>1.457142857</v>
      </c>
      <c r="AP81" s="7">
        <f>main!AP3</f>
        <v>0.88593111999999996</v>
      </c>
      <c r="AQ81" s="7">
        <f>main!AQ3</f>
        <v>1</v>
      </c>
      <c r="AR81" s="7" t="str">
        <f>main!AR3</f>
        <v>m</v>
      </c>
      <c r="AS81" s="7" t="str">
        <f>main!AS3</f>
        <v>Alternative</v>
      </c>
      <c r="AT81" s="7" t="str">
        <f>main!AT3</f>
        <v>NA</v>
      </c>
      <c r="AU81" s="7" t="str">
        <f>main!AU3</f>
        <v>NA</v>
      </c>
      <c r="AV81" s="7" t="str">
        <f>main!AV3</f>
        <v>NA</v>
      </c>
      <c r="AW81" s="7" t="str">
        <f>main!AW3</f>
        <v>NA</v>
      </c>
      <c r="AX81" s="7" t="str">
        <f>main!AX3</f>
        <v>Er</v>
      </c>
      <c r="AY81" s="7" t="str">
        <f>main!AY3</f>
        <v>Sie</v>
      </c>
      <c r="AZ81" s="33" t="str">
        <f>main!AZ3</f>
        <v>Er</v>
      </c>
      <c r="BA81" s="7" t="str">
        <f t="shared" si="58"/>
        <v>Wer fällt auf der Beerdigung?</v>
      </c>
      <c r="BB81" s="46" t="str">
        <f t="shared" si="59"/>
        <v>Was tat Georg?</v>
      </c>
      <c r="BC81" s="7" t="str">
        <f t="shared" si="60"/>
        <v>Wo fällt Georg?</v>
      </c>
      <c r="BD81" s="7" t="str">
        <f t="shared" si="61"/>
        <v>Was hat Georg übersehen?</v>
      </c>
      <c r="BE81" s="7" t="s">
        <v>16</v>
      </c>
      <c r="BF81" s="7" t="str">
        <f>BB81</f>
        <v>Was tat Georg?</v>
      </c>
      <c r="BG81" s="7">
        <v>2</v>
      </c>
      <c r="BH81" s="7">
        <f t="shared" si="62"/>
        <v>0</v>
      </c>
      <c r="BI81" s="7" t="str">
        <f t="shared" si="63"/>
        <v>NA</v>
      </c>
      <c r="BJ81" s="7" t="str">
        <f>IF(BI81="NA","NA",J81)</f>
        <v>NA</v>
      </c>
      <c r="BK81" s="7" t="str">
        <f t="shared" si="77"/>
        <v>NA</v>
      </c>
      <c r="BL81" s="7" t="s">
        <v>78</v>
      </c>
      <c r="BM81" s="1">
        <v>0</v>
      </c>
      <c r="BN81" s="7" t="str">
        <f t="shared" si="64"/>
        <v>NA</v>
      </c>
      <c r="BO81" s="7" t="str">
        <f t="shared" si="73"/>
        <v>NA</v>
      </c>
      <c r="BP81" s="7" t="str">
        <f t="shared" si="65"/>
        <v>Wo fällt Georg?</v>
      </c>
      <c r="BQ81" s="7" t="str">
        <f t="shared" si="66"/>
        <v/>
      </c>
      <c r="BR81" s="7" t="str">
        <f t="shared" si="67"/>
        <v/>
      </c>
      <c r="BS81" s="7" t="str">
        <f t="shared" si="68"/>
        <v>Wo fällt Georg?</v>
      </c>
      <c r="BT81" s="7" t="str">
        <f t="shared" si="69"/>
        <v>Was hat Georg übersehen?</v>
      </c>
      <c r="BU81" s="7" t="str">
        <f t="shared" si="70"/>
        <v/>
      </c>
      <c r="BV81" s="7" t="str">
        <f t="shared" si="71"/>
        <v>Was hat Georg übersehen?</v>
      </c>
    </row>
    <row r="82" spans="1:74" ht="14.25" customHeight="1" x14ac:dyDescent="0.35">
      <c r="A82" s="7" t="str">
        <f t="shared" si="74"/>
        <v>L3_S69_I152_PEr</v>
      </c>
      <c r="B82" s="7">
        <v>3</v>
      </c>
      <c r="C82" s="7">
        <v>69</v>
      </c>
      <c r="D82" s="44">
        <v>81</v>
      </c>
      <c r="E82">
        <v>4</v>
      </c>
      <c r="F82" s="7">
        <v>69</v>
      </c>
      <c r="G82" s="7" t="str">
        <f t="shared" si="75"/>
        <v>Die Haushälterin schleicht zum Deutschkurs. Er hat nur wenig Spaß am Lernen.</v>
      </c>
      <c r="H82" s="7" t="str">
        <f t="shared" si="52"/>
        <v>Die Haushälterin</v>
      </c>
      <c r="I82" s="7" t="str">
        <f t="shared" si="53"/>
        <v>Der Haushälter</v>
      </c>
      <c r="J82" s="7" t="s">
        <v>429</v>
      </c>
      <c r="L82" s="7" t="s">
        <v>185</v>
      </c>
      <c r="N82" s="7" t="s">
        <v>546</v>
      </c>
      <c r="O82" s="7" t="str">
        <f t="shared" si="54"/>
        <v>zum Deutschkurs.</v>
      </c>
      <c r="P82" s="7" t="str">
        <f t="shared" si="55"/>
        <v>zum Deutschkurs</v>
      </c>
      <c r="Q82" s="7" t="str">
        <f t="shared" si="76"/>
        <v>Er</v>
      </c>
      <c r="R82" s="7" t="s">
        <v>104</v>
      </c>
      <c r="S82" s="7" t="s">
        <v>547</v>
      </c>
      <c r="T82" s="7" t="s">
        <v>548</v>
      </c>
      <c r="U82" s="7" t="s">
        <v>549</v>
      </c>
      <c r="W82" s="7" t="str">
        <f t="shared" si="56"/>
        <v>Spaß</v>
      </c>
      <c r="X82" s="7" t="str">
        <f t="shared" si="57"/>
        <v>am Lernen.</v>
      </c>
      <c r="Y82" s="7" t="s">
        <v>550</v>
      </c>
      <c r="Z82" s="7">
        <f>main!Z70</f>
        <v>152</v>
      </c>
      <c r="AA82" s="7" t="str">
        <f>main!AA70</f>
        <v>Haushälterin</v>
      </c>
      <c r="AB82" s="7" t="str">
        <f>main!AB70</f>
        <v>NA</v>
      </c>
      <c r="AC82" s="7">
        <f>main!AC70</f>
        <v>2.0750000000000002</v>
      </c>
      <c r="AD82" s="7" t="str">
        <f>main!AD70</f>
        <v>NA</v>
      </c>
      <c r="AE82" s="7" t="str">
        <f>main!AE70</f>
        <v>NA</v>
      </c>
      <c r="AF82" s="33" t="str">
        <f>main!AF70</f>
        <v>f</v>
      </c>
      <c r="AG82" s="7" t="str">
        <f>main!AG70</f>
        <v>Filler</v>
      </c>
      <c r="AH82" s="7" t="str">
        <f>main!AH70</f>
        <v>NA</v>
      </c>
      <c r="AI82" s="7" t="str">
        <f>main!AI70</f>
        <v>NA</v>
      </c>
      <c r="AJ82" s="7" t="str">
        <f>main!AJ70</f>
        <v>Die</v>
      </c>
      <c r="AK82" s="7" t="str">
        <f>main!AK70</f>
        <v>die</v>
      </c>
      <c r="AL82" s="7">
        <f>main!AL70</f>
        <v>9</v>
      </c>
      <c r="AM82" s="7" t="str">
        <f>main!AM70</f>
        <v>Haushälter</v>
      </c>
      <c r="AN82" s="7" t="str">
        <f>main!AN70</f>
        <v>NA</v>
      </c>
      <c r="AO82" s="7" t="str">
        <f>main!AO70</f>
        <v>NA</v>
      </c>
      <c r="AP82" s="7" t="str">
        <f>main!AP70</f>
        <v>NA</v>
      </c>
      <c r="AQ82" s="7" t="str">
        <f>main!AQ70</f>
        <v>NA</v>
      </c>
      <c r="AR82" s="7" t="str">
        <f>main!AR70</f>
        <v>NA</v>
      </c>
      <c r="AS82" s="7" t="str">
        <f>main!AS70</f>
        <v>Alternative</v>
      </c>
      <c r="AT82" s="7" t="str">
        <f>main!AT70</f>
        <v>NA</v>
      </c>
      <c r="AU82" s="7" t="str">
        <f>main!AU70</f>
        <v>NA</v>
      </c>
      <c r="AV82" s="7" t="str">
        <f>main!AV70</f>
        <v>Der</v>
      </c>
      <c r="AW82" s="7" t="str">
        <f>main!AW70</f>
        <v>der</v>
      </c>
      <c r="AX82" s="7" t="str">
        <f>main!AX70</f>
        <v>Er</v>
      </c>
      <c r="AY82" s="7" t="str">
        <f>main!AY70</f>
        <v>Sie</v>
      </c>
      <c r="AZ82" s="33" t="str">
        <f>main!AZ70</f>
        <v>Er</v>
      </c>
      <c r="BA82" s="7" t="str">
        <f t="shared" si="58"/>
        <v>Wer schleicht zum Deutschkurs?</v>
      </c>
      <c r="BB82" s="46" t="str">
        <f t="shared" si="59"/>
        <v>Was tat die Haushälterin?</v>
      </c>
      <c r="BC82" s="7" t="str">
        <f t="shared" si="60"/>
        <v>Wohin schleicht die Haushälterin?</v>
      </c>
      <c r="BD82" s="7" t="str">
        <f t="shared" si="61"/>
        <v>Was hat die Haushälterin am Lernen?</v>
      </c>
      <c r="BE82" s="7" t="s">
        <v>47</v>
      </c>
      <c r="BF82" s="7" t="str">
        <f>BA82</f>
        <v>Wer schleicht zum Deutschkurs?</v>
      </c>
      <c r="BG82" s="7">
        <v>2</v>
      </c>
      <c r="BH82" s="7">
        <f t="shared" si="62"/>
        <v>0</v>
      </c>
      <c r="BI82" s="7" t="str">
        <f t="shared" si="63"/>
        <v>NA</v>
      </c>
      <c r="BJ82" s="7" t="str">
        <f>IF(BI82="NA","NA",H82)</f>
        <v>NA</v>
      </c>
      <c r="BK82" s="7" t="str">
        <f t="shared" si="77"/>
        <v>NA</v>
      </c>
      <c r="BL82" s="7" t="s">
        <v>78</v>
      </c>
      <c r="BM82" s="1">
        <v>0</v>
      </c>
      <c r="BN82" s="7" t="str">
        <f t="shared" si="64"/>
        <v>NA</v>
      </c>
      <c r="BO82" s="7" t="str">
        <f t="shared" si="73"/>
        <v>NA</v>
      </c>
      <c r="BP82" s="7" t="str">
        <f t="shared" si="65"/>
        <v/>
      </c>
      <c r="BQ82" s="7" t="str">
        <f t="shared" si="66"/>
        <v>Wohin schleicht die Haushälterin?</v>
      </c>
      <c r="BR82" s="7" t="str">
        <f t="shared" si="67"/>
        <v/>
      </c>
      <c r="BS82" s="7" t="str">
        <f t="shared" si="68"/>
        <v>Wohin schleicht die Haushälterin?</v>
      </c>
      <c r="BT82" s="7" t="str">
        <f t="shared" si="69"/>
        <v>Was hat die Haushälterin am Lernen?</v>
      </c>
      <c r="BU82" s="7" t="str">
        <f t="shared" si="70"/>
        <v/>
      </c>
      <c r="BV82" s="1" t="str">
        <f t="shared" si="71"/>
        <v>Was hat die Haushälterin am Lernen?</v>
      </c>
    </row>
    <row r="83" spans="1:74" ht="14.25" customHeight="1" x14ac:dyDescent="0.35">
      <c r="A83" s="7" t="str">
        <f t="shared" si="74"/>
        <v>L3_S63_I146_PEr</v>
      </c>
      <c r="B83" s="7">
        <v>3</v>
      </c>
      <c r="C83" s="7">
        <v>63</v>
      </c>
      <c r="D83" s="44">
        <v>82</v>
      </c>
      <c r="E83">
        <v>4</v>
      </c>
      <c r="F83" s="7">
        <v>63</v>
      </c>
      <c r="G83" s="7" t="str">
        <f t="shared" si="75"/>
        <v>Die Balletttänzerin reist ins Bistum. Er hat den edlen Bischof vermisst.</v>
      </c>
      <c r="H83" s="7" t="str">
        <f t="shared" si="52"/>
        <v>Die Balletttänzerin</v>
      </c>
      <c r="I83" s="7" t="str">
        <f t="shared" si="53"/>
        <v>Der Balletttänzer</v>
      </c>
      <c r="J83" s="7" t="s">
        <v>110</v>
      </c>
      <c r="L83" s="7" t="s">
        <v>68</v>
      </c>
      <c r="N83" s="7" t="s">
        <v>516</v>
      </c>
      <c r="O83" s="7" t="str">
        <f t="shared" si="54"/>
        <v>ins Bistum.</v>
      </c>
      <c r="P83" s="7" t="str">
        <f t="shared" si="55"/>
        <v>ins Bistum</v>
      </c>
      <c r="Q83" s="7" t="str">
        <f t="shared" si="76"/>
        <v>Er</v>
      </c>
      <c r="R83" s="7" t="s">
        <v>104</v>
      </c>
      <c r="S83" s="7" t="s">
        <v>147</v>
      </c>
      <c r="T83" s="7" t="s">
        <v>517</v>
      </c>
      <c r="V83" s="7" t="s">
        <v>518</v>
      </c>
      <c r="W83" s="7" t="str">
        <f t="shared" si="56"/>
        <v>Bischof</v>
      </c>
      <c r="X83" s="7" t="str">
        <f t="shared" si="57"/>
        <v>vermisst.</v>
      </c>
      <c r="Y83" s="7" t="s">
        <v>519</v>
      </c>
      <c r="Z83" s="7">
        <f>main!Z64</f>
        <v>146</v>
      </c>
      <c r="AA83" s="7" t="str">
        <f>main!AA64</f>
        <v>Balletttänzerin</v>
      </c>
      <c r="AB83" s="7" t="str">
        <f>main!AB64</f>
        <v>NA</v>
      </c>
      <c r="AC83" s="7">
        <f>main!AC64</f>
        <v>1.5249999999999999</v>
      </c>
      <c r="AD83" s="7" t="str">
        <f>main!AD64</f>
        <v>NA</v>
      </c>
      <c r="AE83" s="7" t="str">
        <f>main!AE64</f>
        <v>NA</v>
      </c>
      <c r="AF83" s="33" t="str">
        <f>main!AF64</f>
        <v>f</v>
      </c>
      <c r="AG83" s="7" t="str">
        <f>main!AG64</f>
        <v>Filler</v>
      </c>
      <c r="AH83" s="7" t="str">
        <f>main!AH64</f>
        <v>NA</v>
      </c>
      <c r="AI83" s="7" t="str">
        <f>main!AI64</f>
        <v>NA</v>
      </c>
      <c r="AJ83" s="7" t="str">
        <f>main!AJ64</f>
        <v>Die</v>
      </c>
      <c r="AK83" s="7" t="str">
        <f>main!AK64</f>
        <v>die</v>
      </c>
      <c r="AL83" s="7">
        <f>main!AL64</f>
        <v>3</v>
      </c>
      <c r="AM83" s="7" t="str">
        <f>main!AM64</f>
        <v>Balletttänzer</v>
      </c>
      <c r="AN83" s="7" t="str">
        <f>main!AN64</f>
        <v>NA</v>
      </c>
      <c r="AO83" s="7" t="str">
        <f>main!AO64</f>
        <v>NA</v>
      </c>
      <c r="AP83" s="7" t="str">
        <f>main!AP64</f>
        <v>NA</v>
      </c>
      <c r="AQ83" s="7" t="str">
        <f>main!AQ64</f>
        <v>NA</v>
      </c>
      <c r="AR83" s="7" t="str">
        <f>main!AR64</f>
        <v>NA</v>
      </c>
      <c r="AS83" s="7" t="str">
        <f>main!AS64</f>
        <v>Alternative</v>
      </c>
      <c r="AT83" s="7" t="str">
        <f>main!AT64</f>
        <v>NA</v>
      </c>
      <c r="AU83" s="7" t="str">
        <f>main!AU64</f>
        <v>NA</v>
      </c>
      <c r="AV83" s="7" t="str">
        <f>main!AV64</f>
        <v>Der</v>
      </c>
      <c r="AW83" s="7" t="str">
        <f>main!AW64</f>
        <v>der</v>
      </c>
      <c r="AX83" s="7" t="str">
        <f>main!AX64</f>
        <v>Er</v>
      </c>
      <c r="AY83" s="7" t="str">
        <f>main!AY64</f>
        <v>Sie</v>
      </c>
      <c r="AZ83" s="33" t="str">
        <f>main!AZ64</f>
        <v>Er</v>
      </c>
      <c r="BA83" s="7" t="str">
        <f t="shared" si="58"/>
        <v>Wer reist ins Bistum?</v>
      </c>
      <c r="BB83" s="46" t="str">
        <f t="shared" si="59"/>
        <v>Was tat die Balletttänzerin?</v>
      </c>
      <c r="BC83" s="7" t="str">
        <f t="shared" si="60"/>
        <v>Wohin reist die Balletttänzerin?</v>
      </c>
      <c r="BD83" s="7" t="str">
        <f t="shared" si="61"/>
        <v>Wen hat die Balletttänzerin vermisst?</v>
      </c>
      <c r="BE83" s="7" t="s">
        <v>48</v>
      </c>
      <c r="BF83" s="7" t="str">
        <f>BC83</f>
        <v>Wohin reist die Balletttänzerin?</v>
      </c>
      <c r="BG83" s="7">
        <v>3</v>
      </c>
      <c r="BH83" s="7">
        <f t="shared" si="62"/>
        <v>0</v>
      </c>
      <c r="BI83" s="7" t="str">
        <f t="shared" si="63"/>
        <v>NA</v>
      </c>
      <c r="BJ83" s="7" t="str">
        <f>IF(BI83="NA","NA",P83)</f>
        <v>NA</v>
      </c>
      <c r="BK83" s="7" t="str">
        <f t="shared" si="77"/>
        <v>NA</v>
      </c>
      <c r="BL83" s="7" t="s">
        <v>78</v>
      </c>
      <c r="BM83" s="1">
        <v>0</v>
      </c>
      <c r="BN83" s="7" t="str">
        <f t="shared" si="64"/>
        <v>NA</v>
      </c>
      <c r="BO83" s="7" t="str">
        <f t="shared" si="73"/>
        <v>NA</v>
      </c>
      <c r="BP83" s="7" t="str">
        <f t="shared" si="65"/>
        <v/>
      </c>
      <c r="BQ83" s="7" t="str">
        <f t="shared" si="66"/>
        <v>Wohin reist die Balletttänzerin?</v>
      </c>
      <c r="BR83" s="7" t="str">
        <f t="shared" si="67"/>
        <v/>
      </c>
      <c r="BS83" s="7" t="str">
        <f t="shared" si="68"/>
        <v>Wohin reist die Balletttänzerin?</v>
      </c>
      <c r="BT83" s="7" t="str">
        <f t="shared" si="69"/>
        <v/>
      </c>
      <c r="BU83" s="7" t="str">
        <f t="shared" si="70"/>
        <v>Wen hat die Balletttänzerin vermisst?</v>
      </c>
      <c r="BV83" s="1" t="str">
        <f t="shared" si="71"/>
        <v>Wen hat die Balletttänzerin vermisst?</v>
      </c>
    </row>
    <row r="84" spans="1:74" ht="14.25" customHeight="1" x14ac:dyDescent="0.35">
      <c r="A84" s="7" t="str">
        <f t="shared" si="74"/>
        <v>L3_S102_I185_PEr</v>
      </c>
      <c r="B84" s="7">
        <v>3</v>
      </c>
      <c r="C84" s="7">
        <v>102</v>
      </c>
      <c r="D84" s="44">
        <v>83</v>
      </c>
      <c r="E84">
        <v>4</v>
      </c>
      <c r="F84" s="7">
        <v>102</v>
      </c>
      <c r="G84" s="7" t="str">
        <f t="shared" si="75"/>
        <v>Der Schuldirektor flieht in die Bibliothek. Er möchte die lauten Kollegen nicht hören.</v>
      </c>
      <c r="H84" s="7" t="str">
        <f t="shared" si="52"/>
        <v>Der Schuldirektor</v>
      </c>
      <c r="I84" s="7" t="str">
        <f t="shared" si="53"/>
        <v>Die Schuldirektorin</v>
      </c>
      <c r="J84" s="7" t="s">
        <v>177</v>
      </c>
      <c r="L84" s="7" t="s">
        <v>111</v>
      </c>
      <c r="N84" s="7" t="s">
        <v>728</v>
      </c>
      <c r="O84" s="7" t="str">
        <f t="shared" si="54"/>
        <v>in die Bibliothek.</v>
      </c>
      <c r="P84" s="7" t="str">
        <f t="shared" si="55"/>
        <v>in die Bibliothek</v>
      </c>
      <c r="Q84" s="7" t="str">
        <f t="shared" si="76"/>
        <v>Er</v>
      </c>
      <c r="R84" s="7" t="s">
        <v>70</v>
      </c>
      <c r="S84" s="7" t="s">
        <v>71</v>
      </c>
      <c r="T84" s="7" t="s">
        <v>729</v>
      </c>
      <c r="V84" s="7" t="s">
        <v>730</v>
      </c>
      <c r="W84" s="7" t="str">
        <f t="shared" si="56"/>
        <v>Kollegen</v>
      </c>
      <c r="X84" s="7" t="str">
        <f t="shared" si="57"/>
        <v>nicht hören.</v>
      </c>
      <c r="Y84" s="7" t="s">
        <v>731</v>
      </c>
      <c r="Z84" s="7">
        <f>main!Z103</f>
        <v>185</v>
      </c>
      <c r="AA84" s="7" t="str">
        <f>main!AA103</f>
        <v>Schuldirektor</v>
      </c>
      <c r="AB84" s="7" t="str">
        <f>main!AB103</f>
        <v>NA</v>
      </c>
      <c r="AC84" s="7">
        <f>main!AC103</f>
        <v>5.15</v>
      </c>
      <c r="AD84" s="7" t="str">
        <f>main!AD103</f>
        <v>NA</v>
      </c>
      <c r="AE84" s="7" t="str">
        <f>main!AE103</f>
        <v>NA</v>
      </c>
      <c r="AF84" s="33" t="str">
        <f>main!AF103</f>
        <v>m</v>
      </c>
      <c r="AG84" s="7" t="str">
        <f>main!AG103</f>
        <v>Filler</v>
      </c>
      <c r="AH84" s="7" t="str">
        <f>main!AH103</f>
        <v>NA</v>
      </c>
      <c r="AI84" s="7" t="str">
        <f>main!AI103</f>
        <v>NA</v>
      </c>
      <c r="AJ84" s="7" t="str">
        <f>main!AJ103</f>
        <v>Der</v>
      </c>
      <c r="AK84" s="7" t="str">
        <f>main!AK103</f>
        <v>der</v>
      </c>
      <c r="AL84" s="7">
        <f>main!AL103</f>
        <v>42</v>
      </c>
      <c r="AM84" s="7" t="str">
        <f>main!AM103</f>
        <v>Schuldirektorin</v>
      </c>
      <c r="AN84" s="7" t="str">
        <f>main!AN103</f>
        <v>NA</v>
      </c>
      <c r="AO84" s="7" t="str">
        <f>main!AO103</f>
        <v>NA</v>
      </c>
      <c r="AP84" s="7" t="str">
        <f>main!AP103</f>
        <v>NA</v>
      </c>
      <c r="AQ84" s="7" t="str">
        <f>main!AQ103</f>
        <v>NA</v>
      </c>
      <c r="AR84" s="7" t="str">
        <f>main!AR103</f>
        <v>NA</v>
      </c>
      <c r="AS84" s="7" t="str">
        <f>main!AS103</f>
        <v>Alternative</v>
      </c>
      <c r="AT84" s="7" t="str">
        <f>main!AT103</f>
        <v>NA</v>
      </c>
      <c r="AU84" s="7" t="str">
        <f>main!AU103</f>
        <v>NA</v>
      </c>
      <c r="AV84" s="7" t="str">
        <f>main!AV103</f>
        <v>Die</v>
      </c>
      <c r="AW84" s="7" t="str">
        <f>main!AW103</f>
        <v>die</v>
      </c>
      <c r="AX84" s="7" t="str">
        <f>main!AX103</f>
        <v>Er</v>
      </c>
      <c r="AY84" s="7" t="str">
        <f>main!AY103</f>
        <v>Sie</v>
      </c>
      <c r="AZ84" s="33" t="str">
        <f>main!AZ103</f>
        <v>Er</v>
      </c>
      <c r="BA84" s="7" t="str">
        <f t="shared" si="58"/>
        <v>Wer flieht in die Bibliothek?</v>
      </c>
      <c r="BB84" s="46" t="str">
        <f t="shared" si="59"/>
        <v>Was tat der Schuldirektor?</v>
      </c>
      <c r="BC84" s="7" t="str">
        <f t="shared" si="60"/>
        <v>Wohin flieht der Schuldirektor?</v>
      </c>
      <c r="BD84" s="7" t="str">
        <f t="shared" si="61"/>
        <v>Wen möchte der Schuldirektor nicht hören?</v>
      </c>
      <c r="BE84" s="7" t="s">
        <v>16</v>
      </c>
      <c r="BF84" s="7" t="str">
        <f>BB84</f>
        <v>Was tat der Schuldirektor?</v>
      </c>
      <c r="BG84" s="7">
        <v>1</v>
      </c>
      <c r="BH84" s="7">
        <f t="shared" si="62"/>
        <v>1</v>
      </c>
      <c r="BI84" s="7" t="str">
        <f t="shared" si="63"/>
        <v>Was tat der Schuldirektor?</v>
      </c>
      <c r="BJ84" s="7" t="str">
        <f>IF(BI84="NA","NA",J84)</f>
        <v>flieht</v>
      </c>
      <c r="BK84" s="7" t="s">
        <v>1119</v>
      </c>
      <c r="BL84" s="7" t="s">
        <v>1120</v>
      </c>
      <c r="BM84" s="1">
        <v>0</v>
      </c>
      <c r="BN84" s="7" t="str">
        <f t="shared" si="64"/>
        <v>in die Bibliothek laufen</v>
      </c>
      <c r="BO84" s="7" t="str">
        <f t="shared" si="73"/>
        <v>in die Bibliothek fliehen</v>
      </c>
      <c r="BP84" s="7" t="str">
        <f t="shared" si="65"/>
        <v/>
      </c>
      <c r="BQ84" s="7" t="str">
        <f t="shared" si="66"/>
        <v>Wohin flieht der Schuldirektor?</v>
      </c>
      <c r="BR84" s="7" t="str">
        <f t="shared" si="67"/>
        <v/>
      </c>
      <c r="BS84" s="7" t="str">
        <f t="shared" si="68"/>
        <v>Wohin flieht der Schuldirektor?</v>
      </c>
      <c r="BT84" s="7" t="str">
        <f t="shared" si="69"/>
        <v/>
      </c>
      <c r="BU84" s="7" t="str">
        <f t="shared" si="70"/>
        <v>Wen möchte der Schuldirektor nicht hören?</v>
      </c>
      <c r="BV84" s="7" t="str">
        <f t="shared" si="71"/>
        <v>Wen möchte der Schuldirektor nicht hören?</v>
      </c>
    </row>
    <row r="85" spans="1:74" ht="14.25" customHeight="1" x14ac:dyDescent="0.35">
      <c r="A85" s="7" t="str">
        <f t="shared" si="74"/>
        <v>L3_S76_I159_PSie</v>
      </c>
      <c r="B85" s="7">
        <v>3</v>
      </c>
      <c r="C85" s="7">
        <v>76</v>
      </c>
      <c r="D85" s="44">
        <v>84</v>
      </c>
      <c r="E85">
        <v>4</v>
      </c>
      <c r="F85" s="7">
        <v>76</v>
      </c>
      <c r="G85" s="7" t="str">
        <f t="shared" si="75"/>
        <v>Die Turnerin betet auf der Fähre. Sie hat das andauernde Schaukeln satt.</v>
      </c>
      <c r="H85" s="7" t="str">
        <f t="shared" si="52"/>
        <v>Die Turnerin</v>
      </c>
      <c r="I85" s="7" t="str">
        <f t="shared" si="53"/>
        <v>Der Turner</v>
      </c>
      <c r="J85" s="7" t="s">
        <v>587</v>
      </c>
      <c r="K85" s="7" t="s">
        <v>244</v>
      </c>
      <c r="N85" s="7" t="s">
        <v>588</v>
      </c>
      <c r="O85" s="7" t="str">
        <f t="shared" si="54"/>
        <v>auf der Fähre.</v>
      </c>
      <c r="P85" s="7" t="str">
        <f t="shared" si="55"/>
        <v>auf der Fähre</v>
      </c>
      <c r="Q85" s="7" t="str">
        <f t="shared" si="76"/>
        <v>Sie</v>
      </c>
      <c r="R85" s="7" t="s">
        <v>104</v>
      </c>
      <c r="S85" s="7" t="s">
        <v>155</v>
      </c>
      <c r="T85" s="7" t="s">
        <v>589</v>
      </c>
      <c r="U85" s="7" t="s">
        <v>590</v>
      </c>
      <c r="W85" s="7" t="str">
        <f t="shared" si="56"/>
        <v>Schaukeln</v>
      </c>
      <c r="X85" s="7" t="str">
        <f t="shared" si="57"/>
        <v>satt.</v>
      </c>
      <c r="Y85" s="7" t="s">
        <v>545</v>
      </c>
      <c r="Z85" s="7">
        <f>main!Z77</f>
        <v>159</v>
      </c>
      <c r="AA85" s="7" t="str">
        <f>main!AA77</f>
        <v>Turnerin</v>
      </c>
      <c r="AB85" s="7" t="str">
        <f>main!AB77</f>
        <v>NA</v>
      </c>
      <c r="AC85" s="7">
        <f>main!AC77</f>
        <v>2.5</v>
      </c>
      <c r="AD85" s="7" t="str">
        <f>main!AD77</f>
        <v>NA</v>
      </c>
      <c r="AE85" s="7" t="str">
        <f>main!AE77</f>
        <v>NA</v>
      </c>
      <c r="AF85" s="33" t="str">
        <f>main!AF77</f>
        <v>f</v>
      </c>
      <c r="AG85" s="7" t="str">
        <f>main!AG77</f>
        <v>Filler</v>
      </c>
      <c r="AH85" s="7" t="str">
        <f>main!AH77</f>
        <v>NA</v>
      </c>
      <c r="AI85" s="7" t="str">
        <f>main!AI77</f>
        <v>NA</v>
      </c>
      <c r="AJ85" s="7" t="str">
        <f>main!AJ77</f>
        <v>Die</v>
      </c>
      <c r="AK85" s="7" t="str">
        <f>main!AK77</f>
        <v>die</v>
      </c>
      <c r="AL85" s="7">
        <f>main!AL77</f>
        <v>16</v>
      </c>
      <c r="AM85" s="7" t="str">
        <f>main!AM77</f>
        <v>Turner</v>
      </c>
      <c r="AN85" s="7" t="str">
        <f>main!AN77</f>
        <v>NA</v>
      </c>
      <c r="AO85" s="7" t="str">
        <f>main!AO77</f>
        <v>NA</v>
      </c>
      <c r="AP85" s="7" t="str">
        <f>main!AP77</f>
        <v>NA</v>
      </c>
      <c r="AQ85" s="7" t="str">
        <f>main!AQ77</f>
        <v>NA</v>
      </c>
      <c r="AR85" s="7" t="str">
        <f>main!AR77</f>
        <v>NA</v>
      </c>
      <c r="AS85" s="7" t="str">
        <f>main!AS77</f>
        <v>Alternative</v>
      </c>
      <c r="AT85" s="7" t="str">
        <f>main!AT77</f>
        <v>NA</v>
      </c>
      <c r="AU85" s="7" t="str">
        <f>main!AU77</f>
        <v>NA</v>
      </c>
      <c r="AV85" s="7" t="str">
        <f>main!AV77</f>
        <v>Der</v>
      </c>
      <c r="AW85" s="7" t="str">
        <f>main!AW77</f>
        <v>der</v>
      </c>
      <c r="AX85" s="7" t="str">
        <f>main!AX77</f>
        <v>Er</v>
      </c>
      <c r="AY85" s="7" t="str">
        <f>main!AY77</f>
        <v>Sie</v>
      </c>
      <c r="AZ85" s="33" t="str">
        <f>main!AZ77</f>
        <v>Sie</v>
      </c>
      <c r="BA85" s="7" t="str">
        <f t="shared" si="58"/>
        <v>Wer betet auf der Fähre?</v>
      </c>
      <c r="BB85" s="46" t="str">
        <f t="shared" si="59"/>
        <v>Was tat die Turnerin?</v>
      </c>
      <c r="BC85" s="7" t="str">
        <f t="shared" si="60"/>
        <v>Wo betet die Turnerin?</v>
      </c>
      <c r="BD85" s="7" t="str">
        <f t="shared" si="61"/>
        <v>Was hat die Turnerin satt?</v>
      </c>
      <c r="BE85" s="1" t="s">
        <v>49</v>
      </c>
      <c r="BF85" s="7" t="str">
        <f>BD85</f>
        <v>Was hat die Turnerin satt?</v>
      </c>
      <c r="BG85" s="7">
        <v>1</v>
      </c>
      <c r="BH85" s="7">
        <f t="shared" si="62"/>
        <v>1</v>
      </c>
      <c r="BI85" s="7" t="str">
        <f t="shared" si="63"/>
        <v>Was hat die Turnerin satt?</v>
      </c>
      <c r="BJ85" s="7" t="str">
        <f>IF(BI85="NA","NA",CONCATENATE(S85," ",T85," ",W85))</f>
        <v>das andauernde Schaukeln</v>
      </c>
      <c r="BK85" s="7" t="str">
        <f t="shared" ref="BK85:BK94" si="78">BJ85</f>
        <v>das andauernde Schaukeln</v>
      </c>
      <c r="BL85" s="7" t="s">
        <v>593</v>
      </c>
      <c r="BM85" s="1">
        <v>0</v>
      </c>
      <c r="BN85" s="7" t="str">
        <f t="shared" si="64"/>
        <v>das kontinuierliche Schaukeln</v>
      </c>
      <c r="BO85" s="7" t="str">
        <f t="shared" si="73"/>
        <v>das andauernde Schaukeln</v>
      </c>
      <c r="BP85" s="7" t="str">
        <f t="shared" si="65"/>
        <v>Wo betet die Turnerin?</v>
      </c>
      <c r="BQ85" s="7" t="str">
        <f t="shared" si="66"/>
        <v/>
      </c>
      <c r="BR85" s="7" t="str">
        <f t="shared" si="67"/>
        <v/>
      </c>
      <c r="BS85" s="7" t="str">
        <f t="shared" si="68"/>
        <v>Wo betet die Turnerin?</v>
      </c>
      <c r="BT85" s="7" t="str">
        <f t="shared" si="69"/>
        <v>Was hat die Turnerin satt?</v>
      </c>
      <c r="BU85" s="7" t="str">
        <f t="shared" si="70"/>
        <v/>
      </c>
      <c r="BV85" s="7" t="str">
        <f t="shared" si="71"/>
        <v>Was hat die Turnerin satt?</v>
      </c>
    </row>
    <row r="86" spans="1:74" ht="14.25" customHeight="1" x14ac:dyDescent="0.35">
      <c r="A86" s="7" t="str">
        <f t="shared" si="74"/>
        <v>L3_S5_I128_PEr</v>
      </c>
      <c r="B86" s="7">
        <v>3</v>
      </c>
      <c r="C86" s="7">
        <v>5</v>
      </c>
      <c r="D86" s="44">
        <v>85</v>
      </c>
      <c r="E86">
        <v>4</v>
      </c>
      <c r="F86" s="7">
        <v>5</v>
      </c>
      <c r="G86" s="7" t="str">
        <f t="shared" si="75"/>
        <v>Julia reist in die Metropole. Er möchte die weltbekannte Clubkultur erleben.</v>
      </c>
      <c r="H86" s="7" t="str">
        <f t="shared" si="52"/>
        <v>Julia</v>
      </c>
      <c r="I86" s="7" t="str">
        <f t="shared" si="53"/>
        <v>Damian</v>
      </c>
      <c r="J86" s="12" t="s">
        <v>110</v>
      </c>
      <c r="L86" s="7" t="s">
        <v>111</v>
      </c>
      <c r="N86" s="7" t="s">
        <v>112</v>
      </c>
      <c r="O86" s="7" t="str">
        <f t="shared" si="54"/>
        <v>in die Metropole.</v>
      </c>
      <c r="P86" s="7" t="str">
        <f t="shared" si="55"/>
        <v>in die Metropole</v>
      </c>
      <c r="Q86" s="7" t="str">
        <f t="shared" si="76"/>
        <v>Er</v>
      </c>
      <c r="R86" s="7" t="s">
        <v>70</v>
      </c>
      <c r="S86" s="7" t="s">
        <v>71</v>
      </c>
      <c r="T86" s="7" t="s">
        <v>113</v>
      </c>
      <c r="U86" s="7" t="s">
        <v>114</v>
      </c>
      <c r="W86" s="7" t="str">
        <f t="shared" si="56"/>
        <v>Clubkultur</v>
      </c>
      <c r="X86" s="7" t="str">
        <f t="shared" si="57"/>
        <v>erleben.</v>
      </c>
      <c r="Y86" s="7" t="s">
        <v>115</v>
      </c>
      <c r="Z86" s="7">
        <f>main!Z46</f>
        <v>128</v>
      </c>
      <c r="AA86" s="7" t="str">
        <f>main!AA46</f>
        <v>Julia</v>
      </c>
      <c r="AB86" s="7" t="str">
        <f>main!AB46</f>
        <v>f</v>
      </c>
      <c r="AC86" s="7">
        <f>main!AC46</f>
        <v>6.8285714290000001</v>
      </c>
      <c r="AD86" s="7">
        <f>main!AD46</f>
        <v>0.45281565400000001</v>
      </c>
      <c r="AE86" s="7">
        <f>main!AE46</f>
        <v>7</v>
      </c>
      <c r="AF86" s="33" t="str">
        <f>main!AF46</f>
        <v>f</v>
      </c>
      <c r="AG86" s="7" t="str">
        <f>main!AG46</f>
        <v>Target</v>
      </c>
      <c r="AH86" s="7" t="str">
        <f>main!AH46</f>
        <v>NA</v>
      </c>
      <c r="AI86" s="7">
        <f>main!AI46</f>
        <v>4040000000</v>
      </c>
      <c r="AJ86" s="7" t="str">
        <f>main!AJ46</f>
        <v>NA</v>
      </c>
      <c r="AK86" s="7" t="str">
        <f>main!AK46</f>
        <v>NA</v>
      </c>
      <c r="AL86" s="7">
        <f>main!AL46</f>
        <v>47</v>
      </c>
      <c r="AM86" s="7" t="str">
        <f>main!AM46</f>
        <v>Damian</v>
      </c>
      <c r="AN86" s="7" t="str">
        <f>main!AN46</f>
        <v>m</v>
      </c>
      <c r="AO86" s="7">
        <f>main!AO46</f>
        <v>1.7428571429999999</v>
      </c>
      <c r="AP86" s="7">
        <f>main!AP46</f>
        <v>0.91853006400000003</v>
      </c>
      <c r="AQ86" s="7">
        <f>main!AQ46</f>
        <v>1</v>
      </c>
      <c r="AR86" s="7" t="str">
        <f>main!AR46</f>
        <v>m</v>
      </c>
      <c r="AS86" s="7" t="str">
        <f>main!AS46</f>
        <v>Alternative</v>
      </c>
      <c r="AT86" s="7" t="str">
        <f>main!AT46</f>
        <v>NA</v>
      </c>
      <c r="AU86" s="7" t="str">
        <f>main!AU46</f>
        <v>NA</v>
      </c>
      <c r="AV86" s="7" t="str">
        <f>main!AV46</f>
        <v>NA</v>
      </c>
      <c r="AW86" s="7" t="str">
        <f>main!AW46</f>
        <v>NA</v>
      </c>
      <c r="AX86" s="7" t="str">
        <f>main!AX46</f>
        <v>Er</v>
      </c>
      <c r="AY86" s="7" t="str">
        <f>main!AY46</f>
        <v>Sie</v>
      </c>
      <c r="AZ86" s="33" t="str">
        <f>main!AZ46</f>
        <v>Er</v>
      </c>
      <c r="BA86" s="7" t="str">
        <f t="shared" si="58"/>
        <v>Wer reist in die Metropole?</v>
      </c>
      <c r="BB86" s="46" t="str">
        <f t="shared" si="59"/>
        <v>Was tat Julia?</v>
      </c>
      <c r="BC86" s="7" t="str">
        <f t="shared" si="60"/>
        <v>Wohin reist Julia?</v>
      </c>
      <c r="BD86" s="7" t="str">
        <f t="shared" si="61"/>
        <v>Was möchte Julia erleben?</v>
      </c>
      <c r="BE86" s="7" t="s">
        <v>47</v>
      </c>
      <c r="BF86" s="7" t="str">
        <f>BA86</f>
        <v>Wer reist in die Metropole?</v>
      </c>
      <c r="BG86" s="7">
        <v>2</v>
      </c>
      <c r="BH86" s="7">
        <f t="shared" si="62"/>
        <v>0</v>
      </c>
      <c r="BI86" s="7" t="str">
        <f t="shared" si="63"/>
        <v>NA</v>
      </c>
      <c r="BJ86" s="7" t="str">
        <f>IF(BI86="NA","NA",H86)</f>
        <v>NA</v>
      </c>
      <c r="BK86" s="7" t="str">
        <f t="shared" si="78"/>
        <v>NA</v>
      </c>
      <c r="BL86" s="7" t="s">
        <v>78</v>
      </c>
      <c r="BM86" s="1">
        <v>1</v>
      </c>
      <c r="BN86" s="7" t="str">
        <f t="shared" si="64"/>
        <v>NA</v>
      </c>
      <c r="BO86" s="7" t="str">
        <f t="shared" si="73"/>
        <v>NA</v>
      </c>
      <c r="BP86" s="7" t="str">
        <f t="shared" si="65"/>
        <v/>
      </c>
      <c r="BQ86" s="7" t="str">
        <f t="shared" si="66"/>
        <v>Wohin reist Julia?</v>
      </c>
      <c r="BR86" s="7" t="str">
        <f t="shared" si="67"/>
        <v/>
      </c>
      <c r="BS86" s="7" t="str">
        <f t="shared" si="68"/>
        <v>Wohin reist Julia?</v>
      </c>
      <c r="BT86" s="7" t="str">
        <f t="shared" si="69"/>
        <v>Was möchte Julia erleben?</v>
      </c>
      <c r="BU86" s="7" t="str">
        <f t="shared" si="70"/>
        <v/>
      </c>
      <c r="BV86" s="13" t="str">
        <f t="shared" si="71"/>
        <v>Was möchte Julia erleben?</v>
      </c>
    </row>
    <row r="87" spans="1:74" ht="14.25" customHeight="1" x14ac:dyDescent="0.35">
      <c r="A87" s="7" t="str">
        <f t="shared" si="74"/>
        <v>L3_S81_I164_PEr</v>
      </c>
      <c r="B87" s="7">
        <v>3</v>
      </c>
      <c r="C87" s="7">
        <v>81</v>
      </c>
      <c r="D87" s="44">
        <v>86</v>
      </c>
      <c r="E87">
        <v>4</v>
      </c>
      <c r="F87" s="7">
        <v>81</v>
      </c>
      <c r="G87" s="7" t="str">
        <f t="shared" si="75"/>
        <v>Die Bankkassiererin rennt in den Laden. Er hat einen gruseligen Mann gesehen.</v>
      </c>
      <c r="H87" s="7" t="str">
        <f t="shared" si="52"/>
        <v>Die Bankkassiererin</v>
      </c>
      <c r="I87" s="7" t="str">
        <f t="shared" si="53"/>
        <v>Der Bankkassierer</v>
      </c>
      <c r="J87" s="7" t="s">
        <v>369</v>
      </c>
      <c r="L87" s="7" t="s">
        <v>375</v>
      </c>
      <c r="N87" s="7" t="s">
        <v>616</v>
      </c>
      <c r="O87" s="7" t="str">
        <f t="shared" si="54"/>
        <v>in den Laden.</v>
      </c>
      <c r="P87" s="7" t="str">
        <f t="shared" si="55"/>
        <v>in den Laden</v>
      </c>
      <c r="Q87" s="7" t="str">
        <f t="shared" si="76"/>
        <v>Er</v>
      </c>
      <c r="R87" s="7" t="s">
        <v>104</v>
      </c>
      <c r="S87" s="7" t="s">
        <v>87</v>
      </c>
      <c r="T87" s="7" t="s">
        <v>617</v>
      </c>
      <c r="V87" s="7" t="s">
        <v>618</v>
      </c>
      <c r="W87" s="7" t="str">
        <f t="shared" si="56"/>
        <v>Mann</v>
      </c>
      <c r="X87" s="7" t="str">
        <f t="shared" si="57"/>
        <v>gesehen.</v>
      </c>
      <c r="Y87" s="7" t="s">
        <v>182</v>
      </c>
      <c r="Z87" s="7">
        <f>main!Z82</f>
        <v>164</v>
      </c>
      <c r="AA87" s="7" t="str">
        <f>main!AA82</f>
        <v>Bankkassiererin</v>
      </c>
      <c r="AB87" s="7" t="str">
        <f>main!AB82</f>
        <v>NA</v>
      </c>
      <c r="AC87" s="7">
        <f>main!AC82</f>
        <v>3</v>
      </c>
      <c r="AD87" s="7" t="str">
        <f>main!AD82</f>
        <v>NA</v>
      </c>
      <c r="AE87" s="7" t="str">
        <f>main!AE82</f>
        <v>NA</v>
      </c>
      <c r="AF87" s="33" t="str">
        <f>main!AF82</f>
        <v>f</v>
      </c>
      <c r="AG87" s="7" t="str">
        <f>main!AG82</f>
        <v>Filler</v>
      </c>
      <c r="AH87" s="7" t="str">
        <f>main!AH82</f>
        <v>NA</v>
      </c>
      <c r="AI87" s="7" t="str">
        <f>main!AI82</f>
        <v>NA</v>
      </c>
      <c r="AJ87" s="7" t="str">
        <f>main!AJ82</f>
        <v>Die</v>
      </c>
      <c r="AK87" s="7" t="str">
        <f>main!AK82</f>
        <v>die</v>
      </c>
      <c r="AL87" s="7">
        <f>main!AL82</f>
        <v>21</v>
      </c>
      <c r="AM87" s="7" t="str">
        <f>main!AM82</f>
        <v>Bankkassierer</v>
      </c>
      <c r="AN87" s="7" t="str">
        <f>main!AN82</f>
        <v>NA</v>
      </c>
      <c r="AO87" s="7" t="str">
        <f>main!AO82</f>
        <v>NA</v>
      </c>
      <c r="AP87" s="7" t="str">
        <f>main!AP82</f>
        <v>NA</v>
      </c>
      <c r="AQ87" s="7" t="str">
        <f>main!AQ82</f>
        <v>NA</v>
      </c>
      <c r="AR87" s="7" t="str">
        <f>main!AR82</f>
        <v>NA</v>
      </c>
      <c r="AS87" s="7" t="str">
        <f>main!AS82</f>
        <v>Alternative</v>
      </c>
      <c r="AT87" s="7" t="str">
        <f>main!AT82</f>
        <v>NA</v>
      </c>
      <c r="AU87" s="7" t="str">
        <f>main!AU82</f>
        <v>NA</v>
      </c>
      <c r="AV87" s="7" t="str">
        <f>main!AV82</f>
        <v>Der</v>
      </c>
      <c r="AW87" s="7" t="str">
        <f>main!AW82</f>
        <v>der</v>
      </c>
      <c r="AX87" s="7" t="str">
        <f>main!AX82</f>
        <v>Er</v>
      </c>
      <c r="AY87" s="7" t="str">
        <f>main!AY82</f>
        <v>Sie</v>
      </c>
      <c r="AZ87" s="33" t="str">
        <f>main!AZ82</f>
        <v>Er</v>
      </c>
      <c r="BA87" s="7" t="str">
        <f t="shared" si="58"/>
        <v>Wer rennt in den Laden?</v>
      </c>
      <c r="BB87" s="46" t="str">
        <f t="shared" si="59"/>
        <v>Was tat die Bankkassiererin?</v>
      </c>
      <c r="BC87" s="7" t="str">
        <f t="shared" si="60"/>
        <v>Wohin rennt die Bankkassiererin?</v>
      </c>
      <c r="BD87" s="7" t="str">
        <f t="shared" si="61"/>
        <v>Wen hat die Bankkassiererin gesehen?</v>
      </c>
      <c r="BE87" s="7" t="s">
        <v>47</v>
      </c>
      <c r="BF87" s="7" t="str">
        <f>BA87</f>
        <v>Wer rennt in den Laden?</v>
      </c>
      <c r="BG87" s="7">
        <v>2</v>
      </c>
      <c r="BH87" s="7">
        <f t="shared" si="62"/>
        <v>0</v>
      </c>
      <c r="BI87" s="7" t="str">
        <f t="shared" si="63"/>
        <v>NA</v>
      </c>
      <c r="BJ87" s="7" t="str">
        <f>IF(BI87="NA","NA",H87)</f>
        <v>NA</v>
      </c>
      <c r="BK87" s="7" t="str">
        <f t="shared" si="78"/>
        <v>NA</v>
      </c>
      <c r="BL87" s="7" t="s">
        <v>78</v>
      </c>
      <c r="BM87" s="1">
        <v>0</v>
      </c>
      <c r="BN87" s="7" t="str">
        <f t="shared" si="64"/>
        <v>NA</v>
      </c>
      <c r="BO87" s="7" t="str">
        <f t="shared" si="73"/>
        <v>NA</v>
      </c>
      <c r="BP87" s="7" t="str">
        <f t="shared" si="65"/>
        <v/>
      </c>
      <c r="BQ87" s="7" t="str">
        <f t="shared" si="66"/>
        <v>Wohin rennt die Bankkassiererin?</v>
      </c>
      <c r="BR87" s="7" t="str">
        <f t="shared" si="67"/>
        <v/>
      </c>
      <c r="BS87" s="7" t="str">
        <f t="shared" si="68"/>
        <v>Wohin rennt die Bankkassiererin?</v>
      </c>
      <c r="BT87" s="7" t="str">
        <f t="shared" si="69"/>
        <v/>
      </c>
      <c r="BU87" s="7" t="str">
        <f t="shared" si="70"/>
        <v>Wen hat die Bankkassiererin gesehen?</v>
      </c>
      <c r="BV87" s="7" t="str">
        <f t="shared" si="71"/>
        <v>Wen hat die Bankkassiererin gesehen?</v>
      </c>
    </row>
    <row r="88" spans="1:74" ht="14.25" customHeight="1" x14ac:dyDescent="0.35">
      <c r="A88" s="7" t="str">
        <f t="shared" si="74"/>
        <v>L3_S29_I9_PEr</v>
      </c>
      <c r="B88" s="7">
        <v>3</v>
      </c>
      <c r="C88" s="7">
        <v>29</v>
      </c>
      <c r="D88" s="44">
        <v>87</v>
      </c>
      <c r="E88">
        <v>4</v>
      </c>
      <c r="F88" s="7">
        <v>29</v>
      </c>
      <c r="G88" s="7" t="str">
        <f t="shared" si="75"/>
        <v>Johannes springt vom Beckenrand. Er möchte den schönen Bademeister beeindrucken.</v>
      </c>
      <c r="H88" s="7" t="str">
        <f t="shared" si="52"/>
        <v>Johannes</v>
      </c>
      <c r="I88" s="7" t="str">
        <f t="shared" si="53"/>
        <v>Jan</v>
      </c>
      <c r="J88" s="7" t="s">
        <v>290</v>
      </c>
      <c r="M88" s="7" t="s">
        <v>291</v>
      </c>
      <c r="N88" s="7" t="s">
        <v>292</v>
      </c>
      <c r="O88" s="7" t="str">
        <f t="shared" si="54"/>
        <v>vom Beckenrand.</v>
      </c>
      <c r="P88" s="7" t="str">
        <f t="shared" si="55"/>
        <v>vom Beckenrand</v>
      </c>
      <c r="Q88" s="7" t="str">
        <f t="shared" si="76"/>
        <v>Er</v>
      </c>
      <c r="R88" s="7" t="s">
        <v>70</v>
      </c>
      <c r="S88" s="7" t="s">
        <v>147</v>
      </c>
      <c r="T88" s="7" t="s">
        <v>293</v>
      </c>
      <c r="V88" s="7" t="s">
        <v>294</v>
      </c>
      <c r="W88" s="7" t="str">
        <f t="shared" si="56"/>
        <v>Bademeister</v>
      </c>
      <c r="X88" s="7" t="str">
        <f t="shared" si="57"/>
        <v>beeindrucken.</v>
      </c>
      <c r="Y88" s="7" t="s">
        <v>295</v>
      </c>
      <c r="Z88" s="7">
        <f>main!Z10</f>
        <v>9</v>
      </c>
      <c r="AA88" s="7" t="str">
        <f>main!AA10</f>
        <v>Johannes</v>
      </c>
      <c r="AB88" s="7" t="str">
        <f>main!AB10</f>
        <v>m</v>
      </c>
      <c r="AC88" s="7">
        <f>main!AC10</f>
        <v>1.1428571430000001</v>
      </c>
      <c r="AD88" s="7">
        <f>main!AD10</f>
        <v>0.35503580099999998</v>
      </c>
      <c r="AE88" s="7">
        <f>main!AE10</f>
        <v>1</v>
      </c>
      <c r="AF88" s="33" t="str">
        <f>main!AF10</f>
        <v>m</v>
      </c>
      <c r="AG88" s="7" t="str">
        <f>main!AG10</f>
        <v>Target</v>
      </c>
      <c r="AH88" s="7" t="str">
        <f>main!AH10</f>
        <v>NA</v>
      </c>
      <c r="AI88" s="7">
        <f>main!AI10</f>
        <v>2370000000</v>
      </c>
      <c r="AJ88" s="7" t="str">
        <f>main!AJ10</f>
        <v>NA</v>
      </c>
      <c r="AK88" s="7" t="str">
        <f>main!AK10</f>
        <v>NA</v>
      </c>
      <c r="AL88" s="7">
        <f>main!AL10</f>
        <v>41</v>
      </c>
      <c r="AM88" s="7" t="str">
        <f>main!AM10</f>
        <v>Jan</v>
      </c>
      <c r="AN88" s="7" t="str">
        <f>main!AN10</f>
        <v>m</v>
      </c>
      <c r="AO88" s="7">
        <f>main!AO10</f>
        <v>1.542857143</v>
      </c>
      <c r="AP88" s="7">
        <f>main!AP10</f>
        <v>0.98048178900000005</v>
      </c>
      <c r="AQ88" s="7">
        <f>main!AQ10</f>
        <v>1</v>
      </c>
      <c r="AR88" s="7" t="str">
        <f>main!AR10</f>
        <v>m</v>
      </c>
      <c r="AS88" s="7" t="str">
        <f>main!AS10</f>
        <v>Alternative</v>
      </c>
      <c r="AT88" s="7" t="str">
        <f>main!AT10</f>
        <v>NA</v>
      </c>
      <c r="AU88" s="7" t="str">
        <f>main!AU10</f>
        <v>NA</v>
      </c>
      <c r="AV88" s="7" t="str">
        <f>main!AV10</f>
        <v>NA</v>
      </c>
      <c r="AW88" s="7" t="str">
        <f>main!AW10</f>
        <v>NA</v>
      </c>
      <c r="AX88" s="7" t="str">
        <f>main!AX10</f>
        <v>Er</v>
      </c>
      <c r="AY88" s="7" t="str">
        <f>main!AY10</f>
        <v>Sie</v>
      </c>
      <c r="AZ88" s="33" t="str">
        <f>main!AZ10</f>
        <v>Er</v>
      </c>
      <c r="BA88" s="7" t="str">
        <f t="shared" si="58"/>
        <v>Wer springt vom Beckenrand?</v>
      </c>
      <c r="BB88" s="46" t="str">
        <f t="shared" si="59"/>
        <v>Was tat Johannes?</v>
      </c>
      <c r="BC88" s="7" t="str">
        <f t="shared" si="60"/>
        <v>Woher springt Johannes?</v>
      </c>
      <c r="BD88" s="7" t="str">
        <f t="shared" si="61"/>
        <v>Wen möchte Johannes beeindrucken?</v>
      </c>
      <c r="BE88" s="7" t="s">
        <v>47</v>
      </c>
      <c r="BF88" s="7" t="str">
        <f>BA88</f>
        <v>Wer springt vom Beckenrand?</v>
      </c>
      <c r="BG88" s="7">
        <v>1</v>
      </c>
      <c r="BH88" s="7">
        <f t="shared" si="62"/>
        <v>1</v>
      </c>
      <c r="BI88" s="7" t="str">
        <f t="shared" si="63"/>
        <v>Wer springt vom Beckenrand?</v>
      </c>
      <c r="BJ88" s="7" t="str">
        <f>IF(BI88="NA","NA",H88)</f>
        <v>Johannes</v>
      </c>
      <c r="BK88" s="7" t="str">
        <f t="shared" si="78"/>
        <v>Johannes</v>
      </c>
      <c r="BL88" s="7" t="str">
        <f>I88</f>
        <v>Jan</v>
      </c>
      <c r="BM88" s="1">
        <v>1</v>
      </c>
      <c r="BN88" s="7" t="str">
        <f t="shared" si="64"/>
        <v>Johannes</v>
      </c>
      <c r="BO88" s="7" t="str">
        <f t="shared" si="73"/>
        <v>Jan</v>
      </c>
      <c r="BP88" s="7" t="str">
        <f t="shared" si="65"/>
        <v/>
      </c>
      <c r="BQ88" s="7" t="str">
        <f t="shared" si="66"/>
        <v/>
      </c>
      <c r="BR88" s="7" t="str">
        <f t="shared" si="67"/>
        <v>Woher springt Johannes?</v>
      </c>
      <c r="BS88" s="7" t="str">
        <f t="shared" si="68"/>
        <v>Woher springt Johannes?</v>
      </c>
      <c r="BT88" s="7" t="str">
        <f t="shared" si="69"/>
        <v/>
      </c>
      <c r="BU88" s="7" t="str">
        <f t="shared" si="70"/>
        <v>Wen möchte Johannes beeindrucken?</v>
      </c>
      <c r="BV88" s="7" t="str">
        <f t="shared" si="71"/>
        <v>Wen möchte Johannes beeindrucken?</v>
      </c>
    </row>
    <row r="89" spans="1:74" ht="14.25" customHeight="1" x14ac:dyDescent="0.35">
      <c r="A89" s="7" t="str">
        <f t="shared" si="74"/>
        <v>L3_S56_I78_PSie</v>
      </c>
      <c r="B89" s="7">
        <v>3</v>
      </c>
      <c r="C89" s="7">
        <v>56</v>
      </c>
      <c r="D89" s="44">
        <v>88</v>
      </c>
      <c r="E89">
        <v>4</v>
      </c>
      <c r="F89" s="7">
        <v>56</v>
      </c>
      <c r="G89" s="7" t="str">
        <f t="shared" si="75"/>
        <v>Maxime kriecht ins Bad. Sie hat ein leckeres Bier getrunken.</v>
      </c>
      <c r="H89" s="7" t="str">
        <f t="shared" si="52"/>
        <v>Maxime</v>
      </c>
      <c r="I89" s="7" t="str">
        <f t="shared" si="53"/>
        <v>Michael</v>
      </c>
      <c r="J89" s="7" t="s">
        <v>469</v>
      </c>
      <c r="L89" s="7" t="s">
        <v>68</v>
      </c>
      <c r="N89" s="7" t="s">
        <v>470</v>
      </c>
      <c r="O89" s="7" t="str">
        <f t="shared" si="54"/>
        <v>ins Bad.</v>
      </c>
      <c r="P89" s="7" t="str">
        <f t="shared" si="55"/>
        <v>ins Bad</v>
      </c>
      <c r="Q89" s="7" t="str">
        <f t="shared" si="76"/>
        <v>Sie</v>
      </c>
      <c r="R89" s="7" t="s">
        <v>104</v>
      </c>
      <c r="S89" s="7" t="s">
        <v>137</v>
      </c>
      <c r="T89" s="7" t="s">
        <v>449</v>
      </c>
      <c r="U89" s="7" t="s">
        <v>471</v>
      </c>
      <c r="W89" s="7" t="str">
        <f t="shared" si="56"/>
        <v>Bier</v>
      </c>
      <c r="X89" s="7" t="str">
        <f t="shared" si="57"/>
        <v>getrunken.</v>
      </c>
      <c r="Y89" s="7" t="s">
        <v>472</v>
      </c>
      <c r="Z89" s="7">
        <f>main!Z37</f>
        <v>78</v>
      </c>
      <c r="AA89" s="7" t="str">
        <f>main!AA37</f>
        <v>Maxime</v>
      </c>
      <c r="AB89" s="7" t="str">
        <f>main!AB37</f>
        <v>n</v>
      </c>
      <c r="AC89" s="7">
        <f>main!AC37</f>
        <v>4.2285714289999996</v>
      </c>
      <c r="AD89" s="7">
        <f>main!AD37</f>
        <v>1.6818357319999999</v>
      </c>
      <c r="AE89" s="7">
        <f>main!AE37</f>
        <v>4</v>
      </c>
      <c r="AF89" s="33" t="str">
        <f>main!AF37</f>
        <v>n</v>
      </c>
      <c r="AG89" s="7" t="str">
        <f>main!AG37</f>
        <v>Target</v>
      </c>
      <c r="AH89" s="7" t="str">
        <f>main!AH37</f>
        <v>NA</v>
      </c>
      <c r="AI89" s="7">
        <f>main!AI37</f>
        <v>753000000</v>
      </c>
      <c r="AJ89" s="7" t="str">
        <f>main!AJ37</f>
        <v>NA</v>
      </c>
      <c r="AK89" s="7" t="str">
        <f>main!AK37</f>
        <v>NA</v>
      </c>
      <c r="AL89" s="7">
        <f>main!AL37</f>
        <v>28</v>
      </c>
      <c r="AM89" s="7" t="str">
        <f>main!AM37</f>
        <v>Michael</v>
      </c>
      <c r="AN89" s="7" t="str">
        <f>main!AN37</f>
        <v>m</v>
      </c>
      <c r="AO89" s="7">
        <f>main!AO37</f>
        <v>1.3142857139999999</v>
      </c>
      <c r="AP89" s="7">
        <f>main!AP37</f>
        <v>0.67612340400000004</v>
      </c>
      <c r="AQ89" s="7">
        <f>main!AQ37</f>
        <v>1</v>
      </c>
      <c r="AR89" s="7" t="str">
        <f>main!AR37</f>
        <v>m</v>
      </c>
      <c r="AS89" s="7" t="str">
        <f>main!AS37</f>
        <v>Alternative</v>
      </c>
      <c r="AT89" s="7" t="str">
        <f>main!AT37</f>
        <v>NA</v>
      </c>
      <c r="AU89" s="7" t="str">
        <f>main!AU37</f>
        <v>NA</v>
      </c>
      <c r="AV89" s="7" t="str">
        <f>main!AV37</f>
        <v>NA</v>
      </c>
      <c r="AW89" s="7" t="str">
        <f>main!AW37</f>
        <v>NA</v>
      </c>
      <c r="AX89" s="7" t="str">
        <f>main!AX37</f>
        <v>Er</v>
      </c>
      <c r="AY89" s="7" t="str">
        <f>main!AY37</f>
        <v>Sie</v>
      </c>
      <c r="AZ89" s="33" t="str">
        <f>main!AZ37</f>
        <v>Sie</v>
      </c>
      <c r="BA89" s="7" t="str">
        <f t="shared" si="58"/>
        <v>Wer kriecht ins Bad?</v>
      </c>
      <c r="BB89" s="46" t="str">
        <f t="shared" si="59"/>
        <v>Was tat Maxime?</v>
      </c>
      <c r="BC89" s="7" t="str">
        <f t="shared" si="60"/>
        <v>Wohin kriecht Maxime?</v>
      </c>
      <c r="BD89" s="7" t="str">
        <f t="shared" si="61"/>
        <v>Was hat Maxime getrunken?</v>
      </c>
      <c r="BE89" s="1" t="s">
        <v>49</v>
      </c>
      <c r="BF89" s="7" t="str">
        <f>BD89</f>
        <v>Was hat Maxime getrunken?</v>
      </c>
      <c r="BG89" s="7">
        <v>2</v>
      </c>
      <c r="BH89" s="7">
        <f t="shared" si="62"/>
        <v>0</v>
      </c>
      <c r="BI89" s="7" t="str">
        <f t="shared" si="63"/>
        <v>NA</v>
      </c>
      <c r="BJ89" s="7" t="str">
        <f>IF(BI89="NA","NA",CONCATENATE(S89," ",T89," ",W89))</f>
        <v>NA</v>
      </c>
      <c r="BK89" s="7" t="str">
        <f t="shared" si="78"/>
        <v>NA</v>
      </c>
      <c r="BL89" s="7" t="s">
        <v>78</v>
      </c>
      <c r="BM89" s="1">
        <v>1</v>
      </c>
      <c r="BN89" s="7" t="str">
        <f t="shared" si="64"/>
        <v>NA</v>
      </c>
      <c r="BO89" s="7" t="str">
        <f t="shared" si="73"/>
        <v>NA</v>
      </c>
      <c r="BP89" s="7" t="str">
        <f t="shared" si="65"/>
        <v/>
      </c>
      <c r="BQ89" s="7" t="str">
        <f t="shared" si="66"/>
        <v>Wohin kriecht Maxime?</v>
      </c>
      <c r="BR89" s="7" t="str">
        <f t="shared" si="67"/>
        <v/>
      </c>
      <c r="BS89" s="7" t="str">
        <f t="shared" si="68"/>
        <v>Wohin kriecht Maxime?</v>
      </c>
      <c r="BT89" s="7" t="str">
        <f t="shared" si="69"/>
        <v>Was hat Maxime getrunken?</v>
      </c>
      <c r="BU89" s="7" t="str">
        <f t="shared" si="70"/>
        <v/>
      </c>
      <c r="BV89" s="1" t="str">
        <f t="shared" si="71"/>
        <v>Was hat Maxime getrunken?</v>
      </c>
    </row>
    <row r="90" spans="1:74" ht="14.25" customHeight="1" x14ac:dyDescent="0.35">
      <c r="A90" s="7" t="str">
        <f t="shared" si="74"/>
        <v>L3_S21_I1_PEr</v>
      </c>
      <c r="B90" s="7">
        <v>3</v>
      </c>
      <c r="C90" s="7">
        <v>21</v>
      </c>
      <c r="D90" s="44">
        <v>89</v>
      </c>
      <c r="E90">
        <v>4</v>
      </c>
      <c r="F90" s="7">
        <v>21</v>
      </c>
      <c r="G90" s="7" t="str">
        <f t="shared" si="75"/>
        <v>Jakob joggt im Park. Er möchte den winterlichen Bauchspeck loswerden.</v>
      </c>
      <c r="H90" s="7" t="str">
        <f t="shared" si="52"/>
        <v>Jakob</v>
      </c>
      <c r="I90" s="7" t="str">
        <f t="shared" si="53"/>
        <v>Julian</v>
      </c>
      <c r="J90" s="7" t="s">
        <v>237</v>
      </c>
      <c r="K90" s="7" t="s">
        <v>193</v>
      </c>
      <c r="N90" s="7" t="s">
        <v>238</v>
      </c>
      <c r="O90" s="7" t="str">
        <f t="shared" si="54"/>
        <v>im Park.</v>
      </c>
      <c r="P90" s="7" t="str">
        <f t="shared" si="55"/>
        <v>im Park</v>
      </c>
      <c r="Q90" s="7" t="str">
        <f t="shared" si="76"/>
        <v>Er</v>
      </c>
      <c r="R90" s="7" t="s">
        <v>70</v>
      </c>
      <c r="S90" s="7" t="s">
        <v>147</v>
      </c>
      <c r="T90" s="7" t="s">
        <v>239</v>
      </c>
      <c r="U90" s="7" t="s">
        <v>240</v>
      </c>
      <c r="W90" s="7" t="str">
        <f t="shared" si="56"/>
        <v>Bauchspeck</v>
      </c>
      <c r="X90" s="7" t="str">
        <f t="shared" si="57"/>
        <v>loswerden.</v>
      </c>
      <c r="Y90" s="7" t="s">
        <v>241</v>
      </c>
      <c r="Z90" s="7">
        <f>main!Z2</f>
        <v>1</v>
      </c>
      <c r="AA90" s="7" t="str">
        <f>main!AA2</f>
        <v>Jakob</v>
      </c>
      <c r="AB90" s="7" t="str">
        <f>main!AB2</f>
        <v>m</v>
      </c>
      <c r="AC90" s="7">
        <f>main!AC2</f>
        <v>1.0571428570000001</v>
      </c>
      <c r="AD90" s="7">
        <f>main!AD2</f>
        <v>0.33806170200000002</v>
      </c>
      <c r="AE90" s="7">
        <f>main!AE2</f>
        <v>1</v>
      </c>
      <c r="AF90" s="33" t="str">
        <f>main!AF2</f>
        <v>m</v>
      </c>
      <c r="AG90" s="7" t="str">
        <f>main!AG2</f>
        <v>Target</v>
      </c>
      <c r="AH90" s="7" t="str">
        <f>main!AH2</f>
        <v>NA</v>
      </c>
      <c r="AI90" s="7">
        <f>main!AI2</f>
        <v>1470000000</v>
      </c>
      <c r="AJ90" s="7" t="str">
        <f>main!AJ2</f>
        <v>NA</v>
      </c>
      <c r="AK90" s="7" t="str">
        <f>main!AK2</f>
        <v>NA</v>
      </c>
      <c r="AL90" s="7">
        <f>main!AL2</f>
        <v>33</v>
      </c>
      <c r="AM90" s="7" t="str">
        <f>main!AM2</f>
        <v>Julian</v>
      </c>
      <c r="AN90" s="7" t="str">
        <f>main!AN2</f>
        <v>m</v>
      </c>
      <c r="AO90" s="7">
        <f>main!AO2</f>
        <v>1.4</v>
      </c>
      <c r="AP90" s="7">
        <f>main!AP2</f>
        <v>1.168206267</v>
      </c>
      <c r="AQ90" s="7">
        <f>main!AQ2</f>
        <v>1</v>
      </c>
      <c r="AR90" s="7" t="str">
        <f>main!AR2</f>
        <v>m</v>
      </c>
      <c r="AS90" s="7" t="str">
        <f>main!AS2</f>
        <v>Alternative</v>
      </c>
      <c r="AT90" s="7" t="str">
        <f>main!AT2</f>
        <v>NA</v>
      </c>
      <c r="AU90" s="7" t="str">
        <f>main!AU2</f>
        <v>NA</v>
      </c>
      <c r="AV90" s="7" t="str">
        <f>main!AV2</f>
        <v>NA</v>
      </c>
      <c r="AW90" s="7" t="str">
        <f>main!AW2</f>
        <v>NA</v>
      </c>
      <c r="AX90" s="7" t="str">
        <f>main!AX2</f>
        <v>Er</v>
      </c>
      <c r="AY90" s="7" t="str">
        <f>main!AY2</f>
        <v>Sie</v>
      </c>
      <c r="AZ90" s="33" t="str">
        <f>main!AZ2</f>
        <v>Er</v>
      </c>
      <c r="BA90" s="7" t="str">
        <f t="shared" si="58"/>
        <v>Wer joggt im Park?</v>
      </c>
      <c r="BB90" s="46" t="str">
        <f t="shared" si="59"/>
        <v>Was tat Jakob?</v>
      </c>
      <c r="BC90" s="7" t="str">
        <f t="shared" si="60"/>
        <v>Wo joggt Jakob?</v>
      </c>
      <c r="BD90" s="7" t="str">
        <f t="shared" si="61"/>
        <v>Was möchte Jakob loswerden?</v>
      </c>
      <c r="BE90" s="7" t="s">
        <v>47</v>
      </c>
      <c r="BF90" s="7" t="str">
        <f>BA90</f>
        <v>Wer joggt im Park?</v>
      </c>
      <c r="BG90" s="7">
        <v>2</v>
      </c>
      <c r="BH90" s="7">
        <f t="shared" si="62"/>
        <v>0</v>
      </c>
      <c r="BI90" s="7" t="str">
        <f t="shared" si="63"/>
        <v>NA</v>
      </c>
      <c r="BJ90" s="7" t="str">
        <f>IF(BI90="NA","NA",H90)</f>
        <v>NA</v>
      </c>
      <c r="BK90" s="7" t="str">
        <f t="shared" si="78"/>
        <v>NA</v>
      </c>
      <c r="BL90" s="7" t="s">
        <v>78</v>
      </c>
      <c r="BM90" s="1">
        <v>1</v>
      </c>
      <c r="BN90" s="7" t="str">
        <f t="shared" si="64"/>
        <v>NA</v>
      </c>
      <c r="BO90" s="7" t="str">
        <f t="shared" si="73"/>
        <v>NA</v>
      </c>
      <c r="BP90" s="7" t="str">
        <f t="shared" si="65"/>
        <v>Wo joggt Jakob?</v>
      </c>
      <c r="BQ90" s="7" t="str">
        <f t="shared" si="66"/>
        <v/>
      </c>
      <c r="BR90" s="7" t="str">
        <f t="shared" si="67"/>
        <v/>
      </c>
      <c r="BS90" s="7" t="str">
        <f t="shared" si="68"/>
        <v>Wo joggt Jakob?</v>
      </c>
      <c r="BT90" s="7" t="str">
        <f t="shared" si="69"/>
        <v>Was möchte Jakob loswerden?</v>
      </c>
      <c r="BU90" s="7" t="str">
        <f t="shared" si="70"/>
        <v/>
      </c>
      <c r="BV90" s="7" t="str">
        <f t="shared" si="71"/>
        <v>Was möchte Jakob loswerden?</v>
      </c>
    </row>
    <row r="91" spans="1:74" ht="14" customHeight="1" x14ac:dyDescent="0.35">
      <c r="A91" s="53" t="str">
        <f t="shared" si="74"/>
        <v>L_S122_I22_PSie</v>
      </c>
      <c r="B91" s="54"/>
      <c r="C91" s="55">
        <v>2</v>
      </c>
      <c r="D91" s="44">
        <v>90</v>
      </c>
      <c r="E91" s="54">
        <v>4.9000000000000004</v>
      </c>
      <c r="F91" s="53">
        <v>122</v>
      </c>
      <c r="G91" s="53" t="str">
        <f t="shared" si="75"/>
        <v>Konstantin wartet im Schlafzimmer. Sie hat ein erfolgreiches Date gehabt.</v>
      </c>
      <c r="H91" s="53" t="str">
        <f t="shared" si="52"/>
        <v>Konstantin</v>
      </c>
      <c r="I91" s="53" t="str">
        <f t="shared" si="53"/>
        <v>Leo</v>
      </c>
      <c r="J91" s="53" t="s">
        <v>716</v>
      </c>
      <c r="K91" s="53" t="s">
        <v>193</v>
      </c>
      <c r="L91" s="54"/>
      <c r="M91" s="54"/>
      <c r="N91" s="53" t="s">
        <v>839</v>
      </c>
      <c r="O91" s="53" t="str">
        <f t="shared" si="54"/>
        <v>im Schlafzimmer.</v>
      </c>
      <c r="P91" s="53" t="str">
        <f t="shared" si="55"/>
        <v>im Schlafzimmer</v>
      </c>
      <c r="Q91" s="53" t="str">
        <f t="shared" si="76"/>
        <v>Sie</v>
      </c>
      <c r="R91" s="53" t="s">
        <v>104</v>
      </c>
      <c r="S91" s="53" t="s">
        <v>137</v>
      </c>
      <c r="T91" s="53" t="s">
        <v>840</v>
      </c>
      <c r="U91" s="53" t="s">
        <v>841</v>
      </c>
      <c r="V91" s="54"/>
      <c r="W91" s="53" t="str">
        <f t="shared" si="56"/>
        <v>Date</v>
      </c>
      <c r="X91" s="53" t="str">
        <f t="shared" si="57"/>
        <v>gehabt.</v>
      </c>
      <c r="Y91" s="53" t="s">
        <v>106</v>
      </c>
      <c r="Z91" s="53">
        <v>22</v>
      </c>
      <c r="AA91" s="53" t="s">
        <v>960</v>
      </c>
      <c r="AB91" s="53" t="s">
        <v>76</v>
      </c>
      <c r="AC91" s="53">
        <v>1.2571428570000001</v>
      </c>
      <c r="AD91" s="53">
        <v>0.65721592600000001</v>
      </c>
      <c r="AE91" s="53">
        <v>1</v>
      </c>
      <c r="AF91" s="55" t="s">
        <v>76</v>
      </c>
      <c r="AG91" s="61" t="s">
        <v>1093</v>
      </c>
      <c r="AH91" s="62" t="s">
        <v>78</v>
      </c>
      <c r="AI91" s="63" t="s">
        <v>78</v>
      </c>
      <c r="AJ91" s="58" t="s">
        <v>78</v>
      </c>
      <c r="AK91" s="58" t="s">
        <v>78</v>
      </c>
      <c r="AL91" s="53">
        <v>55</v>
      </c>
      <c r="AM91" s="53" t="s">
        <v>963</v>
      </c>
      <c r="AN91" s="53" t="s">
        <v>76</v>
      </c>
      <c r="AO91" s="53">
        <v>2.3428571429999998</v>
      </c>
      <c r="AP91" s="53">
        <v>1.2820676580000001</v>
      </c>
      <c r="AQ91" s="53">
        <v>2</v>
      </c>
      <c r="AR91" s="55" t="s">
        <v>109</v>
      </c>
      <c r="AS91" s="57" t="s">
        <v>80</v>
      </c>
      <c r="AT91" s="62" t="s">
        <v>78</v>
      </c>
      <c r="AU91" s="63" t="s">
        <v>78</v>
      </c>
      <c r="AV91" s="58" t="s">
        <v>78</v>
      </c>
      <c r="AW91" s="54" t="s">
        <v>78</v>
      </c>
      <c r="AX91" s="58" t="s">
        <v>81</v>
      </c>
      <c r="AY91" s="58" t="s">
        <v>82</v>
      </c>
      <c r="AZ91" s="59" t="str">
        <f>AY91</f>
        <v>Sie</v>
      </c>
      <c r="BA91" s="53" t="str">
        <f t="shared" si="58"/>
        <v>Wer wartet im Schlafzimmer?</v>
      </c>
      <c r="BB91" s="46" t="str">
        <f t="shared" si="59"/>
        <v>Was tat Konstantin?</v>
      </c>
      <c r="BC91" s="53" t="str">
        <f t="shared" si="60"/>
        <v>Wo wartet Konstantin?</v>
      </c>
      <c r="BD91" s="53" t="str">
        <f t="shared" si="61"/>
        <v>Was hat Konstantin gehabt?</v>
      </c>
      <c r="BE91" s="53" t="s">
        <v>16</v>
      </c>
      <c r="BF91" s="53" t="str">
        <f>BB91</f>
        <v>Was tat Konstantin?</v>
      </c>
      <c r="BG91" s="55">
        <v>3</v>
      </c>
      <c r="BH91" s="53">
        <f t="shared" si="62"/>
        <v>0</v>
      </c>
      <c r="BI91" s="53" t="str">
        <f t="shared" si="63"/>
        <v>NA</v>
      </c>
      <c r="BJ91" s="53" t="str">
        <f>IF(BI91="NA","NA",J91)</f>
        <v>NA</v>
      </c>
      <c r="BK91" s="53" t="str">
        <f t="shared" si="78"/>
        <v>NA</v>
      </c>
      <c r="BL91" s="53" t="s">
        <v>78</v>
      </c>
      <c r="BM91" s="55">
        <v>1</v>
      </c>
      <c r="BN91" s="53" t="str">
        <f t="shared" si="64"/>
        <v>NA</v>
      </c>
      <c r="BO91" s="53" t="str">
        <f t="shared" si="73"/>
        <v>NA</v>
      </c>
      <c r="BP91" s="53" t="str">
        <f t="shared" si="65"/>
        <v>Wo wartet Konstantin?</v>
      </c>
      <c r="BQ91" s="53" t="str">
        <f t="shared" si="66"/>
        <v/>
      </c>
      <c r="BR91" s="53" t="str">
        <f t="shared" si="67"/>
        <v/>
      </c>
      <c r="BS91" s="53" t="str">
        <f t="shared" si="68"/>
        <v>Wo wartet Konstantin?</v>
      </c>
      <c r="BT91" s="53" t="str">
        <f t="shared" si="69"/>
        <v>Was hat Konstantin gehabt?</v>
      </c>
      <c r="BU91" s="53" t="str">
        <f t="shared" si="70"/>
        <v/>
      </c>
      <c r="BV91" s="53" t="str">
        <f t="shared" si="71"/>
        <v>Was hat Konstantin gehabt?</v>
      </c>
    </row>
    <row r="92" spans="1:74" ht="14.25" customHeight="1" x14ac:dyDescent="0.35">
      <c r="A92" s="7" t="str">
        <f t="shared" si="74"/>
        <v>L3_S108_I191_PEr</v>
      </c>
      <c r="B92" s="7">
        <v>3</v>
      </c>
      <c r="C92" s="7">
        <v>108</v>
      </c>
      <c r="D92" s="44">
        <v>91</v>
      </c>
      <c r="E92">
        <v>5</v>
      </c>
      <c r="F92" s="7">
        <v>108</v>
      </c>
      <c r="G92" s="7" t="str">
        <f t="shared" si="75"/>
        <v>Der Astronaut landet in der Anstalt. Er hat einen schweren Burnout erlitten.</v>
      </c>
      <c r="H92" s="7" t="str">
        <f t="shared" si="52"/>
        <v>Der Astronaut</v>
      </c>
      <c r="I92" s="7" t="str">
        <f t="shared" si="53"/>
        <v>Die Astronautin</v>
      </c>
      <c r="J92" s="7" t="s">
        <v>277</v>
      </c>
      <c r="K92" s="7" t="s">
        <v>84</v>
      </c>
      <c r="N92" s="7" t="s">
        <v>762</v>
      </c>
      <c r="O92" s="7" t="str">
        <f t="shared" si="54"/>
        <v>in der Anstalt.</v>
      </c>
      <c r="P92" s="7" t="str">
        <f t="shared" si="55"/>
        <v>in der Anstalt</v>
      </c>
      <c r="Q92" s="7" t="str">
        <f t="shared" si="76"/>
        <v>Er</v>
      </c>
      <c r="R92" s="7" t="s">
        <v>104</v>
      </c>
      <c r="S92" s="7" t="s">
        <v>87</v>
      </c>
      <c r="T92" s="7" t="s">
        <v>279</v>
      </c>
      <c r="U92" s="7" t="s">
        <v>763</v>
      </c>
      <c r="W92" s="7" t="str">
        <f t="shared" si="56"/>
        <v>Burnout</v>
      </c>
      <c r="X92" s="7" t="str">
        <f t="shared" si="57"/>
        <v>erlitten.</v>
      </c>
      <c r="Y92" s="7" t="s">
        <v>212</v>
      </c>
      <c r="Z92" s="7">
        <f>main!Z109</f>
        <v>191</v>
      </c>
      <c r="AA92" s="7" t="str">
        <f>main!AA109</f>
        <v>Astronaut</v>
      </c>
      <c r="AB92" s="7" t="str">
        <f>main!AB109</f>
        <v>NA</v>
      </c>
      <c r="AC92" s="7">
        <f>main!AC109</f>
        <v>5.75</v>
      </c>
      <c r="AD92" s="7" t="str">
        <f>main!AD109</f>
        <v>NA</v>
      </c>
      <c r="AE92" s="7" t="str">
        <f>main!AE109</f>
        <v>NA</v>
      </c>
      <c r="AF92" s="33" t="str">
        <f>main!AF109</f>
        <v>m</v>
      </c>
      <c r="AG92" s="7" t="str">
        <f>main!AG109</f>
        <v>Filler</v>
      </c>
      <c r="AH92" s="7" t="str">
        <f>main!AH109</f>
        <v>NA</v>
      </c>
      <c r="AI92" s="7" t="str">
        <f>main!AI109</f>
        <v>NA</v>
      </c>
      <c r="AJ92" s="7" t="str">
        <f>main!AJ109</f>
        <v>Der</v>
      </c>
      <c r="AK92" s="7" t="str">
        <f>main!AK109</f>
        <v>der</v>
      </c>
      <c r="AL92" s="7">
        <f>main!AL109</f>
        <v>48</v>
      </c>
      <c r="AM92" s="7" t="str">
        <f>main!AM109</f>
        <v>Astronautin</v>
      </c>
      <c r="AN92" s="7" t="str">
        <f>main!AN109</f>
        <v>NA</v>
      </c>
      <c r="AO92" s="7" t="str">
        <f>main!AO109</f>
        <v>NA</v>
      </c>
      <c r="AP92" s="7" t="str">
        <f>main!AP109</f>
        <v>NA</v>
      </c>
      <c r="AQ92" s="7" t="str">
        <f>main!AQ109</f>
        <v>NA</v>
      </c>
      <c r="AR92" s="7" t="str">
        <f>main!AR109</f>
        <v>NA</v>
      </c>
      <c r="AS92" s="7" t="str">
        <f>main!AS109</f>
        <v>Alternative</v>
      </c>
      <c r="AT92" s="7" t="str">
        <f>main!AT109</f>
        <v>NA</v>
      </c>
      <c r="AU92" s="7" t="str">
        <f>main!AU109</f>
        <v>NA</v>
      </c>
      <c r="AV92" s="7" t="str">
        <f>main!AV109</f>
        <v>Die</v>
      </c>
      <c r="AW92" s="7" t="str">
        <f>main!AW109</f>
        <v>die</v>
      </c>
      <c r="AX92" s="7" t="str">
        <f>main!AX109</f>
        <v>Er</v>
      </c>
      <c r="AY92" s="7" t="str">
        <f>main!AY109</f>
        <v>Sie</v>
      </c>
      <c r="AZ92" s="33" t="str">
        <f>main!AZ109</f>
        <v>Er</v>
      </c>
      <c r="BA92" s="7" t="str">
        <f t="shared" si="58"/>
        <v>Wer landet in der Anstalt?</v>
      </c>
      <c r="BB92" s="46" t="str">
        <f t="shared" si="59"/>
        <v>Was tat der Astronaut?</v>
      </c>
      <c r="BC92" s="7" t="str">
        <f t="shared" si="60"/>
        <v>Wo landet der Astronaut?</v>
      </c>
      <c r="BD92" s="7" t="str">
        <f t="shared" si="61"/>
        <v>Was hat der Astronaut erlitten?</v>
      </c>
      <c r="BE92" s="1" t="s">
        <v>49</v>
      </c>
      <c r="BF92" s="7" t="str">
        <f>BD92</f>
        <v>Was hat der Astronaut erlitten?</v>
      </c>
      <c r="BG92" s="7">
        <v>4</v>
      </c>
      <c r="BH92" s="7">
        <f t="shared" si="62"/>
        <v>0</v>
      </c>
      <c r="BI92" s="7" t="str">
        <f t="shared" si="63"/>
        <v>NA</v>
      </c>
      <c r="BJ92" s="7" t="str">
        <f>IF(BI92="NA","NA",CONCATENATE(S92," ",T92," ",W92))</f>
        <v>NA</v>
      </c>
      <c r="BK92" s="7" t="str">
        <f t="shared" si="78"/>
        <v>NA</v>
      </c>
      <c r="BL92" s="7" t="s">
        <v>78</v>
      </c>
      <c r="BM92" s="1">
        <v>1</v>
      </c>
      <c r="BN92" s="7" t="str">
        <f t="shared" si="64"/>
        <v>NA</v>
      </c>
      <c r="BO92" s="7" t="str">
        <f t="shared" si="73"/>
        <v>NA</v>
      </c>
      <c r="BP92" s="7" t="str">
        <f t="shared" si="65"/>
        <v>Wo landet der Astronaut?</v>
      </c>
      <c r="BQ92" s="7" t="str">
        <f t="shared" si="66"/>
        <v/>
      </c>
      <c r="BR92" s="7" t="str">
        <f t="shared" si="67"/>
        <v/>
      </c>
      <c r="BS92" s="7" t="str">
        <f t="shared" si="68"/>
        <v>Wo landet der Astronaut?</v>
      </c>
      <c r="BT92" s="7" t="str">
        <f t="shared" si="69"/>
        <v>Was hat der Astronaut erlitten?</v>
      </c>
      <c r="BU92" s="7" t="str">
        <f t="shared" si="70"/>
        <v/>
      </c>
      <c r="BV92" s="7" t="str">
        <f t="shared" si="71"/>
        <v>Was hat der Astronaut erlitten?</v>
      </c>
    </row>
    <row r="93" spans="1:74" ht="14.25" customHeight="1" x14ac:dyDescent="0.35">
      <c r="A93" s="7" t="str">
        <f t="shared" si="74"/>
        <v>L3_S97_I180_PSie</v>
      </c>
      <c r="B93" s="7">
        <v>3</v>
      </c>
      <c r="C93" s="7">
        <v>97</v>
      </c>
      <c r="D93" s="44">
        <v>92</v>
      </c>
      <c r="E93">
        <v>5</v>
      </c>
      <c r="F93" s="7">
        <v>97</v>
      </c>
      <c r="G93" s="7" t="str">
        <f t="shared" si="75"/>
        <v>Der Statistiker rodelt vom Hügel. Sie hat diesen weißen Winter Spaß.</v>
      </c>
      <c r="H93" s="7" t="str">
        <f t="shared" si="52"/>
        <v>Der Statistiker</v>
      </c>
      <c r="I93" s="7" t="str">
        <f t="shared" si="53"/>
        <v>Die Statistikerin</v>
      </c>
      <c r="J93" s="7" t="s">
        <v>700</v>
      </c>
      <c r="M93" s="7" t="s">
        <v>291</v>
      </c>
      <c r="N93" s="7" t="s">
        <v>701</v>
      </c>
      <c r="O93" s="7" t="str">
        <f t="shared" si="54"/>
        <v>vom Hügel.</v>
      </c>
      <c r="P93" s="7" t="str">
        <f t="shared" si="55"/>
        <v>vom Hügel</v>
      </c>
      <c r="Q93" s="7" t="str">
        <f t="shared" si="76"/>
        <v>Sie</v>
      </c>
      <c r="R93" s="7" t="s">
        <v>104</v>
      </c>
      <c r="S93" s="7" t="s">
        <v>702</v>
      </c>
      <c r="T93" s="7" t="s">
        <v>703</v>
      </c>
      <c r="U93" s="7" t="s">
        <v>704</v>
      </c>
      <c r="W93" s="7" t="str">
        <f t="shared" si="56"/>
        <v>Winter</v>
      </c>
      <c r="X93" s="7" t="str">
        <f t="shared" si="57"/>
        <v>Spaß.</v>
      </c>
      <c r="Y93" s="7" t="s">
        <v>549</v>
      </c>
      <c r="Z93" s="7">
        <f>main!Z98</f>
        <v>180</v>
      </c>
      <c r="AA93" s="7" t="str">
        <f>main!AA98</f>
        <v>Statistiker</v>
      </c>
      <c r="AB93" s="7" t="str">
        <f>main!AB98</f>
        <v>NA</v>
      </c>
      <c r="AC93" s="7">
        <f>main!AC98</f>
        <v>4.625</v>
      </c>
      <c r="AD93" s="7" t="str">
        <f>main!AD98</f>
        <v>NA</v>
      </c>
      <c r="AE93" s="7" t="str">
        <f>main!AE98</f>
        <v>NA</v>
      </c>
      <c r="AF93" s="33" t="str">
        <f>main!AF98</f>
        <v>m</v>
      </c>
      <c r="AG93" s="7" t="str">
        <f>main!AG98</f>
        <v>Filler</v>
      </c>
      <c r="AH93" s="7" t="str">
        <f>main!AH98</f>
        <v>NA</v>
      </c>
      <c r="AI93" s="7" t="str">
        <f>main!AI98</f>
        <v>NA</v>
      </c>
      <c r="AJ93" s="7" t="str">
        <f>main!AJ98</f>
        <v>Der</v>
      </c>
      <c r="AK93" s="7" t="str">
        <f>main!AK98</f>
        <v>der</v>
      </c>
      <c r="AL93" s="7">
        <f>main!AL98</f>
        <v>37</v>
      </c>
      <c r="AM93" s="7" t="str">
        <f>main!AM98</f>
        <v>Statistikerin</v>
      </c>
      <c r="AN93" s="7" t="str">
        <f>main!AN98</f>
        <v>NA</v>
      </c>
      <c r="AO93" s="7" t="str">
        <f>main!AO98</f>
        <v>NA</v>
      </c>
      <c r="AP93" s="7" t="str">
        <f>main!AP98</f>
        <v>NA</v>
      </c>
      <c r="AQ93" s="7" t="str">
        <f>main!AQ98</f>
        <v>NA</v>
      </c>
      <c r="AR93" s="7" t="str">
        <f>main!AR98</f>
        <v>NA</v>
      </c>
      <c r="AS93" s="7" t="str">
        <f>main!AS98</f>
        <v>Alternative</v>
      </c>
      <c r="AT93" s="7" t="str">
        <f>main!AT98</f>
        <v>NA</v>
      </c>
      <c r="AU93" s="7" t="str">
        <f>main!AU98</f>
        <v>NA</v>
      </c>
      <c r="AV93" s="7" t="str">
        <f>main!AV98</f>
        <v>Die</v>
      </c>
      <c r="AW93" s="7" t="str">
        <f>main!AW98</f>
        <v>die</v>
      </c>
      <c r="AX93" s="7" t="str">
        <f>main!AX98</f>
        <v>Er</v>
      </c>
      <c r="AY93" s="7" t="str">
        <f>main!AY98</f>
        <v>Sie</v>
      </c>
      <c r="AZ93" s="33" t="str">
        <f>main!AZ98</f>
        <v>Sie</v>
      </c>
      <c r="BA93" s="7" t="str">
        <f t="shared" si="58"/>
        <v>Wer rodelt vom Hügel?</v>
      </c>
      <c r="BB93" s="46" t="str">
        <f t="shared" si="59"/>
        <v>Was tat der Statistiker?</v>
      </c>
      <c r="BC93" s="7" t="str">
        <f t="shared" si="60"/>
        <v>Woher rodelt der Statistiker?</v>
      </c>
      <c r="BD93" s="7" t="str">
        <f t="shared" si="61"/>
        <v>Was hat der Statistiker Spaß?</v>
      </c>
      <c r="BE93" s="7" t="s">
        <v>47</v>
      </c>
      <c r="BF93" s="7" t="str">
        <f>BA93</f>
        <v>Wer rodelt vom Hügel?</v>
      </c>
      <c r="BG93" s="7">
        <v>2</v>
      </c>
      <c r="BH93" s="7">
        <f t="shared" si="62"/>
        <v>0</v>
      </c>
      <c r="BI93" s="7" t="str">
        <f t="shared" si="63"/>
        <v>NA</v>
      </c>
      <c r="BJ93" s="7" t="str">
        <f>IF(BI93="NA","NA",H93)</f>
        <v>NA</v>
      </c>
      <c r="BK93" s="7" t="str">
        <f t="shared" si="78"/>
        <v>NA</v>
      </c>
      <c r="BL93" s="7" t="s">
        <v>78</v>
      </c>
      <c r="BM93" s="1">
        <v>0</v>
      </c>
      <c r="BN93" s="7" t="str">
        <f t="shared" si="64"/>
        <v>NA</v>
      </c>
      <c r="BO93" s="7" t="str">
        <f t="shared" si="73"/>
        <v>NA</v>
      </c>
      <c r="BP93" s="7" t="str">
        <f t="shared" si="65"/>
        <v/>
      </c>
      <c r="BQ93" s="7" t="str">
        <f t="shared" si="66"/>
        <v/>
      </c>
      <c r="BR93" s="7" t="str">
        <f t="shared" si="67"/>
        <v>Woher rodelt der Statistiker?</v>
      </c>
      <c r="BS93" s="7" t="str">
        <f t="shared" si="68"/>
        <v>Woher rodelt der Statistiker?</v>
      </c>
      <c r="BT93" s="7" t="str">
        <f t="shared" si="69"/>
        <v>Was hat der Statistiker Spaß?</v>
      </c>
      <c r="BU93" s="7" t="str">
        <f t="shared" si="70"/>
        <v/>
      </c>
      <c r="BV93" s="7" t="str">
        <f t="shared" si="71"/>
        <v>Was hat der Statistiker Spaß?</v>
      </c>
    </row>
    <row r="94" spans="1:74" ht="14.25" customHeight="1" x14ac:dyDescent="0.35">
      <c r="A94" s="7" t="str">
        <f t="shared" si="74"/>
        <v>L3_S51_I73_PSie</v>
      </c>
      <c r="B94" s="7">
        <v>3</v>
      </c>
      <c r="C94" s="7">
        <v>51</v>
      </c>
      <c r="D94" s="44">
        <v>93</v>
      </c>
      <c r="E94">
        <v>5</v>
      </c>
      <c r="F94" s="7">
        <v>51</v>
      </c>
      <c r="G94" s="7" t="str">
        <f t="shared" si="75"/>
        <v>Jona stolpert in die Bar. Sie hat die erste Anzahlung erhalten.</v>
      </c>
      <c r="H94" s="7" t="str">
        <f t="shared" si="52"/>
        <v>Jona</v>
      </c>
      <c r="I94" s="7" t="str">
        <f t="shared" si="53"/>
        <v>Fabian</v>
      </c>
      <c r="J94" s="7" t="s">
        <v>355</v>
      </c>
      <c r="L94" s="7" t="s">
        <v>111</v>
      </c>
      <c r="N94" s="7" t="s">
        <v>436</v>
      </c>
      <c r="O94" s="7" t="str">
        <f t="shared" si="54"/>
        <v>in die Bar.</v>
      </c>
      <c r="P94" s="7" t="str">
        <f t="shared" si="55"/>
        <v>in die Bar</v>
      </c>
      <c r="Q94" s="7" t="str">
        <f t="shared" si="76"/>
        <v>Sie</v>
      </c>
      <c r="R94" s="7" t="s">
        <v>104</v>
      </c>
      <c r="S94" s="7" t="s">
        <v>71</v>
      </c>
      <c r="T94" s="7" t="s">
        <v>437</v>
      </c>
      <c r="U94" s="7" t="s">
        <v>438</v>
      </c>
      <c r="W94" s="7" t="str">
        <f t="shared" si="56"/>
        <v>Anzahlung</v>
      </c>
      <c r="X94" s="7" t="str">
        <f t="shared" si="57"/>
        <v>erhalten.</v>
      </c>
      <c r="Y94" s="7" t="s">
        <v>439</v>
      </c>
      <c r="Z94" s="7">
        <f>main!Z32</f>
        <v>73</v>
      </c>
      <c r="AA94" s="7" t="str">
        <f>main!AA32</f>
        <v>Jona</v>
      </c>
      <c r="AB94" s="7" t="str">
        <f>main!AB32</f>
        <v>n</v>
      </c>
      <c r="AC94" s="7">
        <f>main!AC32</f>
        <v>3.8</v>
      </c>
      <c r="AD94" s="7">
        <f>main!AD32</f>
        <v>1.9372509330000001</v>
      </c>
      <c r="AE94" s="7">
        <f>main!AE32</f>
        <v>4</v>
      </c>
      <c r="AF94" s="33" t="str">
        <f>main!AF32</f>
        <v>n</v>
      </c>
      <c r="AG94" s="7" t="str">
        <f>main!AG32</f>
        <v>Target</v>
      </c>
      <c r="AH94" s="7" t="str">
        <f>main!AH32</f>
        <v>NA</v>
      </c>
      <c r="AI94" s="7">
        <f>main!AI32</f>
        <v>49600000</v>
      </c>
      <c r="AJ94" s="7" t="str">
        <f>main!AJ32</f>
        <v>NA</v>
      </c>
      <c r="AK94" s="7" t="str">
        <f>main!AK32</f>
        <v>NA</v>
      </c>
      <c r="AL94" s="7">
        <f>main!AL32</f>
        <v>23</v>
      </c>
      <c r="AM94" s="7" t="str">
        <f>main!AM32</f>
        <v>Fabian</v>
      </c>
      <c r="AN94" s="7" t="str">
        <f>main!AN32</f>
        <v>m</v>
      </c>
      <c r="AO94" s="7">
        <f>main!AO32</f>
        <v>1.2571428570000001</v>
      </c>
      <c r="AP94" s="7">
        <f>main!AP32</f>
        <v>0.70054000800000005</v>
      </c>
      <c r="AQ94" s="7">
        <f>main!AQ32</f>
        <v>1</v>
      </c>
      <c r="AR94" s="7" t="str">
        <f>main!AR32</f>
        <v>m</v>
      </c>
      <c r="AS94" s="7" t="str">
        <f>main!AS32</f>
        <v>Alternative</v>
      </c>
      <c r="AT94" s="7" t="str">
        <f>main!AT32</f>
        <v>NA</v>
      </c>
      <c r="AU94" s="7" t="str">
        <f>main!AU32</f>
        <v>NA</v>
      </c>
      <c r="AV94" s="7" t="str">
        <f>main!AV32</f>
        <v>NA</v>
      </c>
      <c r="AW94" s="7" t="str">
        <f>main!AW32</f>
        <v>NA</v>
      </c>
      <c r="AX94" s="7" t="str">
        <f>main!AX32</f>
        <v>Er</v>
      </c>
      <c r="AY94" s="7" t="str">
        <f>main!AY32</f>
        <v>Sie</v>
      </c>
      <c r="AZ94" s="33" t="str">
        <f>main!AZ32</f>
        <v>Sie</v>
      </c>
      <c r="BA94" s="7" t="str">
        <f t="shared" si="58"/>
        <v>Wer stolpert in die Bar?</v>
      </c>
      <c r="BB94" s="46" t="str">
        <f t="shared" si="59"/>
        <v>Was tat Jona?</v>
      </c>
      <c r="BC94" s="7" t="str">
        <f t="shared" si="60"/>
        <v>Wohin stolpert Jona?</v>
      </c>
      <c r="BD94" s="7" t="str">
        <f t="shared" si="61"/>
        <v>Was hat Jona erhalten?</v>
      </c>
      <c r="BE94" s="7" t="s">
        <v>48</v>
      </c>
      <c r="BF94" s="7" t="str">
        <f>BC94</f>
        <v>Wohin stolpert Jona?</v>
      </c>
      <c r="BG94" s="7">
        <v>1</v>
      </c>
      <c r="BH94" s="7">
        <f t="shared" si="62"/>
        <v>1</v>
      </c>
      <c r="BI94" s="7" t="str">
        <f t="shared" si="63"/>
        <v>Wohin stolpert Jona?</v>
      </c>
      <c r="BJ94" s="7" t="str">
        <f>IF(BI94="NA","NA",P94)</f>
        <v>in die Bar</v>
      </c>
      <c r="BK94" s="7" t="str">
        <f t="shared" si="78"/>
        <v>in die Bar</v>
      </c>
      <c r="BL94" s="7" t="s">
        <v>442</v>
      </c>
      <c r="BM94" s="1">
        <v>1</v>
      </c>
      <c r="BN94" s="7" t="str">
        <f t="shared" si="64"/>
        <v>in die Bar</v>
      </c>
      <c r="BO94" s="7" t="str">
        <f t="shared" si="73"/>
        <v>in die Kneipe</v>
      </c>
      <c r="BP94" s="7" t="str">
        <f t="shared" si="65"/>
        <v/>
      </c>
      <c r="BQ94" s="7" t="str">
        <f t="shared" si="66"/>
        <v>Wohin stolpert Jona?</v>
      </c>
      <c r="BR94" s="7" t="str">
        <f t="shared" si="67"/>
        <v/>
      </c>
      <c r="BS94" s="7" t="str">
        <f t="shared" si="68"/>
        <v>Wohin stolpert Jona?</v>
      </c>
      <c r="BT94" s="7" t="str">
        <f t="shared" si="69"/>
        <v>Was hat Jona erhalten?</v>
      </c>
      <c r="BU94" s="7" t="str">
        <f t="shared" si="70"/>
        <v/>
      </c>
      <c r="BV94" s="7" t="str">
        <f t="shared" si="71"/>
        <v>Was hat Jona erhalten?</v>
      </c>
    </row>
    <row r="95" spans="1:74" ht="14.25" customHeight="1" x14ac:dyDescent="0.35">
      <c r="A95" s="7" t="str">
        <f t="shared" si="74"/>
        <v>L3_S10_I133_PEr</v>
      </c>
      <c r="B95" s="7">
        <v>3</v>
      </c>
      <c r="C95" s="7">
        <v>10</v>
      </c>
      <c r="D95" s="44">
        <v>94</v>
      </c>
      <c r="E95">
        <v>5</v>
      </c>
      <c r="F95" s="7">
        <v>10</v>
      </c>
      <c r="G95" s="7" t="str">
        <f t="shared" si="75"/>
        <v>Martha steigt aus dem Zug. Er hat das graue Hemd durchgeschwitzt.</v>
      </c>
      <c r="H95" s="7" t="str">
        <f t="shared" si="52"/>
        <v>Martha</v>
      </c>
      <c r="I95" s="7" t="str">
        <f t="shared" si="53"/>
        <v>Kai</v>
      </c>
      <c r="J95" s="7" t="s">
        <v>153</v>
      </c>
      <c r="M95" s="7" t="s">
        <v>102</v>
      </c>
      <c r="N95" s="7" t="s">
        <v>154</v>
      </c>
      <c r="O95" s="7" t="str">
        <f t="shared" si="54"/>
        <v>aus dem Zug.</v>
      </c>
      <c r="P95" s="7" t="str">
        <f t="shared" si="55"/>
        <v>aus dem Zug</v>
      </c>
      <c r="Q95" s="7" t="str">
        <f t="shared" si="76"/>
        <v>Er</v>
      </c>
      <c r="R95" s="7" t="s">
        <v>104</v>
      </c>
      <c r="S95" s="7" t="s">
        <v>155</v>
      </c>
      <c r="T95" s="7" t="s">
        <v>156</v>
      </c>
      <c r="U95" s="7" t="s">
        <v>157</v>
      </c>
      <c r="W95" s="7" t="str">
        <f t="shared" si="56"/>
        <v>Hemd</v>
      </c>
      <c r="X95" s="7" t="str">
        <f t="shared" si="57"/>
        <v>durchgeschwitzt.</v>
      </c>
      <c r="Y95" s="7" t="s">
        <v>158</v>
      </c>
      <c r="Z95" s="7">
        <f>main!Z51</f>
        <v>133</v>
      </c>
      <c r="AA95" s="7" t="str">
        <f>main!AA51</f>
        <v>Martha</v>
      </c>
      <c r="AB95" s="7" t="str">
        <f>main!AB51</f>
        <v>f</v>
      </c>
      <c r="AC95" s="7">
        <f>main!AC51</f>
        <v>6.8571428570000004</v>
      </c>
      <c r="AD95" s="7">
        <f>main!AD51</f>
        <v>0.42996970800000001</v>
      </c>
      <c r="AE95" s="7">
        <f>main!AE51</f>
        <v>7</v>
      </c>
      <c r="AF95" s="33" t="str">
        <f>main!AF51</f>
        <v>f</v>
      </c>
      <c r="AG95" s="7" t="str">
        <f>main!AG51</f>
        <v>Target</v>
      </c>
      <c r="AH95" s="7" t="str">
        <f>main!AH51</f>
        <v>NA</v>
      </c>
      <c r="AI95" s="7">
        <f>main!AI51</f>
        <v>2400000000</v>
      </c>
      <c r="AJ95" s="7" t="str">
        <f>main!AJ51</f>
        <v>NA</v>
      </c>
      <c r="AK95" s="7" t="str">
        <f>main!AK51</f>
        <v>NA</v>
      </c>
      <c r="AL95" s="7">
        <f>main!AL51</f>
        <v>52</v>
      </c>
      <c r="AM95" s="7" t="str">
        <f>main!AM51</f>
        <v>Kai</v>
      </c>
      <c r="AN95" s="7" t="str">
        <f>main!AN51</f>
        <v>n</v>
      </c>
      <c r="AO95" s="7">
        <f>main!AO51</f>
        <v>2.1428571430000001</v>
      </c>
      <c r="AP95" s="7">
        <f>main!AP51</f>
        <v>1.4580982199999999</v>
      </c>
      <c r="AQ95" s="7">
        <f>main!AQ51</f>
        <v>1</v>
      </c>
      <c r="AR95" s="7" t="str">
        <f>main!AR51</f>
        <v>n</v>
      </c>
      <c r="AS95" s="7" t="str">
        <f>main!AS51</f>
        <v>Alternative</v>
      </c>
      <c r="AT95" s="7" t="str">
        <f>main!AT51</f>
        <v>NA</v>
      </c>
      <c r="AU95" s="7" t="str">
        <f>main!AU51</f>
        <v>NA</v>
      </c>
      <c r="AV95" s="7" t="str">
        <f>main!AV51</f>
        <v>NA</v>
      </c>
      <c r="AW95" s="7" t="str">
        <f>main!AW51</f>
        <v>NA</v>
      </c>
      <c r="AX95" s="7" t="str">
        <f>main!AX51</f>
        <v>Er</v>
      </c>
      <c r="AY95" s="7" t="str">
        <f>main!AY51</f>
        <v>Sie</v>
      </c>
      <c r="AZ95" s="33" t="str">
        <f>main!AZ51</f>
        <v>Er</v>
      </c>
      <c r="BA95" s="7" t="str">
        <f t="shared" si="58"/>
        <v>Wer steigt aus dem Zug?</v>
      </c>
      <c r="BB95" s="46" t="str">
        <f t="shared" si="59"/>
        <v>Was tat Martha?</v>
      </c>
      <c r="BC95" s="7" t="str">
        <f t="shared" si="60"/>
        <v>Woher steigt Martha?</v>
      </c>
      <c r="BD95" s="7" t="str">
        <f t="shared" si="61"/>
        <v>Was hat Martha durchgeschwitzt?</v>
      </c>
      <c r="BE95" s="7" t="s">
        <v>16</v>
      </c>
      <c r="BF95" s="7" t="str">
        <f>BB95</f>
        <v>Was tat Martha?</v>
      </c>
      <c r="BG95" s="7">
        <v>1</v>
      </c>
      <c r="BH95" s="7">
        <f t="shared" si="62"/>
        <v>1</v>
      </c>
      <c r="BI95" s="7" t="str">
        <f t="shared" si="63"/>
        <v>Was tat Martha?</v>
      </c>
      <c r="BJ95" s="7" t="str">
        <f>IF(BI95="NA","NA",J95)</f>
        <v>steigt</v>
      </c>
      <c r="BK95" s="7" t="s">
        <v>1105</v>
      </c>
      <c r="BL95" s="7" t="s">
        <v>1106</v>
      </c>
      <c r="BM95" s="1">
        <v>0</v>
      </c>
      <c r="BN95" s="7" t="str">
        <f t="shared" si="64"/>
        <v>in den Zug einsteigen</v>
      </c>
      <c r="BO95" s="7" t="str">
        <f t="shared" si="73"/>
        <v>aus dem Zug steigen</v>
      </c>
      <c r="BP95" s="7" t="str">
        <f t="shared" si="65"/>
        <v/>
      </c>
      <c r="BQ95" s="7" t="str">
        <f t="shared" si="66"/>
        <v/>
      </c>
      <c r="BR95" s="7" t="str">
        <f t="shared" si="67"/>
        <v>Woher steigt Martha?</v>
      </c>
      <c r="BS95" s="7" t="str">
        <f t="shared" si="68"/>
        <v>Woher steigt Martha?</v>
      </c>
      <c r="BT95" s="7" t="str">
        <f t="shared" si="69"/>
        <v>Was hat Martha durchgeschwitzt?</v>
      </c>
      <c r="BU95" s="7" t="str">
        <f t="shared" si="70"/>
        <v/>
      </c>
      <c r="BV95" s="7" t="str">
        <f t="shared" si="71"/>
        <v>Was hat Martha durchgeschwitzt?</v>
      </c>
    </row>
    <row r="96" spans="1:74" ht="14.25" customHeight="1" x14ac:dyDescent="0.35">
      <c r="A96" s="7" t="str">
        <f t="shared" si="74"/>
        <v>L3_S107_I190_PEr</v>
      </c>
      <c r="B96" s="7">
        <v>3</v>
      </c>
      <c r="C96" s="7">
        <v>107</v>
      </c>
      <c r="D96" s="44">
        <v>95</v>
      </c>
      <c r="E96">
        <v>5</v>
      </c>
      <c r="F96" s="7">
        <v>107</v>
      </c>
      <c r="G96" s="7" t="str">
        <f t="shared" si="75"/>
        <v>Der Förster spaziert in die Druckerei. Er möchte die unschönen Passbilder abholen.</v>
      </c>
      <c r="H96" s="7" t="str">
        <f t="shared" si="52"/>
        <v>Der Förster</v>
      </c>
      <c r="I96" s="7" t="str">
        <f t="shared" si="53"/>
        <v>Die Försterin</v>
      </c>
      <c r="J96" s="7" t="s">
        <v>67</v>
      </c>
      <c r="L96" s="7" t="s">
        <v>111</v>
      </c>
      <c r="N96" s="7" t="s">
        <v>756</v>
      </c>
      <c r="O96" s="7" t="str">
        <f t="shared" si="54"/>
        <v>in die Druckerei.</v>
      </c>
      <c r="P96" s="7" t="str">
        <f t="shared" si="55"/>
        <v>in die Druckerei</v>
      </c>
      <c r="Q96" s="7" t="str">
        <f t="shared" si="76"/>
        <v>Er</v>
      </c>
      <c r="R96" s="7" t="s">
        <v>70</v>
      </c>
      <c r="S96" s="7" t="s">
        <v>71</v>
      </c>
      <c r="T96" s="7" t="s">
        <v>757</v>
      </c>
      <c r="U96" s="7" t="s">
        <v>758</v>
      </c>
      <c r="W96" s="7" t="str">
        <f t="shared" si="56"/>
        <v>Passbilder</v>
      </c>
      <c r="X96" s="7" t="str">
        <f t="shared" si="57"/>
        <v>abholen.</v>
      </c>
      <c r="Y96" s="7" t="s">
        <v>759</v>
      </c>
      <c r="Z96" s="7">
        <f>main!Z108</f>
        <v>190</v>
      </c>
      <c r="AA96" s="7" t="str">
        <f>main!AA108</f>
        <v>Förster</v>
      </c>
      <c r="AB96" s="7" t="str">
        <f>main!AB108</f>
        <v>NA</v>
      </c>
      <c r="AC96" s="7">
        <f>main!AC108</f>
        <v>5.625</v>
      </c>
      <c r="AD96" s="7" t="str">
        <f>main!AD108</f>
        <v>NA</v>
      </c>
      <c r="AE96" s="7" t="str">
        <f>main!AE108</f>
        <v>NA</v>
      </c>
      <c r="AF96" s="33" t="str">
        <f>main!AF108</f>
        <v>m</v>
      </c>
      <c r="AG96" s="7" t="str">
        <f>main!AG108</f>
        <v>Filler</v>
      </c>
      <c r="AH96" s="7" t="str">
        <f>main!AH108</f>
        <v>NA</v>
      </c>
      <c r="AI96" s="7" t="str">
        <f>main!AI108</f>
        <v>NA</v>
      </c>
      <c r="AJ96" s="7" t="str">
        <f>main!AJ108</f>
        <v>Der</v>
      </c>
      <c r="AK96" s="7" t="str">
        <f>main!AK108</f>
        <v>der</v>
      </c>
      <c r="AL96" s="7">
        <f>main!AL108</f>
        <v>47</v>
      </c>
      <c r="AM96" s="7" t="str">
        <f>main!AM108</f>
        <v>Försterin</v>
      </c>
      <c r="AN96" s="7" t="str">
        <f>main!AN108</f>
        <v>NA</v>
      </c>
      <c r="AO96" s="7" t="str">
        <f>main!AO108</f>
        <v>NA</v>
      </c>
      <c r="AP96" s="7" t="str">
        <f>main!AP108</f>
        <v>NA</v>
      </c>
      <c r="AQ96" s="7" t="str">
        <f>main!AQ108</f>
        <v>NA</v>
      </c>
      <c r="AR96" s="7" t="str">
        <f>main!AR108</f>
        <v>NA</v>
      </c>
      <c r="AS96" s="7" t="str">
        <f>main!AS108</f>
        <v>Alternative</v>
      </c>
      <c r="AT96" s="7" t="str">
        <f>main!AT108</f>
        <v>NA</v>
      </c>
      <c r="AU96" s="7" t="str">
        <f>main!AU108</f>
        <v>NA</v>
      </c>
      <c r="AV96" s="7" t="str">
        <f>main!AV108</f>
        <v>Die</v>
      </c>
      <c r="AW96" s="7" t="str">
        <f>main!AW108</f>
        <v>die</v>
      </c>
      <c r="AX96" s="7" t="str">
        <f>main!AX108</f>
        <v>Er</v>
      </c>
      <c r="AY96" s="7" t="str">
        <f>main!AY108</f>
        <v>Sie</v>
      </c>
      <c r="AZ96" s="33" t="str">
        <f>main!AZ108</f>
        <v>Er</v>
      </c>
      <c r="BA96" s="7" t="str">
        <f t="shared" si="58"/>
        <v>Wer spaziert in die Druckerei?</v>
      </c>
      <c r="BB96" s="46" t="str">
        <f t="shared" si="59"/>
        <v>Was tat der Förster?</v>
      </c>
      <c r="BC96" s="7" t="str">
        <f t="shared" si="60"/>
        <v>Wohin spaziert der Förster?</v>
      </c>
      <c r="BD96" s="7" t="str">
        <f t="shared" si="61"/>
        <v>Was möchte der Förster abholen?</v>
      </c>
      <c r="BE96" s="7" t="s">
        <v>48</v>
      </c>
      <c r="BF96" s="7" t="str">
        <f>BC96</f>
        <v>Wohin spaziert der Förster?</v>
      </c>
      <c r="BG96" s="7">
        <v>2</v>
      </c>
      <c r="BH96" s="7">
        <f t="shared" si="62"/>
        <v>0</v>
      </c>
      <c r="BI96" s="7" t="str">
        <f t="shared" si="63"/>
        <v>NA</v>
      </c>
      <c r="BJ96" s="7" t="str">
        <f>IF(BI96="NA","NA",P96)</f>
        <v>NA</v>
      </c>
      <c r="BK96" s="7" t="str">
        <f t="shared" ref="BK96:BK107" si="79">BJ96</f>
        <v>NA</v>
      </c>
      <c r="BL96" s="7" t="s">
        <v>78</v>
      </c>
      <c r="BM96" s="1">
        <v>1</v>
      </c>
      <c r="BN96" s="7" t="str">
        <f t="shared" si="64"/>
        <v>NA</v>
      </c>
      <c r="BO96" s="7" t="str">
        <f t="shared" si="73"/>
        <v>NA</v>
      </c>
      <c r="BP96" s="7" t="str">
        <f t="shared" si="65"/>
        <v/>
      </c>
      <c r="BQ96" s="7" t="str">
        <f t="shared" si="66"/>
        <v>Wohin spaziert der Förster?</v>
      </c>
      <c r="BR96" s="7" t="str">
        <f t="shared" si="67"/>
        <v/>
      </c>
      <c r="BS96" s="7" t="str">
        <f t="shared" si="68"/>
        <v>Wohin spaziert der Förster?</v>
      </c>
      <c r="BT96" s="7" t="str">
        <f t="shared" si="69"/>
        <v>Was möchte der Förster abholen?</v>
      </c>
      <c r="BU96" s="7" t="str">
        <f t="shared" si="70"/>
        <v/>
      </c>
      <c r="BV96" s="7" t="str">
        <f t="shared" si="71"/>
        <v>Was möchte der Förster abholen?</v>
      </c>
    </row>
    <row r="97" spans="1:74" ht="14.25" customHeight="1" x14ac:dyDescent="0.35">
      <c r="A97" s="7" t="str">
        <f t="shared" si="74"/>
        <v>L3_S2_I125_PEr</v>
      </c>
      <c r="B97" s="7">
        <v>3</v>
      </c>
      <c r="C97" s="7">
        <v>2</v>
      </c>
      <c r="D97" s="44">
        <v>96</v>
      </c>
      <c r="E97">
        <v>5</v>
      </c>
      <c r="F97" s="7">
        <v>2</v>
      </c>
      <c r="G97" s="7" t="str">
        <f t="shared" si="75"/>
        <v>Marie schreit in der Sauna. Er hat  einen heißen Aufgussstein berührt.</v>
      </c>
      <c r="H97" s="7" t="str">
        <f t="shared" si="52"/>
        <v>Marie</v>
      </c>
      <c r="I97" s="7" t="str">
        <f t="shared" si="53"/>
        <v>Emil</v>
      </c>
      <c r="J97" s="7" t="s">
        <v>83</v>
      </c>
      <c r="K97" s="7" t="s">
        <v>84</v>
      </c>
      <c r="N97" s="7" t="s">
        <v>85</v>
      </c>
      <c r="O97" s="7" t="str">
        <f t="shared" si="54"/>
        <v>in der Sauna.</v>
      </c>
      <c r="P97" s="7" t="str">
        <f t="shared" si="55"/>
        <v>in der Sauna</v>
      </c>
      <c r="Q97" s="7" t="str">
        <f t="shared" si="76"/>
        <v>Er</v>
      </c>
      <c r="R97" s="7" t="s">
        <v>86</v>
      </c>
      <c r="S97" s="7" t="s">
        <v>87</v>
      </c>
      <c r="T97" s="7" t="s">
        <v>88</v>
      </c>
      <c r="U97" s="7" t="s">
        <v>89</v>
      </c>
      <c r="W97" s="7" t="str">
        <f t="shared" si="56"/>
        <v>Aufgussstein</v>
      </c>
      <c r="X97" s="7" t="str">
        <f t="shared" si="57"/>
        <v>berührt.</v>
      </c>
      <c r="Y97" s="7" t="s">
        <v>90</v>
      </c>
      <c r="Z97" s="7">
        <f>main!Z43</f>
        <v>125</v>
      </c>
      <c r="AA97" s="7" t="str">
        <f>main!AA43</f>
        <v>Marie</v>
      </c>
      <c r="AB97" s="7" t="str">
        <f>main!AB43</f>
        <v>f</v>
      </c>
      <c r="AC97" s="7">
        <f>main!AC43</f>
        <v>6.8285714290000001</v>
      </c>
      <c r="AD97" s="7">
        <f>main!AD43</f>
        <v>0.38238526</v>
      </c>
      <c r="AE97" s="7">
        <f>main!AE43</f>
        <v>7</v>
      </c>
      <c r="AF97" s="33" t="str">
        <f>main!AF43</f>
        <v>f</v>
      </c>
      <c r="AG97" s="7" t="str">
        <f>main!AG43</f>
        <v>Target</v>
      </c>
      <c r="AH97" s="7" t="str">
        <f>main!AH43</f>
        <v>NA</v>
      </c>
      <c r="AI97" s="7">
        <f>main!AI43</f>
        <v>4810000000</v>
      </c>
      <c r="AJ97" s="7" t="str">
        <f>main!AJ43</f>
        <v>NA</v>
      </c>
      <c r="AK97" s="7" t="str">
        <f>main!AK43</f>
        <v>NA</v>
      </c>
      <c r="AL97" s="7">
        <f>main!AL43</f>
        <v>44</v>
      </c>
      <c r="AM97" s="7" t="str">
        <f>main!AM43</f>
        <v>Emil</v>
      </c>
      <c r="AN97" s="7" t="str">
        <f>main!AN43</f>
        <v>m</v>
      </c>
      <c r="AO97" s="7">
        <f>main!AO43</f>
        <v>1.628571429</v>
      </c>
      <c r="AP97" s="7">
        <f>main!AP43</f>
        <v>1.2387307139999999</v>
      </c>
      <c r="AQ97" s="7">
        <f>main!AQ43</f>
        <v>1</v>
      </c>
      <c r="AR97" s="7" t="str">
        <f>main!AR43</f>
        <v>m</v>
      </c>
      <c r="AS97" s="7" t="str">
        <f>main!AS43</f>
        <v>Alternative</v>
      </c>
      <c r="AT97" s="7" t="str">
        <f>main!AT43</f>
        <v>NA</v>
      </c>
      <c r="AU97" s="7" t="str">
        <f>main!AU43</f>
        <v>NA</v>
      </c>
      <c r="AV97" s="7" t="str">
        <f>main!AV43</f>
        <v>NA</v>
      </c>
      <c r="AW97" s="7" t="str">
        <f>main!AW43</f>
        <v>NA</v>
      </c>
      <c r="AX97" s="7" t="str">
        <f>main!AX43</f>
        <v>Er</v>
      </c>
      <c r="AY97" s="7" t="str">
        <f>main!AY43</f>
        <v>Sie</v>
      </c>
      <c r="AZ97" s="33" t="str">
        <f>main!AZ43</f>
        <v>Er</v>
      </c>
      <c r="BA97" s="7" t="str">
        <f t="shared" si="58"/>
        <v>Wer schreit in der Sauna?</v>
      </c>
      <c r="BB97" s="46" t="str">
        <f t="shared" si="59"/>
        <v>Was tat Marie?</v>
      </c>
      <c r="BC97" s="7" t="str">
        <f t="shared" si="60"/>
        <v>Wo schreit Marie?</v>
      </c>
      <c r="BD97" s="7" t="str">
        <f t="shared" si="61"/>
        <v>Was hat  Marie berührt?</v>
      </c>
      <c r="BE97" s="7" t="s">
        <v>16</v>
      </c>
      <c r="BF97" s="7" t="str">
        <f>BB97</f>
        <v>Was tat Marie?</v>
      </c>
      <c r="BG97" s="7">
        <v>3</v>
      </c>
      <c r="BH97" s="7">
        <f t="shared" si="62"/>
        <v>0</v>
      </c>
      <c r="BI97" s="7" t="str">
        <f t="shared" si="63"/>
        <v>NA</v>
      </c>
      <c r="BJ97" s="7" t="str">
        <f>IF(BI97="NA","NA",J97)</f>
        <v>NA</v>
      </c>
      <c r="BK97" s="7" t="str">
        <f t="shared" si="79"/>
        <v>NA</v>
      </c>
      <c r="BL97" s="7" t="s">
        <v>78</v>
      </c>
      <c r="BM97" s="1">
        <v>0</v>
      </c>
      <c r="BN97" s="7" t="str">
        <f t="shared" si="64"/>
        <v>NA</v>
      </c>
      <c r="BO97" s="7" t="str">
        <f t="shared" si="73"/>
        <v>NA</v>
      </c>
      <c r="BP97" s="7" t="str">
        <f t="shared" si="65"/>
        <v>Wo schreit Marie?</v>
      </c>
      <c r="BQ97" s="7" t="str">
        <f t="shared" si="66"/>
        <v/>
      </c>
      <c r="BR97" s="7" t="str">
        <f t="shared" si="67"/>
        <v/>
      </c>
      <c r="BS97" s="7" t="str">
        <f t="shared" si="68"/>
        <v>Wo schreit Marie?</v>
      </c>
      <c r="BT97" s="7" t="str">
        <f t="shared" si="69"/>
        <v>Was hat  Marie berührt?</v>
      </c>
      <c r="BU97" s="7" t="str">
        <f t="shared" si="70"/>
        <v/>
      </c>
      <c r="BV97" s="7" t="str">
        <f t="shared" si="71"/>
        <v>Was hat  Marie berührt?</v>
      </c>
    </row>
    <row r="98" spans="1:74" ht="14.25" customHeight="1" x14ac:dyDescent="0.35">
      <c r="A98" s="7" t="str">
        <f t="shared" si="74"/>
        <v>L3_S109_I192_PEr</v>
      </c>
      <c r="B98" s="7">
        <v>3</v>
      </c>
      <c r="C98" s="7">
        <v>109</v>
      </c>
      <c r="D98" s="44">
        <v>97</v>
      </c>
      <c r="E98">
        <v>5</v>
      </c>
      <c r="F98" s="7">
        <v>109</v>
      </c>
      <c r="G98" s="7" t="str">
        <f t="shared" si="75"/>
        <v>Der Pfandleiher joggt vor der Ampel. Er muss auf das Ampelmännchen warten.</v>
      </c>
      <c r="H98" s="7" t="str">
        <f t="shared" ref="H98:H132" si="80">IF(AJ98="NA",AA98,CONCATENATE(AJ98," ",AA98))</f>
        <v>Der Pfandleiher</v>
      </c>
      <c r="I98" s="7" t="str">
        <f t="shared" ref="I98:I132" si="81">IF(AV98="NA",AM98,CONCATENATE(AV98," ",AM98))</f>
        <v>Die Pfandleiherin</v>
      </c>
      <c r="J98" s="7" t="s">
        <v>237</v>
      </c>
      <c r="K98" s="7" t="s">
        <v>766</v>
      </c>
      <c r="N98" s="7" t="s">
        <v>767</v>
      </c>
      <c r="O98" s="7" t="str">
        <f t="shared" ref="O98:O129" si="82">CONCATENATE(K98,L98,M98," ",N98,".")</f>
        <v>vor der Ampel.</v>
      </c>
      <c r="P98" s="7" t="str">
        <f t="shared" ref="P98:P132" si="83">CONCATENATE(K98,L98,M98," ",N98)</f>
        <v>vor der Ampel</v>
      </c>
      <c r="Q98" s="7" t="str">
        <f t="shared" si="76"/>
        <v>Er</v>
      </c>
      <c r="R98" s="7" t="s">
        <v>146</v>
      </c>
      <c r="S98" s="7" t="s">
        <v>768</v>
      </c>
      <c r="T98" s="7" t="s">
        <v>155</v>
      </c>
      <c r="V98" s="7" t="s">
        <v>769</v>
      </c>
      <c r="W98" s="7" t="str">
        <f t="shared" ref="W98:W129" si="84">CONCATENATE(U98,V98)</f>
        <v>Ampelmännchen</v>
      </c>
      <c r="X98" s="7" t="str">
        <f t="shared" ref="X98:X129" si="85">CONCATENATE(Y98,".")</f>
        <v>warten.</v>
      </c>
      <c r="Y98" s="7" t="s">
        <v>770</v>
      </c>
      <c r="Z98" s="7">
        <f>main!Z110</f>
        <v>192</v>
      </c>
      <c r="AA98" s="7" t="str">
        <f>main!AA110</f>
        <v>Pfandleiher</v>
      </c>
      <c r="AB98" s="7" t="str">
        <f>main!AB110</f>
        <v>NA</v>
      </c>
      <c r="AC98" s="7">
        <f>main!AC110</f>
        <v>5.85</v>
      </c>
      <c r="AD98" s="7" t="str">
        <f>main!AD110</f>
        <v>NA</v>
      </c>
      <c r="AE98" s="7" t="str">
        <f>main!AE110</f>
        <v>NA</v>
      </c>
      <c r="AF98" s="33" t="str">
        <f>main!AF110</f>
        <v>m</v>
      </c>
      <c r="AG98" s="7" t="str">
        <f>main!AG110</f>
        <v>Filler</v>
      </c>
      <c r="AH98" s="7" t="str">
        <f>main!AH110</f>
        <v>NA</v>
      </c>
      <c r="AI98" s="7" t="str">
        <f>main!AI110</f>
        <v>NA</v>
      </c>
      <c r="AJ98" s="7" t="str">
        <f>main!AJ110</f>
        <v>Der</v>
      </c>
      <c r="AK98" s="7" t="str">
        <f>main!AK110</f>
        <v>der</v>
      </c>
      <c r="AL98" s="7">
        <f>main!AL110</f>
        <v>49</v>
      </c>
      <c r="AM98" s="7" t="str">
        <f>main!AM110</f>
        <v>Pfandleiherin</v>
      </c>
      <c r="AN98" s="7" t="str">
        <f>main!AN110</f>
        <v>NA</v>
      </c>
      <c r="AO98" s="7" t="str">
        <f>main!AO110</f>
        <v>NA</v>
      </c>
      <c r="AP98" s="7" t="str">
        <f>main!AP110</f>
        <v>NA</v>
      </c>
      <c r="AQ98" s="7" t="str">
        <f>main!AQ110</f>
        <v>NA</v>
      </c>
      <c r="AR98" s="7" t="str">
        <f>main!AR110</f>
        <v>NA</v>
      </c>
      <c r="AS98" s="7" t="str">
        <f>main!AS110</f>
        <v>Alternative</v>
      </c>
      <c r="AT98" s="7" t="str">
        <f>main!AT110</f>
        <v>NA</v>
      </c>
      <c r="AU98" s="7" t="str">
        <f>main!AU110</f>
        <v>NA</v>
      </c>
      <c r="AV98" s="7" t="str">
        <f>main!AV110</f>
        <v>Die</v>
      </c>
      <c r="AW98" s="7" t="str">
        <f>main!AW110</f>
        <v>die</v>
      </c>
      <c r="AX98" s="7" t="str">
        <f>main!AX110</f>
        <v>Er</v>
      </c>
      <c r="AY98" s="7" t="str">
        <f>main!AY110</f>
        <v>Sie</v>
      </c>
      <c r="AZ98" s="33" t="str">
        <f>main!AZ110</f>
        <v>Er</v>
      </c>
      <c r="BA98" s="7" t="str">
        <f t="shared" ref="BA98:BA132" si="86">CONCATENATE("Wer"," ",J98," ",P98,"?")</f>
        <v>Wer joggt vor der Ampel?</v>
      </c>
      <c r="BB98" s="46" t="str">
        <f t="shared" ref="BB98:BB132" si="87">IF(AK98="NA",CONCATENATE($BB$1," ","tat", " ",AA98,"?"),CONCATENATE($BB$1," ","tat", " ",AK98," ",AA98,"?"))</f>
        <v>Was tat der Pfandleiher?</v>
      </c>
      <c r="BC98" s="7" t="str">
        <f t="shared" ref="BC98:BC132" si="88">BS98</f>
        <v>Wo joggt der Pfandleiher?</v>
      </c>
      <c r="BD98" s="7" t="str">
        <f t="shared" ref="BD98:BD132" si="89">BV98</f>
        <v>Wen muss der Pfandleiher warten?</v>
      </c>
      <c r="BE98" s="7" t="s">
        <v>47</v>
      </c>
      <c r="BF98" s="7" t="str">
        <f>BA98</f>
        <v>Wer joggt vor der Ampel?</v>
      </c>
      <c r="BG98" s="7">
        <v>1</v>
      </c>
      <c r="BH98" s="7">
        <f t="shared" ref="BH98:BH129" si="90">IF(BI98="NA",0,1)</f>
        <v>1</v>
      </c>
      <c r="BI98" s="7" t="str">
        <f t="shared" ref="BI98:BI132" si="91">IF(BG98=1,BF98,"NA")</f>
        <v>Wer joggt vor der Ampel?</v>
      </c>
      <c r="BJ98" s="7" t="str">
        <f>IF(BI98="NA","NA",H98)</f>
        <v>Der Pfandleiher</v>
      </c>
      <c r="BK98" s="7" t="str">
        <f t="shared" si="79"/>
        <v>Der Pfandleiher</v>
      </c>
      <c r="BL98" s="7" t="str">
        <f>I98</f>
        <v>Die Pfandleiherin</v>
      </c>
      <c r="BM98" s="1">
        <v>0</v>
      </c>
      <c r="BN98" s="7" t="str">
        <f t="shared" ref="BN98:BN129" si="92">IF(BM98=1,BK98,BL98)</f>
        <v>Die Pfandleiherin</v>
      </c>
      <c r="BO98" s="7" t="str">
        <f t="shared" si="73"/>
        <v>Der Pfandleiher</v>
      </c>
      <c r="BP98" s="7" t="str">
        <f t="shared" ref="BP98:BP132" si="93">IF(AK98="NA",IF(K98="","",CONCATENATE(K$1," ",J98," ",H98,"?")),IF(K98="","",CONCATENATE(K$1," ",J98," ",AK98," ",AA98,"?")))</f>
        <v>Wo joggt der Pfandleiher?</v>
      </c>
      <c r="BQ98" s="7" t="str">
        <f t="shared" ref="BQ98:BQ132" si="94">IF(AK98="NA",IF(L98="","",CONCATENATE(L$1," ",J98," ",H98,"?")),IF(L98="","",CONCATENATE(L$1," ",J98," ",AK98," ",AA98,"?")))</f>
        <v/>
      </c>
      <c r="BR98" s="7" t="str">
        <f t="shared" ref="BR98:BR132" si="95">IF(AK98="NA",IF(M98="","",CONCATENATE(M$1," ",J98," ",H98,"?")),IF(M98="","",CONCATENATE(M$1," ",J98," ",AK98," ",AA98,"?")))</f>
        <v/>
      </c>
      <c r="BS98" s="7" t="str">
        <f t="shared" ref="BS98:BS129" si="96">CONCATENATE(BP98,BQ98,BR98)</f>
        <v>Wo joggt der Pfandleiher?</v>
      </c>
      <c r="BT98" s="7" t="str">
        <f t="shared" ref="BT98:BT132" si="97">IF(AK98="NA",IF(U98="","",CONCATENATE(U$1," ",R98," ",H98," ",Y98,"?")),IF(U98="","",CONCATENATE(U$1," ",R98," ",AK98," ",AA98," ",Y98,"?")))</f>
        <v/>
      </c>
      <c r="BU98" s="7" t="str">
        <f t="shared" ref="BU98:BU132" si="98">IF(AK98="NA",IF(V98="","",CONCATENATE(V$1," ",R98," ",H98," ",Y98,"?")),IF(V98="","",CONCATENATE(V$1," ",R98," ",AK98," ",AA98," ",Y98,"?")))</f>
        <v>Wen muss der Pfandleiher warten?</v>
      </c>
      <c r="BV98" s="7" t="str">
        <f t="shared" ref="BV98:BV129" si="99">CONCATENATE(BT98,BU98)</f>
        <v>Wen muss der Pfandleiher warten?</v>
      </c>
    </row>
    <row r="99" spans="1:74" ht="14.25" customHeight="1" x14ac:dyDescent="0.35">
      <c r="A99" s="7" t="str">
        <f t="shared" si="74"/>
        <v>L3_S50_I72_PEr</v>
      </c>
      <c r="B99" s="7">
        <v>3</v>
      </c>
      <c r="C99" s="7">
        <v>50</v>
      </c>
      <c r="D99" s="44">
        <v>98</v>
      </c>
      <c r="E99">
        <v>5</v>
      </c>
      <c r="F99" s="7">
        <v>50</v>
      </c>
      <c r="G99" s="7" t="str">
        <f t="shared" si="75"/>
        <v>Marlin schleicht ins Haus. Er möchte die schlafenden Nachbarn nicht wecken.</v>
      </c>
      <c r="H99" s="7" t="str">
        <f t="shared" si="80"/>
        <v>Marlin</v>
      </c>
      <c r="I99" s="7" t="str">
        <f t="shared" si="81"/>
        <v>Lea</v>
      </c>
      <c r="J99" s="7" t="s">
        <v>429</v>
      </c>
      <c r="L99" s="7" t="s">
        <v>68</v>
      </c>
      <c r="N99" s="7" t="s">
        <v>430</v>
      </c>
      <c r="O99" s="7" t="str">
        <f t="shared" si="82"/>
        <v>ins Haus.</v>
      </c>
      <c r="P99" s="7" t="str">
        <f t="shared" si="83"/>
        <v>ins Haus</v>
      </c>
      <c r="Q99" s="7" t="str">
        <f t="shared" si="76"/>
        <v>Er</v>
      </c>
      <c r="R99" s="7" t="s">
        <v>70</v>
      </c>
      <c r="S99" s="7" t="s">
        <v>71</v>
      </c>
      <c r="T99" s="7" t="s">
        <v>431</v>
      </c>
      <c r="V99" s="7" t="s">
        <v>432</v>
      </c>
      <c r="W99" s="7" t="str">
        <f t="shared" si="84"/>
        <v>Nachbarn</v>
      </c>
      <c r="X99" s="7" t="str">
        <f t="shared" si="85"/>
        <v>nicht wecken.</v>
      </c>
      <c r="Y99" s="7" t="s">
        <v>433</v>
      </c>
      <c r="Z99" s="7">
        <f>main!Z31</f>
        <v>72</v>
      </c>
      <c r="AA99" s="7" t="str">
        <f>main!AA31</f>
        <v>Marlin</v>
      </c>
      <c r="AB99" s="7" t="str">
        <f>main!AB31</f>
        <v>n</v>
      </c>
      <c r="AC99" s="7">
        <f>main!AC31</f>
        <v>3.6571428570000002</v>
      </c>
      <c r="AD99" s="7">
        <f>main!AD31</f>
        <v>1.2820676580000001</v>
      </c>
      <c r="AE99" s="7">
        <f>main!AE31</f>
        <v>4</v>
      </c>
      <c r="AF99" s="33" t="str">
        <f>main!AF31</f>
        <v>n</v>
      </c>
      <c r="AG99" s="7" t="str">
        <f>main!AG31</f>
        <v>Target</v>
      </c>
      <c r="AH99" s="7" t="str">
        <f>main!AH31</f>
        <v>NA</v>
      </c>
      <c r="AI99" s="7">
        <f>main!AI31</f>
        <v>109000000</v>
      </c>
      <c r="AJ99" s="7" t="str">
        <f>main!AJ31</f>
        <v>NA</v>
      </c>
      <c r="AK99" s="7" t="str">
        <f>main!AK31</f>
        <v>NA</v>
      </c>
      <c r="AL99" s="7">
        <f>main!AL31</f>
        <v>121</v>
      </c>
      <c r="AM99" s="7" t="str">
        <f>main!AM31</f>
        <v>Lea</v>
      </c>
      <c r="AN99" s="7" t="str">
        <f>main!AN31</f>
        <v>f</v>
      </c>
      <c r="AO99" s="7">
        <f>main!AO31</f>
        <v>6.7714285710000004</v>
      </c>
      <c r="AP99" s="7">
        <f>main!AP31</f>
        <v>1.031438581</v>
      </c>
      <c r="AQ99" s="7">
        <f>main!AQ31</f>
        <v>7</v>
      </c>
      <c r="AR99" s="7" t="str">
        <f>main!AR31</f>
        <v>f</v>
      </c>
      <c r="AS99" s="7" t="str">
        <f>main!AS31</f>
        <v>Alternative</v>
      </c>
      <c r="AT99" s="7" t="str">
        <f>main!AT31</f>
        <v>NA</v>
      </c>
      <c r="AU99" s="7" t="str">
        <f>main!AU31</f>
        <v>NA</v>
      </c>
      <c r="AV99" s="7" t="str">
        <f>main!AV31</f>
        <v>NA</v>
      </c>
      <c r="AW99" s="7" t="str">
        <f>main!AW31</f>
        <v>NA</v>
      </c>
      <c r="AX99" s="7" t="str">
        <f>main!AX31</f>
        <v>Er</v>
      </c>
      <c r="AY99" s="7" t="str">
        <f>main!AY31</f>
        <v>Sie</v>
      </c>
      <c r="AZ99" s="33" t="str">
        <f>main!AZ31</f>
        <v>Er</v>
      </c>
      <c r="BA99" s="7" t="str">
        <f t="shared" si="86"/>
        <v>Wer schleicht ins Haus?</v>
      </c>
      <c r="BB99" s="46" t="str">
        <f t="shared" si="87"/>
        <v>Was tat Marlin?</v>
      </c>
      <c r="BC99" s="7" t="str">
        <f t="shared" si="88"/>
        <v>Wohin schleicht Marlin?</v>
      </c>
      <c r="BD99" s="7" t="str">
        <f t="shared" si="89"/>
        <v>Wen möchte Marlin nicht wecken?</v>
      </c>
      <c r="BE99" s="7" t="s">
        <v>16</v>
      </c>
      <c r="BF99" s="7" t="str">
        <f>BB99</f>
        <v>Was tat Marlin?</v>
      </c>
      <c r="BG99" s="7">
        <v>3</v>
      </c>
      <c r="BH99" s="7">
        <f t="shared" si="90"/>
        <v>0</v>
      </c>
      <c r="BI99" s="7" t="str">
        <f t="shared" si="91"/>
        <v>NA</v>
      </c>
      <c r="BJ99" s="7" t="str">
        <f>IF(BI99="NA","NA",J99)</f>
        <v>NA</v>
      </c>
      <c r="BK99" s="7" t="str">
        <f t="shared" si="79"/>
        <v>NA</v>
      </c>
      <c r="BL99" s="7" t="s">
        <v>78</v>
      </c>
      <c r="BM99" s="1">
        <v>0</v>
      </c>
      <c r="BN99" s="7" t="str">
        <f t="shared" si="92"/>
        <v>NA</v>
      </c>
      <c r="BO99" s="7" t="str">
        <f t="shared" si="73"/>
        <v>NA</v>
      </c>
      <c r="BP99" s="7" t="str">
        <f t="shared" si="93"/>
        <v/>
      </c>
      <c r="BQ99" s="7" t="str">
        <f t="shared" si="94"/>
        <v>Wohin schleicht Marlin?</v>
      </c>
      <c r="BR99" s="7" t="str">
        <f t="shared" si="95"/>
        <v/>
      </c>
      <c r="BS99" s="7" t="str">
        <f t="shared" si="96"/>
        <v>Wohin schleicht Marlin?</v>
      </c>
      <c r="BT99" s="7" t="str">
        <f t="shared" si="97"/>
        <v/>
      </c>
      <c r="BU99" s="7" t="str">
        <f t="shared" si="98"/>
        <v>Wen möchte Marlin nicht wecken?</v>
      </c>
      <c r="BV99" s="7" t="str">
        <f t="shared" si="99"/>
        <v>Wen möchte Marlin nicht wecken?</v>
      </c>
    </row>
    <row r="100" spans="1:74" ht="14.25" customHeight="1" x14ac:dyDescent="0.35">
      <c r="A100" s="7" t="str">
        <f t="shared" si="74"/>
        <v>L3_S75_I158_PSie</v>
      </c>
      <c r="B100" s="7">
        <v>3</v>
      </c>
      <c r="C100" s="7">
        <v>75</v>
      </c>
      <c r="D100" s="44">
        <v>99</v>
      </c>
      <c r="E100">
        <v>5</v>
      </c>
      <c r="F100" s="7">
        <v>75</v>
      </c>
      <c r="G100" s="7" t="str">
        <f t="shared" si="75"/>
        <v>Die Tänzerin tüftelt am Fahrrad. Sie hat einen großen Bolzenschneider gekauft.</v>
      </c>
      <c r="H100" s="7" t="str">
        <f t="shared" si="80"/>
        <v>Die Tänzerin</v>
      </c>
      <c r="I100" s="7" t="str">
        <f t="shared" si="81"/>
        <v>Der Tänzer</v>
      </c>
      <c r="J100" s="7" t="s">
        <v>338</v>
      </c>
      <c r="K100" s="7" t="s">
        <v>304</v>
      </c>
      <c r="N100" s="7" t="s">
        <v>582</v>
      </c>
      <c r="O100" s="7" t="str">
        <f t="shared" si="82"/>
        <v>am Fahrrad.</v>
      </c>
      <c r="P100" s="7" t="str">
        <f t="shared" si="83"/>
        <v>am Fahrrad</v>
      </c>
      <c r="Q100" s="7" t="str">
        <f t="shared" si="76"/>
        <v>Sie</v>
      </c>
      <c r="R100" s="7" t="s">
        <v>104</v>
      </c>
      <c r="S100" s="7" t="s">
        <v>87</v>
      </c>
      <c r="T100" s="7" t="s">
        <v>583</v>
      </c>
      <c r="U100" s="7" t="s">
        <v>584</v>
      </c>
      <c r="W100" s="7" t="str">
        <f t="shared" si="84"/>
        <v>Bolzenschneider</v>
      </c>
      <c r="X100" s="7" t="str">
        <f t="shared" si="85"/>
        <v>gekauft.</v>
      </c>
      <c r="Y100" s="7" t="s">
        <v>451</v>
      </c>
      <c r="Z100" s="7">
        <f>main!Z76</f>
        <v>158</v>
      </c>
      <c r="AA100" s="7" t="str">
        <f>main!AA76</f>
        <v>Tänzerin</v>
      </c>
      <c r="AB100" s="7" t="str">
        <f>main!AB76</f>
        <v>NA</v>
      </c>
      <c r="AC100" s="7">
        <f>main!AC76</f>
        <v>2.4500000000000002</v>
      </c>
      <c r="AD100" s="7" t="str">
        <f>main!AD76</f>
        <v>NA</v>
      </c>
      <c r="AE100" s="7" t="str">
        <f>main!AE76</f>
        <v>NA</v>
      </c>
      <c r="AF100" s="33" t="str">
        <f>main!AF76</f>
        <v>f</v>
      </c>
      <c r="AG100" s="7" t="str">
        <f>main!AG76</f>
        <v>Filler</v>
      </c>
      <c r="AH100" s="7" t="str">
        <f>main!AH76</f>
        <v>NA</v>
      </c>
      <c r="AI100" s="7" t="str">
        <f>main!AI76</f>
        <v>NA</v>
      </c>
      <c r="AJ100" s="7" t="str">
        <f>main!AJ76</f>
        <v>Die</v>
      </c>
      <c r="AK100" s="7" t="str">
        <f>main!AK76</f>
        <v>die</v>
      </c>
      <c r="AL100" s="7">
        <f>main!AL76</f>
        <v>15</v>
      </c>
      <c r="AM100" s="7" t="str">
        <f>main!AM76</f>
        <v>Tänzer</v>
      </c>
      <c r="AN100" s="7" t="str">
        <f>main!AN76</f>
        <v>NA</v>
      </c>
      <c r="AO100" s="7" t="str">
        <f>main!AO76</f>
        <v>NA</v>
      </c>
      <c r="AP100" s="7" t="str">
        <f>main!AP76</f>
        <v>NA</v>
      </c>
      <c r="AQ100" s="7" t="str">
        <f>main!AQ76</f>
        <v>NA</v>
      </c>
      <c r="AR100" s="7" t="str">
        <f>main!AR76</f>
        <v>NA</v>
      </c>
      <c r="AS100" s="7" t="str">
        <f>main!AS76</f>
        <v>Alternative</v>
      </c>
      <c r="AT100" s="7" t="str">
        <f>main!AT76</f>
        <v>NA</v>
      </c>
      <c r="AU100" s="7" t="str">
        <f>main!AU76</f>
        <v>NA</v>
      </c>
      <c r="AV100" s="7" t="str">
        <f>main!AV76</f>
        <v>Der</v>
      </c>
      <c r="AW100" s="7" t="str">
        <f>main!AW76</f>
        <v>der</v>
      </c>
      <c r="AX100" s="7" t="str">
        <f>main!AX76</f>
        <v>Er</v>
      </c>
      <c r="AY100" s="7" t="str">
        <f>main!AY76</f>
        <v>Sie</v>
      </c>
      <c r="AZ100" s="33" t="str">
        <f>main!AZ76</f>
        <v>Sie</v>
      </c>
      <c r="BA100" s="7" t="str">
        <f t="shared" si="86"/>
        <v>Wer tüftelt am Fahrrad?</v>
      </c>
      <c r="BB100" s="46" t="str">
        <f t="shared" si="87"/>
        <v>Was tat die Tänzerin?</v>
      </c>
      <c r="BC100" s="7" t="str">
        <f t="shared" si="88"/>
        <v>Wo tüftelt die Tänzerin?</v>
      </c>
      <c r="BD100" s="7" t="str">
        <f t="shared" si="89"/>
        <v>Was hat die Tänzerin gekauft?</v>
      </c>
      <c r="BE100" s="7" t="s">
        <v>48</v>
      </c>
      <c r="BF100" s="7" t="str">
        <f>BC100</f>
        <v>Wo tüftelt die Tänzerin?</v>
      </c>
      <c r="BG100" s="7">
        <v>4</v>
      </c>
      <c r="BH100" s="7">
        <f t="shared" si="90"/>
        <v>0</v>
      </c>
      <c r="BI100" s="7" t="str">
        <f t="shared" si="91"/>
        <v>NA</v>
      </c>
      <c r="BJ100" s="7" t="str">
        <f>IF(BI100="NA","NA",P100)</f>
        <v>NA</v>
      </c>
      <c r="BK100" s="7" t="str">
        <f t="shared" si="79"/>
        <v>NA</v>
      </c>
      <c r="BL100" s="7" t="s">
        <v>78</v>
      </c>
      <c r="BM100" s="1">
        <v>1</v>
      </c>
      <c r="BN100" s="7" t="str">
        <f t="shared" si="92"/>
        <v>NA</v>
      </c>
      <c r="BO100" s="7" t="str">
        <f t="shared" ref="BO100:BO132" si="100">IF(BM100=0,BK100,BL100)</f>
        <v>NA</v>
      </c>
      <c r="BP100" s="7" t="str">
        <f t="shared" si="93"/>
        <v>Wo tüftelt die Tänzerin?</v>
      </c>
      <c r="BQ100" s="7" t="str">
        <f t="shared" si="94"/>
        <v/>
      </c>
      <c r="BR100" s="7" t="str">
        <f t="shared" si="95"/>
        <v/>
      </c>
      <c r="BS100" s="7" t="str">
        <f t="shared" si="96"/>
        <v>Wo tüftelt die Tänzerin?</v>
      </c>
      <c r="BT100" s="7" t="str">
        <f t="shared" si="97"/>
        <v>Was hat die Tänzerin gekauft?</v>
      </c>
      <c r="BU100" s="7" t="str">
        <f t="shared" si="98"/>
        <v/>
      </c>
      <c r="BV100" s="7" t="str">
        <f t="shared" si="99"/>
        <v>Was hat die Tänzerin gekauft?</v>
      </c>
    </row>
    <row r="101" spans="1:74" ht="14.25" customHeight="1" x14ac:dyDescent="0.35">
      <c r="A101" s="7" t="str">
        <f t="shared" si="74"/>
        <v>L3_S100_I183_PSie</v>
      </c>
      <c r="B101" s="7">
        <v>3</v>
      </c>
      <c r="C101" s="7">
        <v>100</v>
      </c>
      <c r="D101" s="44">
        <v>100</v>
      </c>
      <c r="E101">
        <v>5</v>
      </c>
      <c r="F101" s="7">
        <v>100</v>
      </c>
      <c r="G101" s="7" t="str">
        <f t="shared" si="75"/>
        <v>Der Chiropraktiker wartet vor dem Computer. Sie hat einen langwierigen Rechenprozess gestartet.</v>
      </c>
      <c r="H101" s="7" t="str">
        <f t="shared" si="80"/>
        <v>Der Chiropraktiker</v>
      </c>
      <c r="I101" s="7" t="str">
        <f t="shared" si="81"/>
        <v>Die Chiropraktikerin</v>
      </c>
      <c r="J101" s="7" t="s">
        <v>716</v>
      </c>
      <c r="K101" s="7" t="s">
        <v>330</v>
      </c>
      <c r="N101" s="7" t="s">
        <v>717</v>
      </c>
      <c r="O101" s="7" t="str">
        <f t="shared" si="82"/>
        <v>vor dem Computer.</v>
      </c>
      <c r="P101" s="7" t="str">
        <f t="shared" si="83"/>
        <v>vor dem Computer</v>
      </c>
      <c r="Q101" s="7" t="str">
        <f t="shared" si="76"/>
        <v>Sie</v>
      </c>
      <c r="R101" s="7" t="s">
        <v>104</v>
      </c>
      <c r="S101" s="7" t="s">
        <v>87</v>
      </c>
      <c r="T101" s="7" t="s">
        <v>718</v>
      </c>
      <c r="U101" s="7" t="s">
        <v>719</v>
      </c>
      <c r="W101" s="7" t="str">
        <f t="shared" si="84"/>
        <v>Rechenprozess</v>
      </c>
      <c r="X101" s="7" t="str">
        <f t="shared" si="85"/>
        <v>gestartet.</v>
      </c>
      <c r="Y101" s="7" t="s">
        <v>720</v>
      </c>
      <c r="Z101" s="7">
        <f>main!Z101</f>
        <v>183</v>
      </c>
      <c r="AA101" s="7" t="str">
        <f>main!AA101</f>
        <v>Chiropraktiker</v>
      </c>
      <c r="AB101" s="7" t="str">
        <f>main!AB101</f>
        <v>NA</v>
      </c>
      <c r="AC101" s="7">
        <f>main!AC101</f>
        <v>4.95</v>
      </c>
      <c r="AD101" s="7" t="str">
        <f>main!AD101</f>
        <v>NA</v>
      </c>
      <c r="AE101" s="7" t="str">
        <f>main!AE101</f>
        <v>NA</v>
      </c>
      <c r="AF101" s="33" t="str">
        <f>main!AF101</f>
        <v>m</v>
      </c>
      <c r="AG101" s="7" t="str">
        <f>main!AG101</f>
        <v>Filler</v>
      </c>
      <c r="AH101" s="7" t="str">
        <f>main!AH101</f>
        <v>NA</v>
      </c>
      <c r="AI101" s="7" t="str">
        <f>main!AI101</f>
        <v>NA</v>
      </c>
      <c r="AJ101" s="7" t="str">
        <f>main!AJ101</f>
        <v>Der</v>
      </c>
      <c r="AK101" s="7" t="str">
        <f>main!AK101</f>
        <v>der</v>
      </c>
      <c r="AL101" s="7">
        <f>main!AL101</f>
        <v>40</v>
      </c>
      <c r="AM101" s="7" t="str">
        <f>main!AM101</f>
        <v>Chiropraktikerin</v>
      </c>
      <c r="AN101" s="7" t="str">
        <f>main!AN101</f>
        <v>NA</v>
      </c>
      <c r="AO101" s="7" t="str">
        <f>main!AO101</f>
        <v>NA</v>
      </c>
      <c r="AP101" s="7" t="str">
        <f>main!AP101</f>
        <v>NA</v>
      </c>
      <c r="AQ101" s="7" t="str">
        <f>main!AQ101</f>
        <v>NA</v>
      </c>
      <c r="AR101" s="7" t="str">
        <f>main!AR101</f>
        <v>NA</v>
      </c>
      <c r="AS101" s="7" t="str">
        <f>main!AS101</f>
        <v>Alternative</v>
      </c>
      <c r="AT101" s="7" t="str">
        <f>main!AT101</f>
        <v>NA</v>
      </c>
      <c r="AU101" s="7" t="str">
        <f>main!AU101</f>
        <v>NA</v>
      </c>
      <c r="AV101" s="7" t="str">
        <f>main!AV101</f>
        <v>Die</v>
      </c>
      <c r="AW101" s="7" t="str">
        <f>main!AW101</f>
        <v>die</v>
      </c>
      <c r="AX101" s="7" t="str">
        <f>main!AX101</f>
        <v>Er</v>
      </c>
      <c r="AY101" s="7" t="str">
        <f>main!AY101</f>
        <v>Sie</v>
      </c>
      <c r="AZ101" s="33" t="str">
        <f>main!AZ101</f>
        <v>Sie</v>
      </c>
      <c r="BA101" s="7" t="str">
        <f t="shared" si="86"/>
        <v>Wer wartet vor dem Computer?</v>
      </c>
      <c r="BB101" s="46" t="str">
        <f t="shared" si="87"/>
        <v>Was tat der Chiropraktiker?</v>
      </c>
      <c r="BC101" s="7" t="str">
        <f t="shared" si="88"/>
        <v>Wo wartet der Chiropraktiker?</v>
      </c>
      <c r="BD101" s="7" t="str">
        <f t="shared" si="89"/>
        <v>Was hat der Chiropraktiker gestartet?</v>
      </c>
      <c r="BE101" s="1" t="s">
        <v>49</v>
      </c>
      <c r="BF101" s="7" t="str">
        <f>BD101</f>
        <v>Was hat der Chiropraktiker gestartet?</v>
      </c>
      <c r="BG101" s="7">
        <v>3</v>
      </c>
      <c r="BH101" s="7">
        <f t="shared" si="90"/>
        <v>0</v>
      </c>
      <c r="BI101" s="7" t="str">
        <f t="shared" si="91"/>
        <v>NA</v>
      </c>
      <c r="BJ101" s="7" t="str">
        <f>IF(BI101="NA","NA",CONCATENATE(S101," ",T101," ",W101))</f>
        <v>NA</v>
      </c>
      <c r="BK101" s="7" t="str">
        <f t="shared" si="79"/>
        <v>NA</v>
      </c>
      <c r="BL101" s="7" t="s">
        <v>78</v>
      </c>
      <c r="BM101" s="1">
        <v>1</v>
      </c>
      <c r="BN101" s="7" t="str">
        <f t="shared" si="92"/>
        <v>NA</v>
      </c>
      <c r="BO101" s="7" t="str">
        <f t="shared" si="100"/>
        <v>NA</v>
      </c>
      <c r="BP101" s="7" t="str">
        <f t="shared" si="93"/>
        <v>Wo wartet der Chiropraktiker?</v>
      </c>
      <c r="BQ101" s="7" t="str">
        <f t="shared" si="94"/>
        <v/>
      </c>
      <c r="BR101" s="7" t="str">
        <f t="shared" si="95"/>
        <v/>
      </c>
      <c r="BS101" s="7" t="str">
        <f t="shared" si="96"/>
        <v>Wo wartet der Chiropraktiker?</v>
      </c>
      <c r="BT101" s="7" t="str">
        <f t="shared" si="97"/>
        <v>Was hat der Chiropraktiker gestartet?</v>
      </c>
      <c r="BU101" s="7" t="str">
        <f t="shared" si="98"/>
        <v/>
      </c>
      <c r="BV101" s="7" t="str">
        <f t="shared" si="99"/>
        <v>Was hat der Chiropraktiker gestartet?</v>
      </c>
    </row>
    <row r="102" spans="1:74" ht="14.25" customHeight="1" x14ac:dyDescent="0.35">
      <c r="A102" s="7" t="str">
        <f t="shared" si="74"/>
        <v>L3_S65_I148_PEr</v>
      </c>
      <c r="B102" s="7">
        <v>3</v>
      </c>
      <c r="C102" s="7">
        <v>65</v>
      </c>
      <c r="D102" s="44">
        <v>101</v>
      </c>
      <c r="E102">
        <v>5</v>
      </c>
      <c r="F102" s="7">
        <v>65</v>
      </c>
      <c r="G102" s="7" t="str">
        <f t="shared" si="75"/>
        <v>Die Stepptänzerin faulenzt im Café. Er hat einen stätischen Netzausfall erlitten.</v>
      </c>
      <c r="H102" s="7" t="str">
        <f t="shared" si="80"/>
        <v>Die Stepptänzerin</v>
      </c>
      <c r="I102" s="7" t="str">
        <f t="shared" si="81"/>
        <v>Der Stepptänzer</v>
      </c>
      <c r="J102" s="7" t="s">
        <v>389</v>
      </c>
      <c r="K102" s="7" t="s">
        <v>193</v>
      </c>
      <c r="N102" s="7" t="s">
        <v>527</v>
      </c>
      <c r="O102" s="7" t="str">
        <f t="shared" si="82"/>
        <v>im Café.</v>
      </c>
      <c r="P102" s="7" t="str">
        <f t="shared" si="83"/>
        <v>im Café</v>
      </c>
      <c r="Q102" s="7" t="str">
        <f t="shared" si="76"/>
        <v>Er</v>
      </c>
      <c r="R102" s="7" t="s">
        <v>104</v>
      </c>
      <c r="S102" s="7" t="s">
        <v>87</v>
      </c>
      <c r="T102" s="7" t="s">
        <v>528</v>
      </c>
      <c r="U102" s="7" t="s">
        <v>529</v>
      </c>
      <c r="W102" s="7" t="str">
        <f t="shared" si="84"/>
        <v>Netzausfall</v>
      </c>
      <c r="X102" s="7" t="str">
        <f t="shared" si="85"/>
        <v>erlitten.</v>
      </c>
      <c r="Y102" s="7" t="s">
        <v>212</v>
      </c>
      <c r="Z102" s="7">
        <f>main!Z66</f>
        <v>148</v>
      </c>
      <c r="AA102" s="7" t="str">
        <f>main!AA66</f>
        <v>Stepptänzerin</v>
      </c>
      <c r="AB102" s="7" t="str">
        <f>main!AB66</f>
        <v>NA</v>
      </c>
      <c r="AC102" s="7">
        <f>main!AC66</f>
        <v>1.7</v>
      </c>
      <c r="AD102" s="7" t="str">
        <f>main!AD66</f>
        <v>NA</v>
      </c>
      <c r="AE102" s="7" t="str">
        <f>main!AE66</f>
        <v>NA</v>
      </c>
      <c r="AF102" s="33" t="str">
        <f>main!AF66</f>
        <v>f</v>
      </c>
      <c r="AG102" s="7" t="str">
        <f>main!AG66</f>
        <v>Filler</v>
      </c>
      <c r="AH102" s="7" t="str">
        <f>main!AH66</f>
        <v>NA</v>
      </c>
      <c r="AI102" s="7" t="str">
        <f>main!AI66</f>
        <v>NA</v>
      </c>
      <c r="AJ102" s="7" t="str">
        <f>main!AJ66</f>
        <v>Die</v>
      </c>
      <c r="AK102" s="7" t="str">
        <f>main!AK66</f>
        <v>die</v>
      </c>
      <c r="AL102" s="7">
        <f>main!AL66</f>
        <v>5</v>
      </c>
      <c r="AM102" s="7" t="str">
        <f>main!AM66</f>
        <v>Stepptänzer</v>
      </c>
      <c r="AN102" s="7" t="str">
        <f>main!AN66</f>
        <v>NA</v>
      </c>
      <c r="AO102" s="7" t="str">
        <f>main!AO66</f>
        <v>NA</v>
      </c>
      <c r="AP102" s="7" t="str">
        <f>main!AP66</f>
        <v>NA</v>
      </c>
      <c r="AQ102" s="7" t="str">
        <f>main!AQ66</f>
        <v>NA</v>
      </c>
      <c r="AR102" s="7" t="str">
        <f>main!AR66</f>
        <v>NA</v>
      </c>
      <c r="AS102" s="7" t="str">
        <f>main!AS66</f>
        <v>Alternative</v>
      </c>
      <c r="AT102" s="7" t="str">
        <f>main!AT66</f>
        <v>NA</v>
      </c>
      <c r="AU102" s="7" t="str">
        <f>main!AU66</f>
        <v>NA</v>
      </c>
      <c r="AV102" s="7" t="str">
        <f>main!AV66</f>
        <v>Der</v>
      </c>
      <c r="AW102" s="7" t="str">
        <f>main!AW66</f>
        <v>der</v>
      </c>
      <c r="AX102" s="7" t="str">
        <f>main!AX66</f>
        <v>Er</v>
      </c>
      <c r="AY102" s="7" t="str">
        <f>main!AY66</f>
        <v>Sie</v>
      </c>
      <c r="AZ102" s="33" t="str">
        <f>main!AZ66</f>
        <v>Er</v>
      </c>
      <c r="BA102" s="7" t="str">
        <f t="shared" si="86"/>
        <v>Wer faulenzt im Café?</v>
      </c>
      <c r="BB102" s="46" t="str">
        <f t="shared" si="87"/>
        <v>Was tat die Stepptänzerin?</v>
      </c>
      <c r="BC102" s="7" t="str">
        <f t="shared" si="88"/>
        <v>Wo faulenzt die Stepptänzerin?</v>
      </c>
      <c r="BD102" s="7" t="str">
        <f t="shared" si="89"/>
        <v>Was hat die Stepptänzerin erlitten?</v>
      </c>
      <c r="BE102" s="7" t="s">
        <v>47</v>
      </c>
      <c r="BF102" s="7" t="str">
        <f>BA102</f>
        <v>Wer faulenzt im Café?</v>
      </c>
      <c r="BG102" s="7">
        <v>1</v>
      </c>
      <c r="BH102" s="7">
        <f t="shared" si="90"/>
        <v>1</v>
      </c>
      <c r="BI102" s="7" t="str">
        <f t="shared" si="91"/>
        <v>Wer faulenzt im Café?</v>
      </c>
      <c r="BJ102" s="7" t="str">
        <f>IF(BI102="NA","NA",H102)</f>
        <v>Die Stepptänzerin</v>
      </c>
      <c r="BK102" s="7" t="str">
        <f t="shared" si="79"/>
        <v>Die Stepptänzerin</v>
      </c>
      <c r="BL102" s="7" t="str">
        <f>I102</f>
        <v>Der Stepptänzer</v>
      </c>
      <c r="BM102" s="1">
        <v>1</v>
      </c>
      <c r="BN102" s="7" t="str">
        <f t="shared" si="92"/>
        <v>Die Stepptänzerin</v>
      </c>
      <c r="BO102" s="7" t="str">
        <f t="shared" si="100"/>
        <v>Der Stepptänzer</v>
      </c>
      <c r="BP102" s="7" t="str">
        <f t="shared" si="93"/>
        <v>Wo faulenzt die Stepptänzerin?</v>
      </c>
      <c r="BQ102" s="7" t="str">
        <f t="shared" si="94"/>
        <v/>
      </c>
      <c r="BR102" s="7" t="str">
        <f t="shared" si="95"/>
        <v/>
      </c>
      <c r="BS102" s="7" t="str">
        <f t="shared" si="96"/>
        <v>Wo faulenzt die Stepptänzerin?</v>
      </c>
      <c r="BT102" s="7" t="str">
        <f t="shared" si="97"/>
        <v>Was hat die Stepptänzerin erlitten?</v>
      </c>
      <c r="BU102" s="7" t="str">
        <f t="shared" si="98"/>
        <v/>
      </c>
      <c r="BV102" s="1" t="str">
        <f t="shared" si="99"/>
        <v>Was hat die Stepptänzerin erlitten?</v>
      </c>
    </row>
    <row r="103" spans="1:74" ht="14.25" customHeight="1" x14ac:dyDescent="0.35">
      <c r="A103" s="7" t="str">
        <f t="shared" ref="A103:A132" si="101">CONCATENATE("L",B103,"_S",F103,"_I",Z103,"_P",AZ103)</f>
        <v>L3_S30_I10_PEr</v>
      </c>
      <c r="B103" s="7">
        <v>3</v>
      </c>
      <c r="C103" s="7">
        <v>30</v>
      </c>
      <c r="D103" s="44">
        <v>102</v>
      </c>
      <c r="E103">
        <v>5</v>
      </c>
      <c r="F103" s="7">
        <v>30</v>
      </c>
      <c r="G103" s="7" t="str">
        <f t="shared" ref="G103:G132" si="102">CONCATENATE(H103," ",J103," ",O103," ",Q103," ",R103," ",S103," ",T103," ",W103," ",X103)</f>
        <v>Hugo kehrt im Stall. Er muss die aufgetragenen Sozialstunden abarbeiten.</v>
      </c>
      <c r="H103" s="7" t="str">
        <f t="shared" si="80"/>
        <v>Hugo</v>
      </c>
      <c r="I103" s="7" t="str">
        <f t="shared" si="81"/>
        <v>Valentin</v>
      </c>
      <c r="J103" s="7" t="s">
        <v>298</v>
      </c>
      <c r="K103" s="7" t="s">
        <v>193</v>
      </c>
      <c r="N103" s="7" t="s">
        <v>231</v>
      </c>
      <c r="O103" s="7" t="str">
        <f t="shared" si="82"/>
        <v>im Stall.</v>
      </c>
      <c r="P103" s="7" t="str">
        <f t="shared" si="83"/>
        <v>im Stall</v>
      </c>
      <c r="Q103" s="7" t="str">
        <f t="shared" ref="Q103:Q132" si="103">AZ103</f>
        <v>Er</v>
      </c>
      <c r="R103" s="7" t="s">
        <v>146</v>
      </c>
      <c r="S103" s="7" t="s">
        <v>71</v>
      </c>
      <c r="T103" s="7" t="s">
        <v>299</v>
      </c>
      <c r="U103" s="7" t="s">
        <v>300</v>
      </c>
      <c r="W103" s="7" t="str">
        <f t="shared" si="84"/>
        <v>Sozialstunden</v>
      </c>
      <c r="X103" s="7" t="str">
        <f t="shared" si="85"/>
        <v>abarbeiten.</v>
      </c>
      <c r="Y103" s="7" t="s">
        <v>301</v>
      </c>
      <c r="Z103" s="7">
        <f>main!Z11</f>
        <v>10</v>
      </c>
      <c r="AA103" s="7" t="str">
        <f>main!AA11</f>
        <v>Hugo</v>
      </c>
      <c r="AB103" s="7" t="str">
        <f>main!AB11</f>
        <v>m</v>
      </c>
      <c r="AC103" s="7">
        <f>main!AC11</f>
        <v>1.1428571430000001</v>
      </c>
      <c r="AD103" s="7">
        <f>main!AD11</f>
        <v>0.42996970800000001</v>
      </c>
      <c r="AE103" s="7">
        <f>main!AE11</f>
        <v>1</v>
      </c>
      <c r="AF103" s="33" t="str">
        <f>main!AF11</f>
        <v>m</v>
      </c>
      <c r="AG103" s="7" t="str">
        <f>main!AG11</f>
        <v>Target</v>
      </c>
      <c r="AH103" s="7" t="str">
        <f>main!AH11</f>
        <v>NA</v>
      </c>
      <c r="AI103" s="7">
        <f>main!AI11</f>
        <v>2870000000</v>
      </c>
      <c r="AJ103" s="7" t="str">
        <f>main!AJ11</f>
        <v>NA</v>
      </c>
      <c r="AK103" s="7" t="str">
        <f>main!AK11</f>
        <v>NA</v>
      </c>
      <c r="AL103" s="7">
        <f>main!AL11</f>
        <v>42</v>
      </c>
      <c r="AM103" s="7" t="str">
        <f>main!AM11</f>
        <v>Valentin</v>
      </c>
      <c r="AN103" s="7" t="str">
        <f>main!AN11</f>
        <v>m</v>
      </c>
      <c r="AO103" s="7">
        <f>main!AO11</f>
        <v>1.542857143</v>
      </c>
      <c r="AP103" s="7">
        <f>main!AP11</f>
        <v>1.1717974410000001</v>
      </c>
      <c r="AQ103" s="7">
        <f>main!AQ11</f>
        <v>1</v>
      </c>
      <c r="AR103" s="7" t="str">
        <f>main!AR11</f>
        <v>m</v>
      </c>
      <c r="AS103" s="7" t="str">
        <f>main!AS11</f>
        <v>Alternative</v>
      </c>
      <c r="AT103" s="7" t="str">
        <f>main!AT11</f>
        <v>NA</v>
      </c>
      <c r="AU103" s="7" t="str">
        <f>main!AU11</f>
        <v>NA</v>
      </c>
      <c r="AV103" s="7" t="str">
        <f>main!AV11</f>
        <v>NA</v>
      </c>
      <c r="AW103" s="7" t="str">
        <f>main!AW11</f>
        <v>NA</v>
      </c>
      <c r="AX103" s="7" t="str">
        <f>main!AX11</f>
        <v>Er</v>
      </c>
      <c r="AY103" s="7" t="str">
        <f>main!AY11</f>
        <v>Sie</v>
      </c>
      <c r="AZ103" s="33" t="str">
        <f>main!AZ11</f>
        <v>Er</v>
      </c>
      <c r="BA103" s="7" t="str">
        <f t="shared" si="86"/>
        <v>Wer kehrt im Stall?</v>
      </c>
      <c r="BB103" s="46" t="str">
        <f t="shared" si="87"/>
        <v>Was tat Hugo?</v>
      </c>
      <c r="BC103" s="7" t="str">
        <f t="shared" si="88"/>
        <v>Wo kehrt Hugo?</v>
      </c>
      <c r="BD103" s="7" t="str">
        <f t="shared" si="89"/>
        <v>Was muss Hugo abarbeiten?</v>
      </c>
      <c r="BE103" s="7" t="s">
        <v>16</v>
      </c>
      <c r="BF103" s="7" t="str">
        <f>BB103</f>
        <v>Was tat Hugo?</v>
      </c>
      <c r="BG103" s="7">
        <v>4</v>
      </c>
      <c r="BH103" s="7">
        <f t="shared" si="90"/>
        <v>0</v>
      </c>
      <c r="BI103" s="7" t="str">
        <f t="shared" si="91"/>
        <v>NA</v>
      </c>
      <c r="BJ103" s="7" t="str">
        <f>IF(BI103="NA","NA",J103)</f>
        <v>NA</v>
      </c>
      <c r="BK103" s="7" t="str">
        <f t="shared" si="79"/>
        <v>NA</v>
      </c>
      <c r="BL103" s="7" t="s">
        <v>78</v>
      </c>
      <c r="BM103" s="1">
        <v>1</v>
      </c>
      <c r="BN103" s="7" t="str">
        <f t="shared" si="92"/>
        <v>NA</v>
      </c>
      <c r="BO103" s="7" t="str">
        <f t="shared" si="100"/>
        <v>NA</v>
      </c>
      <c r="BP103" s="7" t="str">
        <f t="shared" si="93"/>
        <v>Wo kehrt Hugo?</v>
      </c>
      <c r="BQ103" s="7" t="str">
        <f t="shared" si="94"/>
        <v/>
      </c>
      <c r="BR103" s="7" t="str">
        <f t="shared" si="95"/>
        <v/>
      </c>
      <c r="BS103" s="7" t="str">
        <f t="shared" si="96"/>
        <v>Wo kehrt Hugo?</v>
      </c>
      <c r="BT103" s="7" t="str">
        <f t="shared" si="97"/>
        <v>Was muss Hugo abarbeiten?</v>
      </c>
      <c r="BU103" s="7" t="str">
        <f t="shared" si="98"/>
        <v/>
      </c>
      <c r="BV103" s="7" t="str">
        <f t="shared" si="99"/>
        <v>Was muss Hugo abarbeiten?</v>
      </c>
    </row>
    <row r="104" spans="1:74" ht="14.25" customHeight="1" x14ac:dyDescent="0.35">
      <c r="A104" s="7" t="str">
        <f t="shared" si="101"/>
        <v>L3_S116_I199_PSie</v>
      </c>
      <c r="B104" s="7">
        <v>3</v>
      </c>
      <c r="C104" s="7">
        <v>116</v>
      </c>
      <c r="D104" s="44">
        <v>103</v>
      </c>
      <c r="E104">
        <v>5</v>
      </c>
      <c r="F104" s="7">
        <v>116</v>
      </c>
      <c r="G104" s="7" t="str">
        <f t="shared" si="102"/>
        <v>Der Barbier wartet vor der Kasse. Sie hat die falsche Schlange gewählt.</v>
      </c>
      <c r="H104" s="7" t="str">
        <f t="shared" si="80"/>
        <v>Der Barbier</v>
      </c>
      <c r="I104" s="7" t="str">
        <f t="shared" si="81"/>
        <v>Die Barbierin</v>
      </c>
      <c r="J104" s="7" t="s">
        <v>716</v>
      </c>
      <c r="K104" s="7" t="s">
        <v>766</v>
      </c>
      <c r="N104" s="7" t="s">
        <v>806</v>
      </c>
      <c r="O104" s="7" t="str">
        <f t="shared" si="82"/>
        <v>vor der Kasse.</v>
      </c>
      <c r="P104" s="7" t="str">
        <f t="shared" si="83"/>
        <v>vor der Kasse</v>
      </c>
      <c r="Q104" s="7" t="str">
        <f t="shared" si="103"/>
        <v>Sie</v>
      </c>
      <c r="R104" s="7" t="s">
        <v>104</v>
      </c>
      <c r="S104" s="7" t="s">
        <v>71</v>
      </c>
      <c r="T104" s="7" t="s">
        <v>533</v>
      </c>
      <c r="U104" s="7" t="s">
        <v>807</v>
      </c>
      <c r="W104" s="7" t="str">
        <f t="shared" si="84"/>
        <v>Schlange</v>
      </c>
      <c r="X104" s="7" t="str">
        <f t="shared" si="85"/>
        <v>gewählt.</v>
      </c>
      <c r="Y104" s="7" t="s">
        <v>808</v>
      </c>
      <c r="Z104" s="7">
        <f>main!Z117</f>
        <v>199</v>
      </c>
      <c r="AA104" s="7" t="str">
        <f>main!AA117</f>
        <v>Barbier</v>
      </c>
      <c r="AB104" s="7" t="str">
        <f>main!AB117</f>
        <v>NA</v>
      </c>
      <c r="AC104" s="7">
        <f>main!AC117</f>
        <v>6.3250000000000002</v>
      </c>
      <c r="AD104" s="7" t="str">
        <f>main!AD117</f>
        <v>NA</v>
      </c>
      <c r="AE104" s="7" t="str">
        <f>main!AE117</f>
        <v>NA</v>
      </c>
      <c r="AF104" s="33" t="str">
        <f>main!AF117</f>
        <v>m</v>
      </c>
      <c r="AG104" s="7" t="str">
        <f>main!AG117</f>
        <v>Filler</v>
      </c>
      <c r="AH104" s="7" t="str">
        <f>main!AH117</f>
        <v>NA</v>
      </c>
      <c r="AI104" s="7" t="str">
        <f>main!AI117</f>
        <v>NA</v>
      </c>
      <c r="AJ104" s="7" t="str">
        <f>main!AJ117</f>
        <v>Der</v>
      </c>
      <c r="AK104" s="7" t="str">
        <f>main!AK117</f>
        <v>der</v>
      </c>
      <c r="AL104" s="7">
        <f>main!AL117</f>
        <v>56</v>
      </c>
      <c r="AM104" s="7" t="str">
        <f>main!AM117</f>
        <v>Barbierin</v>
      </c>
      <c r="AN104" s="7" t="str">
        <f>main!AN117</f>
        <v>NA</v>
      </c>
      <c r="AO104" s="7" t="str">
        <f>main!AO117</f>
        <v>NA</v>
      </c>
      <c r="AP104" s="7" t="str">
        <f>main!AP117</f>
        <v>NA</v>
      </c>
      <c r="AQ104" s="7" t="str">
        <f>main!AQ117</f>
        <v>NA</v>
      </c>
      <c r="AR104" s="7" t="str">
        <f>main!AR117</f>
        <v>NA</v>
      </c>
      <c r="AS104" s="7" t="str">
        <f>main!AS117</f>
        <v>Alternative</v>
      </c>
      <c r="AT104" s="7" t="str">
        <f>main!AT117</f>
        <v>NA</v>
      </c>
      <c r="AU104" s="7" t="str">
        <f>main!AU117</f>
        <v>NA</v>
      </c>
      <c r="AV104" s="7" t="str">
        <f>main!AV117</f>
        <v>Die</v>
      </c>
      <c r="AW104" s="7" t="str">
        <f>main!AW117</f>
        <v>die</v>
      </c>
      <c r="AX104" s="7" t="str">
        <f>main!AX117</f>
        <v>Er</v>
      </c>
      <c r="AY104" s="7" t="str">
        <f>main!AY117</f>
        <v>Sie</v>
      </c>
      <c r="AZ104" s="33" t="str">
        <f>main!AZ117</f>
        <v>Sie</v>
      </c>
      <c r="BA104" s="7" t="str">
        <f t="shared" si="86"/>
        <v>Wer wartet vor der Kasse?</v>
      </c>
      <c r="BB104" s="46" t="str">
        <f t="shared" si="87"/>
        <v>Was tat der Barbier?</v>
      </c>
      <c r="BC104" s="7" t="str">
        <f t="shared" si="88"/>
        <v>Wo wartet der Barbier?</v>
      </c>
      <c r="BD104" s="7" t="str">
        <f t="shared" si="89"/>
        <v>Was hat der Barbier gewählt?</v>
      </c>
      <c r="BE104" s="1" t="s">
        <v>49</v>
      </c>
      <c r="BF104" s="7" t="str">
        <f>BD104</f>
        <v>Was hat der Barbier gewählt?</v>
      </c>
      <c r="BG104" s="7">
        <v>1</v>
      </c>
      <c r="BH104" s="7">
        <f t="shared" si="90"/>
        <v>1</v>
      </c>
      <c r="BI104" s="7" t="str">
        <f t="shared" si="91"/>
        <v>Was hat der Barbier gewählt?</v>
      </c>
      <c r="BJ104" s="7" t="str">
        <f>IF(BI104="NA","NA",CONCATENATE(S104," ",T104," ",W104))</f>
        <v>die falsche Schlange</v>
      </c>
      <c r="BK104" s="7" t="str">
        <f t="shared" si="79"/>
        <v>die falsche Schlange</v>
      </c>
      <c r="BL104" s="7" t="s">
        <v>811</v>
      </c>
      <c r="BM104" s="1">
        <v>1</v>
      </c>
      <c r="BN104" s="7" t="str">
        <f t="shared" si="92"/>
        <v>die falsche Schlange</v>
      </c>
      <c r="BO104" s="7" t="str">
        <f t="shared" si="100"/>
        <v>die falsche Kasse</v>
      </c>
      <c r="BP104" s="7" t="str">
        <f t="shared" si="93"/>
        <v>Wo wartet der Barbier?</v>
      </c>
      <c r="BQ104" s="7" t="str">
        <f t="shared" si="94"/>
        <v/>
      </c>
      <c r="BR104" s="7" t="str">
        <f t="shared" si="95"/>
        <v/>
      </c>
      <c r="BS104" s="7" t="str">
        <f t="shared" si="96"/>
        <v>Wo wartet der Barbier?</v>
      </c>
      <c r="BT104" s="7" t="str">
        <f t="shared" si="97"/>
        <v>Was hat der Barbier gewählt?</v>
      </c>
      <c r="BU104" s="7" t="str">
        <f t="shared" si="98"/>
        <v/>
      </c>
      <c r="BV104" s="7" t="str">
        <f t="shared" si="99"/>
        <v>Was hat der Barbier gewählt?</v>
      </c>
    </row>
    <row r="105" spans="1:74" ht="14.25" customHeight="1" x14ac:dyDescent="0.35">
      <c r="A105" s="7" t="str">
        <f t="shared" si="101"/>
        <v>L3_S61_I144_PEr</v>
      </c>
      <c r="B105" s="7">
        <v>3</v>
      </c>
      <c r="C105" s="7">
        <v>61</v>
      </c>
      <c r="D105" s="44">
        <v>104</v>
      </c>
      <c r="E105">
        <v>5</v>
      </c>
      <c r="F105" s="7">
        <v>61</v>
      </c>
      <c r="G105" s="7" t="str">
        <f t="shared" si="102"/>
        <v>Die Kellnerin fliegt auf die Malediven. Er hat einen schönen Urlaub gebucht.</v>
      </c>
      <c r="H105" s="7" t="str">
        <f t="shared" si="80"/>
        <v>Die Kellnerin</v>
      </c>
      <c r="I105" s="7" t="str">
        <f t="shared" si="81"/>
        <v>Der Kellner</v>
      </c>
      <c r="J105" s="7" t="s">
        <v>454</v>
      </c>
      <c r="L105" s="7" t="s">
        <v>94</v>
      </c>
      <c r="N105" s="7" t="s">
        <v>499</v>
      </c>
      <c r="O105" s="7" t="str">
        <f t="shared" si="82"/>
        <v>auf die Malediven.</v>
      </c>
      <c r="P105" s="7" t="str">
        <f t="shared" si="83"/>
        <v>auf die Malediven</v>
      </c>
      <c r="Q105" s="7" t="str">
        <f t="shared" si="103"/>
        <v>Er</v>
      </c>
      <c r="R105" s="7" t="s">
        <v>104</v>
      </c>
      <c r="S105" s="7" t="s">
        <v>87</v>
      </c>
      <c r="T105" s="7" t="s">
        <v>293</v>
      </c>
      <c r="U105" s="7" t="s">
        <v>500</v>
      </c>
      <c r="W105" s="7" t="str">
        <f t="shared" si="84"/>
        <v>Urlaub</v>
      </c>
      <c r="X105" s="7" t="str">
        <f t="shared" si="85"/>
        <v>gebucht.</v>
      </c>
      <c r="Y105" s="7" t="s">
        <v>501</v>
      </c>
      <c r="Z105" s="7">
        <f>main!Z62</f>
        <v>144</v>
      </c>
      <c r="AA105" s="7" t="str">
        <f>main!AA62</f>
        <v>Kellnerin</v>
      </c>
      <c r="AB105" s="7" t="str">
        <f>main!AB62</f>
        <v>NA</v>
      </c>
      <c r="AC105" s="7">
        <f>main!AC62</f>
        <v>1.375</v>
      </c>
      <c r="AD105" s="7" t="str">
        <f>main!AD62</f>
        <v>NA</v>
      </c>
      <c r="AE105" s="7" t="str">
        <f>main!AE62</f>
        <v>NA</v>
      </c>
      <c r="AF105" s="33" t="str">
        <f>main!AF62</f>
        <v>f</v>
      </c>
      <c r="AG105" s="7" t="str">
        <f>main!AG62</f>
        <v>Filler</v>
      </c>
      <c r="AH105" s="7" t="str">
        <f>main!AH62</f>
        <v>NA</v>
      </c>
      <c r="AI105" s="7" t="str">
        <f>main!AI62</f>
        <v>NA</v>
      </c>
      <c r="AJ105" s="7" t="str">
        <f>main!AJ62</f>
        <v>Die</v>
      </c>
      <c r="AK105" s="7" t="str">
        <f>main!AK62</f>
        <v>die</v>
      </c>
      <c r="AL105" s="7">
        <f>main!AL62</f>
        <v>1</v>
      </c>
      <c r="AM105" s="7" t="str">
        <f>main!AM62</f>
        <v>Kellner</v>
      </c>
      <c r="AN105" s="7" t="str">
        <f>main!AN62</f>
        <v>NA</v>
      </c>
      <c r="AO105" s="7" t="str">
        <f>main!AO62</f>
        <v>NA</v>
      </c>
      <c r="AP105" s="7" t="str">
        <f>main!AP62</f>
        <v>NA</v>
      </c>
      <c r="AQ105" s="7" t="str">
        <f>main!AQ62</f>
        <v>NA</v>
      </c>
      <c r="AR105" s="7" t="str">
        <f>main!AR62</f>
        <v>NA</v>
      </c>
      <c r="AS105" s="7" t="str">
        <f>main!AS62</f>
        <v>Alternative</v>
      </c>
      <c r="AT105" s="7" t="str">
        <f>main!AT62</f>
        <v>NA</v>
      </c>
      <c r="AU105" s="7" t="str">
        <f>main!AU62</f>
        <v>NA</v>
      </c>
      <c r="AV105" s="7" t="str">
        <f>main!AV62</f>
        <v>Der</v>
      </c>
      <c r="AW105" s="7" t="str">
        <f>main!AW62</f>
        <v>der</v>
      </c>
      <c r="AX105" s="7" t="str">
        <f>main!AX62</f>
        <v>Er</v>
      </c>
      <c r="AY105" s="7" t="str">
        <f>main!AY62</f>
        <v>Sie</v>
      </c>
      <c r="AZ105" s="33" t="str">
        <f>main!AZ62</f>
        <v>Er</v>
      </c>
      <c r="BA105" s="7" t="str">
        <f t="shared" si="86"/>
        <v>Wer fliegt auf die Malediven?</v>
      </c>
      <c r="BB105" s="46" t="str">
        <f t="shared" si="87"/>
        <v>Was tat die Kellnerin?</v>
      </c>
      <c r="BC105" s="7" t="str">
        <f t="shared" si="88"/>
        <v>Wohin fliegt die Kellnerin?</v>
      </c>
      <c r="BD105" s="7" t="str">
        <f t="shared" si="89"/>
        <v>Was hat die Kellnerin gebucht?</v>
      </c>
      <c r="BE105" s="7" t="s">
        <v>47</v>
      </c>
      <c r="BF105" s="7" t="str">
        <f>BA105</f>
        <v>Wer fliegt auf die Malediven?</v>
      </c>
      <c r="BG105" s="7">
        <v>4</v>
      </c>
      <c r="BH105" s="7">
        <f t="shared" si="90"/>
        <v>0</v>
      </c>
      <c r="BI105" s="7" t="str">
        <f t="shared" si="91"/>
        <v>NA</v>
      </c>
      <c r="BJ105" s="7" t="str">
        <f>IF(BI105="NA","NA",H105)</f>
        <v>NA</v>
      </c>
      <c r="BK105" s="7" t="str">
        <f t="shared" si="79"/>
        <v>NA</v>
      </c>
      <c r="BL105" s="7" t="s">
        <v>78</v>
      </c>
      <c r="BM105" s="1">
        <v>0</v>
      </c>
      <c r="BN105" s="7" t="str">
        <f t="shared" si="92"/>
        <v>NA</v>
      </c>
      <c r="BO105" s="7" t="str">
        <f t="shared" si="100"/>
        <v>NA</v>
      </c>
      <c r="BP105" s="7" t="str">
        <f t="shared" si="93"/>
        <v/>
      </c>
      <c r="BQ105" s="7" t="str">
        <f t="shared" si="94"/>
        <v>Wohin fliegt die Kellnerin?</v>
      </c>
      <c r="BR105" s="7" t="str">
        <f t="shared" si="95"/>
        <v/>
      </c>
      <c r="BS105" s="7" t="str">
        <f t="shared" si="96"/>
        <v>Wohin fliegt die Kellnerin?</v>
      </c>
      <c r="BT105" s="7" t="str">
        <f t="shared" si="97"/>
        <v>Was hat die Kellnerin gebucht?</v>
      </c>
      <c r="BU105" s="7" t="str">
        <f t="shared" si="98"/>
        <v/>
      </c>
      <c r="BV105" s="1" t="str">
        <f t="shared" si="99"/>
        <v>Was hat die Kellnerin gebucht?</v>
      </c>
    </row>
    <row r="106" spans="1:74" ht="14.25" customHeight="1" x14ac:dyDescent="0.35">
      <c r="A106" s="7" t="str">
        <f t="shared" si="101"/>
        <v>L3_S113_I196_PSie</v>
      </c>
      <c r="B106" s="7">
        <v>3</v>
      </c>
      <c r="C106" s="7">
        <v>113</v>
      </c>
      <c r="D106" s="44">
        <v>105</v>
      </c>
      <c r="E106">
        <v>5</v>
      </c>
      <c r="F106" s="7">
        <v>113</v>
      </c>
      <c r="G106" s="7" t="str">
        <f t="shared" si="102"/>
        <v>Der Wärter kommt aus dem Verhör. Sie hat eine leckere Schokotafel geklaut.</v>
      </c>
      <c r="H106" s="7" t="str">
        <f t="shared" si="80"/>
        <v>Der Wärter</v>
      </c>
      <c r="I106" s="7" t="str">
        <f t="shared" si="81"/>
        <v>Die Wärterin</v>
      </c>
      <c r="J106" s="7" t="s">
        <v>311</v>
      </c>
      <c r="M106" s="7" t="s">
        <v>102</v>
      </c>
      <c r="N106" s="1" t="s">
        <v>790</v>
      </c>
      <c r="O106" s="7" t="str">
        <f t="shared" si="82"/>
        <v>aus dem Verhör.</v>
      </c>
      <c r="P106" s="7" t="str">
        <f t="shared" si="83"/>
        <v>aus dem Verhör</v>
      </c>
      <c r="Q106" s="7" t="str">
        <f t="shared" si="103"/>
        <v>Sie</v>
      </c>
      <c r="R106" s="7" t="s">
        <v>104</v>
      </c>
      <c r="S106" s="7" t="s">
        <v>179</v>
      </c>
      <c r="T106" s="7" t="s">
        <v>568</v>
      </c>
      <c r="U106" s="7" t="s">
        <v>791</v>
      </c>
      <c r="W106" s="7" t="str">
        <f t="shared" si="84"/>
        <v>Schokotafel</v>
      </c>
      <c r="X106" s="7" t="str">
        <f t="shared" si="85"/>
        <v>geklaut.</v>
      </c>
      <c r="Y106" s="7" t="s">
        <v>792</v>
      </c>
      <c r="Z106" s="7">
        <f>main!Z114</f>
        <v>196</v>
      </c>
      <c r="AA106" s="7" t="str">
        <f>main!AA114</f>
        <v>Wärter</v>
      </c>
      <c r="AB106" s="7" t="str">
        <f>main!AB114</f>
        <v>NA</v>
      </c>
      <c r="AC106" s="7">
        <f>main!AC114</f>
        <v>6.2</v>
      </c>
      <c r="AD106" s="7" t="str">
        <f>main!AD114</f>
        <v>NA</v>
      </c>
      <c r="AE106" s="7" t="str">
        <f>main!AE114</f>
        <v>NA</v>
      </c>
      <c r="AF106" s="33" t="str">
        <f>main!AF114</f>
        <v>m</v>
      </c>
      <c r="AG106" s="7" t="str">
        <f>main!AG114</f>
        <v>Filler</v>
      </c>
      <c r="AH106" s="7" t="str">
        <f>main!AH114</f>
        <v>NA</v>
      </c>
      <c r="AI106" s="7" t="str">
        <f>main!AI114</f>
        <v>NA</v>
      </c>
      <c r="AJ106" s="7" t="str">
        <f>main!AJ114</f>
        <v>Der</v>
      </c>
      <c r="AK106" s="7" t="str">
        <f>main!AK114</f>
        <v>der</v>
      </c>
      <c r="AL106" s="7">
        <f>main!AL114</f>
        <v>53</v>
      </c>
      <c r="AM106" s="7" t="str">
        <f>main!AM114</f>
        <v>Wärterin</v>
      </c>
      <c r="AN106" s="7" t="str">
        <f>main!AN114</f>
        <v>NA</v>
      </c>
      <c r="AO106" s="7" t="str">
        <f>main!AO114</f>
        <v>NA</v>
      </c>
      <c r="AP106" s="7" t="str">
        <f>main!AP114</f>
        <v>NA</v>
      </c>
      <c r="AQ106" s="7" t="str">
        <f>main!AQ114</f>
        <v>NA</v>
      </c>
      <c r="AR106" s="7" t="str">
        <f>main!AR114</f>
        <v>NA</v>
      </c>
      <c r="AS106" s="7" t="str">
        <f>main!AS114</f>
        <v>Alternative</v>
      </c>
      <c r="AT106" s="7" t="str">
        <f>main!AT114</f>
        <v>NA</v>
      </c>
      <c r="AU106" s="7" t="str">
        <f>main!AU114</f>
        <v>NA</v>
      </c>
      <c r="AV106" s="7" t="str">
        <f>main!AV114</f>
        <v>Die</v>
      </c>
      <c r="AW106" s="7" t="str">
        <f>main!AW114</f>
        <v>die</v>
      </c>
      <c r="AX106" s="7" t="str">
        <f>main!AX114</f>
        <v>Er</v>
      </c>
      <c r="AY106" s="7" t="str">
        <f>main!AY114</f>
        <v>Sie</v>
      </c>
      <c r="AZ106" s="33" t="str">
        <f>main!AZ114</f>
        <v>Sie</v>
      </c>
      <c r="BA106" s="7" t="str">
        <f t="shared" si="86"/>
        <v>Wer kommt aus dem Verhör?</v>
      </c>
      <c r="BB106" s="46" t="str">
        <f t="shared" si="87"/>
        <v>Was tat der Wärter?</v>
      </c>
      <c r="BC106" s="7" t="str">
        <f t="shared" si="88"/>
        <v>Woher kommt der Wärter?</v>
      </c>
      <c r="BD106" s="7" t="str">
        <f t="shared" si="89"/>
        <v>Was hat der Wärter geklaut?</v>
      </c>
      <c r="BE106" s="7" t="s">
        <v>47</v>
      </c>
      <c r="BF106" s="7" t="str">
        <f>BA106</f>
        <v>Wer kommt aus dem Verhör?</v>
      </c>
      <c r="BG106" s="7">
        <v>2</v>
      </c>
      <c r="BH106" s="7">
        <f t="shared" si="90"/>
        <v>0</v>
      </c>
      <c r="BI106" s="7" t="str">
        <f t="shared" si="91"/>
        <v>NA</v>
      </c>
      <c r="BJ106" s="7" t="str">
        <f>IF(BI106="NA","NA",H106)</f>
        <v>NA</v>
      </c>
      <c r="BK106" s="7" t="str">
        <f t="shared" si="79"/>
        <v>NA</v>
      </c>
      <c r="BL106" s="7" t="s">
        <v>78</v>
      </c>
      <c r="BM106" s="1">
        <v>0</v>
      </c>
      <c r="BN106" s="7" t="str">
        <f t="shared" si="92"/>
        <v>NA</v>
      </c>
      <c r="BO106" s="7" t="str">
        <f t="shared" si="100"/>
        <v>NA</v>
      </c>
      <c r="BP106" s="7" t="str">
        <f t="shared" si="93"/>
        <v/>
      </c>
      <c r="BQ106" s="7" t="str">
        <f t="shared" si="94"/>
        <v/>
      </c>
      <c r="BR106" s="7" t="str">
        <f t="shared" si="95"/>
        <v>Woher kommt der Wärter?</v>
      </c>
      <c r="BS106" s="7" t="str">
        <f t="shared" si="96"/>
        <v>Woher kommt der Wärter?</v>
      </c>
      <c r="BT106" s="7" t="str">
        <f t="shared" si="97"/>
        <v>Was hat der Wärter geklaut?</v>
      </c>
      <c r="BU106" s="7" t="str">
        <f t="shared" si="98"/>
        <v/>
      </c>
      <c r="BV106" s="7" t="str">
        <f t="shared" si="99"/>
        <v>Was hat der Wärter geklaut?</v>
      </c>
    </row>
    <row r="107" spans="1:74" ht="14.25" customHeight="1" x14ac:dyDescent="0.35">
      <c r="A107" s="7" t="str">
        <f t="shared" si="101"/>
        <v>L3_S20_I143_PSie</v>
      </c>
      <c r="B107" s="7">
        <v>3</v>
      </c>
      <c r="C107" s="7">
        <v>20</v>
      </c>
      <c r="D107" s="44">
        <v>106</v>
      </c>
      <c r="E107">
        <v>5</v>
      </c>
      <c r="F107" s="7">
        <v>20</v>
      </c>
      <c r="G107" s="7" t="str">
        <f t="shared" si="102"/>
        <v>Katharina reitet aus dem Stall. Sie hat die langweiligen Probestunden absolviert.</v>
      </c>
      <c r="H107" s="7" t="str">
        <f t="shared" si="80"/>
        <v>Katharina</v>
      </c>
      <c r="I107" s="7" t="str">
        <f t="shared" si="81"/>
        <v>Elisabeth</v>
      </c>
      <c r="J107" s="7" t="s">
        <v>230</v>
      </c>
      <c r="M107" s="7" t="s">
        <v>102</v>
      </c>
      <c r="N107" s="7" t="s">
        <v>231</v>
      </c>
      <c r="O107" s="7" t="str">
        <f t="shared" si="82"/>
        <v>aus dem Stall.</v>
      </c>
      <c r="P107" s="7" t="str">
        <f t="shared" si="83"/>
        <v>aus dem Stall</v>
      </c>
      <c r="Q107" s="7" t="str">
        <f t="shared" si="103"/>
        <v>Sie</v>
      </c>
      <c r="R107" s="7" t="s">
        <v>104</v>
      </c>
      <c r="S107" s="7" t="s">
        <v>71</v>
      </c>
      <c r="T107" s="7" t="s">
        <v>232</v>
      </c>
      <c r="U107" s="7" t="s">
        <v>233</v>
      </c>
      <c r="W107" s="7" t="str">
        <f t="shared" si="84"/>
        <v>Probestunden</v>
      </c>
      <c r="X107" s="7" t="str">
        <f t="shared" si="85"/>
        <v>absolviert.</v>
      </c>
      <c r="Y107" s="7" t="s">
        <v>234</v>
      </c>
      <c r="Z107" s="7">
        <f>main!Z61</f>
        <v>143</v>
      </c>
      <c r="AA107" s="7" t="str">
        <f>main!AA61</f>
        <v>Katharina</v>
      </c>
      <c r="AB107" s="7" t="str">
        <f>main!AB61</f>
        <v>f</v>
      </c>
      <c r="AC107" s="7">
        <f>main!AC61</f>
        <v>6.9428571430000003</v>
      </c>
      <c r="AD107" s="7">
        <f>main!AD61</f>
        <v>0.23550410799999999</v>
      </c>
      <c r="AE107" s="7">
        <f>main!AE61</f>
        <v>7</v>
      </c>
      <c r="AF107" s="33" t="str">
        <f>main!AF61</f>
        <v>f</v>
      </c>
      <c r="AG107" s="7" t="str">
        <f>main!AG61</f>
        <v>Target</v>
      </c>
      <c r="AH107" s="7" t="str">
        <f>main!AH61</f>
        <v>NA</v>
      </c>
      <c r="AI107" s="7">
        <f>main!AI61</f>
        <v>124000000</v>
      </c>
      <c r="AJ107" s="7" t="str">
        <f>main!AJ61</f>
        <v>NA</v>
      </c>
      <c r="AK107" s="7" t="str">
        <f>main!AK61</f>
        <v>NA</v>
      </c>
      <c r="AL107" s="7">
        <f>main!AL61</f>
        <v>111</v>
      </c>
      <c r="AM107" s="7" t="str">
        <f>main!AM61</f>
        <v>Elisabeth</v>
      </c>
      <c r="AN107" s="7" t="str">
        <f>main!AN61</f>
        <v>f</v>
      </c>
      <c r="AO107" s="7">
        <f>main!AO61</f>
        <v>6.6571428570000002</v>
      </c>
      <c r="AP107" s="7">
        <f>main!AP61</f>
        <v>1.0831016769999999</v>
      </c>
      <c r="AQ107" s="7">
        <f>main!AQ61</f>
        <v>7</v>
      </c>
      <c r="AR107" s="7" t="str">
        <f>main!AR61</f>
        <v>f</v>
      </c>
      <c r="AS107" s="7" t="str">
        <f>main!AS61</f>
        <v>Alternative</v>
      </c>
      <c r="AT107" s="7" t="str">
        <f>main!AT61</f>
        <v>NA</v>
      </c>
      <c r="AU107" s="7" t="str">
        <f>main!AU61</f>
        <v>NA</v>
      </c>
      <c r="AV107" s="7" t="str">
        <f>main!AV61</f>
        <v>NA</v>
      </c>
      <c r="AW107" s="7" t="str">
        <f>main!AW61</f>
        <v>NA</v>
      </c>
      <c r="AX107" s="7" t="str">
        <f>main!AX61</f>
        <v>Er</v>
      </c>
      <c r="AY107" s="7" t="str">
        <f>main!AY61</f>
        <v>Sie</v>
      </c>
      <c r="AZ107" s="33" t="str">
        <f>main!AZ61</f>
        <v>Sie</v>
      </c>
      <c r="BA107" s="7" t="str">
        <f t="shared" si="86"/>
        <v>Wer reitet aus dem Stall?</v>
      </c>
      <c r="BB107" s="46" t="str">
        <f t="shared" si="87"/>
        <v>Was tat Katharina?</v>
      </c>
      <c r="BC107" s="7" t="str">
        <f t="shared" si="88"/>
        <v>Woher reitet Katharina?</v>
      </c>
      <c r="BD107" s="7" t="str">
        <f t="shared" si="89"/>
        <v>Was hat Katharina absolviert?</v>
      </c>
      <c r="BE107" s="1" t="s">
        <v>49</v>
      </c>
      <c r="BF107" s="7" t="str">
        <f>BD107</f>
        <v>Was hat Katharina absolviert?</v>
      </c>
      <c r="BG107" s="7">
        <v>3</v>
      </c>
      <c r="BH107" s="7">
        <f t="shared" si="90"/>
        <v>0</v>
      </c>
      <c r="BI107" s="7" t="str">
        <f t="shared" si="91"/>
        <v>NA</v>
      </c>
      <c r="BJ107" s="7" t="str">
        <f>IF(BI107="NA","NA",CONCATENATE(S107," ",T107," ",W107))</f>
        <v>NA</v>
      </c>
      <c r="BK107" s="7" t="str">
        <f t="shared" si="79"/>
        <v>NA</v>
      </c>
      <c r="BL107" s="7" t="s">
        <v>78</v>
      </c>
      <c r="BM107" s="1">
        <v>1</v>
      </c>
      <c r="BN107" s="7" t="str">
        <f t="shared" si="92"/>
        <v>NA</v>
      </c>
      <c r="BO107" s="7" t="str">
        <f t="shared" si="100"/>
        <v>NA</v>
      </c>
      <c r="BP107" s="7" t="str">
        <f t="shared" si="93"/>
        <v/>
      </c>
      <c r="BQ107" s="7" t="str">
        <f t="shared" si="94"/>
        <v/>
      </c>
      <c r="BR107" s="7" t="str">
        <f t="shared" si="95"/>
        <v>Woher reitet Katharina?</v>
      </c>
      <c r="BS107" s="7" t="str">
        <f t="shared" si="96"/>
        <v>Woher reitet Katharina?</v>
      </c>
      <c r="BT107" s="7" t="str">
        <f t="shared" si="97"/>
        <v>Was hat Katharina absolviert?</v>
      </c>
      <c r="BU107" s="7" t="str">
        <f t="shared" si="98"/>
        <v/>
      </c>
      <c r="BV107" s="7" t="str">
        <f t="shared" si="99"/>
        <v>Was hat Katharina absolviert?</v>
      </c>
    </row>
    <row r="108" spans="1:74" ht="14.25" customHeight="1" x14ac:dyDescent="0.35">
      <c r="A108" s="7" t="str">
        <f t="shared" si="101"/>
        <v>L3_S12_I135_PSie</v>
      </c>
      <c r="B108" s="7">
        <v>3</v>
      </c>
      <c r="C108" s="7">
        <v>12</v>
      </c>
      <c r="D108" s="44">
        <v>107</v>
      </c>
      <c r="E108">
        <v>5</v>
      </c>
      <c r="F108" s="7">
        <v>12</v>
      </c>
      <c r="G108" s="7" t="str">
        <f t="shared" si="102"/>
        <v>Leonie ringt zu Hause. Sie hat mit den Geschwistern Streit.</v>
      </c>
      <c r="H108" s="7" t="str">
        <f t="shared" si="80"/>
        <v>Leonie</v>
      </c>
      <c r="I108" s="7" t="str">
        <f t="shared" si="81"/>
        <v>Lotte</v>
      </c>
      <c r="J108" s="7" t="s">
        <v>168</v>
      </c>
      <c r="K108" s="7" t="s">
        <v>169</v>
      </c>
      <c r="N108" s="7" t="s">
        <v>170</v>
      </c>
      <c r="O108" s="7" t="str">
        <f t="shared" si="82"/>
        <v>zu Hause.</v>
      </c>
      <c r="P108" s="7" t="str">
        <f t="shared" si="83"/>
        <v>zu Hause</v>
      </c>
      <c r="Q108" s="7" t="str">
        <f t="shared" si="103"/>
        <v>Sie</v>
      </c>
      <c r="R108" s="7" t="s">
        <v>104</v>
      </c>
      <c r="S108" s="7" t="s">
        <v>171</v>
      </c>
      <c r="T108" s="7" t="s">
        <v>147</v>
      </c>
      <c r="V108" s="7" t="s">
        <v>172</v>
      </c>
      <c r="W108" s="7" t="str">
        <f t="shared" si="84"/>
        <v>Geschwistern</v>
      </c>
      <c r="X108" s="7" t="str">
        <f t="shared" si="85"/>
        <v>Streit.</v>
      </c>
      <c r="Y108" s="7" t="s">
        <v>173</v>
      </c>
      <c r="Z108" s="7">
        <f>main!Z53</f>
        <v>135</v>
      </c>
      <c r="AA108" s="7" t="str">
        <f>main!AA53</f>
        <v>Leonie</v>
      </c>
      <c r="AB108" s="7" t="str">
        <f>main!AB53</f>
        <v>f</v>
      </c>
      <c r="AC108" s="7">
        <f>main!AC53</f>
        <v>6.8857142859999998</v>
      </c>
      <c r="AD108" s="7">
        <f>main!AD53</f>
        <v>0.322802851</v>
      </c>
      <c r="AE108" s="7">
        <f>main!AE53</f>
        <v>7</v>
      </c>
      <c r="AF108" s="33" t="str">
        <f>main!AF53</f>
        <v>f</v>
      </c>
      <c r="AG108" s="7" t="str">
        <f>main!AG53</f>
        <v>Target</v>
      </c>
      <c r="AH108" s="7" t="str">
        <f>main!AH53</f>
        <v>NA</v>
      </c>
      <c r="AI108" s="7">
        <f>main!AI53</f>
        <v>48000000</v>
      </c>
      <c r="AJ108" s="7" t="str">
        <f>main!AJ53</f>
        <v>NA</v>
      </c>
      <c r="AK108" s="7" t="str">
        <f>main!AK53</f>
        <v>NA</v>
      </c>
      <c r="AL108" s="7">
        <f>main!AL53</f>
        <v>103</v>
      </c>
      <c r="AM108" s="7" t="str">
        <f>main!AM53</f>
        <v>Lotte</v>
      </c>
      <c r="AN108" s="7" t="str">
        <f>main!AN53</f>
        <v>f</v>
      </c>
      <c r="AO108" s="7">
        <f>main!AO53</f>
        <v>6.542857143</v>
      </c>
      <c r="AP108" s="7">
        <f>main!AP53</f>
        <v>0.81683957500000004</v>
      </c>
      <c r="AQ108" s="7">
        <f>main!AQ53</f>
        <v>7</v>
      </c>
      <c r="AR108" s="7" t="str">
        <f>main!AR53</f>
        <v>f</v>
      </c>
      <c r="AS108" s="7" t="str">
        <f>main!AS53</f>
        <v>Alternative</v>
      </c>
      <c r="AT108" s="7" t="str">
        <f>main!AT53</f>
        <v>NA</v>
      </c>
      <c r="AU108" s="7" t="str">
        <f>main!AU53</f>
        <v>NA</v>
      </c>
      <c r="AV108" s="7" t="str">
        <f>main!AV53</f>
        <v>NA</v>
      </c>
      <c r="AW108" s="7" t="str">
        <f>main!AW53</f>
        <v>NA</v>
      </c>
      <c r="AX108" s="7" t="str">
        <f>main!AX53</f>
        <v>Er</v>
      </c>
      <c r="AY108" s="7" t="str">
        <f>main!AY53</f>
        <v>Sie</v>
      </c>
      <c r="AZ108" s="33" t="str">
        <f>main!AZ53</f>
        <v>Sie</v>
      </c>
      <c r="BA108" s="7" t="str">
        <f t="shared" si="86"/>
        <v>Wer ringt zu Hause?</v>
      </c>
      <c r="BB108" s="46" t="str">
        <f t="shared" si="87"/>
        <v>Was tat Leonie?</v>
      </c>
      <c r="BC108" s="7" t="str">
        <f t="shared" si="88"/>
        <v>Wo ringt Leonie?</v>
      </c>
      <c r="BD108" s="7" t="str">
        <f t="shared" si="89"/>
        <v>Wen hat Leonie Streit?</v>
      </c>
      <c r="BE108" s="1" t="s">
        <v>49</v>
      </c>
      <c r="BF108" s="7" t="str">
        <f>BD108</f>
        <v>Wen hat Leonie Streit?</v>
      </c>
      <c r="BG108" s="7">
        <v>4</v>
      </c>
      <c r="BH108" s="7">
        <f t="shared" si="90"/>
        <v>0</v>
      </c>
      <c r="BI108" s="7" t="str">
        <f t="shared" si="91"/>
        <v>NA</v>
      </c>
      <c r="BJ108" s="7" t="str">
        <f>IF(BI108="NA","NA",CONCATENATE(S108," ",T108," ",W108))</f>
        <v>NA</v>
      </c>
      <c r="BK108" s="7" t="str">
        <f>IF(BJ108="","",BJ108)</f>
        <v>NA</v>
      </c>
      <c r="BL108" s="7" t="s">
        <v>78</v>
      </c>
      <c r="BM108" s="1">
        <v>0</v>
      </c>
      <c r="BN108" s="7" t="str">
        <f t="shared" si="92"/>
        <v>NA</v>
      </c>
      <c r="BO108" s="7" t="str">
        <f t="shared" si="100"/>
        <v>NA</v>
      </c>
      <c r="BP108" s="7" t="str">
        <f t="shared" si="93"/>
        <v>Wo ringt Leonie?</v>
      </c>
      <c r="BQ108" s="7" t="str">
        <f t="shared" si="94"/>
        <v/>
      </c>
      <c r="BR108" s="7" t="str">
        <f t="shared" si="95"/>
        <v/>
      </c>
      <c r="BS108" s="7" t="str">
        <f t="shared" si="96"/>
        <v>Wo ringt Leonie?</v>
      </c>
      <c r="BT108" s="7" t="str">
        <f t="shared" si="97"/>
        <v/>
      </c>
      <c r="BU108" s="7" t="str">
        <f t="shared" si="98"/>
        <v>Wen hat Leonie Streit?</v>
      </c>
      <c r="BV108" s="7" t="str">
        <f t="shared" si="99"/>
        <v>Wen hat Leonie Streit?</v>
      </c>
    </row>
    <row r="109" spans="1:74" ht="14.25" customHeight="1" x14ac:dyDescent="0.35">
      <c r="A109" s="7" t="str">
        <f t="shared" si="101"/>
        <v>L3_S41_I63_PEr</v>
      </c>
      <c r="B109" s="7">
        <v>3</v>
      </c>
      <c r="C109" s="7">
        <v>41</v>
      </c>
      <c r="D109" s="44">
        <v>108</v>
      </c>
      <c r="E109">
        <v>5</v>
      </c>
      <c r="F109" s="7">
        <v>41</v>
      </c>
      <c r="G109" s="7" t="str">
        <f t="shared" si="102"/>
        <v>Toni rennt zum Briefkasten. Er hat den hübschen Postboten gesehen.</v>
      </c>
      <c r="H109" s="7" t="str">
        <f t="shared" si="80"/>
        <v>Toni</v>
      </c>
      <c r="I109" s="7" t="str">
        <f t="shared" si="81"/>
        <v>Marlene</v>
      </c>
      <c r="J109" s="7" t="s">
        <v>369</v>
      </c>
      <c r="K109" s="7" t="s">
        <v>185</v>
      </c>
      <c r="N109" s="7" t="s">
        <v>370</v>
      </c>
      <c r="O109" s="7" t="str">
        <f t="shared" si="82"/>
        <v>zum Briefkasten.</v>
      </c>
      <c r="P109" s="7" t="str">
        <f t="shared" si="83"/>
        <v>zum Briefkasten</v>
      </c>
      <c r="Q109" s="7" t="str">
        <f t="shared" si="103"/>
        <v>Er</v>
      </c>
      <c r="R109" s="7" t="s">
        <v>104</v>
      </c>
      <c r="S109" s="7" t="s">
        <v>147</v>
      </c>
      <c r="T109" s="7" t="s">
        <v>371</v>
      </c>
      <c r="V109" s="7" t="s">
        <v>372</v>
      </c>
      <c r="W109" s="7" t="str">
        <f t="shared" si="84"/>
        <v>Postboten</v>
      </c>
      <c r="X109" s="7" t="str">
        <f t="shared" si="85"/>
        <v>gesehen.</v>
      </c>
      <c r="Y109" s="7" t="s">
        <v>182</v>
      </c>
      <c r="Z109" s="7">
        <f>main!Z22</f>
        <v>63</v>
      </c>
      <c r="AA109" s="7" t="str">
        <f>main!AA22</f>
        <v>Toni</v>
      </c>
      <c r="AB109" s="7" t="str">
        <f>main!AB22</f>
        <v>n</v>
      </c>
      <c r="AC109" s="7">
        <f>main!AC22</f>
        <v>3.1428571430000001</v>
      </c>
      <c r="AD109" s="7">
        <f>main!AD22</f>
        <v>1.536666697</v>
      </c>
      <c r="AE109" s="7">
        <f>main!AE22</f>
        <v>4</v>
      </c>
      <c r="AF109" s="33" t="str">
        <f>main!AF22</f>
        <v>n</v>
      </c>
      <c r="AG109" s="7" t="str">
        <f>main!AG22</f>
        <v>Target</v>
      </c>
      <c r="AH109" s="7" t="str">
        <f>main!AH22</f>
        <v>NA</v>
      </c>
      <c r="AI109" s="7">
        <f>main!AI22</f>
        <v>2010000000</v>
      </c>
      <c r="AJ109" s="7" t="str">
        <f>main!AJ22</f>
        <v>NA</v>
      </c>
      <c r="AK109" s="7" t="str">
        <f>main!AK22</f>
        <v>NA</v>
      </c>
      <c r="AL109" s="7">
        <f>main!AL22</f>
        <v>112</v>
      </c>
      <c r="AM109" s="7" t="str">
        <f>main!AM22</f>
        <v>Marlene</v>
      </c>
      <c r="AN109" s="7" t="str">
        <f>main!AN22</f>
        <v>f</v>
      </c>
      <c r="AO109" s="7">
        <f>main!AO22</f>
        <v>6.6857142859999996</v>
      </c>
      <c r="AP109" s="7">
        <f>main!AP22</f>
        <v>0.58266267999999999</v>
      </c>
      <c r="AQ109" s="7">
        <f>main!AQ22</f>
        <v>7</v>
      </c>
      <c r="AR109" s="7" t="str">
        <f>main!AR22</f>
        <v>f</v>
      </c>
      <c r="AS109" s="7" t="str">
        <f>main!AS22</f>
        <v>Alternative</v>
      </c>
      <c r="AT109" s="7" t="str">
        <f>main!AT22</f>
        <v>NA</v>
      </c>
      <c r="AU109" s="7" t="str">
        <f>main!AU22</f>
        <v>NA</v>
      </c>
      <c r="AV109" s="7" t="str">
        <f>main!AV22</f>
        <v>NA</v>
      </c>
      <c r="AW109" s="7" t="str">
        <f>main!AW22</f>
        <v>NA</v>
      </c>
      <c r="AX109" s="7" t="str">
        <f>main!AX22</f>
        <v>Er</v>
      </c>
      <c r="AY109" s="7" t="str">
        <f>main!AY22</f>
        <v>Sie</v>
      </c>
      <c r="AZ109" s="33" t="str">
        <f>main!AZ22</f>
        <v>Er</v>
      </c>
      <c r="BA109" s="7" t="str">
        <f t="shared" si="86"/>
        <v>Wer rennt zum Briefkasten?</v>
      </c>
      <c r="BB109" s="46" t="str">
        <f t="shared" si="87"/>
        <v>Was tat Toni?</v>
      </c>
      <c r="BC109" s="7" t="str">
        <f t="shared" si="88"/>
        <v>Wo rennt Toni?</v>
      </c>
      <c r="BD109" s="7" t="str">
        <f t="shared" si="89"/>
        <v>Wen hat Toni gesehen?</v>
      </c>
      <c r="BE109" s="7" t="s">
        <v>47</v>
      </c>
      <c r="BF109" s="7" t="str">
        <f>BA109</f>
        <v>Wer rennt zum Briefkasten?</v>
      </c>
      <c r="BG109" s="7">
        <v>3</v>
      </c>
      <c r="BH109" s="7">
        <f t="shared" si="90"/>
        <v>0</v>
      </c>
      <c r="BI109" s="7" t="str">
        <f t="shared" si="91"/>
        <v>NA</v>
      </c>
      <c r="BJ109" s="7" t="str">
        <f>IF(BI109="NA","NA",H109)</f>
        <v>NA</v>
      </c>
      <c r="BK109" s="7" t="str">
        <f>BJ109</f>
        <v>NA</v>
      </c>
      <c r="BL109" s="7" t="s">
        <v>78</v>
      </c>
      <c r="BM109" s="1">
        <v>0</v>
      </c>
      <c r="BN109" s="7" t="str">
        <f t="shared" si="92"/>
        <v>NA</v>
      </c>
      <c r="BO109" s="7" t="str">
        <f t="shared" si="100"/>
        <v>NA</v>
      </c>
      <c r="BP109" s="7" t="str">
        <f t="shared" si="93"/>
        <v>Wo rennt Toni?</v>
      </c>
      <c r="BQ109" s="7" t="str">
        <f t="shared" si="94"/>
        <v/>
      </c>
      <c r="BR109" s="7" t="str">
        <f t="shared" si="95"/>
        <v/>
      </c>
      <c r="BS109" s="7" t="str">
        <f t="shared" si="96"/>
        <v>Wo rennt Toni?</v>
      </c>
      <c r="BT109" s="7" t="str">
        <f t="shared" si="97"/>
        <v/>
      </c>
      <c r="BU109" s="7" t="str">
        <f t="shared" si="98"/>
        <v>Wen hat Toni gesehen?</v>
      </c>
      <c r="BV109" s="7" t="str">
        <f t="shared" si="99"/>
        <v>Wen hat Toni gesehen?</v>
      </c>
    </row>
    <row r="110" spans="1:74" ht="14.25" customHeight="1" x14ac:dyDescent="0.35">
      <c r="A110" s="7" t="str">
        <f t="shared" si="101"/>
        <v>L3_S4_I127_PEr</v>
      </c>
      <c r="B110" s="7">
        <v>3</v>
      </c>
      <c r="C110" s="7">
        <v>4</v>
      </c>
      <c r="D110" s="44">
        <v>109</v>
      </c>
      <c r="E110">
        <v>5</v>
      </c>
      <c r="F110" s="7">
        <v>4</v>
      </c>
      <c r="G110" s="7" t="str">
        <f t="shared" si="102"/>
        <v>Hanna fällt aus dem Bett. Er hat einen schlimmen Albtraum gehabt.</v>
      </c>
      <c r="H110" s="7" t="str">
        <f t="shared" si="80"/>
        <v>Hanna</v>
      </c>
      <c r="I110" s="7" t="str">
        <f t="shared" si="81"/>
        <v>Mats</v>
      </c>
      <c r="J110" s="7" t="s">
        <v>101</v>
      </c>
      <c r="M110" s="7" t="s">
        <v>102</v>
      </c>
      <c r="N110" s="7" t="s">
        <v>103</v>
      </c>
      <c r="O110" s="7" t="str">
        <f t="shared" si="82"/>
        <v>aus dem Bett.</v>
      </c>
      <c r="P110" s="7" t="str">
        <f t="shared" si="83"/>
        <v>aus dem Bett</v>
      </c>
      <c r="Q110" s="7" t="str">
        <f t="shared" si="103"/>
        <v>Er</v>
      </c>
      <c r="R110" s="7" t="s">
        <v>104</v>
      </c>
      <c r="S110" s="7" t="s">
        <v>87</v>
      </c>
      <c r="T110" s="7" t="s">
        <v>105</v>
      </c>
      <c r="U110" s="7" t="s">
        <v>1097</v>
      </c>
      <c r="W110" s="7" t="str">
        <f t="shared" si="84"/>
        <v>Albtraum</v>
      </c>
      <c r="X110" s="7" t="str">
        <f t="shared" si="85"/>
        <v>gehabt.</v>
      </c>
      <c r="Y110" s="7" t="s">
        <v>106</v>
      </c>
      <c r="Z110" s="7">
        <f>main!Z45</f>
        <v>127</v>
      </c>
      <c r="AA110" s="7" t="str">
        <f>main!AA45</f>
        <v>Hanna</v>
      </c>
      <c r="AB110" s="7" t="str">
        <f>main!AB45</f>
        <v>f</v>
      </c>
      <c r="AC110" s="7">
        <f>main!AC45</f>
        <v>6.8285714290000001</v>
      </c>
      <c r="AD110" s="7">
        <f>main!AD45</f>
        <v>0.45281565400000001</v>
      </c>
      <c r="AE110" s="7">
        <f>main!AE45</f>
        <v>7</v>
      </c>
      <c r="AF110" s="33" t="str">
        <f>main!AF45</f>
        <v>f</v>
      </c>
      <c r="AG110" s="7" t="str">
        <f>main!AG45</f>
        <v>Target</v>
      </c>
      <c r="AH110" s="7" t="str">
        <f>main!AH45</f>
        <v>NA</v>
      </c>
      <c r="AI110" s="7">
        <f>main!AI45</f>
        <v>2090000000</v>
      </c>
      <c r="AJ110" s="7" t="str">
        <f>main!AJ45</f>
        <v>NA</v>
      </c>
      <c r="AK110" s="7" t="str">
        <f>main!AK45</f>
        <v>NA</v>
      </c>
      <c r="AL110" s="7">
        <f>main!AL45</f>
        <v>46</v>
      </c>
      <c r="AM110" s="7" t="str">
        <f>main!AM45</f>
        <v>Mats</v>
      </c>
      <c r="AN110" s="7" t="str">
        <f>main!AN45</f>
        <v>m</v>
      </c>
      <c r="AO110" s="7">
        <f>main!AO45</f>
        <v>1.657142857</v>
      </c>
      <c r="AP110" s="7">
        <f>main!AP45</f>
        <v>1.0273568930000001</v>
      </c>
      <c r="AQ110" s="7">
        <f>main!AQ45</f>
        <v>1</v>
      </c>
      <c r="AR110" s="7" t="str">
        <f>main!AR45</f>
        <v>m</v>
      </c>
      <c r="AS110" s="7" t="str">
        <f>main!AS45</f>
        <v>Alternative</v>
      </c>
      <c r="AT110" s="7" t="str">
        <f>main!AT45</f>
        <v>NA</v>
      </c>
      <c r="AU110" s="7" t="str">
        <f>main!AU45</f>
        <v>NA</v>
      </c>
      <c r="AV110" s="7" t="str">
        <f>main!AV45</f>
        <v>NA</v>
      </c>
      <c r="AW110" s="7" t="str">
        <f>main!AW45</f>
        <v>NA</v>
      </c>
      <c r="AX110" s="7" t="str">
        <f>main!AX45</f>
        <v>Er</v>
      </c>
      <c r="AY110" s="7" t="str">
        <f>main!AY45</f>
        <v>Sie</v>
      </c>
      <c r="AZ110" s="33" t="str">
        <f>main!AZ45</f>
        <v>Er</v>
      </c>
      <c r="BA110" s="7" t="str">
        <f t="shared" si="86"/>
        <v>Wer fällt aus dem Bett?</v>
      </c>
      <c r="BB110" s="46" t="str">
        <f t="shared" si="87"/>
        <v>Was tat Hanna?</v>
      </c>
      <c r="BC110" s="7" t="str">
        <f t="shared" si="88"/>
        <v>Woher fällt Hanna?</v>
      </c>
      <c r="BD110" s="7" t="str">
        <f t="shared" si="89"/>
        <v>Was hat Hanna gehabt?</v>
      </c>
      <c r="BE110" s="1" t="s">
        <v>49</v>
      </c>
      <c r="BF110" s="7" t="str">
        <f>BD110</f>
        <v>Was hat Hanna gehabt?</v>
      </c>
      <c r="BG110" s="7">
        <v>1</v>
      </c>
      <c r="BH110" s="7">
        <f t="shared" si="90"/>
        <v>1</v>
      </c>
      <c r="BI110" s="7" t="str">
        <f t="shared" si="91"/>
        <v>Was hat Hanna gehabt?</v>
      </c>
      <c r="BJ110" s="7" t="str">
        <f>IF(BI110="NA","NA",CONCATENATE(S110," ",T110," ",W110))</f>
        <v>einen schlimmen Albtraum</v>
      </c>
      <c r="BK110" s="7" t="str">
        <f>BJ110</f>
        <v>einen schlimmen Albtraum</v>
      </c>
      <c r="BL110" s="7" t="s">
        <v>1098</v>
      </c>
      <c r="BM110" s="1">
        <v>0</v>
      </c>
      <c r="BN110" s="7" t="str">
        <f t="shared" si="92"/>
        <v>einen schecklichen Albtraum</v>
      </c>
      <c r="BO110" s="7" t="str">
        <f t="shared" si="100"/>
        <v>einen schlimmen Albtraum</v>
      </c>
      <c r="BP110" s="7" t="str">
        <f t="shared" si="93"/>
        <v/>
      </c>
      <c r="BQ110" s="7" t="str">
        <f t="shared" si="94"/>
        <v/>
      </c>
      <c r="BR110" s="7" t="str">
        <f t="shared" si="95"/>
        <v>Woher fällt Hanna?</v>
      </c>
      <c r="BS110" s="7" t="str">
        <f t="shared" si="96"/>
        <v>Woher fällt Hanna?</v>
      </c>
      <c r="BT110" s="7" t="str">
        <f t="shared" si="97"/>
        <v>Was hat Hanna gehabt?</v>
      </c>
      <c r="BU110" s="7" t="str">
        <f t="shared" si="98"/>
        <v/>
      </c>
      <c r="BV110" s="7" t="str">
        <f t="shared" si="99"/>
        <v>Was hat Hanna gehabt?</v>
      </c>
    </row>
    <row r="111" spans="1:74" ht="14.25" customHeight="1" x14ac:dyDescent="0.35">
      <c r="A111" s="7" t="str">
        <f t="shared" si="101"/>
        <v>L3_S26_I6_PEr</v>
      </c>
      <c r="B111" s="7">
        <v>3</v>
      </c>
      <c r="C111" s="7">
        <v>26</v>
      </c>
      <c r="D111" s="44">
        <v>110</v>
      </c>
      <c r="E111">
        <v>5</v>
      </c>
      <c r="F111" s="7">
        <v>26</v>
      </c>
      <c r="G111" s="7" t="str">
        <f t="shared" si="102"/>
        <v>Tobias erwacht in der Einfahrt. Er hat den einzigen Haustürschlüssel verloren.</v>
      </c>
      <c r="H111" s="7" t="str">
        <f t="shared" si="80"/>
        <v>Tobias</v>
      </c>
      <c r="I111" s="7" t="str">
        <f t="shared" si="81"/>
        <v>Clemens</v>
      </c>
      <c r="J111" s="7" t="s">
        <v>221</v>
      </c>
      <c r="K111" s="7" t="s">
        <v>84</v>
      </c>
      <c r="N111" s="7" t="s">
        <v>271</v>
      </c>
      <c r="O111" s="7" t="str">
        <f t="shared" si="82"/>
        <v>in der Einfahrt.</v>
      </c>
      <c r="P111" s="7" t="str">
        <f t="shared" si="83"/>
        <v>in der Einfahrt</v>
      </c>
      <c r="Q111" s="7" t="str">
        <f t="shared" si="103"/>
        <v>Er</v>
      </c>
      <c r="R111" s="7" t="s">
        <v>104</v>
      </c>
      <c r="S111" s="7" t="s">
        <v>147</v>
      </c>
      <c r="T111" s="7" t="s">
        <v>272</v>
      </c>
      <c r="U111" s="7" t="s">
        <v>273</v>
      </c>
      <c r="W111" s="7" t="str">
        <f t="shared" si="84"/>
        <v>Haustürschlüssel</v>
      </c>
      <c r="X111" s="7" t="str">
        <f t="shared" si="85"/>
        <v>verloren.</v>
      </c>
      <c r="Y111" s="7" t="s">
        <v>274</v>
      </c>
      <c r="Z111" s="7">
        <f>main!Z7</f>
        <v>6</v>
      </c>
      <c r="AA111" s="7" t="str">
        <f>main!AA7</f>
        <v>Tobias</v>
      </c>
      <c r="AB111" s="7" t="str">
        <f>main!AB7</f>
        <v>m</v>
      </c>
      <c r="AC111" s="7">
        <f>main!AC7</f>
        <v>1.114285714</v>
      </c>
      <c r="AD111" s="7">
        <f>main!AD7</f>
        <v>0.322802851</v>
      </c>
      <c r="AE111" s="7">
        <f>main!AE7</f>
        <v>1</v>
      </c>
      <c r="AF111" s="33" t="str">
        <f>main!AF7</f>
        <v>m</v>
      </c>
      <c r="AG111" s="7" t="str">
        <f>main!AG7</f>
        <v>Target</v>
      </c>
      <c r="AH111" s="7" t="str">
        <f>main!AH7</f>
        <v>NA</v>
      </c>
      <c r="AI111" s="7">
        <f>main!AI7</f>
        <v>4920000000</v>
      </c>
      <c r="AJ111" s="7" t="str">
        <f>main!AJ7</f>
        <v>NA</v>
      </c>
      <c r="AK111" s="7" t="str">
        <f>main!AK7</f>
        <v>NA</v>
      </c>
      <c r="AL111" s="7">
        <f>main!AL7</f>
        <v>38</v>
      </c>
      <c r="AM111" s="7" t="str">
        <f>main!AM7</f>
        <v>Clemens</v>
      </c>
      <c r="AN111" s="7" t="str">
        <f>main!AN7</f>
        <v>m</v>
      </c>
      <c r="AO111" s="7">
        <f>main!AO7</f>
        <v>1.5142857139999999</v>
      </c>
      <c r="AP111" s="7">
        <f>main!AP7</f>
        <v>1.0674716849999999</v>
      </c>
      <c r="AQ111" s="7">
        <f>main!AQ7</f>
        <v>1</v>
      </c>
      <c r="AR111" s="7" t="str">
        <f>main!AR7</f>
        <v>m</v>
      </c>
      <c r="AS111" s="7" t="str">
        <f>main!AS7</f>
        <v>Alternative</v>
      </c>
      <c r="AT111" s="7" t="str">
        <f>main!AT7</f>
        <v>NA</v>
      </c>
      <c r="AU111" s="7" t="str">
        <f>main!AU7</f>
        <v>NA</v>
      </c>
      <c r="AV111" s="7" t="str">
        <f>main!AV7</f>
        <v>NA</v>
      </c>
      <c r="AW111" s="7" t="str">
        <f>main!AW7</f>
        <v>NA</v>
      </c>
      <c r="AX111" s="7" t="str">
        <f>main!AX7</f>
        <v>Er</v>
      </c>
      <c r="AY111" s="7" t="str">
        <f>main!AY7</f>
        <v>Sie</v>
      </c>
      <c r="AZ111" s="33" t="str">
        <f>main!AZ7</f>
        <v>Er</v>
      </c>
      <c r="BA111" s="7" t="str">
        <f t="shared" si="86"/>
        <v>Wer erwacht in der Einfahrt?</v>
      </c>
      <c r="BB111" s="46" t="str">
        <f t="shared" si="87"/>
        <v>Was tat Tobias?</v>
      </c>
      <c r="BC111" s="7" t="str">
        <f t="shared" si="88"/>
        <v>Wo erwacht Tobias?</v>
      </c>
      <c r="BD111" s="7" t="str">
        <f t="shared" si="89"/>
        <v>Was hat Tobias verloren?</v>
      </c>
      <c r="BE111" s="7" t="s">
        <v>16</v>
      </c>
      <c r="BF111" s="7" t="str">
        <f>BB111</f>
        <v>Was tat Tobias?</v>
      </c>
      <c r="BG111" s="7">
        <v>1</v>
      </c>
      <c r="BH111" s="7">
        <f t="shared" si="90"/>
        <v>1</v>
      </c>
      <c r="BI111" s="7" t="str">
        <f t="shared" si="91"/>
        <v>Was tat Tobias?</v>
      </c>
      <c r="BJ111" s="7" t="str">
        <f>IF(BI111="NA","NA",J111)</f>
        <v>erwacht</v>
      </c>
      <c r="BK111" s="7" t="s">
        <v>1107</v>
      </c>
      <c r="BL111" s="7" t="s">
        <v>1108</v>
      </c>
      <c r="BM111" s="1">
        <v>1</v>
      </c>
      <c r="BN111" s="7" t="str">
        <f t="shared" si="92"/>
        <v>in der Einfahrt erwachen</v>
      </c>
      <c r="BO111" s="7" t="str">
        <f t="shared" si="100"/>
        <v>in der Einfahrt aufwachen</v>
      </c>
      <c r="BP111" s="7" t="str">
        <f t="shared" si="93"/>
        <v>Wo erwacht Tobias?</v>
      </c>
      <c r="BQ111" s="7" t="str">
        <f t="shared" si="94"/>
        <v/>
      </c>
      <c r="BR111" s="7" t="str">
        <f t="shared" si="95"/>
        <v/>
      </c>
      <c r="BS111" s="7" t="str">
        <f t="shared" si="96"/>
        <v>Wo erwacht Tobias?</v>
      </c>
      <c r="BT111" s="7" t="str">
        <f t="shared" si="97"/>
        <v>Was hat Tobias verloren?</v>
      </c>
      <c r="BU111" s="7" t="str">
        <f t="shared" si="98"/>
        <v/>
      </c>
      <c r="BV111" s="7" t="str">
        <f t="shared" si="99"/>
        <v>Was hat Tobias verloren?</v>
      </c>
    </row>
    <row r="112" spans="1:74" ht="14.25" customHeight="1" x14ac:dyDescent="0.35">
      <c r="A112" s="53" t="str">
        <f t="shared" si="101"/>
        <v>L_S126_I83_PSie</v>
      </c>
      <c r="B112" s="54"/>
      <c r="C112" s="55">
        <v>6</v>
      </c>
      <c r="D112" s="44">
        <v>111</v>
      </c>
      <c r="E112" s="54">
        <v>5.9</v>
      </c>
      <c r="F112" s="53">
        <v>126</v>
      </c>
      <c r="G112" s="53" t="str">
        <f t="shared" si="102"/>
        <v>Eike kommt vom Friedhof. Sie hat die werte Großmutter besucht.</v>
      </c>
      <c r="H112" s="53" t="str">
        <f t="shared" si="80"/>
        <v>Eike</v>
      </c>
      <c r="I112" s="53" t="str">
        <f t="shared" si="81"/>
        <v>Liam</v>
      </c>
      <c r="J112" s="53" t="s">
        <v>311</v>
      </c>
      <c r="K112" s="54"/>
      <c r="L112" s="54"/>
      <c r="M112" s="53" t="s">
        <v>291</v>
      </c>
      <c r="N112" s="53" t="s">
        <v>853</v>
      </c>
      <c r="O112" s="53" t="str">
        <f t="shared" si="82"/>
        <v>vom Friedhof.</v>
      </c>
      <c r="P112" s="53" t="str">
        <f t="shared" si="83"/>
        <v>vom Friedhof</v>
      </c>
      <c r="Q112" s="53" t="str">
        <f t="shared" si="103"/>
        <v>Sie</v>
      </c>
      <c r="R112" s="53" t="s">
        <v>104</v>
      </c>
      <c r="S112" s="53" t="s">
        <v>71</v>
      </c>
      <c r="T112" s="53" t="s">
        <v>854</v>
      </c>
      <c r="U112" s="54"/>
      <c r="V112" s="53" t="s">
        <v>855</v>
      </c>
      <c r="W112" s="53" t="str">
        <f t="shared" si="84"/>
        <v>Großmutter</v>
      </c>
      <c r="X112" s="53" t="str">
        <f t="shared" si="85"/>
        <v>besucht.</v>
      </c>
      <c r="Y112" s="53" t="s">
        <v>856</v>
      </c>
      <c r="Z112" s="53">
        <v>83</v>
      </c>
      <c r="AA112" s="53" t="s">
        <v>971</v>
      </c>
      <c r="AB112" s="53" t="s">
        <v>109</v>
      </c>
      <c r="AC112" s="53">
        <v>4.8</v>
      </c>
      <c r="AD112" s="53">
        <v>1.9220087530000001</v>
      </c>
      <c r="AE112" s="53">
        <v>5</v>
      </c>
      <c r="AF112" s="55" t="s">
        <v>109</v>
      </c>
      <c r="AG112" s="61" t="s">
        <v>1093</v>
      </c>
      <c r="AH112" s="62" t="s">
        <v>78</v>
      </c>
      <c r="AI112" s="63" t="s">
        <v>78</v>
      </c>
      <c r="AJ112" s="58" t="s">
        <v>78</v>
      </c>
      <c r="AK112" s="58" t="s">
        <v>78</v>
      </c>
      <c r="AL112" s="53">
        <v>54</v>
      </c>
      <c r="AM112" s="53" t="s">
        <v>962</v>
      </c>
      <c r="AN112" s="53" t="s">
        <v>76</v>
      </c>
      <c r="AO112" s="53">
        <v>2.1714285709999999</v>
      </c>
      <c r="AP112" s="53">
        <v>1.484938388</v>
      </c>
      <c r="AQ112" s="53">
        <v>2</v>
      </c>
      <c r="AR112" s="55" t="s">
        <v>109</v>
      </c>
      <c r="AS112" s="57" t="s">
        <v>80</v>
      </c>
      <c r="AT112" s="62" t="s">
        <v>78</v>
      </c>
      <c r="AU112" s="63" t="s">
        <v>78</v>
      </c>
      <c r="AV112" s="58" t="s">
        <v>78</v>
      </c>
      <c r="AW112" s="54" t="s">
        <v>78</v>
      </c>
      <c r="AX112" s="58" t="s">
        <v>81</v>
      </c>
      <c r="AY112" s="58" t="s">
        <v>82</v>
      </c>
      <c r="AZ112" s="59" t="str">
        <f>AY112</f>
        <v>Sie</v>
      </c>
      <c r="BA112" s="53" t="str">
        <f t="shared" si="86"/>
        <v>Wer kommt vom Friedhof?</v>
      </c>
      <c r="BB112" s="46" t="str">
        <f t="shared" si="87"/>
        <v>Was tat Eike?</v>
      </c>
      <c r="BC112" s="53" t="str">
        <f t="shared" si="88"/>
        <v>Woher kommt Eike?</v>
      </c>
      <c r="BD112" s="53" t="str">
        <f t="shared" si="89"/>
        <v>Wen hat Eike besucht?</v>
      </c>
      <c r="BE112" s="53" t="s">
        <v>16</v>
      </c>
      <c r="BF112" s="53" t="str">
        <f>BB112</f>
        <v>Was tat Eike?</v>
      </c>
      <c r="BG112" s="55">
        <v>1</v>
      </c>
      <c r="BH112" s="53">
        <f t="shared" si="90"/>
        <v>1</v>
      </c>
      <c r="BI112" s="53" t="str">
        <f t="shared" si="91"/>
        <v>Was tat Eike?</v>
      </c>
      <c r="BJ112" s="53" t="str">
        <f>IF(BI112="NA","NA",J112)</f>
        <v>kommt</v>
      </c>
      <c r="BK112" s="53" t="s">
        <v>1127</v>
      </c>
      <c r="BL112" s="53" t="s">
        <v>1128</v>
      </c>
      <c r="BM112" s="55">
        <v>1</v>
      </c>
      <c r="BN112" s="53" t="str">
        <f t="shared" si="92"/>
        <v>vom Friedhof kommen</v>
      </c>
      <c r="BO112" s="53" t="str">
        <f t="shared" si="100"/>
        <v>vom Friedhof gehen</v>
      </c>
      <c r="BP112" s="53" t="str">
        <f t="shared" si="93"/>
        <v/>
      </c>
      <c r="BQ112" s="53" t="str">
        <f t="shared" si="94"/>
        <v/>
      </c>
      <c r="BR112" s="53" t="str">
        <f t="shared" si="95"/>
        <v>Woher kommt Eike?</v>
      </c>
      <c r="BS112" s="53" t="str">
        <f t="shared" si="96"/>
        <v>Woher kommt Eike?</v>
      </c>
      <c r="BT112" s="53" t="str">
        <f t="shared" si="97"/>
        <v/>
      </c>
      <c r="BU112" s="53" t="str">
        <f t="shared" si="98"/>
        <v>Wen hat Eike besucht?</v>
      </c>
      <c r="BV112" s="53" t="str">
        <f t="shared" si="99"/>
        <v>Wen hat Eike besucht?</v>
      </c>
    </row>
    <row r="113" spans="1:74" ht="14.25" customHeight="1" x14ac:dyDescent="0.35">
      <c r="A113" s="7" t="str">
        <f t="shared" si="101"/>
        <v>L3_S45_I67_PEr</v>
      </c>
      <c r="B113" s="7">
        <v>3</v>
      </c>
      <c r="C113" s="7">
        <v>45</v>
      </c>
      <c r="D113" s="44">
        <v>112</v>
      </c>
      <c r="E113">
        <v>6</v>
      </c>
      <c r="F113" s="7">
        <v>45</v>
      </c>
      <c r="G113" s="7" t="str">
        <f t="shared" si="102"/>
        <v>Bente erwacht am Bahnhof. Er ist mit dem Nachtzug gefahren.</v>
      </c>
      <c r="H113" s="7" t="str">
        <f t="shared" si="80"/>
        <v>Bente</v>
      </c>
      <c r="I113" s="7" t="str">
        <f t="shared" si="81"/>
        <v>Jasmin</v>
      </c>
      <c r="J113" s="7" t="s">
        <v>221</v>
      </c>
      <c r="K113" s="7" t="s">
        <v>304</v>
      </c>
      <c r="N113" s="7" t="s">
        <v>395</v>
      </c>
      <c r="O113" s="7" t="str">
        <f t="shared" si="82"/>
        <v>am Bahnhof.</v>
      </c>
      <c r="P113" s="7" t="str">
        <f t="shared" si="83"/>
        <v>am Bahnhof</v>
      </c>
      <c r="Q113" s="7" t="str">
        <f t="shared" si="103"/>
        <v>Er</v>
      </c>
      <c r="R113" s="7" t="s">
        <v>396</v>
      </c>
      <c r="S113" s="7" t="s">
        <v>171</v>
      </c>
      <c r="T113" s="7" t="s">
        <v>397</v>
      </c>
      <c r="U113" s="7" t="s">
        <v>398</v>
      </c>
      <c r="W113" s="7" t="str">
        <f t="shared" si="84"/>
        <v>Nachtzug</v>
      </c>
      <c r="X113" s="7" t="str">
        <f t="shared" si="85"/>
        <v>gefahren.</v>
      </c>
      <c r="Y113" s="7" t="s">
        <v>399</v>
      </c>
      <c r="Z113" s="7">
        <f>main!Z26</f>
        <v>67</v>
      </c>
      <c r="AA113" s="7" t="str">
        <f>main!AA26</f>
        <v>Bente</v>
      </c>
      <c r="AB113" s="7" t="str">
        <f>main!AB26</f>
        <v>n</v>
      </c>
      <c r="AC113" s="7">
        <f>main!AC26</f>
        <v>3.371428571</v>
      </c>
      <c r="AD113" s="7">
        <f>main!AD26</f>
        <v>1.5546082219999999</v>
      </c>
      <c r="AE113" s="7">
        <f>main!AE26</f>
        <v>4</v>
      </c>
      <c r="AF113" s="33" t="str">
        <f>main!AF26</f>
        <v>n</v>
      </c>
      <c r="AG113" s="7" t="str">
        <f>main!AG26</f>
        <v>Target</v>
      </c>
      <c r="AH113" s="7">
        <f>main!AH26</f>
        <v>4</v>
      </c>
      <c r="AI113" s="7">
        <f>main!AI26</f>
        <v>19800000</v>
      </c>
      <c r="AJ113" s="7" t="str">
        <f>main!AJ26</f>
        <v>NA</v>
      </c>
      <c r="AK113" s="7" t="str">
        <f>main!AK26</f>
        <v>NA</v>
      </c>
      <c r="AL113" s="7">
        <f>main!AL26</f>
        <v>116</v>
      </c>
      <c r="AM113" s="7" t="str">
        <f>main!AM26</f>
        <v>Jasmin</v>
      </c>
      <c r="AN113" s="7" t="str">
        <f>main!AN26</f>
        <v>f</v>
      </c>
      <c r="AO113" s="7">
        <f>main!AO26</f>
        <v>6.7142857139999998</v>
      </c>
      <c r="AP113" s="7">
        <f>main!AP26</f>
        <v>0.57247802800000003</v>
      </c>
      <c r="AQ113" s="7">
        <f>main!AQ26</f>
        <v>7</v>
      </c>
      <c r="AR113" s="7" t="str">
        <f>main!AR26</f>
        <v>f</v>
      </c>
      <c r="AS113" s="7" t="str">
        <f>main!AS26</f>
        <v>Alternative</v>
      </c>
      <c r="AT113" s="7" t="str">
        <f>main!AT26</f>
        <v>NA</v>
      </c>
      <c r="AU113" s="7" t="str">
        <f>main!AU26</f>
        <v>NA</v>
      </c>
      <c r="AV113" s="7" t="str">
        <f>main!AV26</f>
        <v>NA</v>
      </c>
      <c r="AW113" s="7" t="str">
        <f>main!AW26</f>
        <v>NA</v>
      </c>
      <c r="AX113" s="7" t="str">
        <f>main!AX26</f>
        <v>Er</v>
      </c>
      <c r="AY113" s="7" t="str">
        <f>main!AY26</f>
        <v>Sie</v>
      </c>
      <c r="AZ113" s="33" t="str">
        <f>main!AZ26</f>
        <v>Er</v>
      </c>
      <c r="BA113" s="7" t="str">
        <f t="shared" si="86"/>
        <v>Wer erwacht am Bahnhof?</v>
      </c>
      <c r="BB113" s="46" t="str">
        <f t="shared" si="87"/>
        <v>Was tat Bente?</v>
      </c>
      <c r="BC113" s="7" t="str">
        <f t="shared" si="88"/>
        <v>Wo erwacht Bente?</v>
      </c>
      <c r="BD113" s="7" t="str">
        <f t="shared" si="89"/>
        <v>Was ist Bente gefahren?</v>
      </c>
      <c r="BE113" s="7" t="s">
        <v>47</v>
      </c>
      <c r="BF113" s="7" t="str">
        <f>BA113</f>
        <v>Wer erwacht am Bahnhof?</v>
      </c>
      <c r="BG113" s="7">
        <v>2</v>
      </c>
      <c r="BH113" s="7">
        <f t="shared" si="90"/>
        <v>0</v>
      </c>
      <c r="BI113" s="7" t="str">
        <f t="shared" si="91"/>
        <v>NA</v>
      </c>
      <c r="BJ113" s="7" t="str">
        <f>IF(BI113="NA","NA",H113)</f>
        <v>NA</v>
      </c>
      <c r="BK113" s="7" t="str">
        <f>BJ113</f>
        <v>NA</v>
      </c>
      <c r="BL113" s="7" t="s">
        <v>78</v>
      </c>
      <c r="BM113" s="1">
        <v>1</v>
      </c>
      <c r="BN113" s="7" t="str">
        <f t="shared" si="92"/>
        <v>NA</v>
      </c>
      <c r="BO113" s="7" t="str">
        <f t="shared" si="100"/>
        <v>NA</v>
      </c>
      <c r="BP113" s="7" t="str">
        <f t="shared" si="93"/>
        <v>Wo erwacht Bente?</v>
      </c>
      <c r="BQ113" s="7" t="str">
        <f t="shared" si="94"/>
        <v/>
      </c>
      <c r="BR113" s="7" t="str">
        <f t="shared" si="95"/>
        <v/>
      </c>
      <c r="BS113" s="7" t="str">
        <f t="shared" si="96"/>
        <v>Wo erwacht Bente?</v>
      </c>
      <c r="BT113" s="7" t="str">
        <f t="shared" si="97"/>
        <v>Was ist Bente gefahren?</v>
      </c>
      <c r="BU113" s="7" t="str">
        <f t="shared" si="98"/>
        <v/>
      </c>
      <c r="BV113" s="7" t="str">
        <f t="shared" si="99"/>
        <v>Was ist Bente gefahren?</v>
      </c>
    </row>
    <row r="114" spans="1:74" ht="14.25" customHeight="1" x14ac:dyDescent="0.35">
      <c r="A114" s="7" t="str">
        <f t="shared" si="101"/>
        <v>L3_S71_I154_PSie</v>
      </c>
      <c r="B114" s="7">
        <v>3</v>
      </c>
      <c r="C114" s="7">
        <v>71</v>
      </c>
      <c r="D114" s="44">
        <v>113</v>
      </c>
      <c r="E114">
        <v>6</v>
      </c>
      <c r="F114" s="7">
        <v>71</v>
      </c>
      <c r="G114" s="7" t="str">
        <f t="shared" si="102"/>
        <v>Die Eiskunstläuferin schläft auf der Arbeit. Sie muss die lange Nacht überstehen.</v>
      </c>
      <c r="H114" s="7" t="str">
        <f t="shared" si="80"/>
        <v>Die Eiskunstläuferin</v>
      </c>
      <c r="I114" s="7" t="str">
        <f t="shared" si="81"/>
        <v>Der Eiskunstläufer</v>
      </c>
      <c r="J114" s="7" t="s">
        <v>416</v>
      </c>
      <c r="K114" s="7" t="s">
        <v>244</v>
      </c>
      <c r="N114" s="7" t="s">
        <v>559</v>
      </c>
      <c r="O114" s="7" t="str">
        <f t="shared" si="82"/>
        <v>auf der Arbeit.</v>
      </c>
      <c r="P114" s="7" t="str">
        <f t="shared" si="83"/>
        <v>auf der Arbeit</v>
      </c>
      <c r="Q114" s="7" t="str">
        <f t="shared" si="103"/>
        <v>Sie</v>
      </c>
      <c r="R114" s="7" t="s">
        <v>146</v>
      </c>
      <c r="S114" s="7" t="s">
        <v>71</v>
      </c>
      <c r="T114" s="7" t="s">
        <v>560</v>
      </c>
      <c r="U114" s="7" t="s">
        <v>561</v>
      </c>
      <c r="W114" s="7" t="str">
        <f t="shared" si="84"/>
        <v>Nacht</v>
      </c>
      <c r="X114" s="7" t="str">
        <f t="shared" si="85"/>
        <v>überstehen.</v>
      </c>
      <c r="Y114" s="7" t="s">
        <v>562</v>
      </c>
      <c r="Z114" s="7">
        <f>main!Z72</f>
        <v>154</v>
      </c>
      <c r="AA114" s="7" t="str">
        <f>main!AA72</f>
        <v>Eiskunstläuferin</v>
      </c>
      <c r="AB114" s="7" t="str">
        <f>main!AB72</f>
        <v>NA</v>
      </c>
      <c r="AC114" s="7">
        <f>main!AC72</f>
        <v>2.2000000000000002</v>
      </c>
      <c r="AD114" s="7" t="str">
        <f>main!AD72</f>
        <v>NA</v>
      </c>
      <c r="AE114" s="7" t="str">
        <f>main!AE72</f>
        <v>NA</v>
      </c>
      <c r="AF114" s="33" t="str">
        <f>main!AF72</f>
        <v>f</v>
      </c>
      <c r="AG114" s="7" t="str">
        <f>main!AG72</f>
        <v>Filler</v>
      </c>
      <c r="AH114" s="7" t="str">
        <f>main!AH72</f>
        <v>NA</v>
      </c>
      <c r="AI114" s="7" t="str">
        <f>main!AI72</f>
        <v>NA</v>
      </c>
      <c r="AJ114" s="7" t="str">
        <f>main!AJ72</f>
        <v>Die</v>
      </c>
      <c r="AK114" s="7" t="str">
        <f>main!AK72</f>
        <v>die</v>
      </c>
      <c r="AL114" s="7">
        <f>main!AL72</f>
        <v>11</v>
      </c>
      <c r="AM114" s="7" t="str">
        <f>main!AM72</f>
        <v>Eiskunstläufer</v>
      </c>
      <c r="AN114" s="7" t="str">
        <f>main!AN72</f>
        <v>NA</v>
      </c>
      <c r="AO114" s="7" t="str">
        <f>main!AO72</f>
        <v>NA</v>
      </c>
      <c r="AP114" s="7" t="str">
        <f>main!AP72</f>
        <v>NA</v>
      </c>
      <c r="AQ114" s="7" t="str">
        <f>main!AQ72</f>
        <v>NA</v>
      </c>
      <c r="AR114" s="7" t="str">
        <f>main!AR72</f>
        <v>NA</v>
      </c>
      <c r="AS114" s="7" t="str">
        <f>main!AS72</f>
        <v>Alternative</v>
      </c>
      <c r="AT114" s="7" t="str">
        <f>main!AT72</f>
        <v>NA</v>
      </c>
      <c r="AU114" s="7" t="str">
        <f>main!AU72</f>
        <v>NA</v>
      </c>
      <c r="AV114" s="7" t="str">
        <f>main!AV72</f>
        <v>Der</v>
      </c>
      <c r="AW114" s="7" t="str">
        <f>main!AW72</f>
        <v>der</v>
      </c>
      <c r="AX114" s="7" t="str">
        <f>main!AX72</f>
        <v>Er</v>
      </c>
      <c r="AY114" s="7" t="str">
        <f>main!AY72</f>
        <v>Sie</v>
      </c>
      <c r="AZ114" s="33" t="str">
        <f>main!AZ72</f>
        <v>Sie</v>
      </c>
      <c r="BA114" s="7" t="str">
        <f t="shared" si="86"/>
        <v>Wer schläft auf der Arbeit?</v>
      </c>
      <c r="BB114" s="46" t="str">
        <f t="shared" si="87"/>
        <v>Was tat die Eiskunstläuferin?</v>
      </c>
      <c r="BC114" s="7" t="str">
        <f t="shared" si="88"/>
        <v>Wo schläft die Eiskunstläuferin?</v>
      </c>
      <c r="BD114" s="7" t="str">
        <f t="shared" si="89"/>
        <v>Was muss die Eiskunstläuferin überstehen?</v>
      </c>
      <c r="BE114" s="7" t="s">
        <v>48</v>
      </c>
      <c r="BF114" s="7" t="str">
        <f>BC114</f>
        <v>Wo schläft die Eiskunstläuferin?</v>
      </c>
      <c r="BG114" s="7">
        <v>1</v>
      </c>
      <c r="BH114" s="7">
        <f t="shared" si="90"/>
        <v>1</v>
      </c>
      <c r="BI114" s="7" t="str">
        <f t="shared" si="91"/>
        <v>Wo schläft die Eiskunstläuferin?</v>
      </c>
      <c r="BJ114" s="7" t="str">
        <f>IF(BI114="NA","NA",P114)</f>
        <v>auf der Arbeit</v>
      </c>
      <c r="BK114" s="7" t="str">
        <f>BJ114</f>
        <v>auf der Arbeit</v>
      </c>
      <c r="BL114" s="7" t="s">
        <v>565</v>
      </c>
      <c r="BM114" s="1">
        <v>0</v>
      </c>
      <c r="BN114" s="7" t="str">
        <f t="shared" si="92"/>
        <v>auf dem Sofa</v>
      </c>
      <c r="BO114" s="7" t="str">
        <f t="shared" si="100"/>
        <v>auf der Arbeit</v>
      </c>
      <c r="BP114" s="7" t="str">
        <f t="shared" si="93"/>
        <v>Wo schläft die Eiskunstläuferin?</v>
      </c>
      <c r="BQ114" s="7" t="str">
        <f t="shared" si="94"/>
        <v/>
      </c>
      <c r="BR114" s="7" t="str">
        <f t="shared" si="95"/>
        <v/>
      </c>
      <c r="BS114" s="7" t="str">
        <f t="shared" si="96"/>
        <v>Wo schläft die Eiskunstläuferin?</v>
      </c>
      <c r="BT114" s="7" t="str">
        <f t="shared" si="97"/>
        <v>Was muss die Eiskunstläuferin überstehen?</v>
      </c>
      <c r="BU114" s="7" t="str">
        <f t="shared" si="98"/>
        <v/>
      </c>
      <c r="BV114" s="7" t="str">
        <f t="shared" si="99"/>
        <v>Was muss die Eiskunstläuferin überstehen?</v>
      </c>
    </row>
    <row r="115" spans="1:74" ht="14.25" customHeight="1" x14ac:dyDescent="0.35">
      <c r="A115" s="7" t="str">
        <f t="shared" si="101"/>
        <v>L3_S117_I200_PSie</v>
      </c>
      <c r="B115" s="7">
        <v>3</v>
      </c>
      <c r="C115" s="7">
        <v>117</v>
      </c>
      <c r="D115" s="44">
        <v>114</v>
      </c>
      <c r="E115">
        <v>6</v>
      </c>
      <c r="F115" s="7">
        <v>117</v>
      </c>
      <c r="G115" s="7" t="str">
        <f t="shared" si="102"/>
        <v>Der Dachdecker kommt vom Vortrag. Sie hat heute wieder Nichts gelernt.</v>
      </c>
      <c r="H115" s="7" t="str">
        <f t="shared" si="80"/>
        <v>Der Dachdecker</v>
      </c>
      <c r="I115" s="7" t="str">
        <f t="shared" si="81"/>
        <v>Die Dachdeckerin</v>
      </c>
      <c r="J115" s="7" t="s">
        <v>311</v>
      </c>
      <c r="M115" s="7" t="s">
        <v>291</v>
      </c>
      <c r="N115" s="7" t="s">
        <v>812</v>
      </c>
      <c r="O115" s="7" t="str">
        <f t="shared" si="82"/>
        <v>vom Vortrag.</v>
      </c>
      <c r="P115" s="7" t="str">
        <f t="shared" si="83"/>
        <v>vom Vortrag</v>
      </c>
      <c r="Q115" s="7" t="str">
        <f t="shared" si="103"/>
        <v>Sie</v>
      </c>
      <c r="R115" s="7" t="s">
        <v>104</v>
      </c>
      <c r="S115" s="7" t="s">
        <v>813</v>
      </c>
      <c r="T115" s="7" t="s">
        <v>814</v>
      </c>
      <c r="U115" s="7" t="s">
        <v>815</v>
      </c>
      <c r="W115" s="7" t="str">
        <f t="shared" si="84"/>
        <v>Nichts</v>
      </c>
      <c r="X115" s="7" t="str">
        <f t="shared" si="85"/>
        <v>gelernt.</v>
      </c>
      <c r="Y115" s="7" t="s">
        <v>816</v>
      </c>
      <c r="Z115" s="7">
        <f>main!Z118</f>
        <v>200</v>
      </c>
      <c r="AA115" s="7" t="str">
        <f>main!AA118</f>
        <v>Dachdecker</v>
      </c>
      <c r="AB115" s="7" t="str">
        <f>main!AB118</f>
        <v>NA</v>
      </c>
      <c r="AC115" s="7">
        <f>main!AC118</f>
        <v>6.375</v>
      </c>
      <c r="AD115" s="7" t="str">
        <f>main!AD118</f>
        <v>NA</v>
      </c>
      <c r="AE115" s="7" t="str">
        <f>main!AE118</f>
        <v>NA</v>
      </c>
      <c r="AF115" s="33" t="str">
        <f>main!AF118</f>
        <v>m</v>
      </c>
      <c r="AG115" s="7" t="str">
        <f>main!AG118</f>
        <v>Filler</v>
      </c>
      <c r="AH115" s="7" t="str">
        <f>main!AH118</f>
        <v>NA</v>
      </c>
      <c r="AI115" s="7" t="str">
        <f>main!AI118</f>
        <v>NA</v>
      </c>
      <c r="AJ115" s="7" t="str">
        <f>main!AJ118</f>
        <v>Der</v>
      </c>
      <c r="AK115" s="7" t="str">
        <f>main!AK118</f>
        <v>der</v>
      </c>
      <c r="AL115" s="7">
        <f>main!AL118</f>
        <v>57</v>
      </c>
      <c r="AM115" s="7" t="str">
        <f>main!AM118</f>
        <v>Dachdeckerin</v>
      </c>
      <c r="AN115" s="7" t="str">
        <f>main!AN118</f>
        <v>NA</v>
      </c>
      <c r="AO115" s="7" t="str">
        <f>main!AO118</f>
        <v>NA</v>
      </c>
      <c r="AP115" s="7" t="str">
        <f>main!AP118</f>
        <v>NA</v>
      </c>
      <c r="AQ115" s="7" t="str">
        <f>main!AQ118</f>
        <v>NA</v>
      </c>
      <c r="AR115" s="7" t="str">
        <f>main!AR118</f>
        <v>NA</v>
      </c>
      <c r="AS115" s="7" t="str">
        <f>main!AS118</f>
        <v>Alternative</v>
      </c>
      <c r="AT115" s="7" t="str">
        <f>main!AT118</f>
        <v>NA</v>
      </c>
      <c r="AU115" s="7" t="str">
        <f>main!AU118</f>
        <v>NA</v>
      </c>
      <c r="AV115" s="7" t="str">
        <f>main!AV118</f>
        <v>Die</v>
      </c>
      <c r="AW115" s="7" t="str">
        <f>main!AW118</f>
        <v>die</v>
      </c>
      <c r="AX115" s="7" t="str">
        <f>main!AX118</f>
        <v>Er</v>
      </c>
      <c r="AY115" s="7" t="str">
        <f>main!AY118</f>
        <v>Sie</v>
      </c>
      <c r="AZ115" s="33" t="str">
        <f>main!AZ118</f>
        <v>Sie</v>
      </c>
      <c r="BA115" s="7" t="str">
        <f t="shared" si="86"/>
        <v>Wer kommt vom Vortrag?</v>
      </c>
      <c r="BB115" s="46" t="str">
        <f t="shared" si="87"/>
        <v>Was tat der Dachdecker?</v>
      </c>
      <c r="BC115" s="7" t="str">
        <f t="shared" si="88"/>
        <v>Woher kommt der Dachdecker?</v>
      </c>
      <c r="BD115" s="7" t="str">
        <f t="shared" si="89"/>
        <v>Was hat der Dachdecker gelernt?</v>
      </c>
      <c r="BE115" s="7" t="s">
        <v>47</v>
      </c>
      <c r="BF115" s="7" t="str">
        <f>BA115</f>
        <v>Wer kommt vom Vortrag?</v>
      </c>
      <c r="BG115" s="7">
        <v>1</v>
      </c>
      <c r="BH115" s="7">
        <f t="shared" si="90"/>
        <v>1</v>
      </c>
      <c r="BI115" s="7" t="str">
        <f t="shared" si="91"/>
        <v>Wer kommt vom Vortrag?</v>
      </c>
      <c r="BJ115" s="7" t="str">
        <f>IF(BI115="NA","NA",H115)</f>
        <v>Der Dachdecker</v>
      </c>
      <c r="BK115" s="7" t="str">
        <f>BJ115</f>
        <v>Der Dachdecker</v>
      </c>
      <c r="BL115" s="7" t="str">
        <f>I115</f>
        <v>Die Dachdeckerin</v>
      </c>
      <c r="BM115" s="1">
        <v>1</v>
      </c>
      <c r="BN115" s="7" t="str">
        <f t="shared" si="92"/>
        <v>Der Dachdecker</v>
      </c>
      <c r="BO115" s="7" t="str">
        <f t="shared" si="100"/>
        <v>Die Dachdeckerin</v>
      </c>
      <c r="BP115" s="7" t="str">
        <f t="shared" si="93"/>
        <v/>
      </c>
      <c r="BQ115" s="7" t="str">
        <f t="shared" si="94"/>
        <v/>
      </c>
      <c r="BR115" s="7" t="str">
        <f t="shared" si="95"/>
        <v>Woher kommt der Dachdecker?</v>
      </c>
      <c r="BS115" s="7" t="str">
        <f t="shared" si="96"/>
        <v>Woher kommt der Dachdecker?</v>
      </c>
      <c r="BT115" s="7" t="str">
        <f t="shared" si="97"/>
        <v>Was hat der Dachdecker gelernt?</v>
      </c>
      <c r="BU115" s="7" t="str">
        <f t="shared" si="98"/>
        <v/>
      </c>
      <c r="BV115" s="7" t="str">
        <f t="shared" si="99"/>
        <v>Was hat der Dachdecker gelernt?</v>
      </c>
    </row>
    <row r="116" spans="1:74" ht="14.25" customHeight="1" x14ac:dyDescent="0.35">
      <c r="A116" s="7" t="str">
        <f t="shared" si="101"/>
        <v>L3_S49_I71_PEr</v>
      </c>
      <c r="B116" s="7">
        <v>3</v>
      </c>
      <c r="C116" s="7">
        <v>49</v>
      </c>
      <c r="D116" s="44">
        <v>115</v>
      </c>
      <c r="E116">
        <v>6</v>
      </c>
      <c r="F116" s="7">
        <v>49</v>
      </c>
      <c r="G116" s="7" t="str">
        <f t="shared" si="102"/>
        <v>Mika eilt auf das Amt. Er hatte eine essenzielle Anlage vergessen.</v>
      </c>
      <c r="H116" s="7" t="str">
        <f t="shared" si="80"/>
        <v>Mika</v>
      </c>
      <c r="I116" s="7" t="str">
        <f t="shared" si="81"/>
        <v>Alina</v>
      </c>
      <c r="J116" s="7" t="s">
        <v>422</v>
      </c>
      <c r="L116" s="7" t="s">
        <v>423</v>
      </c>
      <c r="N116" s="7" t="s">
        <v>424</v>
      </c>
      <c r="O116" s="7" t="str">
        <f t="shared" si="82"/>
        <v>auf das Amt.</v>
      </c>
      <c r="P116" s="7" t="str">
        <f t="shared" si="83"/>
        <v>auf das Amt</v>
      </c>
      <c r="Q116" s="7" t="str">
        <f t="shared" si="103"/>
        <v>Er</v>
      </c>
      <c r="R116" s="7" t="s">
        <v>224</v>
      </c>
      <c r="S116" s="7" t="s">
        <v>179</v>
      </c>
      <c r="T116" s="7" t="s">
        <v>425</v>
      </c>
      <c r="U116" s="7" t="s">
        <v>426</v>
      </c>
      <c r="W116" s="7" t="str">
        <f t="shared" si="84"/>
        <v>Anlage</v>
      </c>
      <c r="X116" s="7" t="str">
        <f t="shared" si="85"/>
        <v>vergessen.</v>
      </c>
      <c r="Y116" s="7" t="s">
        <v>123</v>
      </c>
      <c r="Z116" s="7">
        <f>main!Z30</f>
        <v>71</v>
      </c>
      <c r="AA116" s="7" t="str">
        <f>main!AA30</f>
        <v>Mika</v>
      </c>
      <c r="AB116" s="7" t="str">
        <f>main!AB30</f>
        <v>n</v>
      </c>
      <c r="AC116" s="7">
        <f>main!AC30</f>
        <v>3.6571428570000002</v>
      </c>
      <c r="AD116" s="7">
        <f>main!AD30</f>
        <v>1.2353341330000001</v>
      </c>
      <c r="AE116" s="7">
        <f>main!AE30</f>
        <v>4</v>
      </c>
      <c r="AF116" s="33" t="str">
        <f>main!AF30</f>
        <v>n</v>
      </c>
      <c r="AG116" s="7" t="str">
        <f>main!AG30</f>
        <v>Target</v>
      </c>
      <c r="AH116" s="7" t="str">
        <f>main!AH30</f>
        <v>NA</v>
      </c>
      <c r="AI116" s="7">
        <f>main!AI30</f>
        <v>1570000000</v>
      </c>
      <c r="AJ116" s="7" t="str">
        <f>main!AJ30</f>
        <v>NA</v>
      </c>
      <c r="AK116" s="7" t="str">
        <f>main!AK30</f>
        <v>NA</v>
      </c>
      <c r="AL116" s="7">
        <f>main!AL30</f>
        <v>120</v>
      </c>
      <c r="AM116" s="7" t="str">
        <f>main!AM30</f>
        <v>Alina</v>
      </c>
      <c r="AN116" s="7" t="str">
        <f>main!AN30</f>
        <v>f</v>
      </c>
      <c r="AO116" s="7">
        <f>main!AO30</f>
        <v>6.7714285710000004</v>
      </c>
      <c r="AP116" s="7">
        <f>main!AP30</f>
        <v>0.645605702</v>
      </c>
      <c r="AQ116" s="7">
        <f>main!AQ30</f>
        <v>7</v>
      </c>
      <c r="AR116" s="7" t="str">
        <f>main!AR30</f>
        <v>f</v>
      </c>
      <c r="AS116" s="7" t="str">
        <f>main!AS30</f>
        <v>Alternative</v>
      </c>
      <c r="AT116" s="7" t="str">
        <f>main!AT30</f>
        <v>NA</v>
      </c>
      <c r="AU116" s="7" t="str">
        <f>main!AU30</f>
        <v>NA</v>
      </c>
      <c r="AV116" s="7" t="str">
        <f>main!AV30</f>
        <v>NA</v>
      </c>
      <c r="AW116" s="7" t="str">
        <f>main!AW30</f>
        <v>NA</v>
      </c>
      <c r="AX116" s="7" t="str">
        <f>main!AX30</f>
        <v>Er</v>
      </c>
      <c r="AY116" s="7" t="str">
        <f>main!AY30</f>
        <v>Sie</v>
      </c>
      <c r="AZ116" s="33" t="str">
        <f>main!AZ30</f>
        <v>Er</v>
      </c>
      <c r="BA116" s="7" t="str">
        <f t="shared" si="86"/>
        <v>Wer eilt auf das Amt?</v>
      </c>
      <c r="BB116" s="46" t="str">
        <f t="shared" si="87"/>
        <v>Was tat Mika?</v>
      </c>
      <c r="BC116" s="7" t="str">
        <f t="shared" si="88"/>
        <v>Wohin eilt Mika?</v>
      </c>
      <c r="BD116" s="7" t="str">
        <f t="shared" si="89"/>
        <v>Was hatte Mika vergessen?</v>
      </c>
      <c r="BE116" s="7" t="s">
        <v>47</v>
      </c>
      <c r="BF116" s="7" t="str">
        <f>BA116</f>
        <v>Wer eilt auf das Amt?</v>
      </c>
      <c r="BG116" s="7">
        <v>1</v>
      </c>
      <c r="BH116" s="7">
        <f t="shared" si="90"/>
        <v>1</v>
      </c>
      <c r="BI116" s="7" t="str">
        <f t="shared" si="91"/>
        <v>Wer eilt auf das Amt?</v>
      </c>
      <c r="BJ116" s="7" t="str">
        <f>IF(BI116="NA","NA",H116)</f>
        <v>Mika</v>
      </c>
      <c r="BK116" s="7" t="str">
        <f>BJ116</f>
        <v>Mika</v>
      </c>
      <c r="BL116" s="7" t="str">
        <f>I116</f>
        <v>Alina</v>
      </c>
      <c r="BM116" s="1">
        <v>1</v>
      </c>
      <c r="BN116" s="7" t="str">
        <f t="shared" si="92"/>
        <v>Mika</v>
      </c>
      <c r="BO116" s="7" t="str">
        <f t="shared" si="100"/>
        <v>Alina</v>
      </c>
      <c r="BP116" s="7" t="str">
        <f t="shared" si="93"/>
        <v/>
      </c>
      <c r="BQ116" s="7" t="str">
        <f t="shared" si="94"/>
        <v>Wohin eilt Mika?</v>
      </c>
      <c r="BR116" s="7" t="str">
        <f t="shared" si="95"/>
        <v/>
      </c>
      <c r="BS116" s="7" t="str">
        <f t="shared" si="96"/>
        <v>Wohin eilt Mika?</v>
      </c>
      <c r="BT116" s="7" t="str">
        <f t="shared" si="97"/>
        <v>Was hatte Mika vergessen?</v>
      </c>
      <c r="BU116" s="7" t="str">
        <f t="shared" si="98"/>
        <v/>
      </c>
      <c r="BV116" s="7" t="str">
        <f t="shared" si="99"/>
        <v>Was hatte Mika vergessen?</v>
      </c>
    </row>
    <row r="117" spans="1:74" ht="14.25" customHeight="1" x14ac:dyDescent="0.35">
      <c r="A117" s="7" t="str">
        <f t="shared" si="101"/>
        <v>L3_S89_I172_PEr</v>
      </c>
      <c r="B117" s="7">
        <v>3</v>
      </c>
      <c r="C117" s="7">
        <v>89</v>
      </c>
      <c r="D117" s="44">
        <v>116</v>
      </c>
      <c r="E117">
        <v>6</v>
      </c>
      <c r="F117" s="7">
        <v>89</v>
      </c>
      <c r="G117" s="7" t="str">
        <f t="shared" si="102"/>
        <v>Die Physiotherapeutin jubelt auf dem Flohmarkt. Er hat eine wertvolle Rarität ersteigert.</v>
      </c>
      <c r="H117" s="7" t="str">
        <f t="shared" si="80"/>
        <v>Die Physiotherapeutin</v>
      </c>
      <c r="I117" s="7" t="str">
        <f t="shared" si="81"/>
        <v>Der Physiotherapeut</v>
      </c>
      <c r="J117" s="7" t="s">
        <v>658</v>
      </c>
      <c r="K117" s="7" t="s">
        <v>135</v>
      </c>
      <c r="N117" s="7" t="s">
        <v>659</v>
      </c>
      <c r="O117" s="7" t="str">
        <f t="shared" si="82"/>
        <v>auf dem Flohmarkt.</v>
      </c>
      <c r="P117" s="7" t="str">
        <f t="shared" si="83"/>
        <v>auf dem Flohmarkt</v>
      </c>
      <c r="Q117" s="7" t="str">
        <f t="shared" si="103"/>
        <v>Er</v>
      </c>
      <c r="R117" s="7" t="s">
        <v>104</v>
      </c>
      <c r="S117" s="7" t="s">
        <v>179</v>
      </c>
      <c r="T117" s="7" t="s">
        <v>482</v>
      </c>
      <c r="U117" s="7" t="s">
        <v>660</v>
      </c>
      <c r="W117" s="7" t="str">
        <f t="shared" si="84"/>
        <v>Rarität</v>
      </c>
      <c r="X117" s="7" t="str">
        <f t="shared" si="85"/>
        <v>ersteigert.</v>
      </c>
      <c r="Y117" s="7" t="s">
        <v>661</v>
      </c>
      <c r="Z117" s="7">
        <f>main!Z90</f>
        <v>172</v>
      </c>
      <c r="AA117" s="7" t="str">
        <f>main!AA90</f>
        <v>Physiotherapeutin</v>
      </c>
      <c r="AB117" s="7" t="str">
        <f>main!AB90</f>
        <v>NA</v>
      </c>
      <c r="AC117" s="7">
        <f>main!AC90</f>
        <v>3.875</v>
      </c>
      <c r="AD117" s="7" t="str">
        <f>main!AD90</f>
        <v>NA</v>
      </c>
      <c r="AE117" s="7" t="str">
        <f>main!AE90</f>
        <v>NA</v>
      </c>
      <c r="AF117" s="33" t="str">
        <f>main!AF90</f>
        <v>f</v>
      </c>
      <c r="AG117" s="7" t="str">
        <f>main!AG90</f>
        <v>Filler</v>
      </c>
      <c r="AH117" s="7" t="str">
        <f>main!AH90</f>
        <v>NA</v>
      </c>
      <c r="AI117" s="7" t="str">
        <f>main!AI90</f>
        <v>NA</v>
      </c>
      <c r="AJ117" s="7" t="str">
        <f>main!AJ90</f>
        <v>Die</v>
      </c>
      <c r="AK117" s="7" t="str">
        <f>main!AK90</f>
        <v>die</v>
      </c>
      <c r="AL117" s="7">
        <f>main!AL90</f>
        <v>29</v>
      </c>
      <c r="AM117" s="7" t="str">
        <f>main!AM90</f>
        <v>Physiotherapeut</v>
      </c>
      <c r="AN117" s="7" t="str">
        <f>main!AN90</f>
        <v>NA</v>
      </c>
      <c r="AO117" s="7" t="str">
        <f>main!AO90</f>
        <v>NA</v>
      </c>
      <c r="AP117" s="7" t="str">
        <f>main!AP90</f>
        <v>NA</v>
      </c>
      <c r="AQ117" s="7" t="str">
        <f>main!AQ90</f>
        <v>NA</v>
      </c>
      <c r="AR117" s="7" t="str">
        <f>main!AR90</f>
        <v>NA</v>
      </c>
      <c r="AS117" s="7" t="str">
        <f>main!AS90</f>
        <v>Alternative</v>
      </c>
      <c r="AT117" s="7" t="str">
        <f>main!AT90</f>
        <v>NA</v>
      </c>
      <c r="AU117" s="7" t="str">
        <f>main!AU90</f>
        <v>NA</v>
      </c>
      <c r="AV117" s="7" t="str">
        <f>main!AV90</f>
        <v>Der</v>
      </c>
      <c r="AW117" s="7" t="str">
        <f>main!AW90</f>
        <v>der</v>
      </c>
      <c r="AX117" s="7" t="str">
        <f>main!AX90</f>
        <v>Er</v>
      </c>
      <c r="AY117" s="7" t="str">
        <f>main!AY90</f>
        <v>Sie</v>
      </c>
      <c r="AZ117" s="33" t="str">
        <f>main!AZ90</f>
        <v>Er</v>
      </c>
      <c r="BA117" s="7" t="str">
        <f t="shared" si="86"/>
        <v>Wer jubelt auf dem Flohmarkt?</v>
      </c>
      <c r="BB117" s="46" t="str">
        <f t="shared" si="87"/>
        <v>Was tat die Physiotherapeutin?</v>
      </c>
      <c r="BC117" s="7" t="str">
        <f t="shared" si="88"/>
        <v>Wo jubelt die Physiotherapeutin?</v>
      </c>
      <c r="BD117" s="7" t="str">
        <f t="shared" si="89"/>
        <v>Was hat die Physiotherapeutin ersteigert?</v>
      </c>
      <c r="BE117" s="7" t="s">
        <v>47</v>
      </c>
      <c r="BF117" s="7" t="str">
        <f>BA117</f>
        <v>Wer jubelt auf dem Flohmarkt?</v>
      </c>
      <c r="BG117" s="7">
        <v>3</v>
      </c>
      <c r="BH117" s="7">
        <f t="shared" si="90"/>
        <v>0</v>
      </c>
      <c r="BI117" s="7" t="str">
        <f t="shared" si="91"/>
        <v>NA</v>
      </c>
      <c r="BJ117" s="7" t="str">
        <f>IF(BI117="NA","NA",H117)</f>
        <v>NA</v>
      </c>
      <c r="BK117" s="7" t="str">
        <f>BJ117</f>
        <v>NA</v>
      </c>
      <c r="BL117" s="7" t="s">
        <v>78</v>
      </c>
      <c r="BM117" s="1">
        <v>1</v>
      </c>
      <c r="BN117" s="7" t="str">
        <f t="shared" si="92"/>
        <v>NA</v>
      </c>
      <c r="BO117" s="7" t="str">
        <f t="shared" si="100"/>
        <v>NA</v>
      </c>
      <c r="BP117" s="7" t="str">
        <f t="shared" si="93"/>
        <v>Wo jubelt die Physiotherapeutin?</v>
      </c>
      <c r="BQ117" s="7" t="str">
        <f t="shared" si="94"/>
        <v/>
      </c>
      <c r="BR117" s="7" t="str">
        <f t="shared" si="95"/>
        <v/>
      </c>
      <c r="BS117" s="7" t="str">
        <f t="shared" si="96"/>
        <v>Wo jubelt die Physiotherapeutin?</v>
      </c>
      <c r="BT117" s="7" t="str">
        <f t="shared" si="97"/>
        <v>Was hat die Physiotherapeutin ersteigert?</v>
      </c>
      <c r="BU117" s="7" t="str">
        <f t="shared" si="98"/>
        <v/>
      </c>
      <c r="BV117" s="7" t="str">
        <f t="shared" si="99"/>
        <v>Was hat die Physiotherapeutin ersteigert?</v>
      </c>
    </row>
    <row r="118" spans="1:74" ht="14.25" customHeight="1" x14ac:dyDescent="0.35">
      <c r="A118" s="7" t="str">
        <f t="shared" si="101"/>
        <v>L3_S18_I141_PSie</v>
      </c>
      <c r="B118" s="7">
        <v>3</v>
      </c>
      <c r="C118" s="7">
        <v>18</v>
      </c>
      <c r="D118" s="44">
        <v>117</v>
      </c>
      <c r="E118">
        <v>6</v>
      </c>
      <c r="F118" s="7">
        <v>18</v>
      </c>
      <c r="G118" s="7" t="str">
        <f t="shared" si="102"/>
        <v>Sophia hüpft auf dem Trampolin. Sie möchte die neuen Nachbarskinder bespaßen.</v>
      </c>
      <c r="H118" s="7" t="str">
        <f t="shared" si="80"/>
        <v>Sophia</v>
      </c>
      <c r="I118" s="7" t="str">
        <f t="shared" si="81"/>
        <v>Henriette</v>
      </c>
      <c r="J118" s="7" t="s">
        <v>215</v>
      </c>
      <c r="K118" s="7" t="s">
        <v>135</v>
      </c>
      <c r="N118" s="7" t="s">
        <v>216</v>
      </c>
      <c r="O118" s="7" t="str">
        <f t="shared" si="82"/>
        <v>auf dem Trampolin.</v>
      </c>
      <c r="P118" s="7" t="str">
        <f t="shared" si="83"/>
        <v>auf dem Trampolin</v>
      </c>
      <c r="Q118" s="7" t="str">
        <f t="shared" si="103"/>
        <v>Sie</v>
      </c>
      <c r="R118" s="7" t="s">
        <v>70</v>
      </c>
      <c r="S118" s="7" t="s">
        <v>71</v>
      </c>
      <c r="T118" s="7" t="s">
        <v>203</v>
      </c>
      <c r="V118" s="7" t="s">
        <v>217</v>
      </c>
      <c r="W118" s="7" t="str">
        <f t="shared" si="84"/>
        <v>Nachbarskinder</v>
      </c>
      <c r="X118" s="7" t="str">
        <f t="shared" si="85"/>
        <v>bespaßen.</v>
      </c>
      <c r="Y118" s="7" t="s">
        <v>218</v>
      </c>
      <c r="Z118" s="7">
        <f>main!Z59</f>
        <v>141</v>
      </c>
      <c r="AA118" s="7" t="str">
        <f>main!AA59</f>
        <v>Sophia</v>
      </c>
      <c r="AB118" s="7" t="str">
        <f>main!AB59</f>
        <v>f</v>
      </c>
      <c r="AC118" s="7">
        <f>main!AC59</f>
        <v>6.914285714</v>
      </c>
      <c r="AD118" s="7">
        <f>main!AD59</f>
        <v>0.28402864100000003</v>
      </c>
      <c r="AE118" s="7">
        <f>main!AE59</f>
        <v>7</v>
      </c>
      <c r="AF118" s="33" t="str">
        <f>main!AF59</f>
        <v>f</v>
      </c>
      <c r="AG118" s="7" t="str">
        <f>main!AG59</f>
        <v>Target</v>
      </c>
      <c r="AH118" s="7" t="str">
        <f>main!AH59</f>
        <v>NA</v>
      </c>
      <c r="AI118" s="7">
        <f>main!AI59</f>
        <v>2230000000</v>
      </c>
      <c r="AJ118" s="7" t="str">
        <f>main!AJ59</f>
        <v>NA</v>
      </c>
      <c r="AK118" s="7" t="str">
        <f>main!AK59</f>
        <v>NA</v>
      </c>
      <c r="AL118" s="7">
        <f>main!AL59</f>
        <v>109</v>
      </c>
      <c r="AM118" s="7" t="str">
        <f>main!AM59</f>
        <v>Henriette</v>
      </c>
      <c r="AN118" s="7" t="str">
        <f>main!AN59</f>
        <v>f</v>
      </c>
      <c r="AO118" s="7">
        <f>main!AO59</f>
        <v>6.6571428570000002</v>
      </c>
      <c r="AP118" s="7">
        <f>main!AP59</f>
        <v>0.80230759600000001</v>
      </c>
      <c r="AQ118" s="7">
        <f>main!AQ59</f>
        <v>7</v>
      </c>
      <c r="AR118" s="7" t="str">
        <f>main!AR59</f>
        <v>f</v>
      </c>
      <c r="AS118" s="7" t="str">
        <f>main!AS59</f>
        <v>Alternative</v>
      </c>
      <c r="AT118" s="7" t="str">
        <f>main!AT59</f>
        <v>NA</v>
      </c>
      <c r="AU118" s="7" t="str">
        <f>main!AU59</f>
        <v>NA</v>
      </c>
      <c r="AV118" s="7" t="str">
        <f>main!AV59</f>
        <v>NA</v>
      </c>
      <c r="AW118" s="7" t="str">
        <f>main!AW59</f>
        <v>NA</v>
      </c>
      <c r="AX118" s="7" t="str">
        <f>main!AX59</f>
        <v>Er</v>
      </c>
      <c r="AY118" s="7" t="str">
        <f>main!AY59</f>
        <v>Sie</v>
      </c>
      <c r="AZ118" s="33" t="str">
        <f>main!AZ59</f>
        <v>Sie</v>
      </c>
      <c r="BA118" s="7" t="str">
        <f t="shared" si="86"/>
        <v>Wer hüpft auf dem Trampolin?</v>
      </c>
      <c r="BB118" s="46" t="str">
        <f t="shared" si="87"/>
        <v>Was tat Sophia?</v>
      </c>
      <c r="BC118" s="7" t="str">
        <f t="shared" si="88"/>
        <v>Wo hüpft Sophia?</v>
      </c>
      <c r="BD118" s="7" t="str">
        <f t="shared" si="89"/>
        <v>Wen möchte Sophia bespaßen?</v>
      </c>
      <c r="BE118" s="7" t="s">
        <v>16</v>
      </c>
      <c r="BF118" s="7" t="str">
        <f>BB118</f>
        <v>Was tat Sophia?</v>
      </c>
      <c r="BG118" s="7">
        <v>3</v>
      </c>
      <c r="BH118" s="7">
        <f t="shared" si="90"/>
        <v>0</v>
      </c>
      <c r="BI118" s="7" t="str">
        <f t="shared" si="91"/>
        <v>NA</v>
      </c>
      <c r="BJ118" s="7" t="str">
        <f>IF(BI118="NA","NA",J118)</f>
        <v>NA</v>
      </c>
      <c r="BK118" s="7" t="str">
        <f>IF(BJ118="","",BJ118)</f>
        <v>NA</v>
      </c>
      <c r="BL118" s="7" t="s">
        <v>78</v>
      </c>
      <c r="BM118" s="1">
        <v>1</v>
      </c>
      <c r="BN118" s="7" t="str">
        <f t="shared" si="92"/>
        <v>NA</v>
      </c>
      <c r="BO118" s="7" t="str">
        <f t="shared" si="100"/>
        <v>NA</v>
      </c>
      <c r="BP118" s="7" t="str">
        <f t="shared" si="93"/>
        <v>Wo hüpft Sophia?</v>
      </c>
      <c r="BQ118" s="7" t="str">
        <f t="shared" si="94"/>
        <v/>
      </c>
      <c r="BR118" s="7" t="str">
        <f t="shared" si="95"/>
        <v/>
      </c>
      <c r="BS118" s="7" t="str">
        <f t="shared" si="96"/>
        <v>Wo hüpft Sophia?</v>
      </c>
      <c r="BT118" s="7" t="str">
        <f t="shared" si="97"/>
        <v/>
      </c>
      <c r="BU118" s="7" t="str">
        <f t="shared" si="98"/>
        <v>Wen möchte Sophia bespaßen?</v>
      </c>
      <c r="BV118" s="7" t="str">
        <f t="shared" si="99"/>
        <v>Wen möchte Sophia bespaßen?</v>
      </c>
    </row>
    <row r="119" spans="1:74" ht="14.25" customHeight="1" x14ac:dyDescent="0.35">
      <c r="A119" s="7" t="str">
        <f t="shared" si="101"/>
        <v>L3_S110_I193_PEr</v>
      </c>
      <c r="B119" s="7">
        <v>3</v>
      </c>
      <c r="C119" s="7">
        <v>110</v>
      </c>
      <c r="D119" s="44">
        <v>118</v>
      </c>
      <c r="E119">
        <v>6</v>
      </c>
      <c r="F119" s="7">
        <v>110</v>
      </c>
      <c r="G119" s="7" t="str">
        <f t="shared" si="102"/>
        <v>Der Bauunternehmer stürzt beim Marathon. Er hat die sportlichen Grenzen erreicht.</v>
      </c>
      <c r="H119" s="7" t="str">
        <f t="shared" si="80"/>
        <v>Der Bauunternehmer</v>
      </c>
      <c r="I119" s="7" t="str">
        <f t="shared" si="81"/>
        <v>Die Bauunternehmerin</v>
      </c>
      <c r="J119" s="7" t="s">
        <v>594</v>
      </c>
      <c r="K119" s="7" t="s">
        <v>462</v>
      </c>
      <c r="N119" s="7" t="s">
        <v>773</v>
      </c>
      <c r="O119" s="7" t="str">
        <f t="shared" si="82"/>
        <v>beim Marathon.</v>
      </c>
      <c r="P119" s="7" t="str">
        <f t="shared" si="83"/>
        <v>beim Marathon</v>
      </c>
      <c r="Q119" s="7" t="str">
        <f t="shared" si="103"/>
        <v>Er</v>
      </c>
      <c r="R119" s="7" t="s">
        <v>104</v>
      </c>
      <c r="S119" s="7" t="s">
        <v>71</v>
      </c>
      <c r="T119" s="7" t="s">
        <v>774</v>
      </c>
      <c r="U119" s="7" t="s">
        <v>775</v>
      </c>
      <c r="W119" s="7" t="str">
        <f t="shared" si="84"/>
        <v>Grenzen</v>
      </c>
      <c r="X119" s="7" t="str">
        <f t="shared" si="85"/>
        <v>erreicht.</v>
      </c>
      <c r="Y119" s="7" t="s">
        <v>776</v>
      </c>
      <c r="Z119" s="7">
        <f>main!Z111</f>
        <v>193</v>
      </c>
      <c r="AA119" s="7" t="str">
        <f>main!AA111</f>
        <v>Bauunternehmer</v>
      </c>
      <c r="AB119" s="7" t="str">
        <f>main!AB111</f>
        <v>NA</v>
      </c>
      <c r="AC119" s="7">
        <f>main!AC111</f>
        <v>5.9249999999999998</v>
      </c>
      <c r="AD119" s="7" t="str">
        <f>main!AD111</f>
        <v>NA</v>
      </c>
      <c r="AE119" s="7" t="str">
        <f>main!AE111</f>
        <v>NA</v>
      </c>
      <c r="AF119" s="33" t="str">
        <f>main!AF111</f>
        <v>m</v>
      </c>
      <c r="AG119" s="7" t="str">
        <f>main!AG111</f>
        <v>Filler</v>
      </c>
      <c r="AH119" s="7" t="str">
        <f>main!AH111</f>
        <v>NA</v>
      </c>
      <c r="AI119" s="7" t="str">
        <f>main!AI111</f>
        <v>NA</v>
      </c>
      <c r="AJ119" s="7" t="str">
        <f>main!AJ111</f>
        <v>Der</v>
      </c>
      <c r="AK119" s="7" t="str">
        <f>main!AK111</f>
        <v>der</v>
      </c>
      <c r="AL119" s="7">
        <f>main!AL111</f>
        <v>50</v>
      </c>
      <c r="AM119" s="7" t="str">
        <f>main!AM111</f>
        <v>Bauunternehmerin</v>
      </c>
      <c r="AN119" s="7" t="str">
        <f>main!AN111</f>
        <v>NA</v>
      </c>
      <c r="AO119" s="7" t="str">
        <f>main!AO111</f>
        <v>NA</v>
      </c>
      <c r="AP119" s="7" t="str">
        <f>main!AP111</f>
        <v>NA</v>
      </c>
      <c r="AQ119" s="7" t="str">
        <f>main!AQ111</f>
        <v>NA</v>
      </c>
      <c r="AR119" s="7" t="str">
        <f>main!AR111</f>
        <v>NA</v>
      </c>
      <c r="AS119" s="7" t="str">
        <f>main!AS111</f>
        <v>Alternative</v>
      </c>
      <c r="AT119" s="7" t="str">
        <f>main!AT111</f>
        <v>NA</v>
      </c>
      <c r="AU119" s="7" t="str">
        <f>main!AU111</f>
        <v>NA</v>
      </c>
      <c r="AV119" s="7" t="str">
        <f>main!AV111</f>
        <v>Die</v>
      </c>
      <c r="AW119" s="7" t="str">
        <f>main!AW111</f>
        <v>die</v>
      </c>
      <c r="AX119" s="7" t="str">
        <f>main!AX111</f>
        <v>Er</v>
      </c>
      <c r="AY119" s="7" t="str">
        <f>main!AY111</f>
        <v>Sie</v>
      </c>
      <c r="AZ119" s="33" t="str">
        <f>main!AZ111</f>
        <v>Er</v>
      </c>
      <c r="BA119" s="7" t="str">
        <f t="shared" si="86"/>
        <v>Wer stürzt beim Marathon?</v>
      </c>
      <c r="BB119" s="46" t="str">
        <f t="shared" si="87"/>
        <v>Was tat der Bauunternehmer?</v>
      </c>
      <c r="BC119" s="7" t="str">
        <f t="shared" si="88"/>
        <v>Wo stürzt der Bauunternehmer?</v>
      </c>
      <c r="BD119" s="7" t="str">
        <f t="shared" si="89"/>
        <v>Was hat der Bauunternehmer erreicht?</v>
      </c>
      <c r="BE119" s="7" t="s">
        <v>16</v>
      </c>
      <c r="BF119" s="7" t="str">
        <f>BB119</f>
        <v>Was tat der Bauunternehmer?</v>
      </c>
      <c r="BG119" s="7">
        <v>3</v>
      </c>
      <c r="BH119" s="7">
        <f t="shared" si="90"/>
        <v>0</v>
      </c>
      <c r="BI119" s="7" t="str">
        <f t="shared" si="91"/>
        <v>NA</v>
      </c>
      <c r="BJ119" s="7" t="str">
        <f>IF(BI119="NA","NA",J119)</f>
        <v>NA</v>
      </c>
      <c r="BK119" s="7" t="str">
        <f t="shared" ref="BK119:BK124" si="104">BJ119</f>
        <v>NA</v>
      </c>
      <c r="BL119" s="7" t="s">
        <v>78</v>
      </c>
      <c r="BM119" s="1">
        <v>0</v>
      </c>
      <c r="BN119" s="7" t="str">
        <f t="shared" si="92"/>
        <v>NA</v>
      </c>
      <c r="BO119" s="7" t="str">
        <f t="shared" si="100"/>
        <v>NA</v>
      </c>
      <c r="BP119" s="7" t="str">
        <f t="shared" si="93"/>
        <v>Wo stürzt der Bauunternehmer?</v>
      </c>
      <c r="BQ119" s="7" t="str">
        <f t="shared" si="94"/>
        <v/>
      </c>
      <c r="BR119" s="7" t="str">
        <f t="shared" si="95"/>
        <v/>
      </c>
      <c r="BS119" s="7" t="str">
        <f t="shared" si="96"/>
        <v>Wo stürzt der Bauunternehmer?</v>
      </c>
      <c r="BT119" s="7" t="str">
        <f t="shared" si="97"/>
        <v>Was hat der Bauunternehmer erreicht?</v>
      </c>
      <c r="BU119" s="7" t="str">
        <f t="shared" si="98"/>
        <v/>
      </c>
      <c r="BV119" s="7" t="str">
        <f t="shared" si="99"/>
        <v>Was hat der Bauunternehmer erreicht?</v>
      </c>
    </row>
    <row r="120" spans="1:74" ht="14.25" customHeight="1" x14ac:dyDescent="0.35">
      <c r="A120" s="7" t="str">
        <f t="shared" si="101"/>
        <v>L3_S96_I179_PSie</v>
      </c>
      <c r="B120" s="7">
        <v>3</v>
      </c>
      <c r="C120" s="7">
        <v>96</v>
      </c>
      <c r="D120" s="44">
        <v>119</v>
      </c>
      <c r="E120">
        <v>6</v>
      </c>
      <c r="F120" s="7">
        <v>96</v>
      </c>
      <c r="G120" s="7" t="str">
        <f t="shared" si="102"/>
        <v>Der Pharmazeut geht aus dem Theaterstück. Sie hat eine neue Passion entdeckt.</v>
      </c>
      <c r="H120" s="7" t="str">
        <f t="shared" si="80"/>
        <v>Der Pharmazeut</v>
      </c>
      <c r="I120" s="7" t="str">
        <f t="shared" si="81"/>
        <v>Die Pharmazeutin</v>
      </c>
      <c r="J120" s="7" t="s">
        <v>126</v>
      </c>
      <c r="M120" s="7" t="s">
        <v>102</v>
      </c>
      <c r="N120" s="7" t="s">
        <v>695</v>
      </c>
      <c r="O120" s="7" t="str">
        <f t="shared" si="82"/>
        <v>aus dem Theaterstück.</v>
      </c>
      <c r="P120" s="7" t="str">
        <f t="shared" si="83"/>
        <v>aus dem Theaterstück</v>
      </c>
      <c r="Q120" s="7" t="str">
        <f t="shared" si="103"/>
        <v>Sie</v>
      </c>
      <c r="R120" s="7" t="s">
        <v>104</v>
      </c>
      <c r="S120" s="7" t="s">
        <v>179</v>
      </c>
      <c r="T120" s="7" t="s">
        <v>357</v>
      </c>
      <c r="U120" s="7" t="s">
        <v>696</v>
      </c>
      <c r="W120" s="7" t="str">
        <f t="shared" si="84"/>
        <v>Passion</v>
      </c>
      <c r="X120" s="7" t="str">
        <f t="shared" si="85"/>
        <v>entdeckt.</v>
      </c>
      <c r="Y120" s="7" t="s">
        <v>697</v>
      </c>
      <c r="Z120" s="7">
        <f>main!Z97</f>
        <v>179</v>
      </c>
      <c r="AA120" s="7" t="str">
        <f>main!AA97</f>
        <v>Pharmazeut</v>
      </c>
      <c r="AB120" s="7" t="str">
        <f>main!AB97</f>
        <v>NA</v>
      </c>
      <c r="AC120" s="7">
        <f>main!AC97</f>
        <v>4.55</v>
      </c>
      <c r="AD120" s="7" t="str">
        <f>main!AD97</f>
        <v>NA</v>
      </c>
      <c r="AE120" s="7" t="str">
        <f>main!AE97</f>
        <v>NA</v>
      </c>
      <c r="AF120" s="33" t="str">
        <f>main!AF97</f>
        <v>m</v>
      </c>
      <c r="AG120" s="7" t="str">
        <f>main!AG97</f>
        <v>Filler</v>
      </c>
      <c r="AH120" s="7" t="str">
        <f>main!AH97</f>
        <v>NA</v>
      </c>
      <c r="AI120" s="7" t="str">
        <f>main!AI97</f>
        <v>NA</v>
      </c>
      <c r="AJ120" s="7" t="str">
        <f>main!AJ97</f>
        <v>Der</v>
      </c>
      <c r="AK120" s="7" t="str">
        <f>main!AK97</f>
        <v>der</v>
      </c>
      <c r="AL120" s="7">
        <f>main!AL97</f>
        <v>36</v>
      </c>
      <c r="AM120" s="7" t="str">
        <f>main!AM97</f>
        <v>Pharmazeutin</v>
      </c>
      <c r="AN120" s="7" t="str">
        <f>main!AN97</f>
        <v>NA</v>
      </c>
      <c r="AO120" s="7" t="str">
        <f>main!AO97</f>
        <v>NA</v>
      </c>
      <c r="AP120" s="7" t="str">
        <f>main!AP97</f>
        <v>NA</v>
      </c>
      <c r="AQ120" s="7" t="str">
        <f>main!AQ97</f>
        <v>NA</v>
      </c>
      <c r="AR120" s="7" t="str">
        <f>main!AR97</f>
        <v>NA</v>
      </c>
      <c r="AS120" s="7" t="str">
        <f>main!AS97</f>
        <v>Alternative</v>
      </c>
      <c r="AT120" s="7" t="str">
        <f>main!AT97</f>
        <v>NA</v>
      </c>
      <c r="AU120" s="7" t="str">
        <f>main!AU97</f>
        <v>NA</v>
      </c>
      <c r="AV120" s="7" t="str">
        <f>main!AV97</f>
        <v>Die</v>
      </c>
      <c r="AW120" s="7" t="str">
        <f>main!AW97</f>
        <v>die</v>
      </c>
      <c r="AX120" s="7" t="str">
        <f>main!AX97</f>
        <v>Er</v>
      </c>
      <c r="AY120" s="7" t="str">
        <f>main!AY97</f>
        <v>Sie</v>
      </c>
      <c r="AZ120" s="33" t="str">
        <f>main!AZ97</f>
        <v>Sie</v>
      </c>
      <c r="BA120" s="7" t="str">
        <f t="shared" si="86"/>
        <v>Wer geht aus dem Theaterstück?</v>
      </c>
      <c r="BB120" s="46" t="str">
        <f t="shared" si="87"/>
        <v>Was tat der Pharmazeut?</v>
      </c>
      <c r="BC120" s="7" t="str">
        <f t="shared" si="88"/>
        <v>Woher geht der Pharmazeut?</v>
      </c>
      <c r="BD120" s="7" t="str">
        <f t="shared" si="89"/>
        <v>Was hat der Pharmazeut entdeckt?</v>
      </c>
      <c r="BE120" s="1" t="s">
        <v>49</v>
      </c>
      <c r="BF120" s="7" t="str">
        <f>BD120</f>
        <v>Was hat der Pharmazeut entdeckt?</v>
      </c>
      <c r="BG120" s="7">
        <v>2</v>
      </c>
      <c r="BH120" s="7">
        <f t="shared" si="90"/>
        <v>0</v>
      </c>
      <c r="BI120" s="7" t="str">
        <f t="shared" si="91"/>
        <v>NA</v>
      </c>
      <c r="BJ120" s="7" t="str">
        <f>IF(BI120="NA","NA",CONCATENATE(S120," ",T120," ",W120))</f>
        <v>NA</v>
      </c>
      <c r="BK120" s="7" t="str">
        <f t="shared" si="104"/>
        <v>NA</v>
      </c>
      <c r="BL120" s="7" t="s">
        <v>78</v>
      </c>
      <c r="BM120" s="1">
        <v>1</v>
      </c>
      <c r="BN120" s="7" t="str">
        <f t="shared" si="92"/>
        <v>NA</v>
      </c>
      <c r="BO120" s="7" t="str">
        <f t="shared" si="100"/>
        <v>NA</v>
      </c>
      <c r="BP120" s="7" t="str">
        <f t="shared" si="93"/>
        <v/>
      </c>
      <c r="BQ120" s="7" t="str">
        <f t="shared" si="94"/>
        <v/>
      </c>
      <c r="BR120" s="7" t="str">
        <f t="shared" si="95"/>
        <v>Woher geht der Pharmazeut?</v>
      </c>
      <c r="BS120" s="7" t="str">
        <f t="shared" si="96"/>
        <v>Woher geht der Pharmazeut?</v>
      </c>
      <c r="BT120" s="7" t="str">
        <f t="shared" si="97"/>
        <v>Was hat der Pharmazeut entdeckt?</v>
      </c>
      <c r="BU120" s="7" t="str">
        <f t="shared" si="98"/>
        <v/>
      </c>
      <c r="BV120" s="7" t="str">
        <f t="shared" si="99"/>
        <v>Was hat der Pharmazeut entdeckt?</v>
      </c>
    </row>
    <row r="121" spans="1:74" ht="14.25" customHeight="1" x14ac:dyDescent="0.35">
      <c r="A121" s="7" t="str">
        <f t="shared" si="101"/>
        <v>L3_S36_I16_PSie</v>
      </c>
      <c r="B121" s="7">
        <v>3</v>
      </c>
      <c r="C121" s="7">
        <v>36</v>
      </c>
      <c r="D121" s="44">
        <v>120</v>
      </c>
      <c r="E121">
        <v>6</v>
      </c>
      <c r="F121" s="7">
        <v>36</v>
      </c>
      <c r="G121" s="7" t="str">
        <f t="shared" si="102"/>
        <v>Patrick tüftelt am Schließfach. Sie hat die wichtige Zahlenkombination vergessen.</v>
      </c>
      <c r="H121" s="7" t="str">
        <f t="shared" si="80"/>
        <v>Patrick</v>
      </c>
      <c r="I121" s="7" t="str">
        <f t="shared" si="81"/>
        <v>Fenja</v>
      </c>
      <c r="J121" s="7" t="s">
        <v>338</v>
      </c>
      <c r="K121" s="7" t="s">
        <v>304</v>
      </c>
      <c r="N121" s="7" t="s">
        <v>339</v>
      </c>
      <c r="O121" s="7" t="str">
        <f t="shared" si="82"/>
        <v>am Schließfach.</v>
      </c>
      <c r="P121" s="7" t="str">
        <f t="shared" si="83"/>
        <v>am Schließfach</v>
      </c>
      <c r="Q121" s="7" t="str">
        <f t="shared" si="103"/>
        <v>Sie</v>
      </c>
      <c r="R121" s="7" t="s">
        <v>104</v>
      </c>
      <c r="S121" s="7" t="s">
        <v>71</v>
      </c>
      <c r="T121" s="7" t="s">
        <v>340</v>
      </c>
      <c r="U121" s="7" t="s">
        <v>341</v>
      </c>
      <c r="W121" s="7" t="str">
        <f t="shared" si="84"/>
        <v>Zahlenkombination</v>
      </c>
      <c r="X121" s="7" t="str">
        <f t="shared" si="85"/>
        <v>vergessen.</v>
      </c>
      <c r="Y121" s="7" t="s">
        <v>123</v>
      </c>
      <c r="Z121" s="7">
        <f>main!Z17</f>
        <v>16</v>
      </c>
      <c r="AA121" s="7" t="str">
        <f>main!AA17</f>
        <v>Patrick</v>
      </c>
      <c r="AB121" s="7" t="str">
        <f>main!AB17</f>
        <v>m</v>
      </c>
      <c r="AC121" s="7">
        <f>main!AC17</f>
        <v>1.2</v>
      </c>
      <c r="AD121" s="7">
        <f>main!AD17</f>
        <v>0.53136893100000004</v>
      </c>
      <c r="AE121" s="7">
        <f>main!AE17</f>
        <v>1</v>
      </c>
      <c r="AF121" s="33" t="str">
        <f>main!AF17</f>
        <v>m</v>
      </c>
      <c r="AG121" s="7" t="str">
        <f>main!AG17</f>
        <v>Target</v>
      </c>
      <c r="AH121" s="7" t="str">
        <f>main!AH17</f>
        <v>NA</v>
      </c>
      <c r="AI121" s="7">
        <f>main!AI17</f>
        <v>4710000000</v>
      </c>
      <c r="AJ121" s="7" t="str">
        <f>main!AJ17</f>
        <v>NA</v>
      </c>
      <c r="AK121" s="7" t="str">
        <f>main!AK17</f>
        <v>NA</v>
      </c>
      <c r="AL121" s="7">
        <f>main!AL17</f>
        <v>97</v>
      </c>
      <c r="AM121" s="7" t="str">
        <f>main!AM17</f>
        <v>Fenja</v>
      </c>
      <c r="AN121" s="7" t="str">
        <f>main!AN17</f>
        <v>f</v>
      </c>
      <c r="AO121" s="7">
        <f>main!AO17</f>
        <v>6.2857142860000002</v>
      </c>
      <c r="AP121" s="7">
        <f>main!AP17</f>
        <v>1.0166678149999999</v>
      </c>
      <c r="AQ121" s="7">
        <f>main!AQ17</f>
        <v>7</v>
      </c>
      <c r="AR121" s="7" t="str">
        <f>main!AR17</f>
        <v>f</v>
      </c>
      <c r="AS121" s="7" t="str">
        <f>main!AS17</f>
        <v>Alternative</v>
      </c>
      <c r="AT121" s="7" t="str">
        <f>main!AT17</f>
        <v>NA</v>
      </c>
      <c r="AU121" s="7" t="str">
        <f>main!AU17</f>
        <v>NA</v>
      </c>
      <c r="AV121" s="7" t="str">
        <f>main!AV17</f>
        <v>NA</v>
      </c>
      <c r="AW121" s="7" t="str">
        <f>main!AW17</f>
        <v>NA</v>
      </c>
      <c r="AX121" s="7" t="str">
        <f>main!AX17</f>
        <v>Er</v>
      </c>
      <c r="AY121" s="7" t="str">
        <f>main!AY17</f>
        <v>Sie</v>
      </c>
      <c r="AZ121" s="33" t="str">
        <f>main!AZ17</f>
        <v>Sie</v>
      </c>
      <c r="BA121" s="7" t="str">
        <f t="shared" si="86"/>
        <v>Wer tüftelt am Schließfach?</v>
      </c>
      <c r="BB121" s="46" t="str">
        <f t="shared" si="87"/>
        <v>Was tat Patrick?</v>
      </c>
      <c r="BC121" s="7" t="str">
        <f t="shared" si="88"/>
        <v>Wo tüftelt Patrick?</v>
      </c>
      <c r="BD121" s="7" t="str">
        <f t="shared" si="89"/>
        <v>Was hat Patrick vergessen?</v>
      </c>
      <c r="BE121" s="1" t="s">
        <v>49</v>
      </c>
      <c r="BF121" s="7" t="str">
        <f>BD121</f>
        <v>Was hat Patrick vergessen?</v>
      </c>
      <c r="BG121" s="7">
        <v>2</v>
      </c>
      <c r="BH121" s="7">
        <f t="shared" si="90"/>
        <v>0</v>
      </c>
      <c r="BI121" s="7" t="str">
        <f t="shared" si="91"/>
        <v>NA</v>
      </c>
      <c r="BJ121" s="7" t="str">
        <f>IF(BI121="NA","NA",CONCATENATE(S121," ",T121," ",W121))</f>
        <v>NA</v>
      </c>
      <c r="BK121" s="7" t="str">
        <f t="shared" si="104"/>
        <v>NA</v>
      </c>
      <c r="BL121" s="7" t="s">
        <v>78</v>
      </c>
      <c r="BM121" s="1">
        <v>0</v>
      </c>
      <c r="BN121" s="7" t="str">
        <f t="shared" si="92"/>
        <v>NA</v>
      </c>
      <c r="BO121" s="7" t="str">
        <f t="shared" si="100"/>
        <v>NA</v>
      </c>
      <c r="BP121" s="7" t="str">
        <f t="shared" si="93"/>
        <v>Wo tüftelt Patrick?</v>
      </c>
      <c r="BQ121" s="7" t="str">
        <f t="shared" si="94"/>
        <v/>
      </c>
      <c r="BR121" s="7" t="str">
        <f t="shared" si="95"/>
        <v/>
      </c>
      <c r="BS121" s="7" t="str">
        <f t="shared" si="96"/>
        <v>Wo tüftelt Patrick?</v>
      </c>
      <c r="BT121" s="7" t="str">
        <f t="shared" si="97"/>
        <v>Was hat Patrick vergessen?</v>
      </c>
      <c r="BU121" s="7" t="str">
        <f t="shared" si="98"/>
        <v/>
      </c>
      <c r="BV121" s="7" t="str">
        <f t="shared" si="99"/>
        <v>Was hat Patrick vergessen?</v>
      </c>
    </row>
    <row r="122" spans="1:74" ht="14.25" customHeight="1" x14ac:dyDescent="0.35">
      <c r="A122" s="7" t="str">
        <f t="shared" si="101"/>
        <v>L3_S78_I161_PSie</v>
      </c>
      <c r="B122" s="7">
        <v>3</v>
      </c>
      <c r="C122" s="7">
        <v>78</v>
      </c>
      <c r="D122" s="44">
        <v>121</v>
      </c>
      <c r="E122">
        <v>6</v>
      </c>
      <c r="F122" s="7">
        <v>78</v>
      </c>
      <c r="G122" s="7" t="str">
        <f t="shared" si="102"/>
        <v>Die Kolumnistin zeichnet im Bus. Sie hat ein neues Hobby begonnen.</v>
      </c>
      <c r="H122" s="7" t="str">
        <f t="shared" si="80"/>
        <v>Die Kolumnistin</v>
      </c>
      <c r="I122" s="7" t="str">
        <f t="shared" si="81"/>
        <v>Der Kolumnist</v>
      </c>
      <c r="J122" s="7" t="s">
        <v>487</v>
      </c>
      <c r="K122" s="7" t="s">
        <v>193</v>
      </c>
      <c r="N122" s="7" t="s">
        <v>149</v>
      </c>
      <c r="O122" s="7" t="str">
        <f t="shared" si="82"/>
        <v>im Bus.</v>
      </c>
      <c r="P122" s="7" t="str">
        <f t="shared" si="83"/>
        <v>im Bus</v>
      </c>
      <c r="Q122" s="7" t="str">
        <f t="shared" si="103"/>
        <v>Sie</v>
      </c>
      <c r="R122" s="7" t="s">
        <v>104</v>
      </c>
      <c r="S122" s="7" t="s">
        <v>137</v>
      </c>
      <c r="T122" s="7" t="s">
        <v>332</v>
      </c>
      <c r="U122" s="7" t="s">
        <v>600</v>
      </c>
      <c r="W122" s="7" t="str">
        <f t="shared" si="84"/>
        <v>Hobby</v>
      </c>
      <c r="X122" s="7" t="str">
        <f t="shared" si="85"/>
        <v>begonnen.</v>
      </c>
      <c r="Y122" s="7" t="s">
        <v>601</v>
      </c>
      <c r="Z122" s="7">
        <f>main!Z79</f>
        <v>161</v>
      </c>
      <c r="AA122" s="7" t="str">
        <f>main!AA79</f>
        <v>Kolumnistin</v>
      </c>
      <c r="AB122" s="7" t="str">
        <f>main!AB79</f>
        <v>NA</v>
      </c>
      <c r="AC122" s="7">
        <f>main!AC79</f>
        <v>2.7</v>
      </c>
      <c r="AD122" s="7" t="str">
        <f>main!AD79</f>
        <v>NA</v>
      </c>
      <c r="AE122" s="7" t="str">
        <f>main!AE79</f>
        <v>NA</v>
      </c>
      <c r="AF122" s="33" t="str">
        <f>main!AF79</f>
        <v>f</v>
      </c>
      <c r="AG122" s="7" t="str">
        <f>main!AG79</f>
        <v>Filler</v>
      </c>
      <c r="AH122" s="7" t="str">
        <f>main!AH79</f>
        <v>NA</v>
      </c>
      <c r="AI122" s="7" t="str">
        <f>main!AI79</f>
        <v>NA</v>
      </c>
      <c r="AJ122" s="7" t="str">
        <f>main!AJ79</f>
        <v>Die</v>
      </c>
      <c r="AK122" s="7" t="str">
        <f>main!AK79</f>
        <v>die</v>
      </c>
      <c r="AL122" s="7">
        <f>main!AL79</f>
        <v>18</v>
      </c>
      <c r="AM122" s="7" t="str">
        <f>main!AM79</f>
        <v>Kolumnist</v>
      </c>
      <c r="AN122" s="7" t="str">
        <f>main!AN79</f>
        <v>NA</v>
      </c>
      <c r="AO122" s="7" t="str">
        <f>main!AO79</f>
        <v>NA</v>
      </c>
      <c r="AP122" s="7" t="str">
        <f>main!AP79</f>
        <v>NA</v>
      </c>
      <c r="AQ122" s="7" t="str">
        <f>main!AQ79</f>
        <v>NA</v>
      </c>
      <c r="AR122" s="7" t="str">
        <f>main!AR79</f>
        <v>NA</v>
      </c>
      <c r="AS122" s="7" t="str">
        <f>main!AS79</f>
        <v>Alternative</v>
      </c>
      <c r="AT122" s="7" t="str">
        <f>main!AT79</f>
        <v>NA</v>
      </c>
      <c r="AU122" s="7" t="str">
        <f>main!AU79</f>
        <v>NA</v>
      </c>
      <c r="AV122" s="7" t="str">
        <f>main!AV79</f>
        <v>Der</v>
      </c>
      <c r="AW122" s="7" t="str">
        <f>main!AW79</f>
        <v>der</v>
      </c>
      <c r="AX122" s="7" t="str">
        <f>main!AX79</f>
        <v>Er</v>
      </c>
      <c r="AY122" s="7" t="str">
        <f>main!AY79</f>
        <v>Sie</v>
      </c>
      <c r="AZ122" s="33" t="str">
        <f>main!AZ79</f>
        <v>Sie</v>
      </c>
      <c r="BA122" s="7" t="str">
        <f t="shared" si="86"/>
        <v>Wer zeichnet im Bus?</v>
      </c>
      <c r="BB122" s="46" t="str">
        <f t="shared" si="87"/>
        <v>Was tat die Kolumnistin?</v>
      </c>
      <c r="BC122" s="7" t="str">
        <f t="shared" si="88"/>
        <v>Wo zeichnet die Kolumnistin?</v>
      </c>
      <c r="BD122" s="7" t="str">
        <f t="shared" si="89"/>
        <v>Was hat die Kolumnistin begonnen?</v>
      </c>
      <c r="BE122" s="7" t="s">
        <v>16</v>
      </c>
      <c r="BF122" s="7" t="str">
        <f>BB122</f>
        <v>Was tat die Kolumnistin?</v>
      </c>
      <c r="BG122" s="7">
        <v>3</v>
      </c>
      <c r="BH122" s="7">
        <f t="shared" si="90"/>
        <v>0</v>
      </c>
      <c r="BI122" s="7" t="str">
        <f t="shared" si="91"/>
        <v>NA</v>
      </c>
      <c r="BJ122" s="7" t="str">
        <f>IF(BI122="NA","NA",J122)</f>
        <v>NA</v>
      </c>
      <c r="BK122" s="7" t="str">
        <f t="shared" si="104"/>
        <v>NA</v>
      </c>
      <c r="BL122" s="7" t="s">
        <v>78</v>
      </c>
      <c r="BM122" s="1">
        <v>0</v>
      </c>
      <c r="BN122" s="7" t="str">
        <f t="shared" si="92"/>
        <v>NA</v>
      </c>
      <c r="BO122" s="7" t="str">
        <f t="shared" si="100"/>
        <v>NA</v>
      </c>
      <c r="BP122" s="7" t="str">
        <f t="shared" si="93"/>
        <v>Wo zeichnet die Kolumnistin?</v>
      </c>
      <c r="BQ122" s="7" t="str">
        <f t="shared" si="94"/>
        <v/>
      </c>
      <c r="BR122" s="7" t="str">
        <f t="shared" si="95"/>
        <v/>
      </c>
      <c r="BS122" s="7" t="str">
        <f t="shared" si="96"/>
        <v>Wo zeichnet die Kolumnistin?</v>
      </c>
      <c r="BT122" s="7" t="str">
        <f t="shared" si="97"/>
        <v>Was hat die Kolumnistin begonnen?</v>
      </c>
      <c r="BU122" s="7" t="str">
        <f t="shared" si="98"/>
        <v/>
      </c>
      <c r="BV122" s="7" t="str">
        <f t="shared" si="99"/>
        <v>Was hat die Kolumnistin begonnen?</v>
      </c>
    </row>
    <row r="123" spans="1:74" ht="14.25" customHeight="1" x14ac:dyDescent="0.35">
      <c r="A123" s="7" t="str">
        <f t="shared" si="101"/>
        <v>L3_S52_I74_PSie</v>
      </c>
      <c r="B123" s="7">
        <v>3</v>
      </c>
      <c r="C123" s="7">
        <v>52</v>
      </c>
      <c r="D123" s="44">
        <v>122</v>
      </c>
      <c r="E123">
        <v>6</v>
      </c>
      <c r="F123" s="7">
        <v>52</v>
      </c>
      <c r="G123" s="7" t="str">
        <f t="shared" si="102"/>
        <v>Quinn flüchtet von der Baustelle. Sie hat ein wichtiges Warnschild übersehen.</v>
      </c>
      <c r="H123" s="7" t="str">
        <f t="shared" si="80"/>
        <v>Quinn</v>
      </c>
      <c r="I123" s="7" t="str">
        <f t="shared" si="81"/>
        <v>Benjamin</v>
      </c>
      <c r="J123" s="7" t="s">
        <v>161</v>
      </c>
      <c r="M123" s="7" t="s">
        <v>222</v>
      </c>
      <c r="N123" s="7" t="s">
        <v>443</v>
      </c>
      <c r="O123" s="7" t="str">
        <f t="shared" si="82"/>
        <v>von der Baustelle.</v>
      </c>
      <c r="P123" s="7" t="str">
        <f t="shared" si="83"/>
        <v>von der Baustelle</v>
      </c>
      <c r="Q123" s="7" t="str">
        <f t="shared" si="103"/>
        <v>Sie</v>
      </c>
      <c r="R123" s="7" t="s">
        <v>104</v>
      </c>
      <c r="S123" s="7" t="s">
        <v>137</v>
      </c>
      <c r="T123" s="7" t="s">
        <v>444</v>
      </c>
      <c r="U123" s="7" t="s">
        <v>445</v>
      </c>
      <c r="W123" s="7" t="str">
        <f t="shared" si="84"/>
        <v>Warnschild</v>
      </c>
      <c r="X123" s="7" t="str">
        <f t="shared" si="85"/>
        <v>übersehen.</v>
      </c>
      <c r="Y123" s="7" t="s">
        <v>248</v>
      </c>
      <c r="Z123" s="7">
        <f>main!Z33</f>
        <v>74</v>
      </c>
      <c r="AA123" s="7" t="str">
        <f>main!AA33</f>
        <v>Quinn</v>
      </c>
      <c r="AB123" s="7" t="str">
        <f>main!AB33</f>
        <v>n</v>
      </c>
      <c r="AC123" s="7">
        <f>main!AC33</f>
        <v>3.8285714290000001</v>
      </c>
      <c r="AD123" s="7">
        <f>main!AD33</f>
        <v>1.5993696239999999</v>
      </c>
      <c r="AE123" s="7">
        <f>main!AE33</f>
        <v>4</v>
      </c>
      <c r="AF123" s="33" t="str">
        <f>main!AF33</f>
        <v>n</v>
      </c>
      <c r="AG123" s="7" t="str">
        <f>main!AG33</f>
        <v>Target</v>
      </c>
      <c r="AH123" s="7" t="str">
        <f>main!AH33</f>
        <v>NA</v>
      </c>
      <c r="AI123" s="7">
        <f>main!AI33</f>
        <v>2290000000</v>
      </c>
      <c r="AJ123" s="7" t="str">
        <f>main!AJ33</f>
        <v>NA</v>
      </c>
      <c r="AK123" s="7" t="str">
        <f>main!AK33</f>
        <v>NA</v>
      </c>
      <c r="AL123" s="7">
        <f>main!AL33</f>
        <v>24</v>
      </c>
      <c r="AM123" s="7" t="str">
        <f>main!AM33</f>
        <v>Benjamin</v>
      </c>
      <c r="AN123" s="7" t="str">
        <f>main!AN33</f>
        <v>m</v>
      </c>
      <c r="AO123" s="7">
        <f>main!AO33</f>
        <v>1.2571428570000001</v>
      </c>
      <c r="AP123" s="7">
        <f>main!AP33</f>
        <v>0.91853006400000003</v>
      </c>
      <c r="AQ123" s="7">
        <f>main!AQ33</f>
        <v>1</v>
      </c>
      <c r="AR123" s="7" t="str">
        <f>main!AR33</f>
        <v>m</v>
      </c>
      <c r="AS123" s="7" t="str">
        <f>main!AS33</f>
        <v>Alternative</v>
      </c>
      <c r="AT123" s="7" t="str">
        <f>main!AT33</f>
        <v>NA</v>
      </c>
      <c r="AU123" s="7" t="str">
        <f>main!AU33</f>
        <v>NA</v>
      </c>
      <c r="AV123" s="7" t="str">
        <f>main!AV33</f>
        <v>NA</v>
      </c>
      <c r="AW123" s="7" t="str">
        <f>main!AW33</f>
        <v>NA</v>
      </c>
      <c r="AX123" s="7" t="str">
        <f>main!AX33</f>
        <v>Er</v>
      </c>
      <c r="AY123" s="7" t="str">
        <f>main!AY33</f>
        <v>Sie</v>
      </c>
      <c r="AZ123" s="33" t="str">
        <f>main!AZ33</f>
        <v>Sie</v>
      </c>
      <c r="BA123" s="7" t="str">
        <f t="shared" si="86"/>
        <v>Wer flüchtet von der Baustelle?</v>
      </c>
      <c r="BB123" s="46" t="str">
        <f t="shared" si="87"/>
        <v>Was tat Quinn?</v>
      </c>
      <c r="BC123" s="7" t="str">
        <f t="shared" si="88"/>
        <v>Woher flüchtet Quinn?</v>
      </c>
      <c r="BD123" s="7" t="str">
        <f t="shared" si="89"/>
        <v>Was hat Quinn übersehen?</v>
      </c>
      <c r="BE123" s="1" t="s">
        <v>49</v>
      </c>
      <c r="BF123" s="7" t="str">
        <f>BD123</f>
        <v>Was hat Quinn übersehen?</v>
      </c>
      <c r="BG123" s="7">
        <v>2</v>
      </c>
      <c r="BH123" s="7">
        <f t="shared" si="90"/>
        <v>0</v>
      </c>
      <c r="BI123" s="7" t="str">
        <f t="shared" si="91"/>
        <v>NA</v>
      </c>
      <c r="BJ123" s="7" t="str">
        <f>IF(BI123="NA","NA",CONCATENATE(S123," ",T123," ",W123))</f>
        <v>NA</v>
      </c>
      <c r="BK123" s="7" t="str">
        <f t="shared" si="104"/>
        <v>NA</v>
      </c>
      <c r="BL123" s="7" t="s">
        <v>78</v>
      </c>
      <c r="BM123" s="1">
        <v>0</v>
      </c>
      <c r="BN123" s="7" t="str">
        <f t="shared" si="92"/>
        <v>NA</v>
      </c>
      <c r="BO123" s="7" t="str">
        <f t="shared" si="100"/>
        <v>NA</v>
      </c>
      <c r="BP123" s="7" t="str">
        <f t="shared" si="93"/>
        <v/>
      </c>
      <c r="BQ123" s="7" t="str">
        <f t="shared" si="94"/>
        <v/>
      </c>
      <c r="BR123" s="7" t="str">
        <f t="shared" si="95"/>
        <v>Woher flüchtet Quinn?</v>
      </c>
      <c r="BS123" s="7" t="str">
        <f t="shared" si="96"/>
        <v>Woher flüchtet Quinn?</v>
      </c>
      <c r="BT123" s="7" t="str">
        <f t="shared" si="97"/>
        <v>Was hat Quinn übersehen?</v>
      </c>
      <c r="BU123" s="7" t="str">
        <f t="shared" si="98"/>
        <v/>
      </c>
      <c r="BV123" s="7" t="str">
        <f t="shared" si="99"/>
        <v>Was hat Quinn übersehen?</v>
      </c>
    </row>
    <row r="124" spans="1:74" ht="14.25" customHeight="1" x14ac:dyDescent="0.35">
      <c r="A124" s="7" t="str">
        <f t="shared" si="101"/>
        <v>L3_S90_I173_PEr</v>
      </c>
      <c r="B124" s="7">
        <v>3</v>
      </c>
      <c r="C124" s="7">
        <v>90</v>
      </c>
      <c r="D124" s="44">
        <v>123</v>
      </c>
      <c r="E124">
        <v>6</v>
      </c>
      <c r="F124" s="7">
        <v>90</v>
      </c>
      <c r="G124" s="7" t="str">
        <f t="shared" si="102"/>
        <v>Die Künstlerin spaziert in die Kneipe. Er hat eine saftige Gehaltserhöhung erhalten.</v>
      </c>
      <c r="H124" s="7" t="str">
        <f t="shared" si="80"/>
        <v>Die Künstlerin</v>
      </c>
      <c r="I124" s="7" t="str">
        <f t="shared" si="81"/>
        <v>Der Künstler</v>
      </c>
      <c r="J124" s="7" t="s">
        <v>67</v>
      </c>
      <c r="L124" s="7" t="s">
        <v>111</v>
      </c>
      <c r="N124" s="7" t="s">
        <v>356</v>
      </c>
      <c r="O124" s="7" t="str">
        <f t="shared" si="82"/>
        <v>in die Kneipe.</v>
      </c>
      <c r="P124" s="7" t="str">
        <f t="shared" si="83"/>
        <v>in die Kneipe</v>
      </c>
      <c r="Q124" s="7" t="str">
        <f t="shared" si="103"/>
        <v>Er</v>
      </c>
      <c r="R124" s="7" t="s">
        <v>104</v>
      </c>
      <c r="S124" s="7" t="s">
        <v>179</v>
      </c>
      <c r="T124" s="7" t="s">
        <v>664</v>
      </c>
      <c r="U124" s="7" t="s">
        <v>665</v>
      </c>
      <c r="W124" s="7" t="str">
        <f t="shared" si="84"/>
        <v>Gehaltserhöhung</v>
      </c>
      <c r="X124" s="7" t="str">
        <f t="shared" si="85"/>
        <v>erhalten.</v>
      </c>
      <c r="Y124" s="7" t="s">
        <v>439</v>
      </c>
      <c r="Z124" s="7">
        <f>main!Z91</f>
        <v>173</v>
      </c>
      <c r="AA124" s="7" t="str">
        <f>main!AA91</f>
        <v>Künstlerin</v>
      </c>
      <c r="AB124" s="7" t="str">
        <f>main!AB91</f>
        <v>NA</v>
      </c>
      <c r="AC124" s="7">
        <f>main!AC91</f>
        <v>3.9249999999999998</v>
      </c>
      <c r="AD124" s="7" t="str">
        <f>main!AD91</f>
        <v>NA</v>
      </c>
      <c r="AE124" s="7" t="str">
        <f>main!AE91</f>
        <v>NA</v>
      </c>
      <c r="AF124" s="33" t="str">
        <f>main!AF91</f>
        <v>f</v>
      </c>
      <c r="AG124" s="7" t="str">
        <f>main!AG91</f>
        <v>Filler</v>
      </c>
      <c r="AH124" s="7" t="str">
        <f>main!AH91</f>
        <v>NA</v>
      </c>
      <c r="AI124" s="7" t="str">
        <f>main!AI91</f>
        <v>NA</v>
      </c>
      <c r="AJ124" s="7" t="str">
        <f>main!AJ91</f>
        <v>Die</v>
      </c>
      <c r="AK124" s="7" t="str">
        <f>main!AK91</f>
        <v>die</v>
      </c>
      <c r="AL124" s="7">
        <f>main!AL91</f>
        <v>30</v>
      </c>
      <c r="AM124" s="7" t="str">
        <f>main!AM91</f>
        <v>Künstler</v>
      </c>
      <c r="AN124" s="7" t="str">
        <f>main!AN91</f>
        <v>NA</v>
      </c>
      <c r="AO124" s="7" t="str">
        <f>main!AO91</f>
        <v>NA</v>
      </c>
      <c r="AP124" s="7" t="str">
        <f>main!AP91</f>
        <v>NA</v>
      </c>
      <c r="AQ124" s="7" t="str">
        <f>main!AQ91</f>
        <v>NA</v>
      </c>
      <c r="AR124" s="7" t="str">
        <f>main!AR91</f>
        <v>NA</v>
      </c>
      <c r="AS124" s="7" t="str">
        <f>main!AS91</f>
        <v>Alternative</v>
      </c>
      <c r="AT124" s="7" t="str">
        <f>main!AT91</f>
        <v>NA</v>
      </c>
      <c r="AU124" s="7" t="str">
        <f>main!AU91</f>
        <v>NA</v>
      </c>
      <c r="AV124" s="7" t="str">
        <f>main!AV91</f>
        <v>Der</v>
      </c>
      <c r="AW124" s="7" t="str">
        <f>main!AW91</f>
        <v>der</v>
      </c>
      <c r="AX124" s="7" t="str">
        <f>main!AX91</f>
        <v>Er</v>
      </c>
      <c r="AY124" s="7" t="str">
        <f>main!AY91</f>
        <v>Sie</v>
      </c>
      <c r="AZ124" s="33" t="str">
        <f>main!AZ91</f>
        <v>Er</v>
      </c>
      <c r="BA124" s="7" t="str">
        <f t="shared" si="86"/>
        <v>Wer spaziert in die Kneipe?</v>
      </c>
      <c r="BB124" s="46" t="str">
        <f t="shared" si="87"/>
        <v>Was tat die Künstlerin?</v>
      </c>
      <c r="BC124" s="7" t="str">
        <f t="shared" si="88"/>
        <v>Wohin spaziert die Künstlerin?</v>
      </c>
      <c r="BD124" s="7" t="str">
        <f t="shared" si="89"/>
        <v>Was hat die Künstlerin erhalten?</v>
      </c>
      <c r="BE124" s="7" t="s">
        <v>16</v>
      </c>
      <c r="BF124" s="7" t="str">
        <f>BB124</f>
        <v>Was tat die Künstlerin?</v>
      </c>
      <c r="BG124" s="7">
        <v>2</v>
      </c>
      <c r="BH124" s="7">
        <f t="shared" si="90"/>
        <v>0</v>
      </c>
      <c r="BI124" s="7" t="str">
        <f t="shared" si="91"/>
        <v>NA</v>
      </c>
      <c r="BJ124" s="7" t="str">
        <f>IF(BI124="NA","NA",J124)</f>
        <v>NA</v>
      </c>
      <c r="BK124" s="7" t="str">
        <f t="shared" si="104"/>
        <v>NA</v>
      </c>
      <c r="BL124" s="7" t="s">
        <v>78</v>
      </c>
      <c r="BM124" s="1">
        <v>1</v>
      </c>
      <c r="BN124" s="7" t="str">
        <f t="shared" si="92"/>
        <v>NA</v>
      </c>
      <c r="BO124" s="7" t="str">
        <f t="shared" si="100"/>
        <v>NA</v>
      </c>
      <c r="BP124" s="7" t="str">
        <f t="shared" si="93"/>
        <v/>
      </c>
      <c r="BQ124" s="7" t="str">
        <f t="shared" si="94"/>
        <v>Wohin spaziert die Künstlerin?</v>
      </c>
      <c r="BR124" s="7" t="str">
        <f t="shared" si="95"/>
        <v/>
      </c>
      <c r="BS124" s="7" t="str">
        <f t="shared" si="96"/>
        <v>Wohin spaziert die Künstlerin?</v>
      </c>
      <c r="BT124" s="7" t="str">
        <f t="shared" si="97"/>
        <v>Was hat die Künstlerin erhalten?</v>
      </c>
      <c r="BU124" s="7" t="str">
        <f t="shared" si="98"/>
        <v/>
      </c>
      <c r="BV124" s="7" t="str">
        <f t="shared" si="99"/>
        <v>Was hat die Künstlerin erhalten?</v>
      </c>
    </row>
    <row r="125" spans="1:74" ht="14.25" customHeight="1" x14ac:dyDescent="0.35">
      <c r="A125" s="7" t="str">
        <f t="shared" si="101"/>
        <v>L3_S66_I149_PEr</v>
      </c>
      <c r="B125" s="7">
        <v>3</v>
      </c>
      <c r="C125" s="7">
        <v>66</v>
      </c>
      <c r="D125" s="44">
        <v>124</v>
      </c>
      <c r="E125">
        <v>6</v>
      </c>
      <c r="F125" s="7">
        <v>66</v>
      </c>
      <c r="G125" s="7" t="str">
        <f t="shared" si="102"/>
        <v>Die Cheerleaderin liegt in der Gasse. Er hat die falsche Person angestarrt.</v>
      </c>
      <c r="H125" s="7" t="str">
        <f t="shared" si="80"/>
        <v>Die Cheerleaderin</v>
      </c>
      <c r="I125" s="7" t="str">
        <f t="shared" si="81"/>
        <v>Der Cheerleader</v>
      </c>
      <c r="J125" s="1" t="s">
        <v>208</v>
      </c>
      <c r="K125" s="7" t="s">
        <v>84</v>
      </c>
      <c r="N125" s="7" t="s">
        <v>532</v>
      </c>
      <c r="O125" s="7" t="str">
        <f t="shared" si="82"/>
        <v>in der Gasse.</v>
      </c>
      <c r="P125" s="7" t="str">
        <f t="shared" si="83"/>
        <v>in der Gasse</v>
      </c>
      <c r="Q125" s="7" t="str">
        <f t="shared" si="103"/>
        <v>Er</v>
      </c>
      <c r="R125" s="7" t="s">
        <v>104</v>
      </c>
      <c r="S125" s="7" t="s">
        <v>71</v>
      </c>
      <c r="T125" s="7" t="s">
        <v>533</v>
      </c>
      <c r="V125" s="7" t="s">
        <v>534</v>
      </c>
      <c r="W125" s="7" t="str">
        <f t="shared" si="84"/>
        <v>Person</v>
      </c>
      <c r="X125" s="7" t="str">
        <f t="shared" si="85"/>
        <v>angestarrt.</v>
      </c>
      <c r="Y125" s="7" t="s">
        <v>535</v>
      </c>
      <c r="Z125" s="7">
        <f>main!Z67</f>
        <v>149</v>
      </c>
      <c r="AA125" s="7" t="str">
        <f>main!AA67</f>
        <v>Cheerleaderin</v>
      </c>
      <c r="AB125" s="7" t="str">
        <f>main!AB67</f>
        <v>NA</v>
      </c>
      <c r="AC125" s="7">
        <f>main!AC67</f>
        <v>1.875</v>
      </c>
      <c r="AD125" s="7" t="str">
        <f>main!AD67</f>
        <v>NA</v>
      </c>
      <c r="AE125" s="7" t="str">
        <f>main!AE67</f>
        <v>NA</v>
      </c>
      <c r="AF125" s="33" t="str">
        <f>main!AF67</f>
        <v>f</v>
      </c>
      <c r="AG125" s="7" t="str">
        <f>main!AG67</f>
        <v>Filler</v>
      </c>
      <c r="AH125" s="7" t="str">
        <f>main!AH67</f>
        <v>NA</v>
      </c>
      <c r="AI125" s="7" t="str">
        <f>main!AI67</f>
        <v>NA</v>
      </c>
      <c r="AJ125" s="7" t="str">
        <f>main!AJ67</f>
        <v>Die</v>
      </c>
      <c r="AK125" s="7" t="str">
        <f>main!AK67</f>
        <v>die</v>
      </c>
      <c r="AL125" s="7">
        <f>main!AL67</f>
        <v>6</v>
      </c>
      <c r="AM125" s="7" t="str">
        <f>main!AM67</f>
        <v>Cheerleader</v>
      </c>
      <c r="AN125" s="7" t="str">
        <f>main!AN67</f>
        <v>NA</v>
      </c>
      <c r="AO125" s="7" t="str">
        <f>main!AO67</f>
        <v>NA</v>
      </c>
      <c r="AP125" s="7" t="str">
        <f>main!AP67</f>
        <v>NA</v>
      </c>
      <c r="AQ125" s="7" t="str">
        <f>main!AQ67</f>
        <v>NA</v>
      </c>
      <c r="AR125" s="7" t="str">
        <f>main!AR67</f>
        <v>NA</v>
      </c>
      <c r="AS125" s="7" t="str">
        <f>main!AS67</f>
        <v>Alternative</v>
      </c>
      <c r="AT125" s="7" t="str">
        <f>main!AT67</f>
        <v>NA</v>
      </c>
      <c r="AU125" s="7" t="str">
        <f>main!AU67</f>
        <v>NA</v>
      </c>
      <c r="AV125" s="7" t="str">
        <f>main!AV67</f>
        <v>Der</v>
      </c>
      <c r="AW125" s="7" t="str">
        <f>main!AW67</f>
        <v>der</v>
      </c>
      <c r="AX125" s="7" t="str">
        <f>main!AX67</f>
        <v>Er</v>
      </c>
      <c r="AY125" s="7" t="str">
        <f>main!AY67</f>
        <v>Sie</v>
      </c>
      <c r="AZ125" s="33" t="str">
        <f>main!AZ67</f>
        <v>Er</v>
      </c>
      <c r="BA125" s="7" t="str">
        <f t="shared" si="86"/>
        <v>Wer liegt in der Gasse?</v>
      </c>
      <c r="BB125" s="46" t="str">
        <f t="shared" si="87"/>
        <v>Was tat die Cheerleaderin?</v>
      </c>
      <c r="BC125" s="7" t="str">
        <f t="shared" si="88"/>
        <v>Wo liegt die Cheerleaderin?</v>
      </c>
      <c r="BD125" s="7" t="str">
        <f t="shared" si="89"/>
        <v>Wen hat die Cheerleaderin angestarrt?</v>
      </c>
      <c r="BE125" s="7" t="s">
        <v>16</v>
      </c>
      <c r="BF125" s="7" t="str">
        <f>BB125</f>
        <v>Was tat die Cheerleaderin?</v>
      </c>
      <c r="BG125" s="7">
        <v>1</v>
      </c>
      <c r="BH125" s="7">
        <f t="shared" si="90"/>
        <v>1</v>
      </c>
      <c r="BI125" s="7" t="str">
        <f t="shared" si="91"/>
        <v>Was tat die Cheerleaderin?</v>
      </c>
      <c r="BJ125" s="7" t="str">
        <f>IF(BI125="NA","NA",J125)</f>
        <v>liegt</v>
      </c>
      <c r="BK125" s="7" t="s">
        <v>1113</v>
      </c>
      <c r="BL125" s="7" t="s">
        <v>1114</v>
      </c>
      <c r="BM125" s="1">
        <v>1</v>
      </c>
      <c r="BN125" s="7" t="str">
        <f t="shared" si="92"/>
        <v>in der Gasse liegen</v>
      </c>
      <c r="BO125" s="7" t="str">
        <f t="shared" si="100"/>
        <v>In der Gasse kämpfen</v>
      </c>
      <c r="BP125" s="7" t="str">
        <f t="shared" si="93"/>
        <v>Wo liegt die Cheerleaderin?</v>
      </c>
      <c r="BQ125" s="7" t="str">
        <f t="shared" si="94"/>
        <v/>
      </c>
      <c r="BR125" s="7" t="str">
        <f t="shared" si="95"/>
        <v/>
      </c>
      <c r="BS125" s="7" t="str">
        <f t="shared" si="96"/>
        <v>Wo liegt die Cheerleaderin?</v>
      </c>
      <c r="BT125" s="7" t="str">
        <f t="shared" si="97"/>
        <v/>
      </c>
      <c r="BU125" s="7" t="str">
        <f t="shared" si="98"/>
        <v>Wen hat die Cheerleaderin angestarrt?</v>
      </c>
      <c r="BV125" s="1" t="str">
        <f t="shared" si="99"/>
        <v>Wen hat die Cheerleaderin angestarrt?</v>
      </c>
    </row>
    <row r="126" spans="1:74" ht="14.25" customHeight="1" x14ac:dyDescent="0.35">
      <c r="A126" s="7" t="str">
        <f t="shared" si="101"/>
        <v>L3_S28_I8_PEr</v>
      </c>
      <c r="B126" s="7">
        <v>3</v>
      </c>
      <c r="C126" s="7">
        <v>28</v>
      </c>
      <c r="D126" s="44">
        <v>125</v>
      </c>
      <c r="E126">
        <v>6</v>
      </c>
      <c r="F126" s="7">
        <v>28</v>
      </c>
      <c r="G126" s="7" t="str">
        <f t="shared" si="102"/>
        <v>Thomas posiert auf dem Plakat. Er hat einen tollen Werbedeal bekommen.</v>
      </c>
      <c r="H126" s="7" t="str">
        <f t="shared" si="80"/>
        <v>Thomas</v>
      </c>
      <c r="I126" s="7" t="str">
        <f t="shared" si="81"/>
        <v>Tim</v>
      </c>
      <c r="J126" s="7" t="s">
        <v>283</v>
      </c>
      <c r="K126" s="7" t="s">
        <v>135</v>
      </c>
      <c r="N126" s="7" t="s">
        <v>284</v>
      </c>
      <c r="O126" s="7" t="str">
        <f t="shared" si="82"/>
        <v>auf dem Plakat.</v>
      </c>
      <c r="P126" s="7" t="str">
        <f t="shared" si="83"/>
        <v>auf dem Plakat</v>
      </c>
      <c r="Q126" s="7" t="str">
        <f t="shared" si="103"/>
        <v>Er</v>
      </c>
      <c r="R126" s="7" t="s">
        <v>104</v>
      </c>
      <c r="S126" s="7" t="s">
        <v>87</v>
      </c>
      <c r="T126" s="7" t="s">
        <v>285</v>
      </c>
      <c r="U126" s="7" t="s">
        <v>286</v>
      </c>
      <c r="W126" s="7" t="str">
        <f t="shared" si="84"/>
        <v>Werbedeal</v>
      </c>
      <c r="X126" s="7" t="str">
        <f t="shared" si="85"/>
        <v>bekommen.</v>
      </c>
      <c r="Y126" s="7" t="s">
        <v>150</v>
      </c>
      <c r="Z126" s="7">
        <f>main!Z9</f>
        <v>8</v>
      </c>
      <c r="AA126" s="7" t="str">
        <f>main!AA9</f>
        <v>Thomas</v>
      </c>
      <c r="AB126" s="7" t="str">
        <f>main!AB9</f>
        <v>m</v>
      </c>
      <c r="AC126" s="7">
        <f>main!AC9</f>
        <v>1.114285714</v>
      </c>
      <c r="AD126" s="7">
        <f>main!AD9</f>
        <v>0.40376380499999998</v>
      </c>
      <c r="AE126" s="7">
        <f>main!AE9</f>
        <v>1</v>
      </c>
      <c r="AF126" s="33" t="str">
        <f>main!AF9</f>
        <v>m</v>
      </c>
      <c r="AG126" s="7" t="str">
        <f>main!AG9</f>
        <v>Target</v>
      </c>
      <c r="AH126" s="7" t="str">
        <f>main!AH9</f>
        <v>NA</v>
      </c>
      <c r="AI126" s="7">
        <f>main!AI9</f>
        <v>1700000000</v>
      </c>
      <c r="AJ126" s="7" t="str">
        <f>main!AJ9</f>
        <v>NA</v>
      </c>
      <c r="AK126" s="7" t="str">
        <f>main!AK9</f>
        <v>NA</v>
      </c>
      <c r="AL126" s="7">
        <f>main!AL9</f>
        <v>40</v>
      </c>
      <c r="AM126" s="7" t="str">
        <f>main!AM9</f>
        <v>Tim</v>
      </c>
      <c r="AN126" s="7" t="str">
        <f>main!AN9</f>
        <v>m</v>
      </c>
      <c r="AO126" s="7">
        <f>main!AO9</f>
        <v>1.5142857139999999</v>
      </c>
      <c r="AP126" s="7">
        <f>main!AP9</f>
        <v>1.4627015409999999</v>
      </c>
      <c r="AQ126" s="7">
        <f>main!AQ9</f>
        <v>1</v>
      </c>
      <c r="AR126" s="7" t="str">
        <f>main!AR9</f>
        <v>m</v>
      </c>
      <c r="AS126" s="7" t="str">
        <f>main!AS9</f>
        <v>Alternative</v>
      </c>
      <c r="AT126" s="7" t="str">
        <f>main!AT9</f>
        <v>NA</v>
      </c>
      <c r="AU126" s="7" t="str">
        <f>main!AU9</f>
        <v>NA</v>
      </c>
      <c r="AV126" s="7" t="str">
        <f>main!AV9</f>
        <v>NA</v>
      </c>
      <c r="AW126" s="7" t="str">
        <f>main!AW9</f>
        <v>NA</v>
      </c>
      <c r="AX126" s="7" t="str">
        <f>main!AX9</f>
        <v>Er</v>
      </c>
      <c r="AY126" s="7" t="str">
        <f>main!AY9</f>
        <v>Sie</v>
      </c>
      <c r="AZ126" s="33" t="str">
        <f>main!AZ9</f>
        <v>Er</v>
      </c>
      <c r="BA126" s="7" t="str">
        <f t="shared" si="86"/>
        <v>Wer posiert auf dem Plakat?</v>
      </c>
      <c r="BB126" s="46" t="str">
        <f t="shared" si="87"/>
        <v>Was tat Thomas?</v>
      </c>
      <c r="BC126" s="7" t="str">
        <f t="shared" si="88"/>
        <v>Wo posiert Thomas?</v>
      </c>
      <c r="BD126" s="7" t="str">
        <f t="shared" si="89"/>
        <v>Was hat Thomas bekommen?</v>
      </c>
      <c r="BE126" s="1" t="s">
        <v>49</v>
      </c>
      <c r="BF126" s="7" t="str">
        <f>BD126</f>
        <v>Was hat Thomas bekommen?</v>
      </c>
      <c r="BG126" s="7">
        <v>1</v>
      </c>
      <c r="BH126" s="7">
        <f t="shared" si="90"/>
        <v>1</v>
      </c>
      <c r="BI126" s="7" t="str">
        <f t="shared" si="91"/>
        <v>Was hat Thomas bekommen?</v>
      </c>
      <c r="BJ126" s="7" t="str">
        <f>IF(BI126="NA","NA",CONCATENATE(S126," ",T126," ",W126))</f>
        <v>einen tollen Werbedeal</v>
      </c>
      <c r="BK126" s="7" t="str">
        <f>BJ126</f>
        <v>einen tollen Werbedeal</v>
      </c>
      <c r="BL126" s="7" t="s">
        <v>289</v>
      </c>
      <c r="BM126" s="1">
        <v>1</v>
      </c>
      <c r="BN126" s="7" t="str">
        <f t="shared" si="92"/>
        <v>einen tollen Werbedeal</v>
      </c>
      <c r="BO126" s="7" t="str">
        <f t="shared" si="100"/>
        <v>einen guten Werbedeal</v>
      </c>
      <c r="BP126" s="7" t="str">
        <f t="shared" si="93"/>
        <v>Wo posiert Thomas?</v>
      </c>
      <c r="BQ126" s="7" t="str">
        <f t="shared" si="94"/>
        <v/>
      </c>
      <c r="BR126" s="7" t="str">
        <f t="shared" si="95"/>
        <v/>
      </c>
      <c r="BS126" s="7" t="str">
        <f t="shared" si="96"/>
        <v>Wo posiert Thomas?</v>
      </c>
      <c r="BT126" s="7" t="str">
        <f t="shared" si="97"/>
        <v>Was hat Thomas bekommen?</v>
      </c>
      <c r="BU126" s="7" t="str">
        <f t="shared" si="98"/>
        <v/>
      </c>
      <c r="BV126" s="7" t="str">
        <f t="shared" si="99"/>
        <v>Was hat Thomas bekommen?</v>
      </c>
    </row>
    <row r="127" spans="1:74" ht="14.25" customHeight="1" x14ac:dyDescent="0.35">
      <c r="A127" s="7" t="str">
        <f t="shared" si="101"/>
        <v>L3_S48_I70_PEr</v>
      </c>
      <c r="B127" s="7">
        <v>3</v>
      </c>
      <c r="C127" s="7">
        <v>48</v>
      </c>
      <c r="D127" s="44">
        <v>126</v>
      </c>
      <c r="E127">
        <v>6</v>
      </c>
      <c r="F127" s="7">
        <v>48</v>
      </c>
      <c r="G127" s="7" t="str">
        <f t="shared" si="102"/>
        <v>Sascha schläft im Betrieb. Er möchte das große Projekt beenden.</v>
      </c>
      <c r="H127" s="7" t="str">
        <f t="shared" si="80"/>
        <v>Sascha</v>
      </c>
      <c r="I127" s="7" t="str">
        <f t="shared" si="81"/>
        <v>Emma</v>
      </c>
      <c r="J127" s="7" t="s">
        <v>416</v>
      </c>
      <c r="K127" s="7" t="s">
        <v>193</v>
      </c>
      <c r="N127" s="7" t="s">
        <v>417</v>
      </c>
      <c r="O127" s="7" t="str">
        <f t="shared" si="82"/>
        <v>im Betrieb.</v>
      </c>
      <c r="P127" s="7" t="str">
        <f t="shared" si="83"/>
        <v>im Betrieb</v>
      </c>
      <c r="Q127" s="7" t="str">
        <f t="shared" si="103"/>
        <v>Er</v>
      </c>
      <c r="R127" s="7" t="s">
        <v>70</v>
      </c>
      <c r="S127" s="7" t="s">
        <v>155</v>
      </c>
      <c r="T127" s="7" t="s">
        <v>306</v>
      </c>
      <c r="U127" s="7" t="s">
        <v>418</v>
      </c>
      <c r="W127" s="7" t="str">
        <f t="shared" si="84"/>
        <v>Projekt</v>
      </c>
      <c r="X127" s="7" t="str">
        <f t="shared" si="85"/>
        <v>beenden.</v>
      </c>
      <c r="Y127" s="7" t="s">
        <v>419</v>
      </c>
      <c r="Z127" s="7">
        <f>main!Z29</f>
        <v>70</v>
      </c>
      <c r="AA127" s="7" t="str">
        <f>main!AA29</f>
        <v>Sascha</v>
      </c>
      <c r="AB127" s="7" t="str">
        <f>main!AB29</f>
        <v>n</v>
      </c>
      <c r="AC127" s="7">
        <f>main!AC29</f>
        <v>3.457142857</v>
      </c>
      <c r="AD127" s="7">
        <f>main!AD29</f>
        <v>1.7036786690000001</v>
      </c>
      <c r="AE127" s="7">
        <f>main!AE29</f>
        <v>4</v>
      </c>
      <c r="AF127" s="33" t="str">
        <f>main!AF29</f>
        <v>n</v>
      </c>
      <c r="AG127" s="7" t="str">
        <f>main!AG29</f>
        <v>Target</v>
      </c>
      <c r="AH127" s="7" t="str">
        <f>main!AH29</f>
        <v>NA</v>
      </c>
      <c r="AI127" s="7">
        <f>main!AI29</f>
        <v>59600000</v>
      </c>
      <c r="AJ127" s="7" t="str">
        <f>main!AJ29</f>
        <v>NA</v>
      </c>
      <c r="AK127" s="7" t="str">
        <f>main!AK29</f>
        <v>NA</v>
      </c>
      <c r="AL127" s="7">
        <f>main!AL29</f>
        <v>119</v>
      </c>
      <c r="AM127" s="7" t="str">
        <f>main!AM29</f>
        <v>Emma</v>
      </c>
      <c r="AN127" s="7" t="str">
        <f>main!AN29</f>
        <v>f</v>
      </c>
      <c r="AO127" s="7">
        <f>main!AO29</f>
        <v>6.7428571430000002</v>
      </c>
      <c r="AP127" s="7">
        <f>main!AP29</f>
        <v>0.88593111999999996</v>
      </c>
      <c r="AQ127" s="7">
        <f>main!AQ29</f>
        <v>7</v>
      </c>
      <c r="AR127" s="7" t="str">
        <f>main!AR29</f>
        <v>f</v>
      </c>
      <c r="AS127" s="7" t="str">
        <f>main!AS29</f>
        <v>Alternative</v>
      </c>
      <c r="AT127" s="7" t="str">
        <f>main!AT29</f>
        <v>NA</v>
      </c>
      <c r="AU127" s="7" t="str">
        <f>main!AU29</f>
        <v>NA</v>
      </c>
      <c r="AV127" s="7" t="str">
        <f>main!AV29</f>
        <v>NA</v>
      </c>
      <c r="AW127" s="7" t="str">
        <f>main!AW29</f>
        <v>NA</v>
      </c>
      <c r="AX127" s="7" t="str">
        <f>main!AX29</f>
        <v>Er</v>
      </c>
      <c r="AY127" s="7" t="str">
        <f>main!AY29</f>
        <v>Sie</v>
      </c>
      <c r="AZ127" s="33" t="str">
        <f>main!AZ29</f>
        <v>Er</v>
      </c>
      <c r="BA127" s="7" t="str">
        <f t="shared" si="86"/>
        <v>Wer schläft im Betrieb?</v>
      </c>
      <c r="BB127" s="46" t="str">
        <f t="shared" si="87"/>
        <v>Was tat Sascha?</v>
      </c>
      <c r="BC127" s="7" t="str">
        <f t="shared" si="88"/>
        <v>Wo schläft Sascha?</v>
      </c>
      <c r="BD127" s="7" t="str">
        <f t="shared" si="89"/>
        <v>Was möchte Sascha beenden?</v>
      </c>
      <c r="BE127" s="1" t="s">
        <v>49</v>
      </c>
      <c r="BF127" s="7" t="str">
        <f>BD127</f>
        <v>Was möchte Sascha beenden?</v>
      </c>
      <c r="BG127" s="7">
        <v>2</v>
      </c>
      <c r="BH127" s="7">
        <f t="shared" si="90"/>
        <v>0</v>
      </c>
      <c r="BI127" s="7" t="str">
        <f t="shared" si="91"/>
        <v>NA</v>
      </c>
      <c r="BJ127" s="7" t="str">
        <f>IF(BI127="NA","NA",CONCATENATE(S127," ",T127," ",W127))</f>
        <v>NA</v>
      </c>
      <c r="BK127" s="7" t="str">
        <f>BJ127</f>
        <v>NA</v>
      </c>
      <c r="BL127" s="7" t="s">
        <v>78</v>
      </c>
      <c r="BM127" s="1">
        <v>0</v>
      </c>
      <c r="BN127" s="7" t="str">
        <f t="shared" si="92"/>
        <v>NA</v>
      </c>
      <c r="BO127" s="7" t="str">
        <f t="shared" si="100"/>
        <v>NA</v>
      </c>
      <c r="BP127" s="7" t="str">
        <f t="shared" si="93"/>
        <v>Wo schläft Sascha?</v>
      </c>
      <c r="BQ127" s="7" t="str">
        <f t="shared" si="94"/>
        <v/>
      </c>
      <c r="BR127" s="7" t="str">
        <f t="shared" si="95"/>
        <v/>
      </c>
      <c r="BS127" s="7" t="str">
        <f t="shared" si="96"/>
        <v>Wo schläft Sascha?</v>
      </c>
      <c r="BT127" s="7" t="str">
        <f t="shared" si="97"/>
        <v>Was möchte Sascha beenden?</v>
      </c>
      <c r="BU127" s="7" t="str">
        <f t="shared" si="98"/>
        <v/>
      </c>
      <c r="BV127" s="7" t="str">
        <f t="shared" si="99"/>
        <v>Was möchte Sascha beenden?</v>
      </c>
    </row>
    <row r="128" spans="1:74" ht="14.25" customHeight="1" x14ac:dyDescent="0.35">
      <c r="A128" s="7" t="str">
        <f t="shared" si="101"/>
        <v>L3_S59_I81_PSie</v>
      </c>
      <c r="B128" s="7">
        <v>3</v>
      </c>
      <c r="C128" s="7">
        <v>59</v>
      </c>
      <c r="D128" s="44">
        <v>127</v>
      </c>
      <c r="E128">
        <v>6</v>
      </c>
      <c r="F128" s="7">
        <v>59</v>
      </c>
      <c r="G128" s="7" t="str">
        <f t="shared" si="102"/>
        <v>Sidney zeichnet in der Vorstadt. Sie hat ein schönes Model gefunden.</v>
      </c>
      <c r="H128" s="7" t="str">
        <f t="shared" si="80"/>
        <v>Sidney</v>
      </c>
      <c r="I128" s="7" t="str">
        <f t="shared" si="81"/>
        <v>Adrian</v>
      </c>
      <c r="J128" s="7" t="s">
        <v>487</v>
      </c>
      <c r="K128" s="7" t="s">
        <v>84</v>
      </c>
      <c r="N128" s="7" t="s">
        <v>488</v>
      </c>
      <c r="O128" s="7" t="str">
        <f t="shared" si="82"/>
        <v>in der Vorstadt.</v>
      </c>
      <c r="P128" s="7" t="str">
        <f t="shared" si="83"/>
        <v>in der Vorstadt</v>
      </c>
      <c r="Q128" s="7" t="str">
        <f t="shared" si="103"/>
        <v>Sie</v>
      </c>
      <c r="R128" s="7" t="s">
        <v>104</v>
      </c>
      <c r="S128" s="7" t="s">
        <v>137</v>
      </c>
      <c r="T128" s="7" t="s">
        <v>489</v>
      </c>
      <c r="V128" s="7" t="s">
        <v>490</v>
      </c>
      <c r="W128" s="7" t="str">
        <f t="shared" si="84"/>
        <v>Model</v>
      </c>
      <c r="X128" s="7" t="str">
        <f t="shared" si="85"/>
        <v>gefunden.</v>
      </c>
      <c r="Y128" s="7" t="s">
        <v>205</v>
      </c>
      <c r="Z128" s="7">
        <f>main!Z40</f>
        <v>81</v>
      </c>
      <c r="AA128" s="7" t="str">
        <f>main!AA40</f>
        <v>Sidney</v>
      </c>
      <c r="AB128" s="7" t="str">
        <f>main!AB40</f>
        <v>n</v>
      </c>
      <c r="AC128" s="7">
        <f>main!AC40</f>
        <v>4.7428571430000002</v>
      </c>
      <c r="AD128" s="7">
        <f>main!AD40</f>
        <v>1.421326165</v>
      </c>
      <c r="AE128" s="7">
        <f>main!AE40</f>
        <v>4</v>
      </c>
      <c r="AF128" s="33" t="str">
        <f>main!AF40</f>
        <v>n</v>
      </c>
      <c r="AG128" s="7" t="str">
        <f>main!AG40</f>
        <v>Target</v>
      </c>
      <c r="AH128" s="7" t="str">
        <f>main!AH40</f>
        <v>NA</v>
      </c>
      <c r="AI128" s="7">
        <f>main!AI40</f>
        <v>1940000000</v>
      </c>
      <c r="AJ128" s="7" t="str">
        <f>main!AJ40</f>
        <v>NA</v>
      </c>
      <c r="AK128" s="7" t="str">
        <f>main!AK40</f>
        <v>NA</v>
      </c>
      <c r="AL128" s="7">
        <f>main!AL40</f>
        <v>31</v>
      </c>
      <c r="AM128" s="7" t="str">
        <f>main!AM40</f>
        <v>Adrian</v>
      </c>
      <c r="AN128" s="7" t="str">
        <f>main!AN40</f>
        <v>m</v>
      </c>
      <c r="AO128" s="7">
        <f>main!AO40</f>
        <v>1.371428571</v>
      </c>
      <c r="AP128" s="7">
        <f>main!AP40</f>
        <v>0.73106345900000003</v>
      </c>
      <c r="AQ128" s="7">
        <f>main!AQ40</f>
        <v>1</v>
      </c>
      <c r="AR128" s="7" t="str">
        <f>main!AR40</f>
        <v>m</v>
      </c>
      <c r="AS128" s="7" t="str">
        <f>main!AS40</f>
        <v>Alternative</v>
      </c>
      <c r="AT128" s="7" t="str">
        <f>main!AT40</f>
        <v>NA</v>
      </c>
      <c r="AU128" s="7" t="str">
        <f>main!AU40</f>
        <v>NA</v>
      </c>
      <c r="AV128" s="7" t="str">
        <f>main!AV40</f>
        <v>NA</v>
      </c>
      <c r="AW128" s="7" t="str">
        <f>main!AW40</f>
        <v>NA</v>
      </c>
      <c r="AX128" s="7" t="str">
        <f>main!AX40</f>
        <v>Er</v>
      </c>
      <c r="AY128" s="7" t="str">
        <f>main!AY40</f>
        <v>Sie</v>
      </c>
      <c r="AZ128" s="33" t="str">
        <f>main!AZ40</f>
        <v>Sie</v>
      </c>
      <c r="BA128" s="7" t="str">
        <f t="shared" si="86"/>
        <v>Wer zeichnet in der Vorstadt?</v>
      </c>
      <c r="BB128" s="46" t="str">
        <f t="shared" si="87"/>
        <v>Was tat Sidney?</v>
      </c>
      <c r="BC128" s="7" t="str">
        <f t="shared" si="88"/>
        <v>Wo zeichnet Sidney?</v>
      </c>
      <c r="BD128" s="7" t="str">
        <f t="shared" si="89"/>
        <v>Wen hat Sidney gefunden?</v>
      </c>
      <c r="BE128" s="7" t="s">
        <v>48</v>
      </c>
      <c r="BF128" s="7" t="str">
        <f>BC128</f>
        <v>Wo zeichnet Sidney?</v>
      </c>
      <c r="BG128" s="7">
        <v>1</v>
      </c>
      <c r="BH128" s="7">
        <f t="shared" si="90"/>
        <v>1</v>
      </c>
      <c r="BI128" s="7" t="str">
        <f t="shared" si="91"/>
        <v>Wo zeichnet Sidney?</v>
      </c>
      <c r="BJ128" s="7" t="str">
        <f>IF(BI128="NA","NA",P128)</f>
        <v>in der Vorstadt</v>
      </c>
      <c r="BK128" s="7" t="str">
        <f>BJ128</f>
        <v>in der Vorstadt</v>
      </c>
      <c r="BL128" s="7" t="s">
        <v>493</v>
      </c>
      <c r="BM128" s="1">
        <v>1</v>
      </c>
      <c r="BN128" s="7" t="str">
        <f t="shared" si="92"/>
        <v>in der Vorstadt</v>
      </c>
      <c r="BO128" s="7" t="str">
        <f t="shared" si="100"/>
        <v>in der Innenstadt</v>
      </c>
      <c r="BP128" s="7" t="str">
        <f t="shared" si="93"/>
        <v>Wo zeichnet Sidney?</v>
      </c>
      <c r="BQ128" s="7" t="str">
        <f t="shared" si="94"/>
        <v/>
      </c>
      <c r="BR128" s="7" t="str">
        <f t="shared" si="95"/>
        <v/>
      </c>
      <c r="BS128" s="7" t="str">
        <f t="shared" si="96"/>
        <v>Wo zeichnet Sidney?</v>
      </c>
      <c r="BT128" s="7" t="str">
        <f t="shared" si="97"/>
        <v/>
      </c>
      <c r="BU128" s="7" t="str">
        <f t="shared" si="98"/>
        <v>Wen hat Sidney gefunden?</v>
      </c>
      <c r="BV128" s="1" t="str">
        <f t="shared" si="99"/>
        <v>Wen hat Sidney gefunden?</v>
      </c>
    </row>
    <row r="129" spans="1:74" ht="14.25" customHeight="1" x14ac:dyDescent="0.35">
      <c r="A129" s="7" t="str">
        <f t="shared" si="101"/>
        <v>L3_S35_I14_PSie</v>
      </c>
      <c r="B129" s="7">
        <v>3</v>
      </c>
      <c r="C129" s="7">
        <v>35</v>
      </c>
      <c r="D129" s="44">
        <v>128</v>
      </c>
      <c r="E129">
        <v>6</v>
      </c>
      <c r="F129" s="7">
        <v>35</v>
      </c>
      <c r="G129" s="7" t="str">
        <f t="shared" si="102"/>
        <v>Oliver liegt vor dem Fernseher. Sie hat ein neues Trainingsprogram angefangen.</v>
      </c>
      <c r="H129" s="7" t="str">
        <f t="shared" si="80"/>
        <v>Oliver</v>
      </c>
      <c r="I129" s="7" t="str">
        <f t="shared" si="81"/>
        <v>Mila</v>
      </c>
      <c r="J129" s="7" t="s">
        <v>208</v>
      </c>
      <c r="K129" s="7" t="s">
        <v>330</v>
      </c>
      <c r="N129" s="7" t="s">
        <v>331</v>
      </c>
      <c r="O129" s="7" t="str">
        <f t="shared" si="82"/>
        <v>vor dem Fernseher.</v>
      </c>
      <c r="P129" s="7" t="str">
        <f t="shared" si="83"/>
        <v>vor dem Fernseher</v>
      </c>
      <c r="Q129" s="7" t="str">
        <f t="shared" si="103"/>
        <v>Sie</v>
      </c>
      <c r="R129" s="7" t="s">
        <v>104</v>
      </c>
      <c r="S129" s="7" t="s">
        <v>137</v>
      </c>
      <c r="T129" s="7" t="s">
        <v>332</v>
      </c>
      <c r="U129" s="7" t="s">
        <v>333</v>
      </c>
      <c r="W129" s="7" t="str">
        <f t="shared" si="84"/>
        <v>Trainingsprogram</v>
      </c>
      <c r="X129" s="7" t="str">
        <f t="shared" si="85"/>
        <v>angefangen.</v>
      </c>
      <c r="Y129" s="7" t="s">
        <v>334</v>
      </c>
      <c r="Z129" s="7">
        <f>main!Z16</f>
        <v>14</v>
      </c>
      <c r="AA129" s="7" t="str">
        <f>main!AA16</f>
        <v>Oliver</v>
      </c>
      <c r="AB129" s="7" t="str">
        <f>main!AB16</f>
        <v>m</v>
      </c>
      <c r="AC129" s="7">
        <f>main!AC16</f>
        <v>1.1714285710000001</v>
      </c>
      <c r="AD129" s="7">
        <f>main!AD16</f>
        <v>0.45281565400000001</v>
      </c>
      <c r="AE129" s="7">
        <f>main!AE16</f>
        <v>1</v>
      </c>
      <c r="AF129" s="33" t="str">
        <f>main!AF16</f>
        <v>m</v>
      </c>
      <c r="AG129" s="7" t="str">
        <f>main!AG16</f>
        <v>Target</v>
      </c>
      <c r="AH129" s="7" t="str">
        <f>main!AH16</f>
        <v>NA</v>
      </c>
      <c r="AI129" s="7">
        <f>main!AI16</f>
        <v>4330000000</v>
      </c>
      <c r="AJ129" s="7" t="str">
        <f>main!AJ16</f>
        <v>NA</v>
      </c>
      <c r="AK129" s="7" t="str">
        <f>main!AK16</f>
        <v>NA</v>
      </c>
      <c r="AL129" s="7">
        <f>main!AL16</f>
        <v>96</v>
      </c>
      <c r="AM129" s="7" t="str">
        <f>main!AM16</f>
        <v>Mila</v>
      </c>
      <c r="AN129" s="7" t="str">
        <f>main!AN16</f>
        <v>f</v>
      </c>
      <c r="AO129" s="7">
        <f>main!AO16</f>
        <v>6.2285714289999996</v>
      </c>
      <c r="AP129" s="7">
        <f>main!AP16</f>
        <v>1.1137037910000001</v>
      </c>
      <c r="AQ129" s="7">
        <f>main!AQ16</f>
        <v>7</v>
      </c>
      <c r="AR129" s="7" t="str">
        <f>main!AR16</f>
        <v>f</v>
      </c>
      <c r="AS129" s="7" t="str">
        <f>main!AS16</f>
        <v>Alternative</v>
      </c>
      <c r="AT129" s="7" t="str">
        <f>main!AT16</f>
        <v>NA</v>
      </c>
      <c r="AU129" s="7" t="str">
        <f>main!AU16</f>
        <v>NA</v>
      </c>
      <c r="AV129" s="7" t="str">
        <f>main!AV16</f>
        <v>NA</v>
      </c>
      <c r="AW129" s="7" t="str">
        <f>main!AW16</f>
        <v>NA</v>
      </c>
      <c r="AX129" s="7" t="str">
        <f>main!AX16</f>
        <v>Er</v>
      </c>
      <c r="AY129" s="7" t="str">
        <f>main!AY16</f>
        <v>Sie</v>
      </c>
      <c r="AZ129" s="33" t="str">
        <f>main!AZ16</f>
        <v>Sie</v>
      </c>
      <c r="BA129" s="7" t="str">
        <f t="shared" si="86"/>
        <v>Wer liegt vor dem Fernseher?</v>
      </c>
      <c r="BB129" s="46" t="str">
        <f t="shared" si="87"/>
        <v>Was tat Oliver?</v>
      </c>
      <c r="BC129" s="7" t="str">
        <f t="shared" si="88"/>
        <v>Wo liegt Oliver?</v>
      </c>
      <c r="BD129" s="7" t="str">
        <f t="shared" si="89"/>
        <v>Was hat Oliver angefangen?</v>
      </c>
      <c r="BE129" s="7" t="s">
        <v>48</v>
      </c>
      <c r="BF129" s="7" t="str">
        <f>BC129</f>
        <v>Wo liegt Oliver?</v>
      </c>
      <c r="BG129" s="7">
        <v>1</v>
      </c>
      <c r="BH129" s="7">
        <f t="shared" si="90"/>
        <v>1</v>
      </c>
      <c r="BI129" s="7" t="str">
        <f t="shared" si="91"/>
        <v>Wo liegt Oliver?</v>
      </c>
      <c r="BJ129" s="7" t="str">
        <f>IF(BI129="NA","NA",P129)</f>
        <v>vor dem Fernseher</v>
      </c>
      <c r="BK129" s="7" t="str">
        <f>BJ129</f>
        <v>vor dem Fernseher</v>
      </c>
      <c r="BL129" s="7" t="s">
        <v>337</v>
      </c>
      <c r="BM129" s="1">
        <v>1</v>
      </c>
      <c r="BN129" s="7" t="str">
        <f t="shared" si="92"/>
        <v>vor dem Fernseher</v>
      </c>
      <c r="BO129" s="7" t="str">
        <f t="shared" si="100"/>
        <v>neben dem Fernseher</v>
      </c>
      <c r="BP129" s="7" t="str">
        <f t="shared" si="93"/>
        <v>Wo liegt Oliver?</v>
      </c>
      <c r="BQ129" s="7" t="str">
        <f t="shared" si="94"/>
        <v/>
      </c>
      <c r="BR129" s="7" t="str">
        <f t="shared" si="95"/>
        <v/>
      </c>
      <c r="BS129" s="7" t="str">
        <f t="shared" si="96"/>
        <v>Wo liegt Oliver?</v>
      </c>
      <c r="BT129" s="7" t="str">
        <f t="shared" si="97"/>
        <v>Was hat Oliver angefangen?</v>
      </c>
      <c r="BU129" s="7" t="str">
        <f t="shared" si="98"/>
        <v/>
      </c>
      <c r="BV129" s="7" t="str">
        <f t="shared" si="99"/>
        <v>Was hat Oliver angefangen?</v>
      </c>
    </row>
    <row r="130" spans="1:74" ht="14.25" customHeight="1" x14ac:dyDescent="0.35">
      <c r="A130" s="7" t="str">
        <f t="shared" si="101"/>
        <v>L3_S106_I189_PEr</v>
      </c>
      <c r="B130" s="7">
        <v>3</v>
      </c>
      <c r="C130" s="7">
        <v>106</v>
      </c>
      <c r="D130" s="44">
        <v>129</v>
      </c>
      <c r="E130">
        <v>6</v>
      </c>
      <c r="F130" s="7">
        <v>106</v>
      </c>
      <c r="G130" s="7" t="str">
        <f t="shared" si="102"/>
        <v>Der Bestattungsunternehmer eilt auf den Landsitz. Er hat den harten Corona-Maßnahmen vernommen.</v>
      </c>
      <c r="H130" s="7" t="str">
        <f t="shared" si="80"/>
        <v>Der Bestattungsunternehmer</v>
      </c>
      <c r="I130" s="7" t="str">
        <f t="shared" si="81"/>
        <v>Die Bestattungsunternehmerin</v>
      </c>
      <c r="J130" s="7" t="s">
        <v>422</v>
      </c>
      <c r="L130" s="7" t="s">
        <v>119</v>
      </c>
      <c r="N130" s="7" t="s">
        <v>751</v>
      </c>
      <c r="O130" s="7" t="str">
        <f t="shared" ref="O130:O132" si="105">CONCATENATE(K130,L130,M130," ",N130,".")</f>
        <v>auf den Landsitz.</v>
      </c>
      <c r="P130" s="7" t="str">
        <f t="shared" si="83"/>
        <v>auf den Landsitz</v>
      </c>
      <c r="Q130" s="7" t="str">
        <f t="shared" si="103"/>
        <v>Er</v>
      </c>
      <c r="R130" s="7" t="s">
        <v>104</v>
      </c>
      <c r="S130" s="7" t="s">
        <v>147</v>
      </c>
      <c r="T130" s="7" t="s">
        <v>391</v>
      </c>
      <c r="U130" s="7" t="s">
        <v>752</v>
      </c>
      <c r="W130" s="7" t="str">
        <f t="shared" ref="W130:W132" si="106">CONCATENATE(U130,V130)</f>
        <v>Corona-Maßnahmen</v>
      </c>
      <c r="X130" s="7" t="str">
        <f t="shared" ref="X130:X132" si="107">CONCATENATE(Y130,".")</f>
        <v>vernommen.</v>
      </c>
      <c r="Y130" s="7" t="s">
        <v>753</v>
      </c>
      <c r="Z130" s="7">
        <f>main!Z107</f>
        <v>189</v>
      </c>
      <c r="AA130" s="7" t="str">
        <f>main!AA107</f>
        <v>Bestattungsunternehmer</v>
      </c>
      <c r="AB130" s="7" t="str">
        <f>main!AB107</f>
        <v>NA</v>
      </c>
      <c r="AC130" s="7">
        <f>main!AC107</f>
        <v>5.55</v>
      </c>
      <c r="AD130" s="7" t="str">
        <f>main!AD107</f>
        <v>NA</v>
      </c>
      <c r="AE130" s="7" t="str">
        <f>main!AE107</f>
        <v>NA</v>
      </c>
      <c r="AF130" s="33" t="str">
        <f>main!AF107</f>
        <v>m</v>
      </c>
      <c r="AG130" s="7" t="str">
        <f>main!AG107</f>
        <v>Filler</v>
      </c>
      <c r="AH130" s="7" t="str">
        <f>main!AH107</f>
        <v>NA</v>
      </c>
      <c r="AI130" s="7" t="str">
        <f>main!AI107</f>
        <v>NA</v>
      </c>
      <c r="AJ130" s="7" t="str">
        <f>main!AJ107</f>
        <v>Der</v>
      </c>
      <c r="AK130" s="7" t="str">
        <f>main!AK107</f>
        <v>der</v>
      </c>
      <c r="AL130" s="7">
        <f>main!AL107</f>
        <v>46</v>
      </c>
      <c r="AM130" s="7" t="str">
        <f>main!AM107</f>
        <v>Bestattungsunternehmerin</v>
      </c>
      <c r="AN130" s="7" t="str">
        <f>main!AN107</f>
        <v>NA</v>
      </c>
      <c r="AO130" s="7" t="str">
        <f>main!AO107</f>
        <v>NA</v>
      </c>
      <c r="AP130" s="7" t="str">
        <f>main!AP107</f>
        <v>NA</v>
      </c>
      <c r="AQ130" s="7" t="str">
        <f>main!AQ107</f>
        <v>NA</v>
      </c>
      <c r="AR130" s="7" t="str">
        <f>main!AR107</f>
        <v>NA</v>
      </c>
      <c r="AS130" s="7" t="str">
        <f>main!AS107</f>
        <v>Alternative</v>
      </c>
      <c r="AT130" s="7" t="str">
        <f>main!AT107</f>
        <v>NA</v>
      </c>
      <c r="AU130" s="7" t="str">
        <f>main!AU107</f>
        <v>NA</v>
      </c>
      <c r="AV130" s="7" t="str">
        <f>main!AV107</f>
        <v>Die</v>
      </c>
      <c r="AW130" s="7" t="str">
        <f>main!AW107</f>
        <v>die</v>
      </c>
      <c r="AX130" s="7" t="str">
        <f>main!AX107</f>
        <v>Er</v>
      </c>
      <c r="AY130" s="7" t="str">
        <f>main!AY107</f>
        <v>Sie</v>
      </c>
      <c r="AZ130" s="33" t="str">
        <f>main!AZ107</f>
        <v>Er</v>
      </c>
      <c r="BA130" s="7" t="str">
        <f t="shared" si="86"/>
        <v>Wer eilt auf den Landsitz?</v>
      </c>
      <c r="BB130" s="46" t="str">
        <f t="shared" si="87"/>
        <v>Was tat der Bestattungsunternehmer?</v>
      </c>
      <c r="BC130" s="7" t="str">
        <f t="shared" si="88"/>
        <v>Wohin eilt der Bestattungsunternehmer?</v>
      </c>
      <c r="BD130" s="7" t="str">
        <f t="shared" si="89"/>
        <v>Was hat der Bestattungsunternehmer vernommen?</v>
      </c>
      <c r="BE130" s="7" t="s">
        <v>16</v>
      </c>
      <c r="BF130" s="7" t="str">
        <f>BB130</f>
        <v>Was tat der Bestattungsunternehmer?</v>
      </c>
      <c r="BG130" s="7">
        <v>1</v>
      </c>
      <c r="BH130" s="7">
        <f t="shared" ref="BH130:BH132" si="108">IF(BI130="NA",0,1)</f>
        <v>1</v>
      </c>
      <c r="BI130" s="7" t="str">
        <f t="shared" si="91"/>
        <v>Was tat der Bestattungsunternehmer?</v>
      </c>
      <c r="BJ130" s="7" t="str">
        <f>IF(BI130="NA","NA",J130)</f>
        <v>eilt</v>
      </c>
      <c r="BK130" s="7" t="s">
        <v>1121</v>
      </c>
      <c r="BL130" s="7" t="s">
        <v>1122</v>
      </c>
      <c r="BM130" s="1">
        <v>1</v>
      </c>
      <c r="BN130" s="7" t="str">
        <f t="shared" ref="BN130:BN132" si="109">IF(BM130=1,BK130,BL130)</f>
        <v>auf den Landsitz eilen</v>
      </c>
      <c r="BO130" s="7" t="str">
        <f t="shared" si="100"/>
        <v>auf den Landsitz reisen</v>
      </c>
      <c r="BP130" s="7" t="str">
        <f t="shared" si="93"/>
        <v/>
      </c>
      <c r="BQ130" s="7" t="str">
        <f t="shared" si="94"/>
        <v>Wohin eilt der Bestattungsunternehmer?</v>
      </c>
      <c r="BR130" s="7" t="str">
        <f t="shared" si="95"/>
        <v/>
      </c>
      <c r="BS130" s="7" t="str">
        <f t="shared" ref="BS130:BS132" si="110">CONCATENATE(BP130,BQ130,BR130)</f>
        <v>Wohin eilt der Bestattungsunternehmer?</v>
      </c>
      <c r="BT130" s="7" t="str">
        <f t="shared" si="97"/>
        <v>Was hat der Bestattungsunternehmer vernommen?</v>
      </c>
      <c r="BU130" s="7" t="str">
        <f t="shared" si="98"/>
        <v/>
      </c>
      <c r="BV130" s="7" t="str">
        <f t="shared" ref="BV130:BV132" si="111">CONCATENATE(BT130,BU130)</f>
        <v>Was hat der Bestattungsunternehmer vernommen?</v>
      </c>
    </row>
    <row r="131" spans="1:74" ht="14.25" customHeight="1" x14ac:dyDescent="0.35">
      <c r="A131" s="7" t="str">
        <f t="shared" si="101"/>
        <v>L3_S7_I130_PEr</v>
      </c>
      <c r="B131" s="7">
        <v>3</v>
      </c>
      <c r="C131" s="7">
        <v>7</v>
      </c>
      <c r="D131" s="44">
        <v>130</v>
      </c>
      <c r="E131">
        <v>6</v>
      </c>
      <c r="F131" s="7">
        <v>7</v>
      </c>
      <c r="G131" s="7" t="str">
        <f t="shared" si="102"/>
        <v>Emilia geht zur Pommesbude. Er hat die grauenvolle Abnehmkur überstanden.</v>
      </c>
      <c r="H131" s="7" t="str">
        <f t="shared" si="80"/>
        <v>Emilia</v>
      </c>
      <c r="I131" s="7" t="str">
        <f t="shared" si="81"/>
        <v>Noah</v>
      </c>
      <c r="J131" s="7" t="s">
        <v>126</v>
      </c>
      <c r="L131" s="7" t="s">
        <v>127</v>
      </c>
      <c r="N131" s="7" t="s">
        <v>128</v>
      </c>
      <c r="O131" s="7" t="str">
        <f t="shared" si="105"/>
        <v>zur Pommesbude.</v>
      </c>
      <c r="P131" s="7" t="str">
        <f t="shared" si="83"/>
        <v>zur Pommesbude</v>
      </c>
      <c r="Q131" s="7" t="str">
        <f t="shared" si="103"/>
        <v>Er</v>
      </c>
      <c r="R131" s="7" t="s">
        <v>104</v>
      </c>
      <c r="S131" s="7" t="s">
        <v>71</v>
      </c>
      <c r="T131" s="7" t="s">
        <v>129</v>
      </c>
      <c r="U131" s="7" t="s">
        <v>130</v>
      </c>
      <c r="W131" s="7" t="str">
        <f t="shared" si="106"/>
        <v>Abnehmkur</v>
      </c>
      <c r="X131" s="7" t="str">
        <f t="shared" si="107"/>
        <v>überstanden.</v>
      </c>
      <c r="Y131" s="7" t="s">
        <v>131</v>
      </c>
      <c r="Z131" s="7">
        <f>main!Z48</f>
        <v>130</v>
      </c>
      <c r="AA131" s="7" t="str">
        <f>main!AA48</f>
        <v>Emilia</v>
      </c>
      <c r="AB131" s="7" t="str">
        <f>main!AB48</f>
        <v>f</v>
      </c>
      <c r="AC131" s="7">
        <f>main!AC48</f>
        <v>6.8571428570000004</v>
      </c>
      <c r="AD131" s="7">
        <f>main!AD48</f>
        <v>0.35503580099999998</v>
      </c>
      <c r="AE131" s="7">
        <f>main!AE48</f>
        <v>7</v>
      </c>
      <c r="AF131" s="33" t="str">
        <f>main!AF48</f>
        <v>f</v>
      </c>
      <c r="AG131" s="7" t="str">
        <f>main!AG48</f>
        <v>Target</v>
      </c>
      <c r="AH131" s="7" t="str">
        <f>main!AH48</f>
        <v>NA</v>
      </c>
      <c r="AI131" s="7">
        <f>main!AI48</f>
        <v>1940000000</v>
      </c>
      <c r="AJ131" s="7" t="str">
        <f>main!AJ48</f>
        <v>NA</v>
      </c>
      <c r="AK131" s="7" t="str">
        <f>main!AK48</f>
        <v>NA</v>
      </c>
      <c r="AL131" s="7">
        <f>main!AL48</f>
        <v>49</v>
      </c>
      <c r="AM131" s="7" t="str">
        <f>main!AM48</f>
        <v>Noah</v>
      </c>
      <c r="AN131" s="7" t="str">
        <f>main!AN48</f>
        <v>n</v>
      </c>
      <c r="AO131" s="7">
        <f>main!AO48</f>
        <v>1.8571428569999999</v>
      </c>
      <c r="AP131" s="7">
        <f>main!AP48</f>
        <v>1.115211854</v>
      </c>
      <c r="AQ131" s="7">
        <f>main!AQ48</f>
        <v>1</v>
      </c>
      <c r="AR131" s="7" t="str">
        <f>main!AR48</f>
        <v>m</v>
      </c>
      <c r="AS131" s="7" t="str">
        <f>main!AS48</f>
        <v>Alternative</v>
      </c>
      <c r="AT131" s="7" t="str">
        <f>main!AT48</f>
        <v>NA</v>
      </c>
      <c r="AU131" s="7" t="str">
        <f>main!AU48</f>
        <v>NA</v>
      </c>
      <c r="AV131" s="7" t="str">
        <f>main!AV48</f>
        <v>NA</v>
      </c>
      <c r="AW131" s="7" t="str">
        <f>main!AW48</f>
        <v>NA</v>
      </c>
      <c r="AX131" s="7" t="str">
        <f>main!AX48</f>
        <v>Er</v>
      </c>
      <c r="AY131" s="7" t="str">
        <f>main!AY48</f>
        <v>Sie</v>
      </c>
      <c r="AZ131" s="33" t="str">
        <f>main!AZ48</f>
        <v>Er</v>
      </c>
      <c r="BA131" s="7" t="str">
        <f t="shared" si="86"/>
        <v>Wer geht zur Pommesbude?</v>
      </c>
      <c r="BB131" s="46" t="str">
        <f t="shared" si="87"/>
        <v>Was tat Emilia?</v>
      </c>
      <c r="BC131" s="7" t="str">
        <f t="shared" si="88"/>
        <v>Wohin geht Emilia?</v>
      </c>
      <c r="BD131" s="7" t="str">
        <f t="shared" si="89"/>
        <v>Was hat Emilia überstanden?</v>
      </c>
      <c r="BE131" s="7" t="s">
        <v>48</v>
      </c>
      <c r="BF131" s="7" t="str">
        <f>BC131</f>
        <v>Wohin geht Emilia?</v>
      </c>
      <c r="BG131" s="7">
        <v>3</v>
      </c>
      <c r="BH131" s="7">
        <f t="shared" si="108"/>
        <v>0</v>
      </c>
      <c r="BI131" s="7" t="str">
        <f t="shared" si="91"/>
        <v>NA</v>
      </c>
      <c r="BJ131" s="7" t="str">
        <f>IF(BI131="NA","NA",P131)</f>
        <v>NA</v>
      </c>
      <c r="BK131" s="7" t="str">
        <f>BJ131</f>
        <v>NA</v>
      </c>
      <c r="BL131" s="7" t="s">
        <v>78</v>
      </c>
      <c r="BM131" s="1">
        <v>1</v>
      </c>
      <c r="BN131" s="7" t="str">
        <f t="shared" si="109"/>
        <v>NA</v>
      </c>
      <c r="BO131" s="7" t="str">
        <f t="shared" si="100"/>
        <v>NA</v>
      </c>
      <c r="BP131" s="7" t="str">
        <f t="shared" si="93"/>
        <v/>
      </c>
      <c r="BQ131" s="7" t="str">
        <f t="shared" si="94"/>
        <v>Wohin geht Emilia?</v>
      </c>
      <c r="BR131" s="7" t="str">
        <f t="shared" si="95"/>
        <v/>
      </c>
      <c r="BS131" s="7" t="str">
        <f t="shared" si="110"/>
        <v>Wohin geht Emilia?</v>
      </c>
      <c r="BT131" s="7" t="str">
        <f t="shared" si="97"/>
        <v>Was hat Emilia überstanden?</v>
      </c>
      <c r="BU131" s="7" t="str">
        <f t="shared" si="98"/>
        <v/>
      </c>
      <c r="BV131" s="7" t="str">
        <f t="shared" si="111"/>
        <v>Was hat Emilia überstanden?</v>
      </c>
    </row>
    <row r="132" spans="1:74" ht="14.25" customHeight="1" x14ac:dyDescent="0.35">
      <c r="A132" s="7" t="str">
        <f t="shared" si="101"/>
        <v>L3_S57_I79_PSie</v>
      </c>
      <c r="B132" s="7">
        <v>3</v>
      </c>
      <c r="C132" s="7">
        <v>57</v>
      </c>
      <c r="D132" s="44">
        <v>131</v>
      </c>
      <c r="E132">
        <v>6</v>
      </c>
      <c r="F132" s="7">
        <v>57</v>
      </c>
      <c r="G132" s="7" t="str">
        <f t="shared" si="102"/>
        <v>Romy kommt von der Bandprobe. Sie hat ein exzellentes Solo hingelegt.</v>
      </c>
      <c r="H132" s="7" t="str">
        <f t="shared" si="80"/>
        <v>Romy</v>
      </c>
      <c r="I132" s="7" t="str">
        <f t="shared" si="81"/>
        <v>Timo</v>
      </c>
      <c r="J132" s="7" t="s">
        <v>311</v>
      </c>
      <c r="M132" s="7" t="s">
        <v>222</v>
      </c>
      <c r="N132" s="7" t="s">
        <v>475</v>
      </c>
      <c r="O132" s="7" t="str">
        <f t="shared" si="105"/>
        <v>von der Bandprobe.</v>
      </c>
      <c r="P132" s="7" t="str">
        <f t="shared" si="83"/>
        <v>von der Bandprobe</v>
      </c>
      <c r="Q132" s="7" t="str">
        <f t="shared" si="103"/>
        <v>Sie</v>
      </c>
      <c r="R132" s="7" t="s">
        <v>104</v>
      </c>
      <c r="S132" s="7" t="s">
        <v>137</v>
      </c>
      <c r="T132" s="7" t="s">
        <v>476</v>
      </c>
      <c r="U132" s="7" t="s">
        <v>477</v>
      </c>
      <c r="W132" s="7" t="str">
        <f t="shared" si="106"/>
        <v>Solo</v>
      </c>
      <c r="X132" s="7" t="str">
        <f t="shared" si="107"/>
        <v>hingelegt.</v>
      </c>
      <c r="Y132" s="7" t="s">
        <v>478</v>
      </c>
      <c r="Z132" s="7">
        <f>main!Z38</f>
        <v>79</v>
      </c>
      <c r="AA132" s="7" t="str">
        <f>main!AA38</f>
        <v>Romy</v>
      </c>
      <c r="AB132" s="7" t="str">
        <f>main!AB38</f>
        <v>f</v>
      </c>
      <c r="AC132" s="7">
        <f>main!AC38</f>
        <v>4.7142857139999998</v>
      </c>
      <c r="AD132" s="7">
        <f>main!AD38</f>
        <v>1.600945099</v>
      </c>
      <c r="AE132" s="7">
        <f>main!AE38</f>
        <v>4</v>
      </c>
      <c r="AF132" s="33" t="str">
        <f>main!AF38</f>
        <v>n</v>
      </c>
      <c r="AG132" s="7" t="str">
        <f>main!AG38</f>
        <v>Target</v>
      </c>
      <c r="AH132" s="7" t="str">
        <f>main!AH38</f>
        <v>NA</v>
      </c>
      <c r="AI132" s="7">
        <f>main!AI38</f>
        <v>60300000</v>
      </c>
      <c r="AJ132" s="7" t="str">
        <f>main!AJ38</f>
        <v>NA</v>
      </c>
      <c r="AK132" s="7" t="str">
        <f>main!AK38</f>
        <v>NA</v>
      </c>
      <c r="AL132" s="7">
        <f>main!AL38</f>
        <v>29</v>
      </c>
      <c r="AM132" s="7" t="str">
        <f>main!AM38</f>
        <v>Timo</v>
      </c>
      <c r="AN132" s="7" t="str">
        <f>main!AN38</f>
        <v>m</v>
      </c>
      <c r="AO132" s="7">
        <f>main!AO38</f>
        <v>1.342857143</v>
      </c>
      <c r="AP132" s="7">
        <f>main!AP38</f>
        <v>0.76477052099999998</v>
      </c>
      <c r="AQ132" s="7">
        <f>main!AQ38</f>
        <v>1</v>
      </c>
      <c r="AR132" s="7" t="str">
        <f>main!AR38</f>
        <v>m</v>
      </c>
      <c r="AS132" s="7" t="str">
        <f>main!AS38</f>
        <v>Alternative</v>
      </c>
      <c r="AT132" s="7" t="str">
        <f>main!AT38</f>
        <v>NA</v>
      </c>
      <c r="AU132" s="7" t="str">
        <f>main!AU38</f>
        <v>NA</v>
      </c>
      <c r="AV132" s="7" t="str">
        <f>main!AV38</f>
        <v>NA</v>
      </c>
      <c r="AW132" s="7" t="str">
        <f>main!AW38</f>
        <v>NA</v>
      </c>
      <c r="AX132" s="7" t="str">
        <f>main!AX38</f>
        <v>Er</v>
      </c>
      <c r="AY132" s="7" t="str">
        <f>main!AY38</f>
        <v>Sie</v>
      </c>
      <c r="AZ132" s="33" t="str">
        <f>main!AZ38</f>
        <v>Sie</v>
      </c>
      <c r="BA132" s="7" t="str">
        <f t="shared" si="86"/>
        <v>Wer kommt von der Bandprobe?</v>
      </c>
      <c r="BB132" s="46" t="str">
        <f t="shared" si="87"/>
        <v>Was tat Romy?</v>
      </c>
      <c r="BC132" s="7" t="str">
        <f t="shared" si="88"/>
        <v>Woher kommt Romy?</v>
      </c>
      <c r="BD132" s="7" t="str">
        <f t="shared" si="89"/>
        <v>Was hat Romy hingelegt?</v>
      </c>
      <c r="BE132" s="7" t="s">
        <v>47</v>
      </c>
      <c r="BF132" s="7" t="str">
        <f>BA132</f>
        <v>Wer kommt von der Bandprobe?</v>
      </c>
      <c r="BG132" s="7">
        <v>3</v>
      </c>
      <c r="BH132" s="7">
        <f t="shared" si="108"/>
        <v>0</v>
      </c>
      <c r="BI132" s="7" t="str">
        <f t="shared" si="91"/>
        <v>NA</v>
      </c>
      <c r="BJ132" s="7" t="str">
        <f>IF(BI132="NA","NA",H132)</f>
        <v>NA</v>
      </c>
      <c r="BK132" s="7" t="str">
        <f>BJ132</f>
        <v>NA</v>
      </c>
      <c r="BL132" s="7" t="s">
        <v>78</v>
      </c>
      <c r="BM132" s="1">
        <v>0</v>
      </c>
      <c r="BN132" s="7" t="str">
        <f t="shared" si="109"/>
        <v>NA</v>
      </c>
      <c r="BO132" s="7" t="str">
        <f t="shared" si="100"/>
        <v>NA</v>
      </c>
      <c r="BP132" s="7" t="str">
        <f t="shared" si="93"/>
        <v/>
      </c>
      <c r="BQ132" s="7" t="str">
        <f t="shared" si="94"/>
        <v/>
      </c>
      <c r="BR132" s="7" t="str">
        <f t="shared" si="95"/>
        <v>Woher kommt Romy?</v>
      </c>
      <c r="BS132" s="7" t="str">
        <f t="shared" si="110"/>
        <v>Woher kommt Romy?</v>
      </c>
      <c r="BT132" s="7" t="str">
        <f t="shared" si="97"/>
        <v>Was hat Romy hingelegt?</v>
      </c>
      <c r="BU132" s="7" t="str">
        <f t="shared" si="98"/>
        <v/>
      </c>
      <c r="BV132" s="1" t="str">
        <f t="shared" si="111"/>
        <v>Was hat Romy hingelegt?</v>
      </c>
    </row>
    <row r="133" spans="1:74" ht="14.25" customHeight="1" x14ac:dyDescent="0.35">
      <c r="C133" s="7"/>
      <c r="D133" s="7"/>
      <c r="E133" s="7"/>
    </row>
    <row r="134" spans="1:74" ht="14.25" customHeight="1" x14ac:dyDescent="0.35">
      <c r="C134" s="7"/>
      <c r="D134" s="7"/>
      <c r="E134" s="7"/>
    </row>
    <row r="135" spans="1:74" ht="14.25" customHeight="1" x14ac:dyDescent="0.35">
      <c r="C135" s="7"/>
      <c r="D135" s="7"/>
      <c r="E135" s="7"/>
    </row>
    <row r="136" spans="1:74" ht="14.25" customHeight="1" x14ac:dyDescent="0.35">
      <c r="C136" s="7"/>
      <c r="D136" s="7"/>
      <c r="E136" s="7"/>
    </row>
    <row r="137" spans="1:74" ht="14.25" customHeight="1" x14ac:dyDescent="0.35">
      <c r="C137" s="7"/>
      <c r="D137" s="7"/>
      <c r="E137" s="7"/>
    </row>
    <row r="138" spans="1:74" ht="14.25" customHeight="1" x14ac:dyDescent="0.35">
      <c r="C138" s="7"/>
      <c r="D138" s="7"/>
      <c r="E138" s="7"/>
    </row>
    <row r="139" spans="1:74" ht="14.25" customHeight="1" x14ac:dyDescent="0.35">
      <c r="C139" s="7"/>
      <c r="D139" s="7"/>
      <c r="E139" s="7"/>
    </row>
    <row r="140" spans="1:74" ht="14.25" customHeight="1" x14ac:dyDescent="0.35">
      <c r="C140" s="7"/>
      <c r="D140" s="7"/>
      <c r="E140" s="7"/>
    </row>
    <row r="141" spans="1:74" ht="14.25" customHeight="1" x14ac:dyDescent="0.35">
      <c r="C141" s="7"/>
      <c r="D141" s="7"/>
      <c r="E141" s="7"/>
    </row>
    <row r="142" spans="1:74" ht="14.25" customHeight="1" x14ac:dyDescent="0.35">
      <c r="C142" s="7"/>
      <c r="D142" s="7"/>
      <c r="E142" s="7"/>
    </row>
    <row r="143" spans="1:74" ht="14.25" customHeight="1" x14ac:dyDescent="0.35">
      <c r="C143" s="7"/>
      <c r="D143" s="7"/>
      <c r="E143" s="7"/>
    </row>
    <row r="144" spans="1:74" ht="14.25" customHeight="1" x14ac:dyDescent="0.35">
      <c r="C144" s="7"/>
      <c r="D144" s="7"/>
      <c r="E144" s="7"/>
    </row>
    <row r="145" spans="3:5" ht="14.25" customHeight="1" x14ac:dyDescent="0.35">
      <c r="C145" s="7"/>
      <c r="D145" s="7"/>
      <c r="E145" s="7"/>
    </row>
    <row r="146" spans="3:5" ht="14.25" customHeight="1" x14ac:dyDescent="0.35">
      <c r="C146" s="7"/>
      <c r="D146" s="7"/>
      <c r="E146" s="7"/>
    </row>
    <row r="147" spans="3:5" ht="14.25" customHeight="1" x14ac:dyDescent="0.35">
      <c r="C147" s="7"/>
      <c r="D147" s="7"/>
      <c r="E147" s="7"/>
    </row>
    <row r="148" spans="3:5" ht="14.25" customHeight="1" x14ac:dyDescent="0.35">
      <c r="C148" s="7"/>
      <c r="D148" s="7"/>
      <c r="E148" s="7"/>
    </row>
    <row r="149" spans="3:5" ht="14.25" customHeight="1" x14ac:dyDescent="0.35">
      <c r="C149" s="7"/>
      <c r="D149" s="7"/>
      <c r="E149" s="7"/>
    </row>
    <row r="150" spans="3:5" ht="14.25" customHeight="1" x14ac:dyDescent="0.35">
      <c r="C150" s="7"/>
      <c r="D150" s="7"/>
      <c r="E150" s="7"/>
    </row>
    <row r="151" spans="3:5" ht="14.25" customHeight="1" x14ac:dyDescent="0.35">
      <c r="C151" s="7"/>
      <c r="D151" s="7"/>
      <c r="E151" s="7"/>
    </row>
    <row r="152" spans="3:5" ht="14.25" customHeight="1" x14ac:dyDescent="0.35">
      <c r="C152" s="7"/>
      <c r="D152" s="7"/>
      <c r="E152" s="7"/>
    </row>
    <row r="153" spans="3:5" ht="14.25" customHeight="1" x14ac:dyDescent="0.35">
      <c r="C153" s="7"/>
      <c r="D153" s="7"/>
      <c r="E153" s="7"/>
    </row>
    <row r="154" spans="3:5" ht="14.25" customHeight="1" x14ac:dyDescent="0.35">
      <c r="C154" s="7"/>
      <c r="D154" s="7"/>
      <c r="E154" s="7"/>
    </row>
    <row r="155" spans="3:5" ht="14.25" customHeight="1" x14ac:dyDescent="0.35">
      <c r="C155" s="7"/>
      <c r="D155" s="7"/>
      <c r="E155" s="7"/>
    </row>
    <row r="156" spans="3:5" ht="14.25" customHeight="1" x14ac:dyDescent="0.35">
      <c r="C156" s="7"/>
      <c r="D156" s="7"/>
      <c r="E156" s="7"/>
    </row>
    <row r="157" spans="3:5" ht="14.25" customHeight="1" x14ac:dyDescent="0.35">
      <c r="C157" s="7"/>
      <c r="D157" s="7"/>
      <c r="E157" s="7"/>
    </row>
    <row r="158" spans="3:5" ht="14.25" customHeight="1" x14ac:dyDescent="0.35">
      <c r="C158" s="7"/>
      <c r="D158" s="7"/>
      <c r="E158" s="7"/>
    </row>
    <row r="159" spans="3:5" ht="14.25" customHeight="1" x14ac:dyDescent="0.35">
      <c r="C159" s="7"/>
      <c r="D159" s="7"/>
      <c r="E159" s="7"/>
    </row>
    <row r="160" spans="3:5" ht="14.25" customHeight="1" x14ac:dyDescent="0.35">
      <c r="C160" s="7"/>
      <c r="D160" s="7"/>
      <c r="E160" s="7"/>
    </row>
    <row r="161" spans="3:5" ht="14.25" customHeight="1" x14ac:dyDescent="0.35">
      <c r="C161" s="7"/>
      <c r="D161" s="7"/>
      <c r="E161" s="7"/>
    </row>
    <row r="162" spans="3:5" ht="14.25" customHeight="1" x14ac:dyDescent="0.35">
      <c r="C162" s="7"/>
      <c r="D162" s="7"/>
      <c r="E162" s="7"/>
    </row>
    <row r="163" spans="3:5" ht="14.25" customHeight="1" x14ac:dyDescent="0.35">
      <c r="C163" s="7"/>
      <c r="D163" s="7"/>
      <c r="E163" s="7"/>
    </row>
    <row r="164" spans="3:5" ht="14.25" customHeight="1" x14ac:dyDescent="0.35">
      <c r="C164" s="7"/>
      <c r="D164" s="7"/>
      <c r="E164" s="7"/>
    </row>
    <row r="165" spans="3:5" ht="14.25" customHeight="1" x14ac:dyDescent="0.35">
      <c r="C165" s="7"/>
      <c r="D165" s="7"/>
      <c r="E165" s="7"/>
    </row>
    <row r="166" spans="3:5" ht="14.25" customHeight="1" x14ac:dyDescent="0.35">
      <c r="C166" s="7"/>
      <c r="D166" s="7"/>
      <c r="E166" s="7"/>
    </row>
    <row r="167" spans="3:5" ht="14.25" customHeight="1" x14ac:dyDescent="0.35">
      <c r="C167" s="7"/>
      <c r="D167" s="7"/>
      <c r="E167" s="7"/>
    </row>
    <row r="168" spans="3:5" ht="14.25" customHeight="1" x14ac:dyDescent="0.35">
      <c r="C168" s="7"/>
      <c r="D168" s="7"/>
      <c r="E168" s="7"/>
    </row>
    <row r="169" spans="3:5" ht="14.25" customHeight="1" x14ac:dyDescent="0.35">
      <c r="C169" s="7"/>
      <c r="D169" s="7"/>
      <c r="E169" s="7"/>
    </row>
    <row r="170" spans="3:5" ht="14.25" customHeight="1" x14ac:dyDescent="0.35">
      <c r="C170" s="7"/>
      <c r="D170" s="7"/>
      <c r="E170" s="7"/>
    </row>
    <row r="171" spans="3:5" ht="14.25" customHeight="1" x14ac:dyDescent="0.35">
      <c r="C171" s="7"/>
      <c r="D171" s="7"/>
      <c r="E171" s="7"/>
    </row>
    <row r="172" spans="3:5" ht="14.25" customHeight="1" x14ac:dyDescent="0.35">
      <c r="C172" s="7"/>
      <c r="D172" s="7"/>
      <c r="E172" s="7"/>
    </row>
    <row r="173" spans="3:5" ht="14.25" customHeight="1" x14ac:dyDescent="0.35">
      <c r="C173" s="7"/>
      <c r="D173" s="7"/>
      <c r="E173" s="7"/>
    </row>
    <row r="174" spans="3:5" ht="14.25" customHeight="1" x14ac:dyDescent="0.35">
      <c r="C174" s="7"/>
      <c r="D174" s="7"/>
      <c r="E174" s="7"/>
    </row>
    <row r="175" spans="3:5" ht="14.25" customHeight="1" x14ac:dyDescent="0.35">
      <c r="C175" s="7"/>
      <c r="D175" s="7"/>
      <c r="E175" s="7"/>
    </row>
    <row r="176" spans="3:5" ht="14.25" customHeight="1" x14ac:dyDescent="0.35">
      <c r="C176" s="7"/>
      <c r="D176" s="7"/>
      <c r="E176" s="7"/>
    </row>
    <row r="177" spans="3:5" ht="14.25" customHeight="1" x14ac:dyDescent="0.35">
      <c r="C177" s="7"/>
      <c r="D177" s="7"/>
      <c r="E177" s="7"/>
    </row>
    <row r="178" spans="3:5" ht="14.25" customHeight="1" x14ac:dyDescent="0.35">
      <c r="C178" s="7"/>
      <c r="D178" s="7"/>
      <c r="E178" s="7"/>
    </row>
    <row r="179" spans="3:5" ht="14.25" customHeight="1" x14ac:dyDescent="0.35">
      <c r="C179" s="7"/>
      <c r="D179" s="7"/>
      <c r="E179" s="7"/>
    </row>
    <row r="180" spans="3:5" ht="14.25" customHeight="1" x14ac:dyDescent="0.35">
      <c r="C180" s="7"/>
      <c r="D180" s="7"/>
      <c r="E180" s="7"/>
    </row>
    <row r="181" spans="3:5" ht="14.25" customHeight="1" x14ac:dyDescent="0.35">
      <c r="C181" s="7"/>
      <c r="D181" s="7"/>
      <c r="E181" s="7"/>
    </row>
    <row r="182" spans="3:5" ht="14.25" customHeight="1" x14ac:dyDescent="0.35">
      <c r="C182" s="7"/>
      <c r="D182" s="7"/>
      <c r="E182" s="7"/>
    </row>
    <row r="183" spans="3:5" ht="14.25" customHeight="1" x14ac:dyDescent="0.35">
      <c r="C183" s="7"/>
      <c r="D183" s="7"/>
      <c r="E183" s="7"/>
    </row>
    <row r="184" spans="3:5" ht="14.25" customHeight="1" x14ac:dyDescent="0.35">
      <c r="C184" s="7"/>
      <c r="D184" s="7"/>
      <c r="E184" s="7"/>
    </row>
    <row r="185" spans="3:5" ht="14.25" customHeight="1" x14ac:dyDescent="0.35">
      <c r="C185" s="7"/>
      <c r="D185" s="7"/>
      <c r="E185" s="7"/>
    </row>
    <row r="186" spans="3:5" ht="14.25" customHeight="1" x14ac:dyDescent="0.35">
      <c r="C186" s="7"/>
      <c r="D186" s="7"/>
      <c r="E186" s="7"/>
    </row>
    <row r="187" spans="3:5" ht="14.25" customHeight="1" x14ac:dyDescent="0.35">
      <c r="C187" s="7"/>
      <c r="D187" s="7"/>
      <c r="E187" s="7"/>
    </row>
    <row r="188" spans="3:5" ht="14.25" customHeight="1" x14ac:dyDescent="0.35">
      <c r="C188" s="7"/>
      <c r="D188" s="7"/>
      <c r="E188" s="7"/>
    </row>
    <row r="189" spans="3:5" ht="14.25" customHeight="1" x14ac:dyDescent="0.35">
      <c r="C189" s="7"/>
      <c r="D189" s="7"/>
      <c r="E189" s="7"/>
    </row>
    <row r="190" spans="3:5" ht="14.25" customHeight="1" x14ac:dyDescent="0.35">
      <c r="C190" s="7"/>
      <c r="D190" s="7"/>
      <c r="E190" s="7"/>
    </row>
    <row r="191" spans="3:5" ht="14.25" customHeight="1" x14ac:dyDescent="0.35">
      <c r="C191" s="7"/>
      <c r="D191" s="7"/>
      <c r="E191" s="7"/>
    </row>
    <row r="192" spans="3:5" ht="14.25" customHeight="1" x14ac:dyDescent="0.35">
      <c r="C192" s="7"/>
      <c r="D192" s="7"/>
      <c r="E192" s="7"/>
    </row>
    <row r="193" spans="3:5" ht="14.25" customHeight="1" x14ac:dyDescent="0.35">
      <c r="C193" s="7"/>
      <c r="D193" s="7"/>
      <c r="E193" s="7"/>
    </row>
    <row r="194" spans="3:5" ht="14.25" customHeight="1" x14ac:dyDescent="0.35">
      <c r="C194" s="7"/>
      <c r="D194" s="7"/>
      <c r="E194" s="7"/>
    </row>
    <row r="195" spans="3:5" ht="14.25" customHeight="1" x14ac:dyDescent="0.35">
      <c r="C195" s="7"/>
      <c r="D195" s="7"/>
      <c r="E195" s="7"/>
    </row>
    <row r="196" spans="3:5" ht="14.25" customHeight="1" x14ac:dyDescent="0.35">
      <c r="C196" s="7"/>
      <c r="D196" s="7"/>
      <c r="E196" s="7"/>
    </row>
    <row r="197" spans="3:5" ht="14.25" customHeight="1" x14ac:dyDescent="0.35">
      <c r="C197" s="7"/>
      <c r="D197" s="7"/>
      <c r="E197" s="7"/>
    </row>
    <row r="198" spans="3:5" ht="14.25" customHeight="1" x14ac:dyDescent="0.35">
      <c r="C198" s="7"/>
      <c r="D198" s="7"/>
      <c r="E198" s="7"/>
    </row>
    <row r="199" spans="3:5" ht="14.25" customHeight="1" x14ac:dyDescent="0.35">
      <c r="C199" s="7"/>
      <c r="D199" s="7"/>
      <c r="E199" s="7"/>
    </row>
    <row r="200" spans="3:5" ht="14.25" customHeight="1" x14ac:dyDescent="0.35">
      <c r="C200" s="7"/>
      <c r="D200" s="7"/>
      <c r="E200" s="7"/>
    </row>
    <row r="201" spans="3:5" ht="14.25" customHeight="1" x14ac:dyDescent="0.35">
      <c r="C201" s="7"/>
      <c r="D201" s="7"/>
      <c r="E201" s="7"/>
    </row>
    <row r="202" spans="3:5" ht="14.25" customHeight="1" x14ac:dyDescent="0.35">
      <c r="C202" s="7"/>
      <c r="D202" s="7"/>
      <c r="E202" s="7"/>
    </row>
    <row r="203" spans="3:5" ht="14.25" customHeight="1" x14ac:dyDescent="0.35">
      <c r="C203" s="7"/>
      <c r="D203" s="7"/>
      <c r="E203" s="7"/>
    </row>
    <row r="204" spans="3:5" ht="14.25" customHeight="1" x14ac:dyDescent="0.35">
      <c r="C204" s="7"/>
      <c r="D204" s="7"/>
      <c r="E204" s="7"/>
    </row>
    <row r="205" spans="3:5" ht="14.25" customHeight="1" x14ac:dyDescent="0.35">
      <c r="C205" s="7"/>
      <c r="D205" s="7"/>
      <c r="E205" s="7"/>
    </row>
    <row r="206" spans="3:5" ht="14.25" customHeight="1" x14ac:dyDescent="0.35">
      <c r="C206" s="7"/>
      <c r="D206" s="7"/>
      <c r="E206" s="7"/>
    </row>
    <row r="207" spans="3:5" ht="14.25" customHeight="1" x14ac:dyDescent="0.35">
      <c r="C207" s="7"/>
      <c r="D207" s="7"/>
      <c r="E207" s="7"/>
    </row>
    <row r="208" spans="3:5" ht="14.25" customHeight="1" x14ac:dyDescent="0.35">
      <c r="C208" s="7"/>
      <c r="D208" s="7"/>
      <c r="E208" s="7"/>
    </row>
    <row r="209" spans="3:5" ht="14.25" customHeight="1" x14ac:dyDescent="0.35">
      <c r="C209" s="7"/>
      <c r="D209" s="7"/>
      <c r="E209" s="7"/>
    </row>
    <row r="210" spans="3:5" ht="14.25" customHeight="1" x14ac:dyDescent="0.35">
      <c r="C210" s="7"/>
      <c r="D210" s="7"/>
      <c r="E210" s="7"/>
    </row>
    <row r="211" spans="3:5" ht="14.25" customHeight="1" x14ac:dyDescent="0.35">
      <c r="C211" s="7"/>
      <c r="D211" s="7"/>
      <c r="E211" s="7"/>
    </row>
    <row r="212" spans="3:5" ht="14.25" customHeight="1" x14ac:dyDescent="0.35">
      <c r="C212" s="7"/>
      <c r="D212" s="7"/>
      <c r="E212" s="7"/>
    </row>
    <row r="213" spans="3:5" ht="14.25" customHeight="1" x14ac:dyDescent="0.35">
      <c r="C213" s="7"/>
      <c r="D213" s="7"/>
      <c r="E213" s="7"/>
    </row>
    <row r="214" spans="3:5" ht="14.25" customHeight="1" x14ac:dyDescent="0.35">
      <c r="C214" s="7"/>
      <c r="D214" s="7"/>
      <c r="E214" s="7"/>
    </row>
    <row r="215" spans="3:5" ht="14.25" customHeight="1" x14ac:dyDescent="0.35">
      <c r="C215" s="7"/>
      <c r="D215" s="7"/>
      <c r="E215" s="7"/>
    </row>
    <row r="216" spans="3:5" ht="14.25" customHeight="1" x14ac:dyDescent="0.35">
      <c r="C216" s="7"/>
      <c r="D216" s="7"/>
      <c r="E216" s="7"/>
    </row>
    <row r="217" spans="3:5" ht="14.25" customHeight="1" x14ac:dyDescent="0.35">
      <c r="C217" s="7"/>
      <c r="D217" s="7"/>
      <c r="E217" s="7"/>
    </row>
    <row r="218" spans="3:5" ht="14.25" customHeight="1" x14ac:dyDescent="0.35">
      <c r="C218" s="7"/>
      <c r="D218" s="7"/>
      <c r="E218" s="7"/>
    </row>
    <row r="219" spans="3:5" ht="14.25" customHeight="1" x14ac:dyDescent="0.35">
      <c r="C219" s="7"/>
      <c r="D219" s="7"/>
      <c r="E219" s="7"/>
    </row>
    <row r="220" spans="3:5" ht="14.25" customHeight="1" x14ac:dyDescent="0.35">
      <c r="C220" s="7"/>
      <c r="D220" s="7"/>
      <c r="E220" s="7"/>
    </row>
    <row r="221" spans="3:5" ht="14.25" customHeight="1" x14ac:dyDescent="0.35">
      <c r="C221" s="7"/>
      <c r="D221" s="7"/>
      <c r="E221" s="7"/>
    </row>
    <row r="222" spans="3:5" ht="14.25" customHeight="1" x14ac:dyDescent="0.35">
      <c r="C222" s="7"/>
      <c r="D222" s="7"/>
      <c r="E222" s="7"/>
    </row>
    <row r="223" spans="3:5" ht="14.25" customHeight="1" x14ac:dyDescent="0.35">
      <c r="C223" s="7"/>
      <c r="D223" s="7"/>
      <c r="E223" s="7"/>
    </row>
    <row r="224" spans="3:5" ht="14.25" customHeight="1" x14ac:dyDescent="0.35">
      <c r="C224" s="7"/>
      <c r="D224" s="7"/>
      <c r="E224" s="7"/>
    </row>
    <row r="225" spans="3:5" ht="14.25" customHeight="1" x14ac:dyDescent="0.35">
      <c r="C225" s="7"/>
      <c r="D225" s="7"/>
      <c r="E225" s="7"/>
    </row>
    <row r="226" spans="3:5" ht="14.25" customHeight="1" x14ac:dyDescent="0.35">
      <c r="C226" s="7"/>
      <c r="D226" s="7"/>
      <c r="E226" s="7"/>
    </row>
    <row r="227" spans="3:5" ht="14.25" customHeight="1" x14ac:dyDescent="0.35">
      <c r="C227" s="7"/>
      <c r="D227" s="7"/>
      <c r="E227" s="7"/>
    </row>
    <row r="228" spans="3:5" ht="14.25" customHeight="1" x14ac:dyDescent="0.35">
      <c r="C228" s="7"/>
      <c r="D228" s="7"/>
      <c r="E228" s="7"/>
    </row>
    <row r="229" spans="3:5" ht="14.25" customHeight="1" x14ac:dyDescent="0.35">
      <c r="C229" s="7"/>
      <c r="D229" s="7"/>
      <c r="E229" s="7"/>
    </row>
    <row r="230" spans="3:5" ht="14.25" customHeight="1" x14ac:dyDescent="0.35">
      <c r="C230" s="7"/>
      <c r="D230" s="7"/>
      <c r="E230" s="7"/>
    </row>
    <row r="231" spans="3:5" ht="14.25" customHeight="1" x14ac:dyDescent="0.35">
      <c r="C231" s="7"/>
      <c r="D231" s="7"/>
      <c r="E231" s="7"/>
    </row>
    <row r="232" spans="3:5" ht="14.25" customHeight="1" x14ac:dyDescent="0.35">
      <c r="C232" s="7"/>
      <c r="D232" s="7"/>
      <c r="E232" s="7"/>
    </row>
    <row r="233" spans="3:5" ht="14.25" customHeight="1" x14ac:dyDescent="0.35">
      <c r="C233" s="7"/>
      <c r="D233" s="7"/>
      <c r="E233" s="7"/>
    </row>
    <row r="234" spans="3:5" ht="14.25" customHeight="1" x14ac:dyDescent="0.35">
      <c r="C234" s="7"/>
      <c r="D234" s="7"/>
      <c r="E234" s="7"/>
    </row>
    <row r="235" spans="3:5" ht="14.25" customHeight="1" x14ac:dyDescent="0.35">
      <c r="C235" s="7"/>
      <c r="D235" s="7"/>
      <c r="E235" s="7"/>
    </row>
    <row r="236" spans="3:5" ht="14.25" customHeight="1" x14ac:dyDescent="0.35">
      <c r="C236" s="7"/>
      <c r="D236" s="7"/>
      <c r="E236" s="7"/>
    </row>
    <row r="237" spans="3:5" ht="14.25" customHeight="1" x14ac:dyDescent="0.35">
      <c r="C237" s="7"/>
      <c r="D237" s="7"/>
      <c r="E237" s="7"/>
    </row>
    <row r="238" spans="3:5" ht="14.25" customHeight="1" x14ac:dyDescent="0.35">
      <c r="C238" s="7"/>
      <c r="D238" s="7"/>
      <c r="E238" s="7"/>
    </row>
    <row r="239" spans="3:5" ht="14.25" customHeight="1" x14ac:dyDescent="0.35">
      <c r="C239" s="7"/>
      <c r="D239" s="7"/>
      <c r="E239" s="7"/>
    </row>
    <row r="240" spans="3:5" ht="14.25" customHeight="1" x14ac:dyDescent="0.35">
      <c r="C240" s="7"/>
      <c r="D240" s="7"/>
      <c r="E240" s="7"/>
    </row>
    <row r="241" spans="3:5" ht="14.25" customHeight="1" x14ac:dyDescent="0.35">
      <c r="C241" s="7"/>
      <c r="D241" s="7"/>
      <c r="E241" s="7"/>
    </row>
    <row r="242" spans="3:5" ht="14.25" customHeight="1" x14ac:dyDescent="0.35">
      <c r="C242" s="7"/>
      <c r="D242" s="7"/>
      <c r="E242" s="7"/>
    </row>
    <row r="243" spans="3:5" ht="14.25" customHeight="1" x14ac:dyDescent="0.35">
      <c r="C243" s="7"/>
      <c r="D243" s="7"/>
      <c r="E243" s="7"/>
    </row>
    <row r="244" spans="3:5" ht="14.25" customHeight="1" x14ac:dyDescent="0.35">
      <c r="C244" s="7"/>
      <c r="D244" s="7"/>
      <c r="E244" s="7"/>
    </row>
    <row r="245" spans="3:5" ht="14.25" customHeight="1" x14ac:dyDescent="0.35">
      <c r="C245" s="7"/>
      <c r="D245" s="7"/>
      <c r="E245" s="7"/>
    </row>
    <row r="246" spans="3:5" ht="14.25" customHeight="1" x14ac:dyDescent="0.35">
      <c r="C246" s="7"/>
      <c r="D246" s="7"/>
      <c r="E246" s="7"/>
    </row>
    <row r="247" spans="3:5" ht="14.25" customHeight="1" x14ac:dyDescent="0.35">
      <c r="C247" s="7"/>
      <c r="D247" s="7"/>
      <c r="E247" s="7"/>
    </row>
    <row r="248" spans="3:5" ht="14.25" customHeight="1" x14ac:dyDescent="0.35">
      <c r="C248" s="7"/>
      <c r="D248" s="7"/>
      <c r="E248" s="7"/>
    </row>
    <row r="249" spans="3:5" ht="14.25" customHeight="1" x14ac:dyDescent="0.35">
      <c r="C249" s="7"/>
      <c r="D249" s="7"/>
      <c r="E249" s="7"/>
    </row>
    <row r="250" spans="3:5" ht="14.25" customHeight="1" x14ac:dyDescent="0.35">
      <c r="C250" s="7"/>
      <c r="D250" s="7"/>
      <c r="E250" s="7"/>
    </row>
    <row r="251" spans="3:5" ht="14.25" customHeight="1" x14ac:dyDescent="0.35">
      <c r="C251" s="7"/>
      <c r="D251" s="7"/>
      <c r="E251" s="7"/>
    </row>
    <row r="252" spans="3:5" ht="14.25" customHeight="1" x14ac:dyDescent="0.35">
      <c r="C252" s="7"/>
      <c r="D252" s="7"/>
      <c r="E252" s="7"/>
    </row>
    <row r="253" spans="3:5" ht="14.25" customHeight="1" x14ac:dyDescent="0.35">
      <c r="C253" s="7"/>
      <c r="D253" s="7"/>
      <c r="E253" s="7"/>
    </row>
    <row r="254" spans="3:5" ht="14.25" customHeight="1" x14ac:dyDescent="0.35">
      <c r="C254" s="7"/>
      <c r="D254" s="7"/>
      <c r="E254" s="7"/>
    </row>
    <row r="255" spans="3:5" ht="14.25" customHeight="1" x14ac:dyDescent="0.35">
      <c r="C255" s="7"/>
      <c r="D255" s="7"/>
      <c r="E255" s="7"/>
    </row>
    <row r="256" spans="3:5" ht="14.25" customHeight="1" x14ac:dyDescent="0.35">
      <c r="C256" s="7"/>
      <c r="D256" s="7"/>
      <c r="E256" s="7"/>
    </row>
    <row r="257" spans="3:5" ht="14.25" customHeight="1" x14ac:dyDescent="0.35">
      <c r="C257" s="7"/>
      <c r="D257" s="7"/>
      <c r="E257" s="7"/>
    </row>
    <row r="258" spans="3:5" ht="14.25" customHeight="1" x14ac:dyDescent="0.35">
      <c r="C258" s="7"/>
      <c r="D258" s="7"/>
      <c r="E258" s="7"/>
    </row>
    <row r="259" spans="3:5" ht="14.25" customHeight="1" x14ac:dyDescent="0.35">
      <c r="C259" s="7"/>
      <c r="D259" s="7"/>
      <c r="E259" s="7"/>
    </row>
    <row r="260" spans="3:5" ht="14.25" customHeight="1" x14ac:dyDescent="0.35">
      <c r="C260" s="7"/>
      <c r="D260" s="7"/>
      <c r="E260" s="7"/>
    </row>
    <row r="261" spans="3:5" ht="14.25" customHeight="1" x14ac:dyDescent="0.35">
      <c r="C261" s="7"/>
      <c r="D261" s="7"/>
      <c r="E261" s="7"/>
    </row>
    <row r="262" spans="3:5" ht="14.25" customHeight="1" x14ac:dyDescent="0.35">
      <c r="C262" s="7"/>
      <c r="D262" s="7"/>
      <c r="E262" s="7"/>
    </row>
    <row r="263" spans="3:5" ht="14.25" customHeight="1" x14ac:dyDescent="0.35">
      <c r="C263" s="7"/>
      <c r="D263" s="7"/>
      <c r="E263" s="7"/>
    </row>
    <row r="264" spans="3:5" ht="14.25" customHeight="1" x14ac:dyDescent="0.35">
      <c r="C264" s="7"/>
      <c r="D264" s="7"/>
      <c r="E264" s="7"/>
    </row>
    <row r="265" spans="3:5" ht="14.25" customHeight="1" x14ac:dyDescent="0.35">
      <c r="C265" s="7"/>
      <c r="D265" s="7"/>
      <c r="E265" s="7"/>
    </row>
    <row r="266" spans="3:5" ht="14.25" customHeight="1" x14ac:dyDescent="0.35">
      <c r="C266" s="7"/>
      <c r="D266" s="7"/>
      <c r="E266" s="7"/>
    </row>
    <row r="267" spans="3:5" ht="14.25" customHeight="1" x14ac:dyDescent="0.35">
      <c r="C267" s="7"/>
      <c r="D267" s="7"/>
      <c r="E267" s="7"/>
    </row>
    <row r="268" spans="3:5" ht="14.25" customHeight="1" x14ac:dyDescent="0.35">
      <c r="C268" s="7"/>
      <c r="D268" s="7"/>
      <c r="E268" s="7"/>
    </row>
    <row r="269" spans="3:5" ht="14.25" customHeight="1" x14ac:dyDescent="0.35">
      <c r="C269" s="7"/>
      <c r="D269" s="7"/>
      <c r="E269" s="7"/>
    </row>
    <row r="270" spans="3:5" ht="14.25" customHeight="1" x14ac:dyDescent="0.35">
      <c r="C270" s="7"/>
      <c r="D270" s="7"/>
      <c r="E270" s="7"/>
    </row>
    <row r="271" spans="3:5" ht="14.25" customHeight="1" x14ac:dyDescent="0.35">
      <c r="C271" s="7"/>
      <c r="D271" s="7"/>
      <c r="E271" s="7"/>
    </row>
    <row r="272" spans="3:5" ht="14.25" customHeight="1" x14ac:dyDescent="0.35">
      <c r="C272" s="7"/>
      <c r="D272" s="7"/>
      <c r="E272" s="7"/>
    </row>
    <row r="273" spans="3:5" ht="14.25" customHeight="1" x14ac:dyDescent="0.35">
      <c r="C273" s="7"/>
      <c r="D273" s="7"/>
      <c r="E273" s="7"/>
    </row>
    <row r="274" spans="3:5" ht="14.25" customHeight="1" x14ac:dyDescent="0.35">
      <c r="C274" s="7"/>
      <c r="D274" s="7"/>
      <c r="E274" s="7"/>
    </row>
    <row r="275" spans="3:5" ht="14.25" customHeight="1" x14ac:dyDescent="0.35">
      <c r="C275" s="7"/>
      <c r="D275" s="7"/>
      <c r="E275" s="7"/>
    </row>
    <row r="276" spans="3:5" ht="14.25" customHeight="1" x14ac:dyDescent="0.35">
      <c r="C276" s="7"/>
      <c r="D276" s="7"/>
      <c r="E276" s="7"/>
    </row>
    <row r="277" spans="3:5" ht="14.25" customHeight="1" x14ac:dyDescent="0.35">
      <c r="C277" s="7"/>
      <c r="D277" s="7"/>
      <c r="E277" s="7"/>
    </row>
    <row r="278" spans="3:5" ht="14.25" customHeight="1" x14ac:dyDescent="0.35">
      <c r="C278" s="7"/>
      <c r="D278" s="7"/>
      <c r="E278" s="7"/>
    </row>
    <row r="279" spans="3:5" ht="14.25" customHeight="1" x14ac:dyDescent="0.35">
      <c r="C279" s="7"/>
      <c r="D279" s="7"/>
      <c r="E279" s="7"/>
    </row>
    <row r="280" spans="3:5" ht="14.25" customHeight="1" x14ac:dyDescent="0.35">
      <c r="C280" s="7"/>
      <c r="D280" s="7"/>
      <c r="E280" s="7"/>
    </row>
    <row r="281" spans="3:5" ht="14.25" customHeight="1" x14ac:dyDescent="0.35">
      <c r="C281" s="7"/>
      <c r="D281" s="7"/>
      <c r="E281" s="7"/>
    </row>
    <row r="282" spans="3:5" ht="14.25" customHeight="1" x14ac:dyDescent="0.35">
      <c r="C282" s="7"/>
      <c r="D282" s="7"/>
      <c r="E282" s="7"/>
    </row>
    <row r="283" spans="3:5" ht="14.25" customHeight="1" x14ac:dyDescent="0.35">
      <c r="C283" s="7"/>
      <c r="D283" s="7"/>
      <c r="E283" s="7"/>
    </row>
    <row r="284" spans="3:5" ht="14.25" customHeight="1" x14ac:dyDescent="0.35">
      <c r="C284" s="7"/>
      <c r="D284" s="7"/>
      <c r="E284" s="7"/>
    </row>
    <row r="285" spans="3:5" ht="14.25" customHeight="1" x14ac:dyDescent="0.35">
      <c r="C285" s="7"/>
      <c r="D285" s="7"/>
      <c r="E285" s="7"/>
    </row>
    <row r="286" spans="3:5" ht="14.25" customHeight="1" x14ac:dyDescent="0.35">
      <c r="C286" s="7"/>
      <c r="D286" s="7"/>
      <c r="E286" s="7"/>
    </row>
    <row r="287" spans="3:5" ht="14.25" customHeight="1" x14ac:dyDescent="0.35">
      <c r="C287" s="7"/>
      <c r="D287" s="7"/>
      <c r="E287" s="7"/>
    </row>
    <row r="288" spans="3:5" ht="14.25" customHeight="1" x14ac:dyDescent="0.35">
      <c r="C288" s="7"/>
      <c r="D288" s="7"/>
      <c r="E288" s="7"/>
    </row>
    <row r="289" spans="3:5" ht="14.25" customHeight="1" x14ac:dyDescent="0.35">
      <c r="C289" s="7"/>
      <c r="D289" s="7"/>
      <c r="E289" s="7"/>
    </row>
    <row r="290" spans="3:5" ht="14.25" customHeight="1" x14ac:dyDescent="0.35">
      <c r="C290" s="7"/>
      <c r="D290" s="7"/>
      <c r="E290" s="7"/>
    </row>
    <row r="291" spans="3:5" ht="14.25" customHeight="1" x14ac:dyDescent="0.35">
      <c r="C291" s="7"/>
      <c r="D291" s="7"/>
      <c r="E291" s="7"/>
    </row>
    <row r="292" spans="3:5" ht="14.25" customHeight="1" x14ac:dyDescent="0.35">
      <c r="C292" s="7"/>
      <c r="D292" s="7"/>
      <c r="E292" s="7"/>
    </row>
    <row r="293" spans="3:5" ht="14.25" customHeight="1" x14ac:dyDescent="0.35">
      <c r="C293" s="7"/>
      <c r="D293" s="7"/>
      <c r="E293" s="7"/>
    </row>
    <row r="294" spans="3:5" ht="14.25" customHeight="1" x14ac:dyDescent="0.35">
      <c r="C294" s="7"/>
      <c r="D294" s="7"/>
      <c r="E294" s="7"/>
    </row>
    <row r="295" spans="3:5" ht="14.25" customHeight="1" x14ac:dyDescent="0.35">
      <c r="C295" s="7"/>
      <c r="D295" s="7"/>
      <c r="E295" s="7"/>
    </row>
    <row r="296" spans="3:5" ht="14.25" customHeight="1" x14ac:dyDescent="0.35">
      <c r="C296" s="7"/>
      <c r="D296" s="7"/>
      <c r="E296" s="7"/>
    </row>
    <row r="297" spans="3:5" ht="14.25" customHeight="1" x14ac:dyDescent="0.35">
      <c r="C297" s="7"/>
      <c r="D297" s="7"/>
      <c r="E297" s="7"/>
    </row>
    <row r="298" spans="3:5" ht="14.25" customHeight="1" x14ac:dyDescent="0.35">
      <c r="C298" s="7"/>
      <c r="D298" s="7"/>
      <c r="E298" s="7"/>
    </row>
    <row r="299" spans="3:5" ht="14.25" customHeight="1" x14ac:dyDescent="0.35">
      <c r="C299" s="7"/>
      <c r="D299" s="7"/>
      <c r="E299" s="7"/>
    </row>
    <row r="300" spans="3:5" ht="14.25" customHeight="1" x14ac:dyDescent="0.35">
      <c r="C300" s="7"/>
      <c r="D300" s="7"/>
      <c r="E300" s="7"/>
    </row>
    <row r="301" spans="3:5" ht="14.25" customHeight="1" x14ac:dyDescent="0.35">
      <c r="C301" s="7"/>
      <c r="D301" s="7"/>
      <c r="E301" s="7"/>
    </row>
    <row r="302" spans="3:5" ht="14.25" customHeight="1" x14ac:dyDescent="0.35">
      <c r="C302" s="7"/>
      <c r="D302" s="7"/>
      <c r="E302" s="7"/>
    </row>
    <row r="303" spans="3:5" ht="14.25" customHeight="1" x14ac:dyDescent="0.35">
      <c r="C303" s="7"/>
      <c r="D303" s="7"/>
      <c r="E303" s="7"/>
    </row>
    <row r="304" spans="3:5" ht="14.25" customHeight="1" x14ac:dyDescent="0.35">
      <c r="C304" s="7"/>
      <c r="D304" s="7"/>
      <c r="E304" s="7"/>
    </row>
    <row r="305" spans="3:5" ht="14.25" customHeight="1" x14ac:dyDescent="0.35">
      <c r="C305" s="7"/>
      <c r="D305" s="7"/>
      <c r="E305" s="7"/>
    </row>
    <row r="306" spans="3:5" ht="14.25" customHeight="1" x14ac:dyDescent="0.35">
      <c r="C306" s="7"/>
      <c r="D306" s="7"/>
      <c r="E306" s="7"/>
    </row>
    <row r="307" spans="3:5" ht="14.25" customHeight="1" x14ac:dyDescent="0.35">
      <c r="C307" s="7"/>
      <c r="D307" s="7"/>
      <c r="E307" s="7"/>
    </row>
    <row r="308" spans="3:5" ht="14.25" customHeight="1" x14ac:dyDescent="0.35">
      <c r="C308" s="7"/>
      <c r="D308" s="7"/>
      <c r="E308" s="7"/>
    </row>
    <row r="309" spans="3:5" ht="14.25" customHeight="1" x14ac:dyDescent="0.35">
      <c r="C309" s="7"/>
      <c r="D309" s="7"/>
      <c r="E309" s="7"/>
    </row>
    <row r="310" spans="3:5" ht="14.25" customHeight="1" x14ac:dyDescent="0.35">
      <c r="C310" s="7"/>
      <c r="D310" s="7"/>
      <c r="E310" s="7"/>
    </row>
    <row r="311" spans="3:5" ht="14.25" customHeight="1" x14ac:dyDescent="0.35">
      <c r="C311" s="7"/>
      <c r="D311" s="7"/>
      <c r="E311" s="7"/>
    </row>
    <row r="312" spans="3:5" ht="14.25" customHeight="1" x14ac:dyDescent="0.35">
      <c r="C312" s="7"/>
      <c r="D312" s="7"/>
      <c r="E312" s="7"/>
    </row>
    <row r="313" spans="3:5" ht="14.25" customHeight="1" x14ac:dyDescent="0.35">
      <c r="C313" s="7"/>
      <c r="D313" s="7"/>
      <c r="E313" s="7"/>
    </row>
    <row r="314" spans="3:5" ht="14.25" customHeight="1" x14ac:dyDescent="0.35">
      <c r="C314" s="7"/>
      <c r="D314" s="7"/>
      <c r="E314" s="7"/>
    </row>
    <row r="315" spans="3:5" ht="14.25" customHeight="1" x14ac:dyDescent="0.35">
      <c r="C315" s="7"/>
      <c r="D315" s="7"/>
      <c r="E315" s="7"/>
    </row>
    <row r="316" spans="3:5" ht="14.25" customHeight="1" x14ac:dyDescent="0.35">
      <c r="C316" s="7"/>
      <c r="D316" s="7"/>
      <c r="E316" s="7"/>
    </row>
    <row r="317" spans="3:5" ht="14.25" customHeight="1" x14ac:dyDescent="0.35">
      <c r="C317" s="7"/>
      <c r="D317" s="7"/>
      <c r="E317" s="7"/>
    </row>
    <row r="318" spans="3:5" ht="14.25" customHeight="1" x14ac:dyDescent="0.35">
      <c r="C318" s="7"/>
      <c r="D318" s="7"/>
      <c r="E318" s="7"/>
    </row>
    <row r="319" spans="3:5" ht="14.25" customHeight="1" x14ac:dyDescent="0.35">
      <c r="C319" s="7"/>
      <c r="D319" s="7"/>
      <c r="E319" s="7"/>
    </row>
    <row r="320" spans="3:5" ht="14.25" customHeight="1" x14ac:dyDescent="0.35">
      <c r="C320" s="7"/>
      <c r="D320" s="7"/>
      <c r="E320" s="7"/>
    </row>
    <row r="321" spans="3:5" ht="14.25" customHeight="1" x14ac:dyDescent="0.35">
      <c r="C321" s="7"/>
      <c r="D321" s="7"/>
      <c r="E321" s="7"/>
    </row>
    <row r="322" spans="3:5" ht="14.25" customHeight="1" x14ac:dyDescent="0.35">
      <c r="C322" s="7"/>
      <c r="D322" s="7"/>
      <c r="E322" s="7"/>
    </row>
    <row r="323" spans="3:5" ht="14.25" customHeight="1" x14ac:dyDescent="0.35">
      <c r="C323" s="7"/>
      <c r="D323" s="7"/>
      <c r="E323" s="7"/>
    </row>
    <row r="324" spans="3:5" ht="14.25" customHeight="1" x14ac:dyDescent="0.35">
      <c r="C324" s="7"/>
      <c r="D324" s="7"/>
      <c r="E324" s="7"/>
    </row>
    <row r="325" spans="3:5" ht="14.25" customHeight="1" x14ac:dyDescent="0.35">
      <c r="C325" s="7"/>
      <c r="D325" s="7"/>
      <c r="E325" s="7"/>
    </row>
    <row r="326" spans="3:5" ht="14.25" customHeight="1" x14ac:dyDescent="0.35">
      <c r="C326" s="7"/>
      <c r="D326" s="7"/>
      <c r="E326" s="7"/>
    </row>
    <row r="327" spans="3:5" ht="14.25" customHeight="1" x14ac:dyDescent="0.35">
      <c r="C327" s="7"/>
      <c r="D327" s="7"/>
      <c r="E327" s="7"/>
    </row>
    <row r="328" spans="3:5" ht="14.25" customHeight="1" x14ac:dyDescent="0.35">
      <c r="C328" s="7"/>
      <c r="D328" s="7"/>
      <c r="E328" s="7"/>
    </row>
    <row r="329" spans="3:5" ht="14.25" customHeight="1" x14ac:dyDescent="0.35">
      <c r="C329" s="7"/>
      <c r="D329" s="7"/>
      <c r="E329" s="7"/>
    </row>
    <row r="330" spans="3:5" ht="14.25" customHeight="1" x14ac:dyDescent="0.35">
      <c r="C330" s="7"/>
      <c r="D330" s="7"/>
      <c r="E330" s="7"/>
    </row>
    <row r="331" spans="3:5" ht="14.25" customHeight="1" x14ac:dyDescent="0.35">
      <c r="C331" s="7"/>
      <c r="D331" s="7"/>
      <c r="E331" s="7"/>
    </row>
    <row r="332" spans="3:5" ht="14.25" customHeight="1" x14ac:dyDescent="0.35">
      <c r="C332" s="7"/>
      <c r="D332" s="7"/>
      <c r="E332" s="7"/>
    </row>
    <row r="333" spans="3:5" ht="14.25" customHeight="1" x14ac:dyDescent="0.35">
      <c r="C333" s="7"/>
      <c r="D333" s="7"/>
      <c r="E333" s="7"/>
    </row>
    <row r="334" spans="3:5" ht="14.25" customHeight="1" x14ac:dyDescent="0.35"/>
    <row r="335" spans="3:5" ht="14.25" customHeight="1" x14ac:dyDescent="0.35"/>
    <row r="336" spans="3:5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</sheetData>
  <autoFilter ref="A1:BV132" xr:uid="{00000000-0001-0000-0900-000000000000}">
    <sortState xmlns:xlrd2="http://schemas.microsoft.com/office/spreadsheetml/2017/richdata2" ref="A2:BV132">
      <sortCondition ref="D1:D132"/>
    </sortState>
  </autoFilter>
  <sortState xmlns:xlrd2="http://schemas.microsoft.com/office/spreadsheetml/2017/richdata2" ref="A8:CA132">
    <sortCondition ref="D8:D132"/>
  </sortState>
  <conditionalFormatting sqref="J23 J26 J29:J33 J35">
    <cfRule type="containsText" dxfId="87" priority="27" operator="containsText" text="xx">
      <formula>NOT(ISERROR(SEARCH(("xx"),(J23))))</formula>
    </cfRule>
  </conditionalFormatting>
  <conditionalFormatting sqref="R8:U8 S9:V9 X29:X48 Y29:Y36 Y38:Y48">
    <cfRule type="containsText" dxfId="86" priority="26" operator="containsText" text="xx">
      <formula>NOT(ISERROR(SEARCH(("xx"),(R8))))</formula>
    </cfRule>
  </conditionalFormatting>
  <conditionalFormatting sqref="R2:V7">
    <cfRule type="containsText" dxfId="85" priority="8" operator="containsText" text="xx">
      <formula>NOT(ISERROR(SEARCH(("xx"),(R2))))</formula>
    </cfRule>
  </conditionalFormatting>
  <conditionalFormatting sqref="R10:V132 X49:Y132">
    <cfRule type="containsText" dxfId="84" priority="1" operator="containsText" text="xx">
      <formula>NOT(ISERROR(SEARCH(("xx"),(R10))))</formula>
    </cfRule>
  </conditionalFormatting>
  <conditionalFormatting sqref="X2:Y28">
    <cfRule type="containsText" dxfId="83" priority="7" operator="containsText" text="xx">
      <formula>NOT(ISERROR(SEARCH(("xx"),(X2))))</formula>
    </cfRule>
  </conditionalFormatting>
  <conditionalFormatting sqref="BE7">
    <cfRule type="containsText" dxfId="82" priority="9" operator="containsText" text="xx">
      <formula>NOT(ISERROR(SEARCH(("xx"),(BE7))))</formula>
    </cfRule>
  </conditionalFormatting>
  <conditionalFormatting sqref="BE11 BE15">
    <cfRule type="containsText" dxfId="81" priority="11" operator="containsText" text="xx">
      <formula>NOT(ISERROR(SEARCH(("xx"),(BE11))))</formula>
    </cfRule>
  </conditionalFormatting>
  <conditionalFormatting sqref="BE19 BE23">
    <cfRule type="containsText" dxfId="80" priority="12" operator="containsText" text="xx">
      <formula>NOT(ISERROR(SEARCH(("xx"),(BE19))))</formula>
    </cfRule>
  </conditionalFormatting>
  <conditionalFormatting sqref="BE27 BE32">
    <cfRule type="containsText" dxfId="79" priority="13" operator="containsText" text="xx">
      <formula>NOT(ISERROR(SEARCH(("xx"),(BE27))))</formula>
    </cfRule>
  </conditionalFormatting>
  <conditionalFormatting sqref="BE36 BE40">
    <cfRule type="containsText" dxfId="78" priority="14" operator="containsText" text="xx">
      <formula>NOT(ISERROR(SEARCH(("xx"),(BE36))))</formula>
    </cfRule>
  </conditionalFormatting>
  <conditionalFormatting sqref="BE44 BE48">
    <cfRule type="containsText" dxfId="77" priority="15" operator="containsText" text="xx">
      <formula>NOT(ISERROR(SEARCH(("xx"),(BE44))))</formula>
    </cfRule>
  </conditionalFormatting>
  <conditionalFormatting sqref="BE53 BE57">
    <cfRule type="containsText" dxfId="76" priority="16" operator="containsText" text="xx">
      <formula>NOT(ISERROR(SEARCH(("xx"),(BE53))))</formula>
    </cfRule>
  </conditionalFormatting>
  <conditionalFormatting sqref="BE61 BE65">
    <cfRule type="containsText" dxfId="75" priority="17" operator="containsText" text="xx">
      <formula>NOT(ISERROR(SEARCH(("xx"),(BE61))))</formula>
    </cfRule>
  </conditionalFormatting>
  <conditionalFormatting sqref="BE69 BE74">
    <cfRule type="containsText" dxfId="74" priority="18" operator="containsText" text="xx">
      <formula>NOT(ISERROR(SEARCH(("xx"),(BE69))))</formula>
    </cfRule>
  </conditionalFormatting>
  <conditionalFormatting sqref="BE78 BE82">
    <cfRule type="containsText" dxfId="73" priority="19" operator="containsText" text="xx">
      <formula>NOT(ISERROR(SEARCH(("xx"),(BE78))))</formula>
    </cfRule>
  </conditionalFormatting>
  <conditionalFormatting sqref="BE86">
    <cfRule type="containsText" dxfId="72" priority="20" operator="containsText" text="xx">
      <formula>NOT(ISERROR(SEARCH(("xx"),(BE86))))</formula>
    </cfRule>
  </conditionalFormatting>
  <conditionalFormatting sqref="BE90:BE91">
    <cfRule type="containsText" dxfId="71" priority="4" operator="containsText" text="xx">
      <formula>NOT(ISERROR(SEARCH(("xx"),(BE90))))</formula>
    </cfRule>
  </conditionalFormatting>
  <conditionalFormatting sqref="BE95 BE99">
    <cfRule type="containsText" dxfId="70" priority="21" operator="containsText" text="xx">
      <formula>NOT(ISERROR(SEARCH(("xx"),(BE95))))</formula>
    </cfRule>
  </conditionalFormatting>
  <conditionalFormatting sqref="BE103 BE107">
    <cfRule type="containsText" dxfId="69" priority="22" operator="containsText" text="xx">
      <formula>NOT(ISERROR(SEARCH(("xx"),(BE103))))</formula>
    </cfRule>
  </conditionalFormatting>
  <conditionalFormatting sqref="BE111 BE116">
    <cfRule type="containsText" dxfId="68" priority="23" operator="containsText" text="xx">
      <formula>NOT(ISERROR(SEARCH(("xx"),(BE111))))</formula>
    </cfRule>
  </conditionalFormatting>
  <conditionalFormatting sqref="BE120 BE124">
    <cfRule type="containsText" dxfId="67" priority="24" operator="containsText" text="xx">
      <formula>NOT(ISERROR(SEARCH(("xx"),(BE120))))</formula>
    </cfRule>
  </conditionalFormatting>
  <conditionalFormatting sqref="BE128 BE132">
    <cfRule type="containsText" dxfId="66" priority="25" operator="containsText" text="xx">
      <formula>NOT(ISERROR(SEARCH(("xx"),(BE128))))</formula>
    </cfRule>
  </conditionalFormatting>
  <pageMargins left="0.7" right="0.7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V1025"/>
  <sheetViews>
    <sheetView topLeftCell="BH115" zoomScale="70" zoomScaleNormal="70" workbookViewId="0">
      <selection activeCell="BN145" sqref="BN145"/>
    </sheetView>
  </sheetViews>
  <sheetFormatPr baseColWidth="10" defaultColWidth="14.453125" defaultRowHeight="15" customHeight="1" x14ac:dyDescent="0.35"/>
  <cols>
    <col min="1" max="1" width="10.7265625" customWidth="1"/>
    <col min="2" max="4" width="3.54296875" customWidth="1"/>
    <col min="5" max="5" width="4.453125" customWidth="1"/>
    <col min="6" max="6" width="8.453125" customWidth="1"/>
    <col min="7" max="7" width="89.81640625" bestFit="1" customWidth="1"/>
    <col min="8" max="29" width="10.7265625" customWidth="1"/>
  </cols>
  <sheetData>
    <row r="1" spans="1:74" ht="14.25" customHeight="1" x14ac:dyDescent="0.35">
      <c r="A1" s="7" t="str">
        <f>main!A1</f>
        <v>Stimuli_ID</v>
      </c>
      <c r="B1" s="7" t="str">
        <f>main!B1</f>
        <v>List</v>
      </c>
      <c r="C1" s="7" t="s">
        <v>1052</v>
      </c>
      <c r="D1" s="7" t="s">
        <v>1053</v>
      </c>
      <c r="E1" s="7" t="s">
        <v>1055</v>
      </c>
      <c r="F1" s="7" t="str">
        <f>main!F1</f>
        <v>Sent_ID</v>
      </c>
      <c r="G1" s="7" t="str">
        <f>main!G1</f>
        <v>l</v>
      </c>
      <c r="H1" s="7" t="str">
        <f>main!H1</f>
        <v>Name</v>
      </c>
      <c r="I1" s="7" t="str">
        <f>main!I1</f>
        <v>Name_alt</v>
      </c>
      <c r="J1" s="7" t="str">
        <f>main!J1</f>
        <v>V</v>
      </c>
      <c r="K1" s="7" t="str">
        <f>main!K1</f>
        <v>Wo</v>
      </c>
      <c r="L1" s="7" t="str">
        <f>main!L1</f>
        <v>Wohin</v>
      </c>
      <c r="M1" s="7" t="str">
        <f>main!M1</f>
        <v>Woher</v>
      </c>
      <c r="N1" s="7" t="str">
        <f>main!N1</f>
        <v>PP_N</v>
      </c>
      <c r="O1" s="7" t="str">
        <f>main!O1</f>
        <v>PP_mitPunkt</v>
      </c>
      <c r="P1" s="7" t="str">
        <f>main!P1</f>
        <v>PP</v>
      </c>
      <c r="Q1" s="7" t="str">
        <f>main!Q1</f>
        <v>PRO</v>
      </c>
      <c r="R1" s="7" t="str">
        <f>main!R1</f>
        <v>Pos05</v>
      </c>
      <c r="S1" s="7" t="str">
        <f>main!S1</f>
        <v>Pos06</v>
      </c>
      <c r="T1" s="7" t="str">
        <f>main!T1</f>
        <v>Pos07</v>
      </c>
      <c r="U1" s="7" t="str">
        <f>main!U1</f>
        <v>Was</v>
      </c>
      <c r="V1" s="7" t="str">
        <f>main!V1</f>
        <v>Wen</v>
      </c>
      <c r="W1" s="7" t="str">
        <f>main!W1</f>
        <v>Pos08</v>
      </c>
      <c r="X1" s="7" t="str">
        <f>main!X1</f>
        <v>Pos09_mitPunkt</v>
      </c>
      <c r="Y1" s="7" t="str">
        <f>main!Y1</f>
        <v>Pos09</v>
      </c>
      <c r="Z1" s="7" t="str">
        <f>main!Z1</f>
        <v>Item_ID</v>
      </c>
      <c r="AA1" s="7" t="str">
        <f>main!AA1</f>
        <v>Item</v>
      </c>
      <c r="AB1" s="7" t="str">
        <f>main!AB1</f>
        <v>Google_Gender</v>
      </c>
      <c r="AC1" s="7" t="str">
        <f>main!AC1</f>
        <v>Norming_Rating_Mean</v>
      </c>
      <c r="AD1" s="7" t="str">
        <f>main!AD1</f>
        <v>Norming_Rating_SD</v>
      </c>
      <c r="AE1" s="7" t="str">
        <f>main!AE1</f>
        <v>Norming_Rating_Median</v>
      </c>
      <c r="AF1" s="33" t="str">
        <f>main!AF1</f>
        <v>Norming_Item_Class</v>
      </c>
      <c r="AG1" s="7" t="str">
        <f>main!AG1</f>
        <v>Item_Status</v>
      </c>
      <c r="AH1" s="7" t="str">
        <f>main!AH1</f>
        <v>DWDSFreq</v>
      </c>
      <c r="AI1" s="7" t="str">
        <f>main!AI1</f>
        <v>GoogleFreq</v>
      </c>
      <c r="AJ1" s="7" t="str">
        <f>main!AJ1</f>
        <v>DET</v>
      </c>
      <c r="AK1" s="7" t="str">
        <f>main!AK1</f>
        <v>DET_small</v>
      </c>
      <c r="AL1" s="7" t="str">
        <f>main!AL1</f>
        <v>Item_ID_alt</v>
      </c>
      <c r="AM1" s="7" t="str">
        <f>main!AM1</f>
        <v>Item_alt</v>
      </c>
      <c r="AN1" s="7" t="str">
        <f>main!AN1</f>
        <v>Google_Gender_alt</v>
      </c>
      <c r="AO1" s="7" t="str">
        <f>main!AO1</f>
        <v>Norming_Rating_Mean_alt</v>
      </c>
      <c r="AP1" s="7" t="str">
        <f>main!AP1</f>
        <v>Norming_Rating_SD_alt</v>
      </c>
      <c r="AQ1" s="7" t="str">
        <f>main!AQ1</f>
        <v>Norming_Rating_Median_alt</v>
      </c>
      <c r="AR1" s="7" t="str">
        <f>main!AR1</f>
        <v>Norming_Item_Class_alt</v>
      </c>
      <c r="AS1" s="7" t="str">
        <f>main!AS1</f>
        <v>Item_Status_alt</v>
      </c>
      <c r="AT1" s="7" t="str">
        <f>main!AT1</f>
        <v>DWDSFreq_alt</v>
      </c>
      <c r="AU1" s="7" t="str">
        <f>main!AU1</f>
        <v>GoogleFreq_alt</v>
      </c>
      <c r="AV1" s="7" t="str">
        <f>main!AV1</f>
        <v>DET_alt</v>
      </c>
      <c r="AW1" s="7" t="str">
        <f>main!AW1</f>
        <v>DET_small_alt</v>
      </c>
      <c r="AX1" s="7" t="str">
        <f>main!AX1</f>
        <v>Pro_m</v>
      </c>
      <c r="AY1" s="7" t="str">
        <f>main!AY1</f>
        <v>Pro_f</v>
      </c>
      <c r="AZ1" s="33" t="str">
        <f>main!AZ1</f>
        <v>Pro_Presentation</v>
      </c>
      <c r="BA1" s="7" t="str">
        <f>main!BA1</f>
        <v>Wer</v>
      </c>
      <c r="BB1" s="7" t="str">
        <f>main!BB1</f>
        <v>Was</v>
      </c>
      <c r="BC1" s="7" t="str">
        <f>main!BC1</f>
        <v>Wo_Wohin_Woher</v>
      </c>
      <c r="BD1" s="7" t="str">
        <f>main!BD1</f>
        <v>Wen_Was</v>
      </c>
      <c r="BE1" s="7" t="str">
        <f>main!BE1</f>
        <v>Quest_Type</v>
      </c>
      <c r="BF1" s="7" t="str">
        <f>main!BF1</f>
        <v>Quest_Potential</v>
      </c>
      <c r="BG1" s="7" t="str">
        <f>main!BG1</f>
        <v>Quest_OneOutOfFour</v>
      </c>
      <c r="BH1" s="7" t="str">
        <f>main!BH1</f>
        <v>followUp</v>
      </c>
      <c r="BI1" s="7" t="str">
        <f>main!BI1</f>
        <v>Quest_Presented</v>
      </c>
      <c r="BJ1" s="7" t="str">
        <f>main!BJ1</f>
        <v>Quest_Copy</v>
      </c>
      <c r="BK1" s="7" t="str">
        <f>main!BK1</f>
        <v>Quest_Answer</v>
      </c>
      <c r="BL1" s="7" t="str">
        <f>main!BL1</f>
        <v>Quest_FalseAlternative</v>
      </c>
      <c r="BM1" s="7" t="str">
        <f>main!BM1</f>
        <v>Quest_UpOrDown</v>
      </c>
      <c r="BN1" s="7" t="str">
        <f>main!BN1</f>
        <v>Quest_Up</v>
      </c>
      <c r="BO1" s="7" t="str">
        <f>main!BO1</f>
        <v>Quest_Down</v>
      </c>
      <c r="BP1" s="7" t="str">
        <f>main!BP1</f>
        <v>Quest_BlockS1_Wo</v>
      </c>
      <c r="BQ1" s="7" t="str">
        <f>main!BQ1</f>
        <v>Quest_BlockS1_Wohin</v>
      </c>
      <c r="BR1" s="7" t="str">
        <f>main!BR1</f>
        <v>Quest_BlockS1_Woher</v>
      </c>
      <c r="BS1" s="7" t="str">
        <f>main!BS1</f>
        <v>Quest_BlockS1_Final</v>
      </c>
      <c r="BT1" s="7" t="str">
        <f>main!BT1</f>
        <v>Quest_BlockS2_Was</v>
      </c>
      <c r="BU1" s="7" t="str">
        <f>main!BU1</f>
        <v>Quest_BlockS2_Wen</v>
      </c>
      <c r="BV1" s="7" t="str">
        <f>main!BV1</f>
        <v>Quest_BlockS2_Final</v>
      </c>
    </row>
    <row r="2" spans="1:74" ht="14.25" customHeight="1" x14ac:dyDescent="0.35">
      <c r="A2" s="46" t="str">
        <f>CONCATENATE("L",B2,"_S",F2,"_I",Z3,"_P",AZ2)</f>
        <v>L1_S138_I56_PSie</v>
      </c>
      <c r="B2" s="47">
        <v>1</v>
      </c>
      <c r="C2" s="44">
        <v>0.1</v>
      </c>
      <c r="D2" s="44">
        <v>1</v>
      </c>
      <c r="E2" s="47">
        <v>1</v>
      </c>
      <c r="F2" s="46">
        <v>138</v>
      </c>
      <c r="G2" s="46" t="str">
        <f>CONCATENATE(H2," ",J2," ",P2," ",Q2," ",R2," ",S2," ",T2," ",W2," ",Y2)</f>
        <v>Der Komponist geht in die Oper Sie hat die teuren Tickets gewonnen</v>
      </c>
      <c r="H2" s="46" t="str">
        <f t="shared" ref="H2:H33" si="0">IF(AJ2="NA",AA2,CONCATENATE(AJ2," ",AA2))</f>
        <v>Der Komponist</v>
      </c>
      <c r="I2" s="46" t="str">
        <f t="shared" ref="I2:I33" si="1">IF(AV2="NA",AM2,CONCATENATE(AV2," ",AM2))</f>
        <v>Die Komponistin</v>
      </c>
      <c r="J2" s="47" t="s">
        <v>126</v>
      </c>
      <c r="K2" s="46"/>
      <c r="L2" s="46" t="s">
        <v>111</v>
      </c>
      <c r="M2" s="46"/>
      <c r="N2" s="46" t="s">
        <v>886</v>
      </c>
      <c r="O2" s="46" t="str">
        <f t="shared" ref="O2:O33" si="2">CONCATENATE(K2,L2,M2," ",N2,".")</f>
        <v>in die Oper.</v>
      </c>
      <c r="P2" s="46" t="str">
        <f t="shared" ref="P2:P33" si="3">CONCATENATE(K2,L2,M2," ",N2)</f>
        <v>in die Oper</v>
      </c>
      <c r="Q2" s="46" t="s">
        <v>82</v>
      </c>
      <c r="R2" s="46" t="s">
        <v>104</v>
      </c>
      <c r="S2" s="46" t="s">
        <v>71</v>
      </c>
      <c r="T2" s="46" t="s">
        <v>1084</v>
      </c>
      <c r="U2" s="47" t="s">
        <v>1085</v>
      </c>
      <c r="V2" s="47"/>
      <c r="W2" s="47" t="str">
        <f t="shared" ref="W2:W33" si="4">CONCATENATE(U2,V2)</f>
        <v>Tickets</v>
      </c>
      <c r="X2" s="47" t="str">
        <f t="shared" ref="X2:X33" si="5">CONCATENATE(Y2,".")</f>
        <v>gewonnen.</v>
      </c>
      <c r="Y2" s="47" t="s">
        <v>1086</v>
      </c>
      <c r="Z2" s="46">
        <v>99</v>
      </c>
      <c r="AA2" s="46" t="s">
        <v>991</v>
      </c>
      <c r="AB2" s="46" t="s">
        <v>78</v>
      </c>
      <c r="AC2" s="46" t="s">
        <v>78</v>
      </c>
      <c r="AD2" s="46" t="s">
        <v>78</v>
      </c>
      <c r="AE2" s="46" t="s">
        <v>78</v>
      </c>
      <c r="AF2" s="46" t="s">
        <v>78</v>
      </c>
      <c r="AG2" s="46" t="s">
        <v>959</v>
      </c>
      <c r="AH2" s="46" t="s">
        <v>78</v>
      </c>
      <c r="AI2" s="46" t="s">
        <v>78</v>
      </c>
      <c r="AJ2" s="47" t="s">
        <v>506</v>
      </c>
      <c r="AK2" s="44" t="s">
        <v>507</v>
      </c>
      <c r="AL2" s="46">
        <v>99</v>
      </c>
      <c r="AM2" s="46" t="s">
        <v>1063</v>
      </c>
      <c r="AN2" s="46" t="s">
        <v>78</v>
      </c>
      <c r="AO2" s="46" t="s">
        <v>78</v>
      </c>
      <c r="AP2" s="46" t="s">
        <v>78</v>
      </c>
      <c r="AQ2" s="46" t="s">
        <v>78</v>
      </c>
      <c r="AR2" s="46" t="s">
        <v>78</v>
      </c>
      <c r="AS2" s="20" t="s">
        <v>80</v>
      </c>
      <c r="AT2" s="46" t="s">
        <v>78</v>
      </c>
      <c r="AU2" s="46" t="s">
        <v>78</v>
      </c>
      <c r="AV2" s="47" t="s">
        <v>504</v>
      </c>
      <c r="AW2" s="44" t="s">
        <v>71</v>
      </c>
      <c r="AX2" s="48" t="s">
        <v>81</v>
      </c>
      <c r="AY2" s="48" t="s">
        <v>82</v>
      </c>
      <c r="AZ2" s="49" t="str">
        <f>AY2</f>
        <v>Sie</v>
      </c>
      <c r="BA2" s="46" t="str">
        <f t="shared" ref="BA2:BA33" si="6">CONCATENATE("Wer"," ",J2," ",P2,"?")</f>
        <v>Wer geht in die Oper?</v>
      </c>
      <c r="BB2" s="46" t="str">
        <f t="shared" ref="BB2:BB33" si="7">IF(AK2="NA",CONCATENATE($BB$1," ","tat", " ",AA2,"?"),CONCATENATE($BB$1," ","tat", " ",AK2," ",AA2,"?"))</f>
        <v>Was tat der Komponist?</v>
      </c>
      <c r="BC2" s="46" t="str">
        <f t="shared" ref="BC2:BC33" si="8">BS2</f>
        <v>Wohin geht der Komponist?</v>
      </c>
      <c r="BD2" s="46" t="str">
        <f t="shared" ref="BD2:BD33" si="9">BV2</f>
        <v>Was hat der Komponist gewonnen?</v>
      </c>
      <c r="BE2" s="44" t="s">
        <v>49</v>
      </c>
      <c r="BF2" s="46" t="str">
        <f>BD2</f>
        <v>Was hat der Komponist gewonnen?</v>
      </c>
      <c r="BG2" s="44">
        <v>2</v>
      </c>
      <c r="BH2" s="46">
        <f t="shared" ref="BH2:BH33" si="10">IF(BI2="NA",0,1)</f>
        <v>0</v>
      </c>
      <c r="BI2" s="46" t="str">
        <f t="shared" ref="BI2:BI33" si="11">IF(BG2=1,BF2,"NA")</f>
        <v>NA</v>
      </c>
      <c r="BJ2" s="46" t="str">
        <f>IF(BI2="NA","NA",CONCATENATE(S2," ",T2," ",W2))</f>
        <v>NA</v>
      </c>
      <c r="BK2" s="46" t="str">
        <f>BJ2</f>
        <v>NA</v>
      </c>
      <c r="BL2" s="47"/>
      <c r="BM2" s="44">
        <v>0</v>
      </c>
      <c r="BN2" s="46">
        <f t="shared" ref="BN2:BN33" si="12">IF(BM2=1,BK2,BL2)</f>
        <v>0</v>
      </c>
      <c r="BO2" s="46" t="str">
        <f>IF(BM2=0,BK2,BL2)</f>
        <v>NA</v>
      </c>
      <c r="BP2" s="46" t="str">
        <f t="shared" ref="BP2:BP33" si="13">IF(AK2="NA",IF(K2="","",CONCATENATE(K$1," ",J2," ",H2,"?")),IF(K2="","",CONCATENATE(K$1," ",J2," ",AK2," ",AA2,"?")))</f>
        <v/>
      </c>
      <c r="BQ2" s="46" t="str">
        <f t="shared" ref="BQ2:BQ33" si="14">IF(AK2="NA",IF(L2="","",CONCATENATE(L$1," ",J2," ",H2,"?")),IF(L2="","",CONCATENATE(L$1," ",J2," ",AK2," ",AA2,"?")))</f>
        <v>Wohin geht der Komponist?</v>
      </c>
      <c r="BR2" s="46" t="str">
        <f t="shared" ref="BR2:BR33" si="15">IF(AK2="NA",IF(M2="","",CONCATENATE(M$1," ",J2," ",H2,"?")),IF(M2="","",CONCATENATE(M$1," ",J2," ",AK2," ",AA2,"?")))</f>
        <v/>
      </c>
      <c r="BS2" s="46" t="str">
        <f t="shared" ref="BS2:BS33" si="16">CONCATENATE(BP2,BQ2,BR2)</f>
        <v>Wohin geht der Komponist?</v>
      </c>
      <c r="BT2" s="46" t="str">
        <f t="shared" ref="BT2:BT33" si="17">IF(AK2="NA",IF(U2="","",CONCATENATE(U$1," ",R2," ",H2," ",Y2,"?")),IF(U2="","",CONCATENATE(U$1," ",R2," ",AK2," ",AA2," ",Y2,"?")))</f>
        <v>Was hat der Komponist gewonnen?</v>
      </c>
      <c r="BU2" s="46" t="str">
        <f t="shared" ref="BU2:BU33" si="18">IF(AK2="NA",IF(V2="","",CONCATENATE(V$1," ",R2," ",H2," ",Y2,"?")),IF(V2="","",CONCATENATE(V$1," ",R2," ",AK2," ",AA2," ",Y2,"?")))</f>
        <v/>
      </c>
      <c r="BV2" s="46" t="str">
        <f t="shared" ref="BV2:BV33" si="19">CONCATENATE(BT2,BU2)</f>
        <v>Was hat der Komponist gewonnen?</v>
      </c>
    </row>
    <row r="3" spans="1:74" ht="14.25" customHeight="1" x14ac:dyDescent="0.35">
      <c r="A3" s="46" t="str">
        <f t="shared" ref="A3:A34" si="20">CONCATENATE("L",B3,"_S",F3,"_I",Z3,"_P",AZ3)</f>
        <v>L1_S123_I56_PEr</v>
      </c>
      <c r="B3" s="47">
        <v>1</v>
      </c>
      <c r="C3" s="44">
        <v>0.2</v>
      </c>
      <c r="D3" s="44">
        <v>2</v>
      </c>
      <c r="E3" s="47">
        <v>1</v>
      </c>
      <c r="F3" s="46">
        <v>123</v>
      </c>
      <c r="G3" s="46" t="str">
        <f>CONCATENATE(H3," ",J3," ",O3," ",Q3," ",R3," ",S3," ",T3," ",W3," ",X3)</f>
        <v>Robin kommt von der Frittenbude. Er hat ein saftiges Menu verzehrt.</v>
      </c>
      <c r="H3" s="46" t="str">
        <f t="shared" si="0"/>
        <v>Robin</v>
      </c>
      <c r="I3" s="46" t="str">
        <f t="shared" si="1"/>
        <v>Gerrit</v>
      </c>
      <c r="J3" s="46" t="s">
        <v>311</v>
      </c>
      <c r="K3" s="47"/>
      <c r="L3" s="47"/>
      <c r="M3" s="46" t="s">
        <v>222</v>
      </c>
      <c r="N3" s="46" t="s">
        <v>842</v>
      </c>
      <c r="O3" s="46" t="str">
        <f t="shared" si="2"/>
        <v>von der Frittenbude.</v>
      </c>
      <c r="P3" s="46" t="str">
        <f t="shared" si="3"/>
        <v>von der Frittenbude</v>
      </c>
      <c r="Q3" s="46" t="str">
        <f>AZ3</f>
        <v>Er</v>
      </c>
      <c r="R3" s="46" t="s">
        <v>104</v>
      </c>
      <c r="S3" s="46" t="s">
        <v>137</v>
      </c>
      <c r="T3" s="46" t="s">
        <v>843</v>
      </c>
      <c r="U3" s="46" t="s">
        <v>844</v>
      </c>
      <c r="V3" s="47"/>
      <c r="W3" s="46" t="str">
        <f t="shared" si="4"/>
        <v>Menu</v>
      </c>
      <c r="X3" s="46" t="str">
        <f t="shared" si="5"/>
        <v>verzehrt.</v>
      </c>
      <c r="Y3" s="46" t="s">
        <v>845</v>
      </c>
      <c r="Z3" s="46">
        <v>56</v>
      </c>
      <c r="AA3" s="46" t="s">
        <v>964</v>
      </c>
      <c r="AB3" s="46" t="s">
        <v>109</v>
      </c>
      <c r="AC3" s="46">
        <v>2.371428571</v>
      </c>
      <c r="AD3" s="46">
        <v>1.4159950619999999</v>
      </c>
      <c r="AE3" s="46">
        <v>2</v>
      </c>
      <c r="AF3" s="44" t="s">
        <v>109</v>
      </c>
      <c r="AG3" s="44" t="s">
        <v>959</v>
      </c>
      <c r="AH3" s="51" t="s">
        <v>78</v>
      </c>
      <c r="AI3" s="52" t="s">
        <v>78</v>
      </c>
      <c r="AJ3" s="48" t="s">
        <v>78</v>
      </c>
      <c r="AK3" s="48" t="s">
        <v>78</v>
      </c>
      <c r="AL3" s="46">
        <v>59</v>
      </c>
      <c r="AM3" s="46" t="s">
        <v>967</v>
      </c>
      <c r="AN3" s="46" t="s">
        <v>109</v>
      </c>
      <c r="AO3" s="46">
        <v>2.8857142859999998</v>
      </c>
      <c r="AP3" s="46">
        <v>1.761874479</v>
      </c>
      <c r="AQ3" s="46">
        <v>3</v>
      </c>
      <c r="AR3" s="44" t="s">
        <v>109</v>
      </c>
      <c r="AS3" s="44" t="s">
        <v>80</v>
      </c>
      <c r="AT3" s="51" t="s">
        <v>78</v>
      </c>
      <c r="AU3" s="52" t="s">
        <v>78</v>
      </c>
      <c r="AV3" s="48" t="s">
        <v>78</v>
      </c>
      <c r="AW3" s="47" t="s">
        <v>78</v>
      </c>
      <c r="AX3" s="48" t="s">
        <v>81</v>
      </c>
      <c r="AY3" s="48" t="s">
        <v>82</v>
      </c>
      <c r="AZ3" s="49" t="str">
        <f>AX3</f>
        <v>Er</v>
      </c>
      <c r="BA3" s="46" t="str">
        <f t="shared" si="6"/>
        <v>Wer kommt von der Frittenbude?</v>
      </c>
      <c r="BB3" s="46" t="str">
        <f t="shared" si="7"/>
        <v>Was tat Robin?</v>
      </c>
      <c r="BC3" s="46" t="str">
        <f t="shared" si="8"/>
        <v>Woher kommt Robin?</v>
      </c>
      <c r="BD3" s="46" t="str">
        <f t="shared" si="9"/>
        <v>Was hat Robin verzehrt?</v>
      </c>
      <c r="BE3" s="46" t="s">
        <v>48</v>
      </c>
      <c r="BF3" s="46" t="str">
        <f>BC3</f>
        <v>Woher kommt Robin?</v>
      </c>
      <c r="BG3" s="44">
        <v>1</v>
      </c>
      <c r="BH3" s="46">
        <f t="shared" si="10"/>
        <v>1</v>
      </c>
      <c r="BI3" s="46" t="str">
        <f t="shared" si="11"/>
        <v>Woher kommt Robin?</v>
      </c>
      <c r="BJ3" s="46" t="str">
        <f>IF(BI3="NA","NA",P3)</f>
        <v>von der Frittenbude</v>
      </c>
      <c r="BK3" s="46" t="str">
        <f>BJ3</f>
        <v>von der Frittenbude</v>
      </c>
      <c r="BL3" s="46" t="s">
        <v>78</v>
      </c>
      <c r="BM3" s="44">
        <v>1</v>
      </c>
      <c r="BN3" s="46" t="str">
        <f t="shared" si="12"/>
        <v>von der Frittenbude</v>
      </c>
      <c r="BO3" s="46" t="s">
        <v>1092</v>
      </c>
      <c r="BP3" s="46" t="str">
        <f t="shared" si="13"/>
        <v/>
      </c>
      <c r="BQ3" s="46" t="str">
        <f t="shared" si="14"/>
        <v/>
      </c>
      <c r="BR3" s="46" t="str">
        <f t="shared" si="15"/>
        <v>Woher kommt Robin?</v>
      </c>
      <c r="BS3" s="46" t="str">
        <f t="shared" si="16"/>
        <v>Woher kommt Robin?</v>
      </c>
      <c r="BT3" s="46" t="str">
        <f t="shared" si="17"/>
        <v>Was hat Robin verzehrt?</v>
      </c>
      <c r="BU3" s="46" t="str">
        <f t="shared" si="18"/>
        <v/>
      </c>
      <c r="BV3" s="46" t="str">
        <f t="shared" si="19"/>
        <v>Was hat Robin verzehrt?</v>
      </c>
    </row>
    <row r="4" spans="1:74" ht="14.25" customHeight="1" x14ac:dyDescent="0.35">
      <c r="A4" s="46" t="str">
        <f t="shared" si="20"/>
        <v>L1_S131_I63_PEr</v>
      </c>
      <c r="B4" s="47">
        <v>1</v>
      </c>
      <c r="C4" s="44">
        <v>0.3</v>
      </c>
      <c r="D4" s="44">
        <v>3</v>
      </c>
      <c r="E4" s="47">
        <v>1</v>
      </c>
      <c r="F4" s="46">
        <v>131</v>
      </c>
      <c r="G4" s="46" t="str">
        <f>CONCATENATE(H4," ",J4," ",P4," ",Q4," ",R4," ",S4," ",T4," ",W4," ",Y4)</f>
        <v>Die Friseurin geht zum Markt Sie hat die geringen Vorräte aufgegessen</v>
      </c>
      <c r="H4" s="46" t="str">
        <f t="shared" si="0"/>
        <v>Die Friseurin</v>
      </c>
      <c r="I4" s="46" t="str">
        <f t="shared" si="1"/>
        <v>Der Friseur</v>
      </c>
      <c r="J4" s="47" t="s">
        <v>126</v>
      </c>
      <c r="K4" s="46"/>
      <c r="L4" s="46" t="s">
        <v>185</v>
      </c>
      <c r="M4" s="46"/>
      <c r="N4" s="46" t="s">
        <v>873</v>
      </c>
      <c r="O4" s="46" t="str">
        <f t="shared" si="2"/>
        <v>zum Markt.</v>
      </c>
      <c r="P4" s="46" t="str">
        <f t="shared" si="3"/>
        <v>zum Markt</v>
      </c>
      <c r="Q4" s="46" t="s">
        <v>82</v>
      </c>
      <c r="R4" s="46" t="s">
        <v>104</v>
      </c>
      <c r="S4" s="46" t="s">
        <v>71</v>
      </c>
      <c r="T4" s="46" t="s">
        <v>1068</v>
      </c>
      <c r="U4" s="47" t="s">
        <v>1069</v>
      </c>
      <c r="V4" s="47"/>
      <c r="W4" s="47" t="str">
        <f t="shared" si="4"/>
        <v>Vorräte</v>
      </c>
      <c r="X4" s="47" t="str">
        <f t="shared" si="5"/>
        <v>aufgegessen.</v>
      </c>
      <c r="Y4" s="47" t="s">
        <v>1070</v>
      </c>
      <c r="Z4" s="37">
        <v>63</v>
      </c>
      <c r="AA4" s="37" t="s">
        <v>985</v>
      </c>
      <c r="AB4" s="37" t="s">
        <v>78</v>
      </c>
      <c r="AC4" s="37" t="s">
        <v>78</v>
      </c>
      <c r="AD4" s="37" t="s">
        <v>78</v>
      </c>
      <c r="AE4" s="37" t="s">
        <v>78</v>
      </c>
      <c r="AF4" s="37" t="s">
        <v>78</v>
      </c>
      <c r="AG4" s="37" t="s">
        <v>959</v>
      </c>
      <c r="AH4" s="37" t="s">
        <v>78</v>
      </c>
      <c r="AI4" s="37" t="s">
        <v>78</v>
      </c>
      <c r="AJ4" s="50" t="s">
        <v>504</v>
      </c>
      <c r="AK4" s="35" t="s">
        <v>71</v>
      </c>
      <c r="AL4" s="37">
        <v>63</v>
      </c>
      <c r="AM4" s="37" t="s">
        <v>1057</v>
      </c>
      <c r="AN4" s="37" t="s">
        <v>78</v>
      </c>
      <c r="AO4" s="37" t="s">
        <v>78</v>
      </c>
      <c r="AP4" s="37" t="s">
        <v>78</v>
      </c>
      <c r="AQ4" s="37" t="s">
        <v>78</v>
      </c>
      <c r="AR4" s="37" t="s">
        <v>78</v>
      </c>
      <c r="AS4" s="20" t="s">
        <v>80</v>
      </c>
      <c r="AT4" s="37" t="s">
        <v>78</v>
      </c>
      <c r="AU4" s="37" t="s">
        <v>78</v>
      </c>
      <c r="AV4" s="50" t="s">
        <v>506</v>
      </c>
      <c r="AW4" s="35" t="s">
        <v>507</v>
      </c>
      <c r="AX4" s="48" t="s">
        <v>81</v>
      </c>
      <c r="AY4" s="48" t="s">
        <v>82</v>
      </c>
      <c r="AZ4" s="49" t="str">
        <f>AX4</f>
        <v>Er</v>
      </c>
      <c r="BA4" s="46" t="str">
        <f t="shared" si="6"/>
        <v>Wer geht zum Markt?</v>
      </c>
      <c r="BB4" s="46" t="str">
        <f t="shared" si="7"/>
        <v>Was tat die Friseurin?</v>
      </c>
      <c r="BC4" s="46" t="str">
        <f t="shared" si="8"/>
        <v>Wohin geht die Friseurin?</v>
      </c>
      <c r="BD4" s="46" t="str">
        <f t="shared" si="9"/>
        <v>Was hat die Friseurin aufgegessen?</v>
      </c>
      <c r="BE4" s="46" t="s">
        <v>48</v>
      </c>
      <c r="BF4" s="46" t="str">
        <f>BC4</f>
        <v>Wohin geht die Friseurin?</v>
      </c>
      <c r="BG4" s="44">
        <v>2</v>
      </c>
      <c r="BH4" s="46">
        <f t="shared" si="10"/>
        <v>0</v>
      </c>
      <c r="BI4" s="46" t="str">
        <f t="shared" si="11"/>
        <v>NA</v>
      </c>
      <c r="BJ4" s="46" t="str">
        <f>IF(BI4="NA","NA",P4)</f>
        <v>NA</v>
      </c>
      <c r="BK4" s="46" t="str">
        <f>BJ4</f>
        <v>NA</v>
      </c>
      <c r="BL4" s="47"/>
      <c r="BM4" s="44">
        <v>0</v>
      </c>
      <c r="BN4" s="46">
        <f t="shared" si="12"/>
        <v>0</v>
      </c>
      <c r="BO4" s="46" t="str">
        <f t="shared" ref="BO4:BO35" si="21">IF(BM4=0,BK4,BL4)</f>
        <v>NA</v>
      </c>
      <c r="BP4" s="46" t="str">
        <f t="shared" si="13"/>
        <v/>
      </c>
      <c r="BQ4" s="46" t="str">
        <f t="shared" si="14"/>
        <v>Wohin geht die Friseurin?</v>
      </c>
      <c r="BR4" s="46" t="str">
        <f t="shared" si="15"/>
        <v/>
      </c>
      <c r="BS4" s="46" t="str">
        <f t="shared" si="16"/>
        <v>Wohin geht die Friseurin?</v>
      </c>
      <c r="BT4" s="46" t="str">
        <f t="shared" si="17"/>
        <v>Was hat die Friseurin aufgegessen?</v>
      </c>
      <c r="BU4" s="46" t="str">
        <f t="shared" si="18"/>
        <v/>
      </c>
      <c r="BV4" s="46" t="str">
        <f t="shared" si="19"/>
        <v>Was hat die Friseurin aufgegessen?</v>
      </c>
    </row>
    <row r="5" spans="1:74" ht="14.25" customHeight="1" x14ac:dyDescent="0.35">
      <c r="A5" s="46" t="str">
        <f t="shared" si="20"/>
        <v>L1_S124_I57_PSie</v>
      </c>
      <c r="B5" s="47">
        <v>1</v>
      </c>
      <c r="C5" s="44">
        <v>0.4</v>
      </c>
      <c r="D5" s="44">
        <v>4</v>
      </c>
      <c r="E5" s="47">
        <v>1</v>
      </c>
      <c r="F5" s="46">
        <v>124</v>
      </c>
      <c r="G5" s="46" t="str">
        <f t="shared" ref="G5:G27" si="22">CONCATENATE(H5," ",J5," ",O5," ",Q5," ",R5," ",S5," ",T5," ",W5," ",X5)</f>
        <v>Milan simst im Frisörsalon. Sie ist die langweiligen Gespräche leid.</v>
      </c>
      <c r="H5" s="46" t="str">
        <f t="shared" si="0"/>
        <v>Milan</v>
      </c>
      <c r="I5" s="46" t="str">
        <f t="shared" si="1"/>
        <v>Ulli</v>
      </c>
      <c r="J5" s="46" t="s">
        <v>783</v>
      </c>
      <c r="K5" s="46" t="s">
        <v>193</v>
      </c>
      <c r="L5" s="47"/>
      <c r="M5" s="47"/>
      <c r="N5" s="46" t="s">
        <v>846</v>
      </c>
      <c r="O5" s="46" t="str">
        <f t="shared" si="2"/>
        <v>im Frisörsalon.</v>
      </c>
      <c r="P5" s="46" t="str">
        <f t="shared" si="3"/>
        <v>im Frisörsalon</v>
      </c>
      <c r="Q5" s="46" t="str">
        <f t="shared" ref="Q5:Q27" si="23">AZ5</f>
        <v>Sie</v>
      </c>
      <c r="R5" s="46" t="s">
        <v>396</v>
      </c>
      <c r="S5" s="46" t="s">
        <v>71</v>
      </c>
      <c r="T5" s="46" t="s">
        <v>232</v>
      </c>
      <c r="U5" s="46" t="s">
        <v>847</v>
      </c>
      <c r="V5" s="47"/>
      <c r="W5" s="46" t="str">
        <f t="shared" si="4"/>
        <v>Gespräche</v>
      </c>
      <c r="X5" s="46" t="str">
        <f t="shared" si="5"/>
        <v>leid.</v>
      </c>
      <c r="Y5" s="46" t="s">
        <v>848</v>
      </c>
      <c r="Z5" s="46">
        <v>57</v>
      </c>
      <c r="AA5" s="46" t="s">
        <v>965</v>
      </c>
      <c r="AB5" s="46" t="s">
        <v>76</v>
      </c>
      <c r="AC5" s="46">
        <v>2.4285714289999998</v>
      </c>
      <c r="AD5" s="46">
        <v>1.266902529</v>
      </c>
      <c r="AE5" s="46">
        <v>2</v>
      </c>
      <c r="AF5" s="44" t="s">
        <v>109</v>
      </c>
      <c r="AG5" s="44" t="s">
        <v>959</v>
      </c>
      <c r="AH5" s="51" t="s">
        <v>78</v>
      </c>
      <c r="AI5" s="52" t="s">
        <v>78</v>
      </c>
      <c r="AJ5" s="48" t="s">
        <v>78</v>
      </c>
      <c r="AK5" s="48" t="s">
        <v>78</v>
      </c>
      <c r="AL5" s="46">
        <v>60</v>
      </c>
      <c r="AM5" s="46" t="s">
        <v>968</v>
      </c>
      <c r="AN5" s="46" t="s">
        <v>109</v>
      </c>
      <c r="AO5" s="46">
        <v>2.914285714</v>
      </c>
      <c r="AP5" s="46">
        <v>1.291862053</v>
      </c>
      <c r="AQ5" s="46">
        <v>3</v>
      </c>
      <c r="AR5" s="44" t="s">
        <v>109</v>
      </c>
      <c r="AS5" s="44" t="s">
        <v>80</v>
      </c>
      <c r="AT5" s="51" t="s">
        <v>78</v>
      </c>
      <c r="AU5" s="52" t="s">
        <v>78</v>
      </c>
      <c r="AV5" s="48" t="s">
        <v>78</v>
      </c>
      <c r="AW5" s="47" t="s">
        <v>78</v>
      </c>
      <c r="AX5" s="48" t="s">
        <v>81</v>
      </c>
      <c r="AY5" s="48" t="s">
        <v>82</v>
      </c>
      <c r="AZ5" s="49" t="str">
        <f>AY5</f>
        <v>Sie</v>
      </c>
      <c r="BA5" s="46" t="str">
        <f t="shared" si="6"/>
        <v>Wer simst im Frisörsalon?</v>
      </c>
      <c r="BB5" s="46" t="str">
        <f t="shared" si="7"/>
        <v>Was tat Milan?</v>
      </c>
      <c r="BC5" s="46" t="str">
        <f t="shared" si="8"/>
        <v>Wo simst Milan?</v>
      </c>
      <c r="BD5" s="46" t="str">
        <f t="shared" si="9"/>
        <v>Was ist Milan leid?</v>
      </c>
      <c r="BE5" s="44" t="s">
        <v>49</v>
      </c>
      <c r="BF5" s="46" t="str">
        <f>BD5</f>
        <v>Was ist Milan leid?</v>
      </c>
      <c r="BG5" s="44">
        <v>2</v>
      </c>
      <c r="BH5" s="46">
        <f t="shared" si="10"/>
        <v>0</v>
      </c>
      <c r="BI5" s="46" t="str">
        <f t="shared" si="11"/>
        <v>NA</v>
      </c>
      <c r="BJ5" s="46" t="str">
        <f>IF(BI5="NA","NA",CONCATENATE(S5," ",T5," ",W5))</f>
        <v>NA</v>
      </c>
      <c r="BK5" s="46" t="str">
        <f>BJ5</f>
        <v>NA</v>
      </c>
      <c r="BL5" s="46" t="s">
        <v>78</v>
      </c>
      <c r="BM5" s="44">
        <v>0</v>
      </c>
      <c r="BN5" s="46" t="str">
        <f t="shared" si="12"/>
        <v>NA</v>
      </c>
      <c r="BO5" s="46" t="str">
        <f t="shared" si="21"/>
        <v>NA</v>
      </c>
      <c r="BP5" s="46" t="str">
        <f t="shared" si="13"/>
        <v>Wo simst Milan?</v>
      </c>
      <c r="BQ5" s="46" t="str">
        <f t="shared" si="14"/>
        <v/>
      </c>
      <c r="BR5" s="46" t="str">
        <f t="shared" si="15"/>
        <v/>
      </c>
      <c r="BS5" s="46" t="str">
        <f t="shared" si="16"/>
        <v>Wo simst Milan?</v>
      </c>
      <c r="BT5" s="46" t="str">
        <f t="shared" si="17"/>
        <v>Was ist Milan leid?</v>
      </c>
      <c r="BU5" s="46" t="str">
        <f t="shared" si="18"/>
        <v/>
      </c>
      <c r="BV5" s="46" t="str">
        <f t="shared" si="19"/>
        <v>Was ist Milan leid?</v>
      </c>
    </row>
    <row r="6" spans="1:74" ht="14.25" customHeight="1" x14ac:dyDescent="0.35">
      <c r="A6" s="46" t="str">
        <f t="shared" si="20"/>
        <v>L1_S128_I115_PSie</v>
      </c>
      <c r="B6" s="47">
        <v>1</v>
      </c>
      <c r="C6" s="44">
        <v>0.5</v>
      </c>
      <c r="D6" s="44">
        <v>5</v>
      </c>
      <c r="E6" s="47">
        <v>1</v>
      </c>
      <c r="F6" s="46">
        <v>128</v>
      </c>
      <c r="G6" s="46" t="str">
        <f t="shared" si="22"/>
        <v>Der Bauarbeiter weint in der Therapie. Sie hat die verdrängten Erlebnisse verarbeitet.</v>
      </c>
      <c r="H6" s="46" t="str">
        <f t="shared" si="0"/>
        <v>Der Bauarbeiter</v>
      </c>
      <c r="I6" s="46" t="str">
        <f t="shared" si="1"/>
        <v>Die Bauarbeiterin</v>
      </c>
      <c r="J6" s="46" t="s">
        <v>860</v>
      </c>
      <c r="K6" s="46" t="s">
        <v>84</v>
      </c>
      <c r="L6" s="47"/>
      <c r="M6" s="47"/>
      <c r="N6" s="46" t="s">
        <v>861</v>
      </c>
      <c r="O6" s="46" t="str">
        <f t="shared" si="2"/>
        <v>in der Therapie.</v>
      </c>
      <c r="P6" s="46" t="str">
        <f t="shared" si="3"/>
        <v>in der Therapie</v>
      </c>
      <c r="Q6" s="46" t="str">
        <f t="shared" si="23"/>
        <v>Sie</v>
      </c>
      <c r="R6" s="46" t="s">
        <v>104</v>
      </c>
      <c r="S6" s="46" t="s">
        <v>71</v>
      </c>
      <c r="T6" s="46" t="s">
        <v>862</v>
      </c>
      <c r="U6" s="46" t="s">
        <v>863</v>
      </c>
      <c r="V6" s="47"/>
      <c r="W6" s="46" t="str">
        <f t="shared" si="4"/>
        <v>Erlebnisse</v>
      </c>
      <c r="X6" s="46" t="str">
        <f t="shared" si="5"/>
        <v>verarbeitet.</v>
      </c>
      <c r="Y6" s="46" t="s">
        <v>864</v>
      </c>
      <c r="Z6" s="46">
        <v>115</v>
      </c>
      <c r="AA6" s="46" t="s">
        <v>994</v>
      </c>
      <c r="AB6" s="46" t="s">
        <v>78</v>
      </c>
      <c r="AC6" s="46" t="s">
        <v>78</v>
      </c>
      <c r="AD6" s="46" t="s">
        <v>78</v>
      </c>
      <c r="AE6" s="46" t="s">
        <v>78</v>
      </c>
      <c r="AF6" s="46" t="s">
        <v>78</v>
      </c>
      <c r="AG6" s="46" t="s">
        <v>959</v>
      </c>
      <c r="AH6" s="46" t="s">
        <v>78</v>
      </c>
      <c r="AI6" s="46" t="s">
        <v>78</v>
      </c>
      <c r="AJ6" s="47" t="s">
        <v>506</v>
      </c>
      <c r="AK6" s="44" t="s">
        <v>507</v>
      </c>
      <c r="AL6" s="46">
        <v>115</v>
      </c>
      <c r="AM6" s="46" t="s">
        <v>1066</v>
      </c>
      <c r="AN6" s="46" t="s">
        <v>78</v>
      </c>
      <c r="AO6" s="46" t="s">
        <v>78</v>
      </c>
      <c r="AP6" s="46" t="s">
        <v>78</v>
      </c>
      <c r="AQ6" s="46" t="s">
        <v>78</v>
      </c>
      <c r="AR6" s="46" t="s">
        <v>78</v>
      </c>
      <c r="AS6" s="20" t="s">
        <v>80</v>
      </c>
      <c r="AT6" s="46" t="s">
        <v>78</v>
      </c>
      <c r="AU6" s="46" t="s">
        <v>78</v>
      </c>
      <c r="AV6" s="47" t="s">
        <v>504</v>
      </c>
      <c r="AW6" s="44" t="s">
        <v>71</v>
      </c>
      <c r="AX6" s="48" t="s">
        <v>81</v>
      </c>
      <c r="AY6" s="48" t="s">
        <v>82</v>
      </c>
      <c r="AZ6" s="49" t="str">
        <f>AY6</f>
        <v>Sie</v>
      </c>
      <c r="BA6" s="46" t="str">
        <f t="shared" si="6"/>
        <v>Wer weint in der Therapie?</v>
      </c>
      <c r="BB6" s="46" t="str">
        <f t="shared" si="7"/>
        <v>Was tat der Bauarbeiter?</v>
      </c>
      <c r="BC6" s="46" t="str">
        <f t="shared" si="8"/>
        <v>Wo weint der Bauarbeiter?</v>
      </c>
      <c r="BD6" s="46" t="str">
        <f t="shared" si="9"/>
        <v>Was hat der Bauarbeiter verarbeitet?</v>
      </c>
      <c r="BE6" s="44" t="s">
        <v>49</v>
      </c>
      <c r="BF6" s="46" t="str">
        <f>BD6</f>
        <v>Was hat der Bauarbeiter verarbeitet?</v>
      </c>
      <c r="BG6" s="44">
        <v>1</v>
      </c>
      <c r="BH6" s="46">
        <f t="shared" si="10"/>
        <v>1</v>
      </c>
      <c r="BI6" s="46" t="str">
        <f t="shared" si="11"/>
        <v>Was hat der Bauarbeiter verarbeitet?</v>
      </c>
      <c r="BJ6" s="46" t="str">
        <f>IF(BI6="NA","NA",CONCATENATE(S6," ",T6," ",W6))</f>
        <v>die verdrängten Erlebnisse</v>
      </c>
      <c r="BK6" s="46" t="str">
        <f>BJ6</f>
        <v>die verdrängten Erlebnisse</v>
      </c>
      <c r="BL6" s="46" t="s">
        <v>1087</v>
      </c>
      <c r="BM6" s="44">
        <v>0</v>
      </c>
      <c r="BN6" s="46" t="str">
        <f t="shared" si="12"/>
        <v>den zähen Teig</v>
      </c>
      <c r="BO6" s="46" t="str">
        <f t="shared" si="21"/>
        <v>die verdrängten Erlebnisse</v>
      </c>
      <c r="BP6" s="46" t="str">
        <f t="shared" si="13"/>
        <v>Wo weint der Bauarbeiter?</v>
      </c>
      <c r="BQ6" s="46" t="str">
        <f t="shared" si="14"/>
        <v/>
      </c>
      <c r="BR6" s="46" t="str">
        <f t="shared" si="15"/>
        <v/>
      </c>
      <c r="BS6" s="46" t="str">
        <f t="shared" si="16"/>
        <v>Wo weint der Bauarbeiter?</v>
      </c>
      <c r="BT6" s="46" t="str">
        <f t="shared" si="17"/>
        <v>Was hat der Bauarbeiter verarbeitet?</v>
      </c>
      <c r="BU6" s="46" t="str">
        <f t="shared" si="18"/>
        <v/>
      </c>
      <c r="BV6" s="46" t="str">
        <f t="shared" si="19"/>
        <v>Was hat der Bauarbeiter verarbeitet?</v>
      </c>
    </row>
    <row r="7" spans="1:74" ht="14.25" customHeight="1" x14ac:dyDescent="0.35">
      <c r="A7" s="46" t="str">
        <f t="shared" si="20"/>
        <v>L1_S130_I123_PSie</v>
      </c>
      <c r="B7" s="47">
        <v>1</v>
      </c>
      <c r="C7" s="44">
        <v>0.6</v>
      </c>
      <c r="D7" s="44">
        <v>6</v>
      </c>
      <c r="E7" s="47">
        <v>1</v>
      </c>
      <c r="F7" s="46">
        <v>130</v>
      </c>
      <c r="G7" s="46" t="str">
        <f t="shared" si="22"/>
        <v>Charlotte weint in der Klinik. Sie hat die falsche Operation bekommen.</v>
      </c>
      <c r="H7" s="46" t="str">
        <f t="shared" si="0"/>
        <v>Charlotte</v>
      </c>
      <c r="I7" s="46" t="str">
        <f t="shared" si="1"/>
        <v>Chris</v>
      </c>
      <c r="J7" s="46" t="s">
        <v>860</v>
      </c>
      <c r="K7" s="46" t="s">
        <v>84</v>
      </c>
      <c r="L7" s="47"/>
      <c r="M7" s="47"/>
      <c r="N7" s="46" t="s">
        <v>868</v>
      </c>
      <c r="O7" s="46" t="str">
        <f t="shared" si="2"/>
        <v>in der Klinik.</v>
      </c>
      <c r="P7" s="46" t="str">
        <f t="shared" si="3"/>
        <v>in der Klinik</v>
      </c>
      <c r="Q7" s="46" t="str">
        <f t="shared" si="23"/>
        <v>Sie</v>
      </c>
      <c r="R7" s="46" t="s">
        <v>104</v>
      </c>
      <c r="S7" s="46" t="s">
        <v>71</v>
      </c>
      <c r="T7" s="46" t="s">
        <v>533</v>
      </c>
      <c r="U7" s="46" t="s">
        <v>869</v>
      </c>
      <c r="V7" s="47"/>
      <c r="W7" s="46" t="str">
        <f t="shared" si="4"/>
        <v>Operation</v>
      </c>
      <c r="X7" s="46" t="str">
        <f t="shared" si="5"/>
        <v>bekommen.</v>
      </c>
      <c r="Y7" s="46" t="s">
        <v>150</v>
      </c>
      <c r="Z7" s="46">
        <v>123</v>
      </c>
      <c r="AA7" s="46" t="s">
        <v>981</v>
      </c>
      <c r="AB7" s="46" t="s">
        <v>176</v>
      </c>
      <c r="AC7" s="46">
        <v>6.8</v>
      </c>
      <c r="AD7" s="46">
        <v>0.58410313400000002</v>
      </c>
      <c r="AE7" s="46">
        <v>7</v>
      </c>
      <c r="AF7" s="44" t="s">
        <v>176</v>
      </c>
      <c r="AG7" s="3" t="s">
        <v>959</v>
      </c>
      <c r="AH7" s="51" t="s">
        <v>78</v>
      </c>
      <c r="AI7" s="52" t="s">
        <v>78</v>
      </c>
      <c r="AJ7" s="48" t="s">
        <v>78</v>
      </c>
      <c r="AK7" s="48" t="s">
        <v>78</v>
      </c>
      <c r="AL7" s="46">
        <v>53</v>
      </c>
      <c r="AM7" s="46" t="s">
        <v>961</v>
      </c>
      <c r="AN7" s="46" t="s">
        <v>109</v>
      </c>
      <c r="AO7" s="46">
        <v>2.1714285709999999</v>
      </c>
      <c r="AP7" s="46">
        <v>1.294461375</v>
      </c>
      <c r="AQ7" s="46">
        <v>2</v>
      </c>
      <c r="AR7" s="44" t="s">
        <v>109</v>
      </c>
      <c r="AS7" s="20" t="s">
        <v>80</v>
      </c>
      <c r="AT7" s="51" t="s">
        <v>78</v>
      </c>
      <c r="AU7" s="52" t="s">
        <v>78</v>
      </c>
      <c r="AV7" s="48" t="s">
        <v>78</v>
      </c>
      <c r="AW7" s="47" t="s">
        <v>78</v>
      </c>
      <c r="AX7" s="48" t="s">
        <v>81</v>
      </c>
      <c r="AY7" s="48" t="s">
        <v>82</v>
      </c>
      <c r="AZ7" s="49" t="str">
        <f>AY7</f>
        <v>Sie</v>
      </c>
      <c r="BA7" s="46" t="str">
        <f t="shared" si="6"/>
        <v>Wer weint in der Klinik?</v>
      </c>
      <c r="BB7" s="46" t="str">
        <f t="shared" si="7"/>
        <v>Was tat Charlotte?</v>
      </c>
      <c r="BC7" s="46" t="str">
        <f t="shared" si="8"/>
        <v>Wo weint Charlotte?</v>
      </c>
      <c r="BD7" s="46" t="str">
        <f t="shared" si="9"/>
        <v>Was hat Charlotte bekommen?</v>
      </c>
      <c r="BE7" s="46" t="s">
        <v>16</v>
      </c>
      <c r="BF7" s="46" t="str">
        <f>BB7</f>
        <v>Was tat Charlotte?</v>
      </c>
      <c r="BG7" s="44">
        <v>2</v>
      </c>
      <c r="BH7" s="46">
        <f t="shared" si="10"/>
        <v>0</v>
      </c>
      <c r="BI7" s="46" t="str">
        <f t="shared" si="11"/>
        <v>NA</v>
      </c>
      <c r="BJ7" s="46" t="str">
        <f>IF(BI7="NA","NA",J7)</f>
        <v>NA</v>
      </c>
      <c r="BK7" s="46" t="s">
        <v>870</v>
      </c>
      <c r="BL7" s="46" t="s">
        <v>871</v>
      </c>
      <c r="BM7" s="44">
        <v>0</v>
      </c>
      <c r="BN7" s="46" t="str">
        <f t="shared" si="12"/>
        <v>heulen</v>
      </c>
      <c r="BO7" s="46" t="str">
        <f t="shared" si="21"/>
        <v>weinen</v>
      </c>
      <c r="BP7" s="46" t="str">
        <f t="shared" si="13"/>
        <v>Wo weint Charlotte?</v>
      </c>
      <c r="BQ7" s="46" t="str">
        <f t="shared" si="14"/>
        <v/>
      </c>
      <c r="BR7" s="46" t="str">
        <f t="shared" si="15"/>
        <v/>
      </c>
      <c r="BS7" s="46" t="str">
        <f t="shared" si="16"/>
        <v>Wo weint Charlotte?</v>
      </c>
      <c r="BT7" s="46" t="str">
        <f t="shared" si="17"/>
        <v>Was hat Charlotte bekommen?</v>
      </c>
      <c r="BU7" s="46" t="str">
        <f t="shared" si="18"/>
        <v/>
      </c>
      <c r="BV7" s="46" t="str">
        <f t="shared" si="19"/>
        <v>Was hat Charlotte bekommen?</v>
      </c>
    </row>
    <row r="8" spans="1:74" ht="14.25" customHeight="1" x14ac:dyDescent="0.35">
      <c r="A8" s="7" t="str">
        <f t="shared" si="20"/>
        <v>L4_S3_I136_PSie</v>
      </c>
      <c r="B8" s="40">
        <v>4</v>
      </c>
      <c r="C8" s="7">
        <v>3</v>
      </c>
      <c r="D8" s="44">
        <v>7</v>
      </c>
      <c r="E8">
        <v>1</v>
      </c>
      <c r="F8" s="7">
        <v>3</v>
      </c>
      <c r="G8" s="7" t="str">
        <f t="shared" si="22"/>
        <v>Mia starrt auf die Speisekarte. Sie möchte die lokalen Köstlichkeiten ausprobieren.</v>
      </c>
      <c r="H8" s="7" t="str">
        <f t="shared" si="0"/>
        <v>Mia</v>
      </c>
      <c r="I8" s="7" t="str">
        <f t="shared" si="1"/>
        <v>Yvonne</v>
      </c>
      <c r="J8" s="7" t="s">
        <v>93</v>
      </c>
      <c r="L8" s="7" t="s">
        <v>94</v>
      </c>
      <c r="N8" s="7" t="s">
        <v>95</v>
      </c>
      <c r="O8" s="7" t="str">
        <f t="shared" si="2"/>
        <v>auf die Speisekarte.</v>
      </c>
      <c r="P8" s="7" t="str">
        <f t="shared" si="3"/>
        <v>auf die Speisekarte</v>
      </c>
      <c r="Q8" s="7" t="str">
        <f t="shared" si="23"/>
        <v>Sie</v>
      </c>
      <c r="R8" s="7" t="s">
        <v>70</v>
      </c>
      <c r="S8" s="7" t="s">
        <v>71</v>
      </c>
      <c r="T8" s="7" t="s">
        <v>96</v>
      </c>
      <c r="U8" s="7" t="s">
        <v>97</v>
      </c>
      <c r="W8" s="7" t="str">
        <f t="shared" si="4"/>
        <v>Köstlichkeiten</v>
      </c>
      <c r="X8" s="7" t="str">
        <f t="shared" si="5"/>
        <v>ausprobieren.</v>
      </c>
      <c r="Y8" s="7" t="s">
        <v>98</v>
      </c>
      <c r="Z8" s="7">
        <f>main!Z54</f>
        <v>136</v>
      </c>
      <c r="AA8" s="7" t="str">
        <f>main!AA54</f>
        <v>Mia</v>
      </c>
      <c r="AB8" s="7" t="str">
        <f>main!AB54</f>
        <v>f</v>
      </c>
      <c r="AC8" s="7">
        <f>main!AC54</f>
        <v>6.8857142859999998</v>
      </c>
      <c r="AD8" s="7">
        <f>main!AD54</f>
        <v>0.322802851</v>
      </c>
      <c r="AE8" s="7">
        <f>main!AE54</f>
        <v>7</v>
      </c>
      <c r="AF8" s="33" t="str">
        <f>main!AF54</f>
        <v>f</v>
      </c>
      <c r="AG8" s="7" t="str">
        <f>main!AG54</f>
        <v>Target</v>
      </c>
      <c r="AH8" s="7" t="str">
        <f>main!AH54</f>
        <v>NA</v>
      </c>
      <c r="AI8" s="7">
        <f>main!AI54</f>
        <v>3100000000</v>
      </c>
      <c r="AJ8" s="7" t="str">
        <f>main!AJ54</f>
        <v>NA</v>
      </c>
      <c r="AK8" s="7" t="str">
        <f>main!AK54</f>
        <v>NA</v>
      </c>
      <c r="AL8" s="7">
        <f>main!AL54</f>
        <v>104</v>
      </c>
      <c r="AM8" s="7" t="str">
        <f>main!AM54</f>
        <v>Yvonne</v>
      </c>
      <c r="AN8" s="7" t="str">
        <f>main!AN54</f>
        <v>f</v>
      </c>
      <c r="AO8" s="7">
        <f>main!AO54</f>
        <v>6.542857143</v>
      </c>
      <c r="AP8" s="7">
        <f>main!AP54</f>
        <v>0.85208592299999997</v>
      </c>
      <c r="AQ8" s="7">
        <f>main!AQ54</f>
        <v>7</v>
      </c>
      <c r="AR8" s="7" t="str">
        <f>main!AR54</f>
        <v>f</v>
      </c>
      <c r="AS8" s="7" t="str">
        <f>main!AS54</f>
        <v>Alternative</v>
      </c>
      <c r="AT8" s="7" t="str">
        <f>main!AT54</f>
        <v>NA</v>
      </c>
      <c r="AU8" s="7" t="str">
        <f>main!AU54</f>
        <v>NA</v>
      </c>
      <c r="AV8" s="7" t="str">
        <f>main!AV54</f>
        <v>NA</v>
      </c>
      <c r="AW8" s="7" t="str">
        <f>main!AW54</f>
        <v>NA</v>
      </c>
      <c r="AX8" s="7" t="str">
        <f>main!AX54</f>
        <v>Er</v>
      </c>
      <c r="AY8" s="7" t="str">
        <f>main!AY54</f>
        <v>Sie</v>
      </c>
      <c r="AZ8" s="33" t="str">
        <f>main!AZ54</f>
        <v>Sie</v>
      </c>
      <c r="BA8" s="7" t="str">
        <f t="shared" si="6"/>
        <v>Wer starrt auf die Speisekarte?</v>
      </c>
      <c r="BB8" s="46" t="str">
        <f t="shared" si="7"/>
        <v>Was tat Mia?</v>
      </c>
      <c r="BC8" s="7" t="str">
        <f t="shared" si="8"/>
        <v>Wohin starrt Mia?</v>
      </c>
      <c r="BD8" s="7" t="str">
        <f t="shared" si="9"/>
        <v>Was möchte Mia ausprobieren?</v>
      </c>
      <c r="BE8" s="7" t="s">
        <v>48</v>
      </c>
      <c r="BF8" s="7" t="str">
        <f>BC8</f>
        <v>Wohin starrt Mia?</v>
      </c>
      <c r="BG8" s="7">
        <v>3</v>
      </c>
      <c r="BH8" s="7">
        <f t="shared" si="10"/>
        <v>0</v>
      </c>
      <c r="BI8" s="7" t="str">
        <f t="shared" si="11"/>
        <v>NA</v>
      </c>
      <c r="BJ8" s="7" t="str">
        <f>IF(BI8="NA","NA",P8)</f>
        <v>NA</v>
      </c>
      <c r="BK8" s="7" t="str">
        <f>BJ8</f>
        <v>NA</v>
      </c>
      <c r="BL8" s="7" t="s">
        <v>78</v>
      </c>
      <c r="BM8" s="1">
        <v>0</v>
      </c>
      <c r="BN8" s="7" t="str">
        <f t="shared" si="12"/>
        <v>NA</v>
      </c>
      <c r="BO8" s="7" t="str">
        <f t="shared" si="21"/>
        <v>NA</v>
      </c>
      <c r="BP8" s="7" t="str">
        <f t="shared" si="13"/>
        <v/>
      </c>
      <c r="BQ8" s="7" t="str">
        <f t="shared" si="14"/>
        <v>Wohin starrt Mia?</v>
      </c>
      <c r="BR8" s="7" t="str">
        <f t="shared" si="15"/>
        <v/>
      </c>
      <c r="BS8" s="7" t="str">
        <f t="shared" si="16"/>
        <v>Wohin starrt Mia?</v>
      </c>
      <c r="BT8" s="7" t="str">
        <f t="shared" si="17"/>
        <v>Was möchte Mia ausprobieren?</v>
      </c>
      <c r="BU8" s="7" t="str">
        <f t="shared" si="18"/>
        <v/>
      </c>
      <c r="BV8" s="7" t="str">
        <f t="shared" si="19"/>
        <v>Was möchte Mia ausprobieren?</v>
      </c>
    </row>
    <row r="9" spans="1:74" ht="14.25" customHeight="1" x14ac:dyDescent="0.35">
      <c r="A9" s="7" t="str">
        <f t="shared" si="20"/>
        <v>L4_S86_I169_PEr</v>
      </c>
      <c r="B9" s="40">
        <v>4</v>
      </c>
      <c r="C9" s="7">
        <v>86</v>
      </c>
      <c r="D9" s="44">
        <v>8</v>
      </c>
      <c r="E9">
        <v>1</v>
      </c>
      <c r="F9" s="7">
        <v>86</v>
      </c>
      <c r="G9" s="7" t="str">
        <f t="shared" si="22"/>
        <v>Die Schulpsychologin verzweifelt im Parkhaus. Er hat den letzten Parkplatz übersehen.</v>
      </c>
      <c r="H9" s="7" t="str">
        <f t="shared" si="0"/>
        <v>Die Schulpsychologin</v>
      </c>
      <c r="I9" s="7" t="str">
        <f t="shared" si="1"/>
        <v>Der Schulpsycholog</v>
      </c>
      <c r="J9" s="1" t="s">
        <v>621</v>
      </c>
      <c r="K9" s="7" t="s">
        <v>193</v>
      </c>
      <c r="N9" s="7" t="s">
        <v>643</v>
      </c>
      <c r="O9" s="7" t="str">
        <f t="shared" si="2"/>
        <v>im Parkhaus.</v>
      </c>
      <c r="P9" s="7" t="str">
        <f t="shared" si="3"/>
        <v>im Parkhaus</v>
      </c>
      <c r="Q9" s="7" t="str">
        <f t="shared" si="23"/>
        <v>Er</v>
      </c>
      <c r="R9" s="7" t="s">
        <v>104</v>
      </c>
      <c r="S9" s="7" t="s">
        <v>147</v>
      </c>
      <c r="T9" s="7" t="s">
        <v>148</v>
      </c>
      <c r="U9" s="7" t="s">
        <v>644</v>
      </c>
      <c r="W9" s="7" t="str">
        <f t="shared" si="4"/>
        <v>Parkplatz</v>
      </c>
      <c r="X9" s="7" t="str">
        <f t="shared" si="5"/>
        <v>übersehen.</v>
      </c>
      <c r="Y9" s="7" t="s">
        <v>248</v>
      </c>
      <c r="Z9" s="7">
        <f>main!Z87</f>
        <v>169</v>
      </c>
      <c r="AA9" s="7" t="str">
        <f>main!AA87</f>
        <v>Schulpsychologin</v>
      </c>
      <c r="AB9" s="7" t="str">
        <f>main!AB87</f>
        <v>NA</v>
      </c>
      <c r="AC9" s="7">
        <f>main!AC87</f>
        <v>3.45</v>
      </c>
      <c r="AD9" s="7" t="str">
        <f>main!AD87</f>
        <v>NA</v>
      </c>
      <c r="AE9" s="7" t="str">
        <f>main!AE87</f>
        <v>NA</v>
      </c>
      <c r="AF9" s="33" t="str">
        <f>main!AF87</f>
        <v>f</v>
      </c>
      <c r="AG9" s="7" t="str">
        <f>main!AG87</f>
        <v>Filler</v>
      </c>
      <c r="AH9" s="7" t="str">
        <f>main!AH87</f>
        <v>NA</v>
      </c>
      <c r="AI9" s="7" t="str">
        <f>main!AI87</f>
        <v>NA</v>
      </c>
      <c r="AJ9" s="7" t="str">
        <f>main!AJ87</f>
        <v>Die</v>
      </c>
      <c r="AK9" s="7" t="str">
        <f>main!AK87</f>
        <v>die</v>
      </c>
      <c r="AL9" s="7">
        <f>main!AL87</f>
        <v>26</v>
      </c>
      <c r="AM9" s="7" t="str">
        <f>main!AM87</f>
        <v>Schulpsycholog</v>
      </c>
      <c r="AN9" s="7" t="str">
        <f>main!AN87</f>
        <v>NA</v>
      </c>
      <c r="AO9" s="7" t="str">
        <f>main!AO87</f>
        <v>NA</v>
      </c>
      <c r="AP9" s="7" t="str">
        <f>main!AP87</f>
        <v>NA</v>
      </c>
      <c r="AQ9" s="7" t="str">
        <f>main!AQ87</f>
        <v>NA</v>
      </c>
      <c r="AR9" s="7" t="str">
        <f>main!AR87</f>
        <v>NA</v>
      </c>
      <c r="AS9" s="7" t="str">
        <f>main!AS87</f>
        <v>Alternative</v>
      </c>
      <c r="AT9" s="7" t="str">
        <f>main!AT87</f>
        <v>NA</v>
      </c>
      <c r="AU9" s="7" t="str">
        <f>main!AU87</f>
        <v>NA</v>
      </c>
      <c r="AV9" s="7" t="str">
        <f>main!AV87</f>
        <v>Der</v>
      </c>
      <c r="AW9" s="7" t="str">
        <f>main!AW87</f>
        <v>der</v>
      </c>
      <c r="AX9" s="7" t="str">
        <f>main!AX87</f>
        <v>Er</v>
      </c>
      <c r="AY9" s="7" t="str">
        <f>main!AY87</f>
        <v>Sie</v>
      </c>
      <c r="AZ9" s="33" t="str">
        <f>main!AZ87</f>
        <v>Er</v>
      </c>
      <c r="BA9" s="7" t="str">
        <f t="shared" si="6"/>
        <v>Wer verzweifelt im Parkhaus?</v>
      </c>
      <c r="BB9" s="46" t="str">
        <f t="shared" si="7"/>
        <v>Was tat die Schulpsychologin?</v>
      </c>
      <c r="BC9" s="7" t="str">
        <f t="shared" si="8"/>
        <v>Wo verzweifelt die Schulpsychologin?</v>
      </c>
      <c r="BD9" s="7" t="str">
        <f t="shared" si="9"/>
        <v>Was hat die Schulpsychologin übersehen?</v>
      </c>
      <c r="BE9" s="7" t="s">
        <v>16</v>
      </c>
      <c r="BF9" s="7" t="str">
        <f>BB9</f>
        <v>Was tat die Schulpsychologin?</v>
      </c>
      <c r="BG9" s="7">
        <v>1</v>
      </c>
      <c r="BH9" s="7">
        <f t="shared" si="10"/>
        <v>1</v>
      </c>
      <c r="BI9" s="7" t="str">
        <f t="shared" si="11"/>
        <v>Was tat die Schulpsychologin?</v>
      </c>
      <c r="BJ9" s="7" t="str">
        <f>IF(BI9="NA","NA",J9)</f>
        <v>verzweifelt</v>
      </c>
      <c r="BK9" s="7" t="s">
        <v>1115</v>
      </c>
      <c r="BL9" s="7" t="s">
        <v>1116</v>
      </c>
      <c r="BM9" s="1">
        <v>1</v>
      </c>
      <c r="BN9" s="7" t="str">
        <f t="shared" si="12"/>
        <v>im Parkhaus verzweifeln</v>
      </c>
      <c r="BO9" s="7" t="str">
        <f t="shared" si="21"/>
        <v>im Parkhaus aufgeben</v>
      </c>
      <c r="BP9" s="7" t="str">
        <f t="shared" si="13"/>
        <v>Wo verzweifelt die Schulpsychologin?</v>
      </c>
      <c r="BQ9" s="7" t="str">
        <f t="shared" si="14"/>
        <v/>
      </c>
      <c r="BR9" s="7" t="str">
        <f t="shared" si="15"/>
        <v/>
      </c>
      <c r="BS9" s="7" t="str">
        <f t="shared" si="16"/>
        <v>Wo verzweifelt die Schulpsychologin?</v>
      </c>
      <c r="BT9" s="7" t="str">
        <f t="shared" si="17"/>
        <v>Was hat die Schulpsychologin übersehen?</v>
      </c>
      <c r="BU9" s="7" t="str">
        <f t="shared" si="18"/>
        <v/>
      </c>
      <c r="BV9" s="7" t="str">
        <f t="shared" si="19"/>
        <v>Was hat die Schulpsychologin übersehen?</v>
      </c>
    </row>
    <row r="10" spans="1:74" ht="14.25" customHeight="1" x14ac:dyDescent="0.35">
      <c r="A10" s="7" t="str">
        <f t="shared" si="20"/>
        <v>L4_S4_I137_PSie</v>
      </c>
      <c r="B10" s="40">
        <v>4</v>
      </c>
      <c r="C10" s="7">
        <v>4</v>
      </c>
      <c r="D10" s="44">
        <v>9</v>
      </c>
      <c r="E10">
        <v>1</v>
      </c>
      <c r="F10" s="7">
        <v>4</v>
      </c>
      <c r="G10" s="7" t="str">
        <f t="shared" si="22"/>
        <v>Rosa fällt aus dem Bett. Sie hat einen schlimmen Albtraum gehabt.</v>
      </c>
      <c r="H10" s="7" t="str">
        <f t="shared" si="0"/>
        <v>Rosa</v>
      </c>
      <c r="I10" s="7" t="str">
        <f t="shared" si="1"/>
        <v>Ida</v>
      </c>
      <c r="J10" s="7" t="s">
        <v>101</v>
      </c>
      <c r="M10" s="7" t="s">
        <v>102</v>
      </c>
      <c r="N10" s="7" t="s">
        <v>103</v>
      </c>
      <c r="O10" s="7" t="str">
        <f t="shared" si="2"/>
        <v>aus dem Bett.</v>
      </c>
      <c r="P10" s="7" t="str">
        <f t="shared" si="3"/>
        <v>aus dem Bett</v>
      </c>
      <c r="Q10" s="7" t="str">
        <f t="shared" si="23"/>
        <v>Sie</v>
      </c>
      <c r="R10" s="7" t="s">
        <v>104</v>
      </c>
      <c r="S10" s="7" t="s">
        <v>87</v>
      </c>
      <c r="T10" s="7" t="s">
        <v>105</v>
      </c>
      <c r="U10" s="7" t="s">
        <v>1097</v>
      </c>
      <c r="W10" s="7" t="str">
        <f t="shared" si="4"/>
        <v>Albtraum</v>
      </c>
      <c r="X10" s="7" t="str">
        <f t="shared" si="5"/>
        <v>gehabt.</v>
      </c>
      <c r="Y10" s="7" t="s">
        <v>106</v>
      </c>
      <c r="Z10" s="7">
        <f>main!Z55</f>
        <v>137</v>
      </c>
      <c r="AA10" s="7" t="str">
        <f>main!AA55</f>
        <v>Rosa</v>
      </c>
      <c r="AB10" s="7" t="str">
        <f>main!AB55</f>
        <v>f</v>
      </c>
      <c r="AC10" s="7">
        <f>main!AC55</f>
        <v>6.8857142859999998</v>
      </c>
      <c r="AD10" s="7">
        <f>main!AD55</f>
        <v>0.40376380499999998</v>
      </c>
      <c r="AE10" s="7">
        <f>main!AE55</f>
        <v>7</v>
      </c>
      <c r="AF10" s="33" t="str">
        <f>main!AF55</f>
        <v>f</v>
      </c>
      <c r="AG10" s="7" t="str">
        <f>main!AG55</f>
        <v>Target</v>
      </c>
      <c r="AH10" s="7" t="str">
        <f>main!AH55</f>
        <v>NA</v>
      </c>
      <c r="AI10" s="7">
        <f>main!AI55</f>
        <v>4220000000</v>
      </c>
      <c r="AJ10" s="7" t="str">
        <f>main!AJ55</f>
        <v>NA</v>
      </c>
      <c r="AK10" s="7" t="str">
        <f>main!AK55</f>
        <v>NA</v>
      </c>
      <c r="AL10" s="7">
        <f>main!AL55</f>
        <v>105</v>
      </c>
      <c r="AM10" s="7" t="str">
        <f>main!AM55</f>
        <v>Ida</v>
      </c>
      <c r="AN10" s="7" t="str">
        <f>main!AN55</f>
        <v>f</v>
      </c>
      <c r="AO10" s="7">
        <f>main!AO55</f>
        <v>6.5714285710000002</v>
      </c>
      <c r="AP10" s="7">
        <f>main!AP55</f>
        <v>0.73906595600000002</v>
      </c>
      <c r="AQ10" s="7">
        <f>main!AQ55</f>
        <v>7</v>
      </c>
      <c r="AR10" s="7" t="str">
        <f>main!AR55</f>
        <v>f</v>
      </c>
      <c r="AS10" s="7" t="str">
        <f>main!AS55</f>
        <v>Alternative</v>
      </c>
      <c r="AT10" s="7" t="str">
        <f>main!AT55</f>
        <v>NA</v>
      </c>
      <c r="AU10" s="7" t="str">
        <f>main!AU55</f>
        <v>NA</v>
      </c>
      <c r="AV10" s="7" t="str">
        <f>main!AV55</f>
        <v>NA</v>
      </c>
      <c r="AW10" s="7" t="str">
        <f>main!AW55</f>
        <v>NA</v>
      </c>
      <c r="AX10" s="7" t="str">
        <f>main!AX55</f>
        <v>Er</v>
      </c>
      <c r="AY10" s="7" t="str">
        <f>main!AY55</f>
        <v>Sie</v>
      </c>
      <c r="AZ10" s="33" t="str">
        <f>main!AZ55</f>
        <v>Sie</v>
      </c>
      <c r="BA10" s="7" t="str">
        <f t="shared" si="6"/>
        <v>Wer fällt aus dem Bett?</v>
      </c>
      <c r="BB10" s="46" t="str">
        <f t="shared" si="7"/>
        <v>Was tat Rosa?</v>
      </c>
      <c r="BC10" s="7" t="str">
        <f t="shared" si="8"/>
        <v>Woher fällt Rosa?</v>
      </c>
      <c r="BD10" s="7" t="str">
        <f t="shared" si="9"/>
        <v>Was hat Rosa gehabt?</v>
      </c>
      <c r="BE10" s="1" t="s">
        <v>49</v>
      </c>
      <c r="BF10" s="7" t="str">
        <f>BD10</f>
        <v>Was hat Rosa gehabt?</v>
      </c>
      <c r="BG10" s="7">
        <v>1</v>
      </c>
      <c r="BH10" s="7">
        <f t="shared" si="10"/>
        <v>1</v>
      </c>
      <c r="BI10" s="7" t="str">
        <f t="shared" si="11"/>
        <v>Was hat Rosa gehabt?</v>
      </c>
      <c r="BJ10" s="7" t="str">
        <f>IF(BI10="NA","NA",CONCATENATE(S10," ",T10," ",W10))</f>
        <v>einen schlimmen Albtraum</v>
      </c>
      <c r="BK10" s="7" t="str">
        <f t="shared" ref="BK10:BK15" si="24">BJ10</f>
        <v>einen schlimmen Albtraum</v>
      </c>
      <c r="BL10" s="7" t="s">
        <v>1098</v>
      </c>
      <c r="BM10" s="1">
        <v>0</v>
      </c>
      <c r="BN10" s="7" t="str">
        <f t="shared" si="12"/>
        <v>einen schecklichen Albtraum</v>
      </c>
      <c r="BO10" s="7" t="str">
        <f t="shared" si="21"/>
        <v>einen schlimmen Albtraum</v>
      </c>
      <c r="BP10" s="7" t="str">
        <f t="shared" si="13"/>
        <v/>
      </c>
      <c r="BQ10" s="7" t="str">
        <f t="shared" si="14"/>
        <v/>
      </c>
      <c r="BR10" s="7" t="str">
        <f t="shared" si="15"/>
        <v>Woher fällt Rosa?</v>
      </c>
      <c r="BS10" s="7" t="str">
        <f t="shared" si="16"/>
        <v>Woher fällt Rosa?</v>
      </c>
      <c r="BT10" s="7" t="str">
        <f t="shared" si="17"/>
        <v>Was hat Rosa gehabt?</v>
      </c>
      <c r="BU10" s="7" t="str">
        <f t="shared" si="18"/>
        <v/>
      </c>
      <c r="BV10" s="7" t="str">
        <f t="shared" si="19"/>
        <v>Was hat Rosa gehabt?</v>
      </c>
    </row>
    <row r="11" spans="1:74" ht="14.25" customHeight="1" x14ac:dyDescent="0.35">
      <c r="A11" s="7" t="str">
        <f t="shared" si="20"/>
        <v>L4_S60_I72_PEr</v>
      </c>
      <c r="B11" s="40">
        <v>4</v>
      </c>
      <c r="C11" s="7">
        <v>60</v>
      </c>
      <c r="D11" s="44">
        <v>10</v>
      </c>
      <c r="E11">
        <v>1</v>
      </c>
      <c r="F11" s="7">
        <v>60</v>
      </c>
      <c r="G11" s="7" t="str">
        <f t="shared" si="22"/>
        <v>Marlin steigt von der Tribüne. Er hat einen ehrenvollen Orden erhalten.</v>
      </c>
      <c r="H11" s="7" t="str">
        <f t="shared" si="0"/>
        <v>Marlin</v>
      </c>
      <c r="I11" s="7" t="str">
        <f t="shared" si="1"/>
        <v>Lea</v>
      </c>
      <c r="J11" s="7" t="s">
        <v>153</v>
      </c>
      <c r="M11" s="7" t="s">
        <v>222</v>
      </c>
      <c r="N11" s="7" t="s">
        <v>494</v>
      </c>
      <c r="O11" s="7" t="str">
        <f t="shared" si="2"/>
        <v>von der Tribüne.</v>
      </c>
      <c r="P11" s="7" t="str">
        <f t="shared" si="3"/>
        <v>von der Tribüne</v>
      </c>
      <c r="Q11" s="7" t="str">
        <f t="shared" si="23"/>
        <v>Er</v>
      </c>
      <c r="R11" s="7" t="s">
        <v>104</v>
      </c>
      <c r="S11" s="7" t="s">
        <v>87</v>
      </c>
      <c r="T11" s="7" t="s">
        <v>495</v>
      </c>
      <c r="U11" s="7" t="s">
        <v>496</v>
      </c>
      <c r="W11" s="7" t="str">
        <f t="shared" si="4"/>
        <v>Orden</v>
      </c>
      <c r="X11" s="7" t="str">
        <f t="shared" si="5"/>
        <v>erhalten.</v>
      </c>
      <c r="Y11" s="7" t="s">
        <v>439</v>
      </c>
      <c r="Z11" s="7">
        <f>main!Z31</f>
        <v>72</v>
      </c>
      <c r="AA11" s="7" t="str">
        <f>main!AA31</f>
        <v>Marlin</v>
      </c>
      <c r="AB11" s="7" t="str">
        <f>main!AB31</f>
        <v>n</v>
      </c>
      <c r="AC11" s="7">
        <f>main!AC31</f>
        <v>3.6571428570000002</v>
      </c>
      <c r="AD11" s="7">
        <f>main!AD31</f>
        <v>1.2820676580000001</v>
      </c>
      <c r="AE11" s="7">
        <f>main!AE31</f>
        <v>4</v>
      </c>
      <c r="AF11" s="33" t="str">
        <f>main!AF31</f>
        <v>n</v>
      </c>
      <c r="AG11" s="7" t="str">
        <f>main!AG31</f>
        <v>Target</v>
      </c>
      <c r="AH11" s="7" t="str">
        <f>main!AH31</f>
        <v>NA</v>
      </c>
      <c r="AI11" s="7">
        <f>main!AI31</f>
        <v>109000000</v>
      </c>
      <c r="AJ11" s="7" t="str">
        <f>main!AJ31</f>
        <v>NA</v>
      </c>
      <c r="AK11" s="7" t="str">
        <f>main!AK31</f>
        <v>NA</v>
      </c>
      <c r="AL11" s="7">
        <f>main!AL31</f>
        <v>121</v>
      </c>
      <c r="AM11" s="7" t="str">
        <f>main!AM31</f>
        <v>Lea</v>
      </c>
      <c r="AN11" s="7" t="str">
        <f>main!AN31</f>
        <v>f</v>
      </c>
      <c r="AO11" s="7">
        <f>main!AO31</f>
        <v>6.7714285710000004</v>
      </c>
      <c r="AP11" s="7">
        <f>main!AP31</f>
        <v>1.031438581</v>
      </c>
      <c r="AQ11" s="7">
        <f>main!AQ31</f>
        <v>7</v>
      </c>
      <c r="AR11" s="7" t="str">
        <f>main!AR31</f>
        <v>f</v>
      </c>
      <c r="AS11" s="7" t="str">
        <f>main!AS31</f>
        <v>Alternative</v>
      </c>
      <c r="AT11" s="7" t="str">
        <f>main!AT31</f>
        <v>NA</v>
      </c>
      <c r="AU11" s="7" t="str">
        <f>main!AU31</f>
        <v>NA</v>
      </c>
      <c r="AV11" s="7" t="str">
        <f>main!AV31</f>
        <v>NA</v>
      </c>
      <c r="AW11" s="7" t="str">
        <f>main!AW31</f>
        <v>NA</v>
      </c>
      <c r="AX11" s="7" t="str">
        <f>main!AX31</f>
        <v>Er</v>
      </c>
      <c r="AY11" s="7" t="str">
        <f>main!AY31</f>
        <v>Sie</v>
      </c>
      <c r="AZ11" s="33" t="str">
        <f>main!AZ31</f>
        <v>Er</v>
      </c>
      <c r="BA11" s="7" t="str">
        <f t="shared" si="6"/>
        <v>Wer steigt von der Tribüne?</v>
      </c>
      <c r="BB11" s="46" t="str">
        <f t="shared" si="7"/>
        <v>Was tat Marlin?</v>
      </c>
      <c r="BC11" s="7" t="str">
        <f t="shared" si="8"/>
        <v>Woher steigt Marlin?</v>
      </c>
      <c r="BD11" s="7" t="str">
        <f t="shared" si="9"/>
        <v>Was hat Marlin erhalten?</v>
      </c>
      <c r="BE11" s="1" t="s">
        <v>49</v>
      </c>
      <c r="BF11" s="7" t="str">
        <f>BD11</f>
        <v>Was hat Marlin erhalten?</v>
      </c>
      <c r="BG11" s="7">
        <v>2</v>
      </c>
      <c r="BH11" s="7">
        <f t="shared" si="10"/>
        <v>0</v>
      </c>
      <c r="BI11" s="7" t="str">
        <f t="shared" si="11"/>
        <v>NA</v>
      </c>
      <c r="BJ11" s="7" t="str">
        <f>IF(BI11="NA","NA",CONCATENATE(S11," ",T11," ",W11))</f>
        <v>NA</v>
      </c>
      <c r="BK11" s="7" t="str">
        <f t="shared" si="24"/>
        <v>NA</v>
      </c>
      <c r="BL11" s="7" t="s">
        <v>78</v>
      </c>
      <c r="BM11" s="1">
        <v>0</v>
      </c>
      <c r="BN11" s="7" t="str">
        <f t="shared" si="12"/>
        <v>NA</v>
      </c>
      <c r="BO11" s="7" t="str">
        <f t="shared" si="21"/>
        <v>NA</v>
      </c>
      <c r="BP11" s="7" t="str">
        <f t="shared" si="13"/>
        <v/>
      </c>
      <c r="BQ11" s="7" t="str">
        <f t="shared" si="14"/>
        <v/>
      </c>
      <c r="BR11" s="7" t="str">
        <f t="shared" si="15"/>
        <v>Woher steigt Marlin?</v>
      </c>
      <c r="BS11" s="7" t="str">
        <f t="shared" si="16"/>
        <v>Woher steigt Marlin?</v>
      </c>
      <c r="BT11" s="7" t="str">
        <f t="shared" si="17"/>
        <v>Was hat Marlin erhalten?</v>
      </c>
      <c r="BU11" s="7" t="str">
        <f t="shared" si="18"/>
        <v/>
      </c>
      <c r="BV11" s="1" t="str">
        <f t="shared" si="19"/>
        <v>Was hat Marlin erhalten?</v>
      </c>
    </row>
    <row r="12" spans="1:74" ht="14.25" customHeight="1" x14ac:dyDescent="0.35">
      <c r="A12" s="7" t="str">
        <f t="shared" si="20"/>
        <v>L4_S62_I145_PEr</v>
      </c>
      <c r="B12" s="40">
        <v>4</v>
      </c>
      <c r="C12" s="7">
        <v>62</v>
      </c>
      <c r="D12" s="44">
        <v>11</v>
      </c>
      <c r="E12">
        <v>1</v>
      </c>
      <c r="F12" s="7">
        <v>62</v>
      </c>
      <c r="G12" s="7" t="str">
        <f t="shared" si="22"/>
        <v>Die Stabturnerin kniet in der Moschee. Er wird das übliche Gebet halten.</v>
      </c>
      <c r="H12" s="7" t="str">
        <f t="shared" si="0"/>
        <v>Die Stabturnerin</v>
      </c>
      <c r="I12" s="7" t="str">
        <f t="shared" si="1"/>
        <v>Der Stabturner</v>
      </c>
      <c r="J12" s="7" t="s">
        <v>508</v>
      </c>
      <c r="K12" s="7" t="s">
        <v>84</v>
      </c>
      <c r="N12" s="7" t="s">
        <v>509</v>
      </c>
      <c r="O12" s="7" t="str">
        <f t="shared" si="2"/>
        <v>in der Moschee.</v>
      </c>
      <c r="P12" s="7" t="str">
        <f t="shared" si="3"/>
        <v>in der Moschee</v>
      </c>
      <c r="Q12" s="7" t="str">
        <f t="shared" si="23"/>
        <v>Er</v>
      </c>
      <c r="R12" s="7" t="s">
        <v>510</v>
      </c>
      <c r="S12" s="7" t="s">
        <v>155</v>
      </c>
      <c r="T12" s="7" t="s">
        <v>511</v>
      </c>
      <c r="U12" s="7" t="s">
        <v>512</v>
      </c>
      <c r="W12" s="7" t="str">
        <f t="shared" si="4"/>
        <v>Gebet</v>
      </c>
      <c r="X12" s="7" t="str">
        <f t="shared" si="5"/>
        <v>halten.</v>
      </c>
      <c r="Y12" s="7" t="s">
        <v>513</v>
      </c>
      <c r="Z12" s="7">
        <f>main!Z63</f>
        <v>145</v>
      </c>
      <c r="AA12" s="7" t="str">
        <f>main!AA63</f>
        <v>Stabturnerin</v>
      </c>
      <c r="AB12" s="7" t="str">
        <f>main!AB63</f>
        <v>NA</v>
      </c>
      <c r="AC12" s="7">
        <f>main!AC63</f>
        <v>1.4</v>
      </c>
      <c r="AD12" s="7" t="str">
        <f>main!AD63</f>
        <v>NA</v>
      </c>
      <c r="AE12" s="7" t="str">
        <f>main!AE63</f>
        <v>NA</v>
      </c>
      <c r="AF12" s="33" t="str">
        <f>main!AF63</f>
        <v>f</v>
      </c>
      <c r="AG12" s="7" t="str">
        <f>main!AG63</f>
        <v>Filler</v>
      </c>
      <c r="AH12" s="7" t="str">
        <f>main!AH63</f>
        <v>NA</v>
      </c>
      <c r="AI12" s="7" t="str">
        <f>main!AI63</f>
        <v>NA</v>
      </c>
      <c r="AJ12" s="7" t="str">
        <f>main!AJ63</f>
        <v>Die</v>
      </c>
      <c r="AK12" s="7" t="str">
        <f>main!AK63</f>
        <v>die</v>
      </c>
      <c r="AL12" s="7">
        <f>main!AL63</f>
        <v>2</v>
      </c>
      <c r="AM12" s="7" t="str">
        <f>main!AM63</f>
        <v>Stabturner</v>
      </c>
      <c r="AN12" s="7" t="str">
        <f>main!AN63</f>
        <v>NA</v>
      </c>
      <c r="AO12" s="7" t="str">
        <f>main!AO63</f>
        <v>NA</v>
      </c>
      <c r="AP12" s="7" t="str">
        <f>main!AP63</f>
        <v>NA</v>
      </c>
      <c r="AQ12" s="7" t="str">
        <f>main!AQ63</f>
        <v>NA</v>
      </c>
      <c r="AR12" s="7" t="str">
        <f>main!AR63</f>
        <v>NA</v>
      </c>
      <c r="AS12" s="7" t="str">
        <f>main!AS63</f>
        <v>Alternative</v>
      </c>
      <c r="AT12" s="7" t="str">
        <f>main!AT63</f>
        <v>NA</v>
      </c>
      <c r="AU12" s="7" t="str">
        <f>main!AU63</f>
        <v>NA</v>
      </c>
      <c r="AV12" s="7" t="str">
        <f>main!AV63</f>
        <v>Der</v>
      </c>
      <c r="AW12" s="7" t="str">
        <f>main!AW63</f>
        <v>der</v>
      </c>
      <c r="AX12" s="7" t="str">
        <f>main!AX63</f>
        <v>Er</v>
      </c>
      <c r="AY12" s="7" t="str">
        <f>main!AY63</f>
        <v>Sie</v>
      </c>
      <c r="AZ12" s="33" t="str">
        <f>main!AZ63</f>
        <v>Er</v>
      </c>
      <c r="BA12" s="7" t="str">
        <f t="shared" si="6"/>
        <v>Wer kniet in der Moschee?</v>
      </c>
      <c r="BB12" s="46" t="str">
        <f t="shared" si="7"/>
        <v>Was tat die Stabturnerin?</v>
      </c>
      <c r="BC12" s="7" t="str">
        <f t="shared" si="8"/>
        <v>Wo kniet die Stabturnerin?</v>
      </c>
      <c r="BD12" s="7" t="str">
        <f t="shared" si="9"/>
        <v>Was wird die Stabturnerin halten?</v>
      </c>
      <c r="BE12" s="7" t="s">
        <v>16</v>
      </c>
      <c r="BF12" s="7" t="str">
        <f>BB12</f>
        <v>Was tat die Stabturnerin?</v>
      </c>
      <c r="BG12" s="7">
        <v>3</v>
      </c>
      <c r="BH12" s="7">
        <f t="shared" si="10"/>
        <v>0</v>
      </c>
      <c r="BI12" s="7" t="str">
        <f t="shared" si="11"/>
        <v>NA</v>
      </c>
      <c r="BJ12" s="7" t="str">
        <f>IF(BI12="NA","NA",J12)</f>
        <v>NA</v>
      </c>
      <c r="BK12" s="7" t="str">
        <f t="shared" si="24"/>
        <v>NA</v>
      </c>
      <c r="BL12" s="7" t="s">
        <v>78</v>
      </c>
      <c r="BM12" s="1">
        <v>0</v>
      </c>
      <c r="BN12" s="7" t="str">
        <f t="shared" si="12"/>
        <v>NA</v>
      </c>
      <c r="BO12" s="7" t="str">
        <f t="shared" si="21"/>
        <v>NA</v>
      </c>
      <c r="BP12" s="7" t="str">
        <f t="shared" si="13"/>
        <v>Wo kniet die Stabturnerin?</v>
      </c>
      <c r="BQ12" s="7" t="str">
        <f t="shared" si="14"/>
        <v/>
      </c>
      <c r="BR12" s="7" t="str">
        <f t="shared" si="15"/>
        <v/>
      </c>
      <c r="BS12" s="7" t="str">
        <f t="shared" si="16"/>
        <v>Wo kniet die Stabturnerin?</v>
      </c>
      <c r="BT12" s="7" t="str">
        <f t="shared" si="17"/>
        <v>Was wird die Stabturnerin halten?</v>
      </c>
      <c r="BU12" s="7" t="str">
        <f t="shared" si="18"/>
        <v/>
      </c>
      <c r="BV12" s="1" t="str">
        <f t="shared" si="19"/>
        <v>Was wird die Stabturnerin halten?</v>
      </c>
    </row>
    <row r="13" spans="1:74" ht="14.25" customHeight="1" x14ac:dyDescent="0.35">
      <c r="A13" s="7" t="str">
        <f t="shared" si="20"/>
        <v>L4_S53_I65_PEr</v>
      </c>
      <c r="B13" s="40">
        <v>4</v>
      </c>
      <c r="C13" s="7">
        <v>53</v>
      </c>
      <c r="D13" s="44">
        <v>12</v>
      </c>
      <c r="E13">
        <v>1</v>
      </c>
      <c r="F13" s="7">
        <v>53</v>
      </c>
      <c r="G13" s="7" t="str">
        <f t="shared" si="22"/>
        <v>Renée kommt vom Kiosk. Er hat ein leckeres Snickers gekauft.</v>
      </c>
      <c r="H13" s="7" t="str">
        <f t="shared" si="0"/>
        <v>Renée</v>
      </c>
      <c r="I13" s="7" t="str">
        <f t="shared" si="1"/>
        <v>Luisa</v>
      </c>
      <c r="J13" s="7" t="s">
        <v>311</v>
      </c>
      <c r="M13" s="7" t="s">
        <v>291</v>
      </c>
      <c r="N13" s="7" t="s">
        <v>448</v>
      </c>
      <c r="O13" s="7" t="str">
        <f t="shared" si="2"/>
        <v>vom Kiosk.</v>
      </c>
      <c r="P13" s="7" t="str">
        <f t="shared" si="3"/>
        <v>vom Kiosk</v>
      </c>
      <c r="Q13" s="7" t="str">
        <f t="shared" si="23"/>
        <v>Er</v>
      </c>
      <c r="R13" s="7" t="s">
        <v>104</v>
      </c>
      <c r="S13" s="7" t="s">
        <v>137</v>
      </c>
      <c r="T13" s="7" t="s">
        <v>449</v>
      </c>
      <c r="U13" s="7" t="s">
        <v>450</v>
      </c>
      <c r="W13" s="7" t="str">
        <f t="shared" si="4"/>
        <v>Snickers</v>
      </c>
      <c r="X13" s="7" t="str">
        <f t="shared" si="5"/>
        <v>gekauft.</v>
      </c>
      <c r="Y13" s="7" t="s">
        <v>451</v>
      </c>
      <c r="Z13" s="7">
        <f>main!Z24</f>
        <v>65</v>
      </c>
      <c r="AA13" s="7" t="str">
        <f>main!AA24</f>
        <v>Renée</v>
      </c>
      <c r="AB13" s="7" t="str">
        <f>main!AB24</f>
        <v>n</v>
      </c>
      <c r="AC13" s="7">
        <f>main!AC24</f>
        <v>3.228571429</v>
      </c>
      <c r="AD13" s="7">
        <f>main!AD24</f>
        <v>1.2853407489999999</v>
      </c>
      <c r="AE13" s="7">
        <f>main!AE24</f>
        <v>4</v>
      </c>
      <c r="AF13" s="33" t="str">
        <f>main!AF24</f>
        <v>n</v>
      </c>
      <c r="AG13" s="7" t="str">
        <f>main!AG24</f>
        <v>Target</v>
      </c>
      <c r="AH13" s="7" t="str">
        <f>main!AH24</f>
        <v>NA</v>
      </c>
      <c r="AI13" s="7">
        <f>main!AI24</f>
        <v>253000000</v>
      </c>
      <c r="AJ13" s="7" t="str">
        <f>main!AJ24</f>
        <v>NA</v>
      </c>
      <c r="AK13" s="7" t="str">
        <f>main!AK24</f>
        <v>NA</v>
      </c>
      <c r="AL13" s="7">
        <f>main!AL24</f>
        <v>114</v>
      </c>
      <c r="AM13" s="7" t="str">
        <f>main!AM24</f>
        <v>Luisa</v>
      </c>
      <c r="AN13" s="7" t="str">
        <f>main!AN24</f>
        <v>f</v>
      </c>
      <c r="AO13" s="7">
        <f>main!AO24</f>
        <v>6.6857142859999996</v>
      </c>
      <c r="AP13" s="7">
        <f>main!AP24</f>
        <v>1.078436465</v>
      </c>
      <c r="AQ13" s="7">
        <f>main!AQ24</f>
        <v>7</v>
      </c>
      <c r="AR13" s="7" t="str">
        <f>main!AR24</f>
        <v>f</v>
      </c>
      <c r="AS13" s="7" t="str">
        <f>main!AS24</f>
        <v>Alternative</v>
      </c>
      <c r="AT13" s="7" t="str">
        <f>main!AT24</f>
        <v>NA</v>
      </c>
      <c r="AU13" s="7" t="str">
        <f>main!AU24</f>
        <v>NA</v>
      </c>
      <c r="AV13" s="7" t="str">
        <f>main!AV24</f>
        <v>NA</v>
      </c>
      <c r="AW13" s="7" t="str">
        <f>main!AW24</f>
        <v>NA</v>
      </c>
      <c r="AX13" s="7" t="str">
        <f>main!AX24</f>
        <v>Er</v>
      </c>
      <c r="AY13" s="7" t="str">
        <f>main!AY24</f>
        <v>Sie</v>
      </c>
      <c r="AZ13" s="33" t="str">
        <f>main!AZ24</f>
        <v>Er</v>
      </c>
      <c r="BA13" s="7" t="str">
        <f t="shared" si="6"/>
        <v>Wer kommt vom Kiosk?</v>
      </c>
      <c r="BB13" s="46" t="str">
        <f t="shared" si="7"/>
        <v>Was tat Renée?</v>
      </c>
      <c r="BC13" s="7" t="str">
        <f t="shared" si="8"/>
        <v>Woher kommt Renée?</v>
      </c>
      <c r="BD13" s="7" t="str">
        <f t="shared" si="9"/>
        <v>Was hat Renée gekauft?</v>
      </c>
      <c r="BE13" s="7" t="s">
        <v>47</v>
      </c>
      <c r="BF13" s="7" t="str">
        <f>BA13</f>
        <v>Wer kommt vom Kiosk?</v>
      </c>
      <c r="BG13" s="7">
        <v>3</v>
      </c>
      <c r="BH13" s="7">
        <f t="shared" si="10"/>
        <v>0</v>
      </c>
      <c r="BI13" s="7" t="str">
        <f t="shared" si="11"/>
        <v>NA</v>
      </c>
      <c r="BJ13" s="7" t="str">
        <f>IF(BI13="NA","NA",H13)</f>
        <v>NA</v>
      </c>
      <c r="BK13" s="7" t="str">
        <f t="shared" si="24"/>
        <v>NA</v>
      </c>
      <c r="BL13" s="7" t="s">
        <v>78</v>
      </c>
      <c r="BM13" s="1">
        <v>1</v>
      </c>
      <c r="BN13" s="7" t="str">
        <f t="shared" si="12"/>
        <v>NA</v>
      </c>
      <c r="BO13" s="7" t="str">
        <f t="shared" si="21"/>
        <v>NA</v>
      </c>
      <c r="BP13" s="7" t="str">
        <f t="shared" si="13"/>
        <v/>
      </c>
      <c r="BQ13" s="7" t="str">
        <f t="shared" si="14"/>
        <v/>
      </c>
      <c r="BR13" s="7" t="str">
        <f t="shared" si="15"/>
        <v>Woher kommt Renée?</v>
      </c>
      <c r="BS13" s="7" t="str">
        <f t="shared" si="16"/>
        <v>Woher kommt Renée?</v>
      </c>
      <c r="BT13" s="7" t="str">
        <f t="shared" si="17"/>
        <v>Was hat Renée gekauft?</v>
      </c>
      <c r="BU13" s="7" t="str">
        <f t="shared" si="18"/>
        <v/>
      </c>
      <c r="BV13" s="7" t="str">
        <f t="shared" si="19"/>
        <v>Was hat Renée gekauft?</v>
      </c>
    </row>
    <row r="14" spans="1:74" ht="14.25" customHeight="1" x14ac:dyDescent="0.35">
      <c r="A14" s="7" t="str">
        <f t="shared" si="20"/>
        <v>L4_S103_I186_PEr</v>
      </c>
      <c r="B14" s="40">
        <v>4</v>
      </c>
      <c r="C14" s="7">
        <v>103</v>
      </c>
      <c r="D14" s="44">
        <v>13</v>
      </c>
      <c r="E14">
        <v>1</v>
      </c>
      <c r="F14" s="7">
        <v>103</v>
      </c>
      <c r="G14" s="7" t="str">
        <f t="shared" si="22"/>
        <v>Der Zahnarzt steht vor LIDL. Er muss die wertvollen Pfandflaschen wegbringen.</v>
      </c>
      <c r="H14" s="7" t="str">
        <f t="shared" si="0"/>
        <v>Der Zahnarzt</v>
      </c>
      <c r="I14" s="7" t="str">
        <f t="shared" si="1"/>
        <v>Die Zahnärztin</v>
      </c>
      <c r="J14" s="7" t="s">
        <v>647</v>
      </c>
      <c r="K14" s="7" t="s">
        <v>734</v>
      </c>
      <c r="N14" s="7" t="s">
        <v>735</v>
      </c>
      <c r="O14" s="7" t="str">
        <f t="shared" si="2"/>
        <v>vor LIDL.</v>
      </c>
      <c r="P14" s="7" t="str">
        <f t="shared" si="3"/>
        <v>vor LIDL</v>
      </c>
      <c r="Q14" s="7" t="str">
        <f t="shared" si="23"/>
        <v>Er</v>
      </c>
      <c r="R14" s="7" t="s">
        <v>146</v>
      </c>
      <c r="S14" s="7" t="s">
        <v>71</v>
      </c>
      <c r="T14" s="7" t="s">
        <v>736</v>
      </c>
      <c r="U14" s="7" t="s">
        <v>737</v>
      </c>
      <c r="W14" s="7" t="str">
        <f t="shared" si="4"/>
        <v>Pfandflaschen</v>
      </c>
      <c r="X14" s="7" t="str">
        <f t="shared" si="5"/>
        <v>wegbringen.</v>
      </c>
      <c r="Y14" s="7" t="s">
        <v>738</v>
      </c>
      <c r="Z14" s="7">
        <f>main!Z104</f>
        <v>186</v>
      </c>
      <c r="AA14" s="7" t="str">
        <f>main!AA104</f>
        <v>Zahnarzt</v>
      </c>
      <c r="AB14" s="7" t="str">
        <f>main!AB104</f>
        <v>NA</v>
      </c>
      <c r="AC14" s="7">
        <f>main!AC104</f>
        <v>5.2750000000000004</v>
      </c>
      <c r="AD14" s="7" t="str">
        <f>main!AD104</f>
        <v>NA</v>
      </c>
      <c r="AE14" s="7" t="str">
        <f>main!AE104</f>
        <v>NA</v>
      </c>
      <c r="AF14" s="33" t="str">
        <f>main!AF104</f>
        <v>m</v>
      </c>
      <c r="AG14" s="7" t="str">
        <f>main!AG104</f>
        <v>Filler</v>
      </c>
      <c r="AH14" s="7" t="str">
        <f>main!AH104</f>
        <v>NA</v>
      </c>
      <c r="AI14" s="7" t="str">
        <f>main!AI104</f>
        <v>NA</v>
      </c>
      <c r="AJ14" s="7" t="str">
        <f>main!AJ104</f>
        <v>Der</v>
      </c>
      <c r="AK14" s="7" t="str">
        <f>main!AK104</f>
        <v>der</v>
      </c>
      <c r="AL14" s="7">
        <f>main!AL104</f>
        <v>43</v>
      </c>
      <c r="AM14" s="7" t="str">
        <f>main!AM104</f>
        <v>Zahnärztin</v>
      </c>
      <c r="AN14" s="7" t="str">
        <f>main!AN104</f>
        <v>NA</v>
      </c>
      <c r="AO14" s="7" t="str">
        <f>main!AO104</f>
        <v>NA</v>
      </c>
      <c r="AP14" s="7" t="str">
        <f>main!AP104</f>
        <v>NA</v>
      </c>
      <c r="AQ14" s="7" t="str">
        <f>main!AQ104</f>
        <v>NA</v>
      </c>
      <c r="AR14" s="7" t="str">
        <f>main!AR104</f>
        <v>NA</v>
      </c>
      <c r="AS14" s="7" t="str">
        <f>main!AS104</f>
        <v>Alternative</v>
      </c>
      <c r="AT14" s="7" t="str">
        <f>main!AT104</f>
        <v>NA</v>
      </c>
      <c r="AU14" s="7" t="str">
        <f>main!AU104</f>
        <v>NA</v>
      </c>
      <c r="AV14" s="7" t="str">
        <f>main!AV104</f>
        <v>Die</v>
      </c>
      <c r="AW14" s="7" t="str">
        <f>main!AW104</f>
        <v>die</v>
      </c>
      <c r="AX14" s="7" t="str">
        <f>main!AX104</f>
        <v>Er</v>
      </c>
      <c r="AY14" s="7" t="str">
        <f>main!AY104</f>
        <v>Sie</v>
      </c>
      <c r="AZ14" s="33" t="str">
        <f>main!AZ104</f>
        <v>Er</v>
      </c>
      <c r="BA14" s="7" t="str">
        <f t="shared" si="6"/>
        <v>Wer steht vor LIDL?</v>
      </c>
      <c r="BB14" s="46" t="str">
        <f t="shared" si="7"/>
        <v>Was tat der Zahnarzt?</v>
      </c>
      <c r="BC14" s="7" t="str">
        <f t="shared" si="8"/>
        <v>Wo steht der Zahnarzt?</v>
      </c>
      <c r="BD14" s="7" t="str">
        <f t="shared" si="9"/>
        <v>Was muss der Zahnarzt wegbringen?</v>
      </c>
      <c r="BE14" s="7" t="s">
        <v>48</v>
      </c>
      <c r="BF14" s="7" t="str">
        <f>BC14</f>
        <v>Wo steht der Zahnarzt?</v>
      </c>
      <c r="BG14" s="7">
        <v>3</v>
      </c>
      <c r="BH14" s="7">
        <f t="shared" si="10"/>
        <v>0</v>
      </c>
      <c r="BI14" s="7" t="str">
        <f t="shared" si="11"/>
        <v>NA</v>
      </c>
      <c r="BJ14" s="7" t="str">
        <f>IF(BI14="NA","NA",P14)</f>
        <v>NA</v>
      </c>
      <c r="BK14" s="7" t="str">
        <f t="shared" si="24"/>
        <v>NA</v>
      </c>
      <c r="BL14" s="7" t="s">
        <v>78</v>
      </c>
      <c r="BM14" s="1">
        <v>1</v>
      </c>
      <c r="BN14" s="7" t="str">
        <f t="shared" si="12"/>
        <v>NA</v>
      </c>
      <c r="BO14" s="7" t="str">
        <f t="shared" si="21"/>
        <v>NA</v>
      </c>
      <c r="BP14" s="7" t="str">
        <f t="shared" si="13"/>
        <v>Wo steht der Zahnarzt?</v>
      </c>
      <c r="BQ14" s="7" t="str">
        <f t="shared" si="14"/>
        <v/>
      </c>
      <c r="BR14" s="7" t="str">
        <f t="shared" si="15"/>
        <v/>
      </c>
      <c r="BS14" s="7" t="str">
        <f t="shared" si="16"/>
        <v>Wo steht der Zahnarzt?</v>
      </c>
      <c r="BT14" s="7" t="str">
        <f t="shared" si="17"/>
        <v>Was muss der Zahnarzt wegbringen?</v>
      </c>
      <c r="BU14" s="7" t="str">
        <f t="shared" si="18"/>
        <v/>
      </c>
      <c r="BV14" s="7" t="str">
        <f t="shared" si="19"/>
        <v>Was muss der Zahnarzt wegbringen?</v>
      </c>
    </row>
    <row r="15" spans="1:74" ht="14.25" customHeight="1" x14ac:dyDescent="0.35">
      <c r="A15" s="7" t="str">
        <f t="shared" si="20"/>
        <v>L4_S58_I70_PEr</v>
      </c>
      <c r="B15" s="40">
        <v>4</v>
      </c>
      <c r="C15" s="7">
        <v>58</v>
      </c>
      <c r="D15" s="44">
        <v>14</v>
      </c>
      <c r="E15">
        <v>1</v>
      </c>
      <c r="F15" s="7">
        <v>58</v>
      </c>
      <c r="G15" s="7" t="str">
        <f t="shared" si="22"/>
        <v>Sascha kommt vom Klo. Er hat die wertvolle Arbeitszeit abgesessen.</v>
      </c>
      <c r="H15" s="7" t="str">
        <f t="shared" si="0"/>
        <v>Sascha</v>
      </c>
      <c r="I15" s="7" t="str">
        <f t="shared" si="1"/>
        <v>Emma</v>
      </c>
      <c r="J15" s="7" t="s">
        <v>311</v>
      </c>
      <c r="M15" s="7" t="s">
        <v>291</v>
      </c>
      <c r="N15" s="7" t="s">
        <v>481</v>
      </c>
      <c r="O15" s="7" t="str">
        <f t="shared" si="2"/>
        <v>vom Klo.</v>
      </c>
      <c r="P15" s="7" t="str">
        <f t="shared" si="3"/>
        <v>vom Klo</v>
      </c>
      <c r="Q15" s="7" t="str">
        <f t="shared" si="23"/>
        <v>Er</v>
      </c>
      <c r="R15" s="7" t="s">
        <v>104</v>
      </c>
      <c r="S15" s="7" t="s">
        <v>71</v>
      </c>
      <c r="T15" s="7" t="s">
        <v>482</v>
      </c>
      <c r="U15" s="7" t="s">
        <v>483</v>
      </c>
      <c r="W15" s="7" t="str">
        <f t="shared" si="4"/>
        <v>Arbeitszeit</v>
      </c>
      <c r="X15" s="7" t="str">
        <f t="shared" si="5"/>
        <v>abgesessen.</v>
      </c>
      <c r="Y15" s="7" t="s">
        <v>484</v>
      </c>
      <c r="Z15" s="7">
        <f>main!Z29</f>
        <v>70</v>
      </c>
      <c r="AA15" s="7" t="str">
        <f>main!AA29</f>
        <v>Sascha</v>
      </c>
      <c r="AB15" s="7" t="str">
        <f>main!AB29</f>
        <v>n</v>
      </c>
      <c r="AC15" s="7">
        <f>main!AC29</f>
        <v>3.457142857</v>
      </c>
      <c r="AD15" s="7">
        <f>main!AD29</f>
        <v>1.7036786690000001</v>
      </c>
      <c r="AE15" s="7">
        <f>main!AE29</f>
        <v>4</v>
      </c>
      <c r="AF15" s="33" t="str">
        <f>main!AF29</f>
        <v>n</v>
      </c>
      <c r="AG15" s="7" t="str">
        <f>main!AG29</f>
        <v>Target</v>
      </c>
      <c r="AH15" s="7" t="str">
        <f>main!AH29</f>
        <v>NA</v>
      </c>
      <c r="AI15" s="7">
        <f>main!AI29</f>
        <v>59600000</v>
      </c>
      <c r="AJ15" s="7" t="str">
        <f>main!AJ29</f>
        <v>NA</v>
      </c>
      <c r="AK15" s="7" t="str">
        <f>main!AK29</f>
        <v>NA</v>
      </c>
      <c r="AL15" s="7">
        <f>main!AL29</f>
        <v>119</v>
      </c>
      <c r="AM15" s="7" t="str">
        <f>main!AM29</f>
        <v>Emma</v>
      </c>
      <c r="AN15" s="7" t="str">
        <f>main!AN29</f>
        <v>f</v>
      </c>
      <c r="AO15" s="7">
        <f>main!AO29</f>
        <v>6.7428571430000002</v>
      </c>
      <c r="AP15" s="7">
        <f>main!AP29</f>
        <v>0.88593111999999996</v>
      </c>
      <c r="AQ15" s="7">
        <f>main!AQ29</f>
        <v>7</v>
      </c>
      <c r="AR15" s="7" t="str">
        <f>main!AR29</f>
        <v>f</v>
      </c>
      <c r="AS15" s="7" t="str">
        <f>main!AS29</f>
        <v>Alternative</v>
      </c>
      <c r="AT15" s="7" t="str">
        <f>main!AT29</f>
        <v>NA</v>
      </c>
      <c r="AU15" s="7" t="str">
        <f>main!AU29</f>
        <v>NA</v>
      </c>
      <c r="AV15" s="7" t="str">
        <f>main!AV29</f>
        <v>NA</v>
      </c>
      <c r="AW15" s="7" t="str">
        <f>main!AW29</f>
        <v>NA</v>
      </c>
      <c r="AX15" s="7" t="str">
        <f>main!AX29</f>
        <v>Er</v>
      </c>
      <c r="AY15" s="7" t="str">
        <f>main!AY29</f>
        <v>Sie</v>
      </c>
      <c r="AZ15" s="33" t="str">
        <f>main!AZ29</f>
        <v>Er</v>
      </c>
      <c r="BA15" s="7" t="str">
        <f t="shared" si="6"/>
        <v>Wer kommt vom Klo?</v>
      </c>
      <c r="BB15" s="46" t="str">
        <f t="shared" si="7"/>
        <v>Was tat Sascha?</v>
      </c>
      <c r="BC15" s="7" t="str">
        <f t="shared" si="8"/>
        <v>Woher kommt Sascha?</v>
      </c>
      <c r="BD15" s="7" t="str">
        <f t="shared" si="9"/>
        <v>Was hat Sascha abgesessen?</v>
      </c>
      <c r="BE15" s="7" t="s">
        <v>16</v>
      </c>
      <c r="BF15" s="7" t="str">
        <f>BB15</f>
        <v>Was tat Sascha?</v>
      </c>
      <c r="BG15" s="7">
        <v>2</v>
      </c>
      <c r="BH15" s="7">
        <f t="shared" si="10"/>
        <v>0</v>
      </c>
      <c r="BI15" s="7" t="str">
        <f t="shared" si="11"/>
        <v>NA</v>
      </c>
      <c r="BJ15" s="7" t="str">
        <f>IF(BI15="NA","NA",J15)</f>
        <v>NA</v>
      </c>
      <c r="BK15" s="7" t="str">
        <f t="shared" si="24"/>
        <v>NA</v>
      </c>
      <c r="BL15" s="7" t="s">
        <v>78</v>
      </c>
      <c r="BM15" s="1">
        <v>0</v>
      </c>
      <c r="BN15" s="7" t="str">
        <f t="shared" si="12"/>
        <v>NA</v>
      </c>
      <c r="BO15" s="7" t="str">
        <f t="shared" si="21"/>
        <v>NA</v>
      </c>
      <c r="BP15" s="7" t="str">
        <f t="shared" si="13"/>
        <v/>
      </c>
      <c r="BQ15" s="7" t="str">
        <f t="shared" si="14"/>
        <v/>
      </c>
      <c r="BR15" s="7" t="str">
        <f t="shared" si="15"/>
        <v>Woher kommt Sascha?</v>
      </c>
      <c r="BS15" s="7" t="str">
        <f t="shared" si="16"/>
        <v>Woher kommt Sascha?</v>
      </c>
      <c r="BT15" s="7" t="str">
        <f t="shared" si="17"/>
        <v>Was hat Sascha abgesessen?</v>
      </c>
      <c r="BU15" s="7" t="str">
        <f t="shared" si="18"/>
        <v/>
      </c>
      <c r="BV15" s="1" t="str">
        <f t="shared" si="19"/>
        <v>Was hat Sascha abgesessen?</v>
      </c>
    </row>
    <row r="16" spans="1:74" ht="14.25" customHeight="1" x14ac:dyDescent="0.35">
      <c r="A16" s="7" t="str">
        <f t="shared" si="20"/>
        <v>L4_S46_I78_PSie</v>
      </c>
      <c r="B16" s="40">
        <v>4</v>
      </c>
      <c r="C16" s="7">
        <v>46</v>
      </c>
      <c r="D16" s="44">
        <v>15</v>
      </c>
      <c r="E16">
        <v>1</v>
      </c>
      <c r="F16" s="7">
        <v>46</v>
      </c>
      <c r="G16" s="7" t="str">
        <f t="shared" si="22"/>
        <v>Maxime kommt von der Toilette. Sie hat die aktuelle Zeitung ausgelesen.</v>
      </c>
      <c r="H16" s="7" t="str">
        <f t="shared" si="0"/>
        <v>Maxime</v>
      </c>
      <c r="I16" s="7" t="str">
        <f t="shared" si="1"/>
        <v>Michael</v>
      </c>
      <c r="J16" s="7" t="s">
        <v>311</v>
      </c>
      <c r="M16" s="7" t="s">
        <v>222</v>
      </c>
      <c r="N16" s="7" t="s">
        <v>402</v>
      </c>
      <c r="O16" s="7" t="str">
        <f t="shared" si="2"/>
        <v>von der Toilette.</v>
      </c>
      <c r="P16" s="7" t="str">
        <f t="shared" si="3"/>
        <v>von der Toilette</v>
      </c>
      <c r="Q16" s="7" t="str">
        <f t="shared" si="23"/>
        <v>Sie</v>
      </c>
      <c r="R16" s="7" t="s">
        <v>104</v>
      </c>
      <c r="S16" s="7" t="s">
        <v>71</v>
      </c>
      <c r="T16" s="7" t="s">
        <v>403</v>
      </c>
      <c r="U16" s="7" t="s">
        <v>404</v>
      </c>
      <c r="W16" s="7" t="str">
        <f t="shared" si="4"/>
        <v>Zeitung</v>
      </c>
      <c r="X16" s="7" t="str">
        <f t="shared" si="5"/>
        <v>ausgelesen.</v>
      </c>
      <c r="Y16" s="7" t="s">
        <v>405</v>
      </c>
      <c r="Z16" s="7">
        <f>main!Z37</f>
        <v>78</v>
      </c>
      <c r="AA16" s="7" t="str">
        <f>main!AA37</f>
        <v>Maxime</v>
      </c>
      <c r="AB16" s="7" t="str">
        <f>main!AB37</f>
        <v>n</v>
      </c>
      <c r="AC16" s="7">
        <f>main!AC37</f>
        <v>4.2285714289999996</v>
      </c>
      <c r="AD16" s="7">
        <f>main!AD37</f>
        <v>1.6818357319999999</v>
      </c>
      <c r="AE16" s="7">
        <f>main!AE37</f>
        <v>4</v>
      </c>
      <c r="AF16" s="33" t="str">
        <f>main!AF37</f>
        <v>n</v>
      </c>
      <c r="AG16" s="7" t="str">
        <f>main!AG37</f>
        <v>Target</v>
      </c>
      <c r="AH16" s="7" t="str">
        <f>main!AH37</f>
        <v>NA</v>
      </c>
      <c r="AI16" s="7">
        <f>main!AI37</f>
        <v>753000000</v>
      </c>
      <c r="AJ16" s="7" t="str">
        <f>main!AJ37</f>
        <v>NA</v>
      </c>
      <c r="AK16" s="7" t="str">
        <f>main!AK37</f>
        <v>NA</v>
      </c>
      <c r="AL16" s="7">
        <f>main!AL37</f>
        <v>28</v>
      </c>
      <c r="AM16" s="7" t="str">
        <f>main!AM37</f>
        <v>Michael</v>
      </c>
      <c r="AN16" s="7" t="str">
        <f>main!AN37</f>
        <v>m</v>
      </c>
      <c r="AO16" s="7">
        <f>main!AO37</f>
        <v>1.3142857139999999</v>
      </c>
      <c r="AP16" s="7">
        <f>main!AP37</f>
        <v>0.67612340400000004</v>
      </c>
      <c r="AQ16" s="7">
        <f>main!AQ37</f>
        <v>1</v>
      </c>
      <c r="AR16" s="7" t="str">
        <f>main!AR37</f>
        <v>m</v>
      </c>
      <c r="AS16" s="7" t="str">
        <f>main!AS37</f>
        <v>Alternative</v>
      </c>
      <c r="AT16" s="7" t="str">
        <f>main!AT37</f>
        <v>NA</v>
      </c>
      <c r="AU16" s="7" t="str">
        <f>main!AU37</f>
        <v>NA</v>
      </c>
      <c r="AV16" s="7" t="str">
        <f>main!AV37</f>
        <v>NA</v>
      </c>
      <c r="AW16" s="7" t="str">
        <f>main!AW37</f>
        <v>NA</v>
      </c>
      <c r="AX16" s="7" t="str">
        <f>main!AX37</f>
        <v>Er</v>
      </c>
      <c r="AY16" s="7" t="str">
        <f>main!AY37</f>
        <v>Sie</v>
      </c>
      <c r="AZ16" s="33" t="str">
        <f>main!AZ37</f>
        <v>Sie</v>
      </c>
      <c r="BA16" s="7" t="str">
        <f t="shared" si="6"/>
        <v>Wer kommt von der Toilette?</v>
      </c>
      <c r="BB16" s="46" t="str">
        <f t="shared" si="7"/>
        <v>Was tat Maxime?</v>
      </c>
      <c r="BC16" s="7" t="str">
        <f t="shared" si="8"/>
        <v>Woher kommt Maxime?</v>
      </c>
      <c r="BD16" s="7" t="str">
        <f t="shared" si="9"/>
        <v>Was hat Maxime ausgelesen?</v>
      </c>
      <c r="BE16" s="7" t="s">
        <v>16</v>
      </c>
      <c r="BF16" s="7" t="str">
        <f>BB16</f>
        <v>Was tat Maxime?</v>
      </c>
      <c r="BG16" s="7">
        <v>1</v>
      </c>
      <c r="BH16" s="7">
        <f t="shared" si="10"/>
        <v>1</v>
      </c>
      <c r="BI16" s="7" t="str">
        <f t="shared" si="11"/>
        <v>Was tat Maxime?</v>
      </c>
      <c r="BJ16" s="7" t="str">
        <f>IF(BI16="NA","NA",J16)</f>
        <v>kommt</v>
      </c>
      <c r="BK16" s="7" t="s">
        <v>1109</v>
      </c>
      <c r="BL16" s="7" t="s">
        <v>1110</v>
      </c>
      <c r="BM16" s="1">
        <v>1</v>
      </c>
      <c r="BN16" s="7" t="str">
        <f t="shared" si="12"/>
        <v>von der Toilette kommen</v>
      </c>
      <c r="BO16" s="7" t="str">
        <f t="shared" si="21"/>
        <v>auf die Toilette gehen</v>
      </c>
      <c r="BP16" s="7" t="str">
        <f t="shared" si="13"/>
        <v/>
      </c>
      <c r="BQ16" s="7" t="str">
        <f t="shared" si="14"/>
        <v/>
      </c>
      <c r="BR16" s="7" t="str">
        <f t="shared" si="15"/>
        <v>Woher kommt Maxime?</v>
      </c>
      <c r="BS16" s="7" t="str">
        <f t="shared" si="16"/>
        <v>Woher kommt Maxime?</v>
      </c>
      <c r="BT16" s="7" t="str">
        <f t="shared" si="17"/>
        <v>Was hat Maxime ausgelesen?</v>
      </c>
      <c r="BU16" s="7" t="str">
        <f t="shared" si="18"/>
        <v/>
      </c>
      <c r="BV16" s="7" t="str">
        <f t="shared" si="19"/>
        <v>Was hat Maxime ausgelesen?</v>
      </c>
    </row>
    <row r="17" spans="1:74" ht="14.25" customHeight="1" x14ac:dyDescent="0.35">
      <c r="A17" s="7" t="str">
        <f t="shared" si="20"/>
        <v>L4_S80_I163_PSie</v>
      </c>
      <c r="B17" s="40">
        <v>4</v>
      </c>
      <c r="C17" s="7">
        <v>80</v>
      </c>
      <c r="D17" s="44">
        <v>16</v>
      </c>
      <c r="E17">
        <v>1</v>
      </c>
      <c r="F17" s="7">
        <v>80</v>
      </c>
      <c r="G17" s="7" t="str">
        <f t="shared" si="22"/>
        <v>Die Masseurin fliegt aus der Mannschaft. Sie hat den strengen Schiedsrichter angespuckt.</v>
      </c>
      <c r="H17" s="7" t="str">
        <f t="shared" si="0"/>
        <v>Die Masseurin</v>
      </c>
      <c r="I17" s="7" t="str">
        <f t="shared" si="1"/>
        <v>Der Masseur</v>
      </c>
      <c r="J17" s="7" t="s">
        <v>454</v>
      </c>
      <c r="M17" s="7" t="s">
        <v>144</v>
      </c>
      <c r="N17" s="7" t="s">
        <v>610</v>
      </c>
      <c r="O17" s="7" t="str">
        <f t="shared" si="2"/>
        <v>aus der Mannschaft.</v>
      </c>
      <c r="P17" s="7" t="str">
        <f t="shared" si="3"/>
        <v>aus der Mannschaft</v>
      </c>
      <c r="Q17" s="7" t="str">
        <f t="shared" si="23"/>
        <v>Sie</v>
      </c>
      <c r="R17" s="7" t="s">
        <v>104</v>
      </c>
      <c r="S17" s="7" t="s">
        <v>147</v>
      </c>
      <c r="T17" s="7" t="s">
        <v>611</v>
      </c>
      <c r="V17" s="7" t="s">
        <v>612</v>
      </c>
      <c r="W17" s="7" t="str">
        <f t="shared" si="4"/>
        <v>Schiedsrichter</v>
      </c>
      <c r="X17" s="7" t="str">
        <f t="shared" si="5"/>
        <v>angespuckt.</v>
      </c>
      <c r="Y17" s="7" t="s">
        <v>613</v>
      </c>
      <c r="Z17" s="7">
        <f>main!Z81</f>
        <v>163</v>
      </c>
      <c r="AA17" s="7" t="str">
        <f>main!AA81</f>
        <v>Masseurin</v>
      </c>
      <c r="AB17" s="7" t="str">
        <f>main!AB81</f>
        <v>NA</v>
      </c>
      <c r="AC17" s="7">
        <f>main!AC81</f>
        <v>2.9249999999999998</v>
      </c>
      <c r="AD17" s="7" t="str">
        <f>main!AD81</f>
        <v>NA</v>
      </c>
      <c r="AE17" s="7" t="str">
        <f>main!AE81</f>
        <v>NA</v>
      </c>
      <c r="AF17" s="33" t="str">
        <f>main!AF81</f>
        <v>f</v>
      </c>
      <c r="AG17" s="7" t="str">
        <f>main!AG81</f>
        <v>Filler</v>
      </c>
      <c r="AH17" s="7" t="str">
        <f>main!AH81</f>
        <v>NA</v>
      </c>
      <c r="AI17" s="7" t="str">
        <f>main!AI81</f>
        <v>NA</v>
      </c>
      <c r="AJ17" s="7" t="str">
        <f>main!AJ81</f>
        <v>Die</v>
      </c>
      <c r="AK17" s="7" t="str">
        <f>main!AK81</f>
        <v>die</v>
      </c>
      <c r="AL17" s="7">
        <f>main!AL81</f>
        <v>20</v>
      </c>
      <c r="AM17" s="7" t="str">
        <f>main!AM81</f>
        <v>Masseur</v>
      </c>
      <c r="AN17" s="7" t="str">
        <f>main!AN81</f>
        <v>NA</v>
      </c>
      <c r="AO17" s="7" t="str">
        <f>main!AO81</f>
        <v>NA</v>
      </c>
      <c r="AP17" s="7" t="str">
        <f>main!AP81</f>
        <v>NA</v>
      </c>
      <c r="AQ17" s="7" t="str">
        <f>main!AQ81</f>
        <v>NA</v>
      </c>
      <c r="AR17" s="7" t="str">
        <f>main!AR81</f>
        <v>NA</v>
      </c>
      <c r="AS17" s="7" t="str">
        <f>main!AS81</f>
        <v>Alternative</v>
      </c>
      <c r="AT17" s="7" t="str">
        <f>main!AT81</f>
        <v>NA</v>
      </c>
      <c r="AU17" s="7" t="str">
        <f>main!AU81</f>
        <v>NA</v>
      </c>
      <c r="AV17" s="7" t="str">
        <f>main!AV81</f>
        <v>Der</v>
      </c>
      <c r="AW17" s="7" t="str">
        <f>main!AW81</f>
        <v>der</v>
      </c>
      <c r="AX17" s="7" t="str">
        <f>main!AX81</f>
        <v>Er</v>
      </c>
      <c r="AY17" s="7" t="str">
        <f>main!AY81</f>
        <v>Sie</v>
      </c>
      <c r="AZ17" s="33" t="str">
        <f>main!AZ81</f>
        <v>Sie</v>
      </c>
      <c r="BA17" s="7" t="str">
        <f t="shared" si="6"/>
        <v>Wer fliegt aus der Mannschaft?</v>
      </c>
      <c r="BB17" s="46" t="str">
        <f t="shared" si="7"/>
        <v>Was tat die Masseurin?</v>
      </c>
      <c r="BC17" s="7" t="str">
        <f t="shared" si="8"/>
        <v>Woher fliegt die Masseurin?</v>
      </c>
      <c r="BD17" s="7" t="str">
        <f t="shared" si="9"/>
        <v>Wen hat die Masseurin angespuckt?</v>
      </c>
      <c r="BE17" s="1" t="s">
        <v>49</v>
      </c>
      <c r="BF17" s="7" t="str">
        <f>BD17</f>
        <v>Wen hat die Masseurin angespuckt?</v>
      </c>
      <c r="BG17" s="7">
        <v>2</v>
      </c>
      <c r="BH17" s="7">
        <f t="shared" si="10"/>
        <v>0</v>
      </c>
      <c r="BI17" s="7" t="str">
        <f t="shared" si="11"/>
        <v>NA</v>
      </c>
      <c r="BJ17" s="7" t="str">
        <f>IF(BI17="NA","NA",CONCATENATE(S17," ",T17," ",W17))</f>
        <v>NA</v>
      </c>
      <c r="BK17" s="7" t="str">
        <f t="shared" ref="BK17:BK22" si="25">BJ17</f>
        <v>NA</v>
      </c>
      <c r="BL17" s="7" t="s">
        <v>78</v>
      </c>
      <c r="BM17" s="1">
        <v>1</v>
      </c>
      <c r="BN17" s="7" t="str">
        <f t="shared" si="12"/>
        <v>NA</v>
      </c>
      <c r="BO17" s="7" t="str">
        <f t="shared" si="21"/>
        <v>NA</v>
      </c>
      <c r="BP17" s="7" t="str">
        <f t="shared" si="13"/>
        <v/>
      </c>
      <c r="BQ17" s="7" t="str">
        <f t="shared" si="14"/>
        <v/>
      </c>
      <c r="BR17" s="7" t="str">
        <f t="shared" si="15"/>
        <v>Woher fliegt die Masseurin?</v>
      </c>
      <c r="BS17" s="7" t="str">
        <f t="shared" si="16"/>
        <v>Woher fliegt die Masseurin?</v>
      </c>
      <c r="BT17" s="7" t="str">
        <f t="shared" si="17"/>
        <v/>
      </c>
      <c r="BU17" s="7" t="str">
        <f t="shared" si="18"/>
        <v>Wen hat die Masseurin angespuckt?</v>
      </c>
      <c r="BV17" s="7" t="str">
        <f t="shared" si="19"/>
        <v>Wen hat die Masseurin angespuckt?</v>
      </c>
    </row>
    <row r="18" spans="1:74" ht="14.25" customHeight="1" x14ac:dyDescent="0.35">
      <c r="A18" s="7" t="str">
        <f t="shared" si="20"/>
        <v>L4_S105_I188_PEr</v>
      </c>
      <c r="B18" s="40">
        <v>4</v>
      </c>
      <c r="C18" s="7">
        <v>105</v>
      </c>
      <c r="D18" s="44">
        <v>17</v>
      </c>
      <c r="E18">
        <v>1</v>
      </c>
      <c r="F18" s="7">
        <v>105</v>
      </c>
      <c r="G18" s="7" t="str">
        <f t="shared" si="22"/>
        <v>Der Politiker fällt vom Schemel. Er hat die anstrengende Beschäftigung unterschätzt.</v>
      </c>
      <c r="H18" s="7" t="str">
        <f t="shared" si="0"/>
        <v>Der Politiker</v>
      </c>
      <c r="I18" s="7" t="str">
        <f t="shared" si="1"/>
        <v>Die Politikerin</v>
      </c>
      <c r="J18" s="7" t="s">
        <v>101</v>
      </c>
      <c r="M18" s="7" t="s">
        <v>291</v>
      </c>
      <c r="N18" s="7" t="s">
        <v>747</v>
      </c>
      <c r="O18" s="7" t="str">
        <f t="shared" si="2"/>
        <v>vom Schemel.</v>
      </c>
      <c r="P18" s="7" t="str">
        <f t="shared" si="3"/>
        <v>vom Schemel</v>
      </c>
      <c r="Q18" s="7" t="str">
        <f t="shared" si="23"/>
        <v>Er</v>
      </c>
      <c r="R18" s="7" t="s">
        <v>104</v>
      </c>
      <c r="S18" s="7" t="s">
        <v>71</v>
      </c>
      <c r="T18" s="7" t="s">
        <v>1096</v>
      </c>
      <c r="U18" s="7" t="s">
        <v>748</v>
      </c>
      <c r="W18" s="7" t="str">
        <f t="shared" si="4"/>
        <v>Beschäftigung</v>
      </c>
      <c r="X18" s="7" t="str">
        <f t="shared" si="5"/>
        <v>unterschätzt.</v>
      </c>
      <c r="Y18" s="7" t="s">
        <v>165</v>
      </c>
      <c r="Z18" s="7">
        <f>main!Z106</f>
        <v>188</v>
      </c>
      <c r="AA18" s="7" t="str">
        <f>main!AA106</f>
        <v>Politiker</v>
      </c>
      <c r="AB18" s="7" t="str">
        <f>main!AB106</f>
        <v>NA</v>
      </c>
      <c r="AC18" s="7">
        <f>main!AC106</f>
        <v>5.45</v>
      </c>
      <c r="AD18" s="7" t="str">
        <f>main!AD106</f>
        <v>NA</v>
      </c>
      <c r="AE18" s="7" t="str">
        <f>main!AE106</f>
        <v>NA</v>
      </c>
      <c r="AF18" s="33" t="str">
        <f>main!AF106</f>
        <v>m</v>
      </c>
      <c r="AG18" s="7" t="str">
        <f>main!AG106</f>
        <v>Filler</v>
      </c>
      <c r="AH18" s="7" t="str">
        <f>main!AH106</f>
        <v>NA</v>
      </c>
      <c r="AI18" s="7" t="str">
        <f>main!AI106</f>
        <v>NA</v>
      </c>
      <c r="AJ18" s="7" t="str">
        <f>main!AJ106</f>
        <v>Der</v>
      </c>
      <c r="AK18" s="7" t="str">
        <f>main!AK106</f>
        <v>der</v>
      </c>
      <c r="AL18" s="7">
        <f>main!AL106</f>
        <v>45</v>
      </c>
      <c r="AM18" s="7" t="str">
        <f>main!AM106</f>
        <v>Politikerin</v>
      </c>
      <c r="AN18" s="7" t="str">
        <f>main!AN106</f>
        <v>NA</v>
      </c>
      <c r="AO18" s="7" t="str">
        <f>main!AO106</f>
        <v>NA</v>
      </c>
      <c r="AP18" s="7" t="str">
        <f>main!AP106</f>
        <v>NA</v>
      </c>
      <c r="AQ18" s="7" t="str">
        <f>main!AQ106</f>
        <v>NA</v>
      </c>
      <c r="AR18" s="7" t="str">
        <f>main!AR106</f>
        <v>NA</v>
      </c>
      <c r="AS18" s="7" t="str">
        <f>main!AS106</f>
        <v>Alternative</v>
      </c>
      <c r="AT18" s="7" t="str">
        <f>main!AT106</f>
        <v>NA</v>
      </c>
      <c r="AU18" s="7" t="str">
        <f>main!AU106</f>
        <v>NA</v>
      </c>
      <c r="AV18" s="7" t="str">
        <f>main!AV106</f>
        <v>Die</v>
      </c>
      <c r="AW18" s="7" t="str">
        <f>main!AW106</f>
        <v>die</v>
      </c>
      <c r="AX18" s="7" t="str">
        <f>main!AX106</f>
        <v>Er</v>
      </c>
      <c r="AY18" s="7" t="str">
        <f>main!AY106</f>
        <v>Sie</v>
      </c>
      <c r="AZ18" s="33" t="str">
        <f>main!AZ106</f>
        <v>Er</v>
      </c>
      <c r="BA18" s="7" t="str">
        <f t="shared" si="6"/>
        <v>Wer fällt vom Schemel?</v>
      </c>
      <c r="BB18" s="46" t="str">
        <f t="shared" si="7"/>
        <v>Was tat der Politiker?</v>
      </c>
      <c r="BC18" s="7" t="str">
        <f t="shared" si="8"/>
        <v>Woher fällt der Politiker?</v>
      </c>
      <c r="BD18" s="7" t="str">
        <f t="shared" si="9"/>
        <v>Was hat der Politiker unterschätzt?</v>
      </c>
      <c r="BE18" s="7" t="s">
        <v>47</v>
      </c>
      <c r="BF18" s="7" t="str">
        <f>BA18</f>
        <v>Wer fällt vom Schemel?</v>
      </c>
      <c r="BG18" s="7">
        <v>2</v>
      </c>
      <c r="BH18" s="7">
        <f t="shared" si="10"/>
        <v>0</v>
      </c>
      <c r="BI18" s="7" t="str">
        <f t="shared" si="11"/>
        <v>NA</v>
      </c>
      <c r="BJ18" s="7" t="str">
        <f>IF(BI18="NA","NA",H18)</f>
        <v>NA</v>
      </c>
      <c r="BK18" s="7" t="str">
        <f t="shared" si="25"/>
        <v>NA</v>
      </c>
      <c r="BL18" s="7" t="s">
        <v>78</v>
      </c>
      <c r="BM18" s="1">
        <v>0</v>
      </c>
      <c r="BN18" s="7" t="str">
        <f t="shared" si="12"/>
        <v>NA</v>
      </c>
      <c r="BO18" s="7" t="str">
        <f t="shared" si="21"/>
        <v>NA</v>
      </c>
      <c r="BP18" s="7" t="str">
        <f t="shared" si="13"/>
        <v/>
      </c>
      <c r="BQ18" s="7" t="str">
        <f t="shared" si="14"/>
        <v/>
      </c>
      <c r="BR18" s="7" t="str">
        <f t="shared" si="15"/>
        <v>Woher fällt der Politiker?</v>
      </c>
      <c r="BS18" s="7" t="str">
        <f t="shared" si="16"/>
        <v>Woher fällt der Politiker?</v>
      </c>
      <c r="BT18" s="7" t="str">
        <f t="shared" si="17"/>
        <v>Was hat der Politiker unterschätzt?</v>
      </c>
      <c r="BU18" s="7" t="str">
        <f t="shared" si="18"/>
        <v/>
      </c>
      <c r="BV18" s="7" t="str">
        <f t="shared" si="19"/>
        <v>Was hat der Politiker unterschätzt?</v>
      </c>
    </row>
    <row r="19" spans="1:74" ht="14.25" customHeight="1" x14ac:dyDescent="0.35">
      <c r="A19" s="7" t="str">
        <f t="shared" si="20"/>
        <v>L4_S30_I20_PSie</v>
      </c>
      <c r="B19" s="40">
        <v>4</v>
      </c>
      <c r="C19" s="7">
        <v>30</v>
      </c>
      <c r="D19" s="44">
        <v>18</v>
      </c>
      <c r="E19">
        <v>1</v>
      </c>
      <c r="F19" s="7">
        <v>30</v>
      </c>
      <c r="G19" s="7" t="str">
        <f t="shared" si="22"/>
        <v>Erik kehrt im Stall. Sie muss die aufgetragenen Sozialstunden abarbeiten.</v>
      </c>
      <c r="H19" s="7" t="str">
        <f t="shared" si="0"/>
        <v>Erik</v>
      </c>
      <c r="I19" s="7" t="str">
        <f t="shared" si="1"/>
        <v>Maria</v>
      </c>
      <c r="J19" s="7" t="s">
        <v>298</v>
      </c>
      <c r="K19" s="7" t="s">
        <v>193</v>
      </c>
      <c r="N19" s="7" t="s">
        <v>231</v>
      </c>
      <c r="O19" s="7" t="str">
        <f t="shared" si="2"/>
        <v>im Stall.</v>
      </c>
      <c r="P19" s="7" t="str">
        <f t="shared" si="3"/>
        <v>im Stall</v>
      </c>
      <c r="Q19" s="7" t="str">
        <f t="shared" si="23"/>
        <v>Sie</v>
      </c>
      <c r="R19" s="7" t="s">
        <v>146</v>
      </c>
      <c r="S19" s="7" t="s">
        <v>71</v>
      </c>
      <c r="T19" s="7" t="s">
        <v>299</v>
      </c>
      <c r="U19" s="7" t="s">
        <v>300</v>
      </c>
      <c r="W19" s="7" t="str">
        <f t="shared" si="4"/>
        <v>Sozialstunden</v>
      </c>
      <c r="X19" s="7" t="str">
        <f t="shared" si="5"/>
        <v>abarbeiten.</v>
      </c>
      <c r="Y19" s="7" t="s">
        <v>301</v>
      </c>
      <c r="Z19" s="7">
        <f>main!Z21</f>
        <v>20</v>
      </c>
      <c r="AA19" s="7" t="str">
        <f>main!AA21</f>
        <v>Erik</v>
      </c>
      <c r="AB19" s="7" t="str">
        <f>main!AB21</f>
        <v>m</v>
      </c>
      <c r="AC19" s="7">
        <f>main!AC21</f>
        <v>1.2571428570000001</v>
      </c>
      <c r="AD19" s="7">
        <f>main!AD21</f>
        <v>0.56061191099999996</v>
      </c>
      <c r="AE19" s="7">
        <f>main!AE21</f>
        <v>1</v>
      </c>
      <c r="AF19" s="33" t="str">
        <f>main!AF21</f>
        <v>m</v>
      </c>
      <c r="AG19" s="7" t="str">
        <f>main!AG21</f>
        <v>Target</v>
      </c>
      <c r="AH19" s="7" t="str">
        <f>main!AH21</f>
        <v>NA</v>
      </c>
      <c r="AI19" s="7">
        <f>main!AI21</f>
        <v>2550000000</v>
      </c>
      <c r="AJ19" s="7" t="str">
        <f>main!AJ21</f>
        <v>NA</v>
      </c>
      <c r="AK19" s="7" t="str">
        <f>main!AK21</f>
        <v>NA</v>
      </c>
      <c r="AL19" s="7">
        <f>main!AL21</f>
        <v>101</v>
      </c>
      <c r="AM19" s="7" t="str">
        <f>main!AM21</f>
        <v>Maria</v>
      </c>
      <c r="AN19" s="7" t="str">
        <f>main!AN21</f>
        <v>n</v>
      </c>
      <c r="AO19" s="7">
        <f>main!AO21</f>
        <v>6.542857143</v>
      </c>
      <c r="AP19" s="7">
        <f>main!AP21</f>
        <v>0.78000215500000003</v>
      </c>
      <c r="AQ19" s="7">
        <f>main!AQ21</f>
        <v>7</v>
      </c>
      <c r="AR19" s="7" t="str">
        <f>main!AR21</f>
        <v>f</v>
      </c>
      <c r="AS19" s="7" t="str">
        <f>main!AS21</f>
        <v>Alternative</v>
      </c>
      <c r="AT19" s="7" t="str">
        <f>main!AT21</f>
        <v>NA</v>
      </c>
      <c r="AU19" s="7" t="str">
        <f>main!AU21</f>
        <v>NA</v>
      </c>
      <c r="AV19" s="7" t="str">
        <f>main!AV21</f>
        <v>NA</v>
      </c>
      <c r="AW19" s="7" t="str">
        <f>main!AW21</f>
        <v>NA</v>
      </c>
      <c r="AX19" s="7" t="str">
        <f>main!AX21</f>
        <v>Er</v>
      </c>
      <c r="AY19" s="7" t="str">
        <f>main!AY21</f>
        <v>Sie</v>
      </c>
      <c r="AZ19" s="33" t="str">
        <f>main!AZ21</f>
        <v>Sie</v>
      </c>
      <c r="BA19" s="7" t="str">
        <f t="shared" si="6"/>
        <v>Wer kehrt im Stall?</v>
      </c>
      <c r="BB19" s="46" t="str">
        <f t="shared" si="7"/>
        <v>Was tat Erik?</v>
      </c>
      <c r="BC19" s="7" t="str">
        <f t="shared" si="8"/>
        <v>Wo kehrt Erik?</v>
      </c>
      <c r="BD19" s="7" t="str">
        <f t="shared" si="9"/>
        <v>Was muss Erik abarbeiten?</v>
      </c>
      <c r="BE19" s="7" t="s">
        <v>16</v>
      </c>
      <c r="BF19" s="7" t="str">
        <f>BB19</f>
        <v>Was tat Erik?</v>
      </c>
      <c r="BG19" s="7">
        <v>4</v>
      </c>
      <c r="BH19" s="7">
        <f t="shared" si="10"/>
        <v>0</v>
      </c>
      <c r="BI19" s="7" t="str">
        <f t="shared" si="11"/>
        <v>NA</v>
      </c>
      <c r="BJ19" s="7" t="str">
        <f>IF(BI19="NA","NA",J19)</f>
        <v>NA</v>
      </c>
      <c r="BK19" s="7" t="str">
        <f t="shared" si="25"/>
        <v>NA</v>
      </c>
      <c r="BL19" s="7" t="s">
        <v>78</v>
      </c>
      <c r="BM19" s="1">
        <v>1</v>
      </c>
      <c r="BN19" s="7" t="str">
        <f t="shared" si="12"/>
        <v>NA</v>
      </c>
      <c r="BO19" s="7" t="str">
        <f t="shared" si="21"/>
        <v>NA</v>
      </c>
      <c r="BP19" s="7" t="str">
        <f t="shared" si="13"/>
        <v>Wo kehrt Erik?</v>
      </c>
      <c r="BQ19" s="7" t="str">
        <f t="shared" si="14"/>
        <v/>
      </c>
      <c r="BR19" s="7" t="str">
        <f t="shared" si="15"/>
        <v/>
      </c>
      <c r="BS19" s="7" t="str">
        <f t="shared" si="16"/>
        <v>Wo kehrt Erik?</v>
      </c>
      <c r="BT19" s="7" t="str">
        <f t="shared" si="17"/>
        <v>Was muss Erik abarbeiten?</v>
      </c>
      <c r="BU19" s="7" t="str">
        <f t="shared" si="18"/>
        <v/>
      </c>
      <c r="BV19" s="7" t="str">
        <f t="shared" si="19"/>
        <v>Was muss Erik abarbeiten?</v>
      </c>
    </row>
    <row r="20" spans="1:74" ht="14.25" customHeight="1" x14ac:dyDescent="0.35">
      <c r="A20" s="7" t="str">
        <f t="shared" si="20"/>
        <v>L4_S87_I170_PEr</v>
      </c>
      <c r="B20" s="40">
        <v>4</v>
      </c>
      <c r="C20" s="7">
        <v>87</v>
      </c>
      <c r="D20" s="44">
        <v>19</v>
      </c>
      <c r="E20">
        <v>1</v>
      </c>
      <c r="F20" s="7">
        <v>87</v>
      </c>
      <c r="G20" s="7" t="str">
        <f t="shared" si="22"/>
        <v>Die Kassiererin steht in der Raucherecke. Er muss die neuen Klassenkameraden beeindrucken.</v>
      </c>
      <c r="H20" s="7" t="str">
        <f t="shared" si="0"/>
        <v>Die Kassiererin</v>
      </c>
      <c r="I20" s="7" t="str">
        <f t="shared" si="1"/>
        <v>Der Kassierer</v>
      </c>
      <c r="J20" s="7" t="s">
        <v>647</v>
      </c>
      <c r="K20" s="7" t="s">
        <v>84</v>
      </c>
      <c r="N20" s="7" t="s">
        <v>648</v>
      </c>
      <c r="O20" s="7" t="str">
        <f t="shared" si="2"/>
        <v>in der Raucherecke.</v>
      </c>
      <c r="P20" s="7" t="str">
        <f t="shared" si="3"/>
        <v>in der Raucherecke</v>
      </c>
      <c r="Q20" s="7" t="str">
        <f t="shared" si="23"/>
        <v>Er</v>
      </c>
      <c r="R20" s="7" t="s">
        <v>146</v>
      </c>
      <c r="S20" s="7" t="s">
        <v>71</v>
      </c>
      <c r="T20" s="7" t="s">
        <v>203</v>
      </c>
      <c r="V20" s="7" t="s">
        <v>649</v>
      </c>
      <c r="W20" s="7" t="str">
        <f t="shared" si="4"/>
        <v>Klassenkameraden</v>
      </c>
      <c r="X20" s="7" t="str">
        <f t="shared" si="5"/>
        <v>beeindrucken.</v>
      </c>
      <c r="Y20" s="7" t="s">
        <v>295</v>
      </c>
      <c r="Z20" s="7">
        <f>main!Z88</f>
        <v>170</v>
      </c>
      <c r="AA20" s="7" t="str">
        <f>main!AA88</f>
        <v>Kassiererin</v>
      </c>
      <c r="AB20" s="7" t="str">
        <f>main!AB88</f>
        <v>NA</v>
      </c>
      <c r="AC20" s="7">
        <f>main!AC88</f>
        <v>3.55</v>
      </c>
      <c r="AD20" s="7" t="str">
        <f>main!AD88</f>
        <v>NA</v>
      </c>
      <c r="AE20" s="7" t="str">
        <f>main!AE88</f>
        <v>NA</v>
      </c>
      <c r="AF20" s="33" t="str">
        <f>main!AF88</f>
        <v>f</v>
      </c>
      <c r="AG20" s="7" t="str">
        <f>main!AG88</f>
        <v>Filler</v>
      </c>
      <c r="AH20" s="7" t="str">
        <f>main!AH88</f>
        <v>NA</v>
      </c>
      <c r="AI20" s="7" t="str">
        <f>main!AI88</f>
        <v>NA</v>
      </c>
      <c r="AJ20" s="7" t="str">
        <f>main!AJ88</f>
        <v>Die</v>
      </c>
      <c r="AK20" s="7" t="str">
        <f>main!AK88</f>
        <v>die</v>
      </c>
      <c r="AL20" s="7">
        <f>main!AL88</f>
        <v>27</v>
      </c>
      <c r="AM20" s="7" t="str">
        <f>main!AM88</f>
        <v>Kassierer</v>
      </c>
      <c r="AN20" s="7" t="str">
        <f>main!AN88</f>
        <v>NA</v>
      </c>
      <c r="AO20" s="7" t="str">
        <f>main!AO88</f>
        <v>NA</v>
      </c>
      <c r="AP20" s="7" t="str">
        <f>main!AP88</f>
        <v>NA</v>
      </c>
      <c r="AQ20" s="7" t="str">
        <f>main!AQ88</f>
        <v>NA</v>
      </c>
      <c r="AR20" s="7" t="str">
        <f>main!AR88</f>
        <v>NA</v>
      </c>
      <c r="AS20" s="7" t="str">
        <f>main!AS88</f>
        <v>Alternative</v>
      </c>
      <c r="AT20" s="7" t="str">
        <f>main!AT88</f>
        <v>NA</v>
      </c>
      <c r="AU20" s="7" t="str">
        <f>main!AU88</f>
        <v>NA</v>
      </c>
      <c r="AV20" s="7" t="str">
        <f>main!AV88</f>
        <v>Der</v>
      </c>
      <c r="AW20" s="7" t="str">
        <f>main!AW88</f>
        <v>der</v>
      </c>
      <c r="AX20" s="7" t="str">
        <f>main!AX88</f>
        <v>Er</v>
      </c>
      <c r="AY20" s="7" t="str">
        <f>main!AY88</f>
        <v>Sie</v>
      </c>
      <c r="AZ20" s="33" t="str">
        <f>main!AZ88</f>
        <v>Er</v>
      </c>
      <c r="BA20" s="7" t="str">
        <f t="shared" si="6"/>
        <v>Wer steht in der Raucherecke?</v>
      </c>
      <c r="BB20" s="46" t="str">
        <f t="shared" si="7"/>
        <v>Was tat die Kassiererin?</v>
      </c>
      <c r="BC20" s="7" t="str">
        <f t="shared" si="8"/>
        <v>Wo steht die Kassiererin?</v>
      </c>
      <c r="BD20" s="7" t="str">
        <f t="shared" si="9"/>
        <v>Wen muss die Kassiererin beeindrucken?</v>
      </c>
      <c r="BE20" s="7" t="s">
        <v>48</v>
      </c>
      <c r="BF20" s="7" t="str">
        <f>BC20</f>
        <v>Wo steht die Kassiererin?</v>
      </c>
      <c r="BG20" s="7">
        <v>3</v>
      </c>
      <c r="BH20" s="7">
        <f t="shared" si="10"/>
        <v>0</v>
      </c>
      <c r="BI20" s="7" t="str">
        <f t="shared" si="11"/>
        <v>NA</v>
      </c>
      <c r="BJ20" s="7" t="str">
        <f>IF(BI20="NA","NA",P20)</f>
        <v>NA</v>
      </c>
      <c r="BK20" s="7" t="str">
        <f t="shared" si="25"/>
        <v>NA</v>
      </c>
      <c r="BL20" s="7" t="s">
        <v>78</v>
      </c>
      <c r="BM20" s="1">
        <v>0</v>
      </c>
      <c r="BN20" s="7" t="str">
        <f t="shared" si="12"/>
        <v>NA</v>
      </c>
      <c r="BO20" s="7" t="str">
        <f t="shared" si="21"/>
        <v>NA</v>
      </c>
      <c r="BP20" s="7" t="str">
        <f t="shared" si="13"/>
        <v>Wo steht die Kassiererin?</v>
      </c>
      <c r="BQ20" s="7" t="str">
        <f t="shared" si="14"/>
        <v/>
      </c>
      <c r="BR20" s="7" t="str">
        <f t="shared" si="15"/>
        <v/>
      </c>
      <c r="BS20" s="7" t="str">
        <f t="shared" si="16"/>
        <v>Wo steht die Kassiererin?</v>
      </c>
      <c r="BT20" s="7" t="str">
        <f t="shared" si="17"/>
        <v/>
      </c>
      <c r="BU20" s="7" t="str">
        <f t="shared" si="18"/>
        <v>Wen muss die Kassiererin beeindrucken?</v>
      </c>
      <c r="BV20" s="7" t="str">
        <f t="shared" si="19"/>
        <v>Wen muss die Kassiererin beeindrucken?</v>
      </c>
    </row>
    <row r="21" spans="1:74" ht="14.25" customHeight="1" x14ac:dyDescent="0.35">
      <c r="A21" s="7" t="str">
        <f t="shared" si="20"/>
        <v>L4_S69_I152_PEr</v>
      </c>
      <c r="B21" s="40">
        <v>4</v>
      </c>
      <c r="C21" s="7">
        <v>69</v>
      </c>
      <c r="D21" s="44">
        <v>20</v>
      </c>
      <c r="E21">
        <v>1</v>
      </c>
      <c r="F21" s="7">
        <v>69</v>
      </c>
      <c r="G21" s="7" t="str">
        <f t="shared" si="22"/>
        <v>Die Haushälterin schleicht zum Deutschkurs. Er hat nur wenig Spaß am Lernen.</v>
      </c>
      <c r="H21" s="7" t="str">
        <f t="shared" si="0"/>
        <v>Die Haushälterin</v>
      </c>
      <c r="I21" s="7" t="str">
        <f t="shared" si="1"/>
        <v>Der Haushälter</v>
      </c>
      <c r="J21" s="7" t="s">
        <v>429</v>
      </c>
      <c r="L21" s="7" t="s">
        <v>185</v>
      </c>
      <c r="N21" s="7" t="s">
        <v>546</v>
      </c>
      <c r="O21" s="7" t="str">
        <f t="shared" si="2"/>
        <v>zum Deutschkurs.</v>
      </c>
      <c r="P21" s="7" t="str">
        <f t="shared" si="3"/>
        <v>zum Deutschkurs</v>
      </c>
      <c r="Q21" s="7" t="str">
        <f t="shared" si="23"/>
        <v>Er</v>
      </c>
      <c r="R21" s="7" t="s">
        <v>104</v>
      </c>
      <c r="S21" s="7" t="s">
        <v>547</v>
      </c>
      <c r="T21" s="7" t="s">
        <v>548</v>
      </c>
      <c r="U21" s="7" t="s">
        <v>549</v>
      </c>
      <c r="W21" s="7" t="str">
        <f t="shared" si="4"/>
        <v>Spaß</v>
      </c>
      <c r="X21" s="7" t="str">
        <f t="shared" si="5"/>
        <v>am Lernen.</v>
      </c>
      <c r="Y21" s="7" t="s">
        <v>550</v>
      </c>
      <c r="Z21" s="7">
        <f>main!Z70</f>
        <v>152</v>
      </c>
      <c r="AA21" s="7" t="str">
        <f>main!AA70</f>
        <v>Haushälterin</v>
      </c>
      <c r="AB21" s="7" t="str">
        <f>main!AB70</f>
        <v>NA</v>
      </c>
      <c r="AC21" s="7">
        <f>main!AC70</f>
        <v>2.0750000000000002</v>
      </c>
      <c r="AD21" s="7" t="str">
        <f>main!AD70</f>
        <v>NA</v>
      </c>
      <c r="AE21" s="7" t="str">
        <f>main!AE70</f>
        <v>NA</v>
      </c>
      <c r="AF21" s="33" t="str">
        <f>main!AF70</f>
        <v>f</v>
      </c>
      <c r="AG21" s="7" t="str">
        <f>main!AG70</f>
        <v>Filler</v>
      </c>
      <c r="AH21" s="7" t="str">
        <f>main!AH70</f>
        <v>NA</v>
      </c>
      <c r="AI21" s="7" t="str">
        <f>main!AI70</f>
        <v>NA</v>
      </c>
      <c r="AJ21" s="7" t="str">
        <f>main!AJ70</f>
        <v>Die</v>
      </c>
      <c r="AK21" s="7" t="str">
        <f>main!AK70</f>
        <v>die</v>
      </c>
      <c r="AL21" s="7">
        <f>main!AL70</f>
        <v>9</v>
      </c>
      <c r="AM21" s="7" t="str">
        <f>main!AM70</f>
        <v>Haushälter</v>
      </c>
      <c r="AN21" s="7" t="str">
        <f>main!AN70</f>
        <v>NA</v>
      </c>
      <c r="AO21" s="7" t="str">
        <f>main!AO70</f>
        <v>NA</v>
      </c>
      <c r="AP21" s="7" t="str">
        <f>main!AP70</f>
        <v>NA</v>
      </c>
      <c r="AQ21" s="7" t="str">
        <f>main!AQ70</f>
        <v>NA</v>
      </c>
      <c r="AR21" s="7" t="str">
        <f>main!AR70</f>
        <v>NA</v>
      </c>
      <c r="AS21" s="7" t="str">
        <f>main!AS70</f>
        <v>Alternative</v>
      </c>
      <c r="AT21" s="7" t="str">
        <f>main!AT70</f>
        <v>NA</v>
      </c>
      <c r="AU21" s="7" t="str">
        <f>main!AU70</f>
        <v>NA</v>
      </c>
      <c r="AV21" s="7" t="str">
        <f>main!AV70</f>
        <v>Der</v>
      </c>
      <c r="AW21" s="7" t="str">
        <f>main!AW70</f>
        <v>der</v>
      </c>
      <c r="AX21" s="7" t="str">
        <f>main!AX70</f>
        <v>Er</v>
      </c>
      <c r="AY21" s="7" t="str">
        <f>main!AY70</f>
        <v>Sie</v>
      </c>
      <c r="AZ21" s="33" t="str">
        <f>main!AZ70</f>
        <v>Er</v>
      </c>
      <c r="BA21" s="7" t="str">
        <f t="shared" si="6"/>
        <v>Wer schleicht zum Deutschkurs?</v>
      </c>
      <c r="BB21" s="46" t="str">
        <f t="shared" si="7"/>
        <v>Was tat die Haushälterin?</v>
      </c>
      <c r="BC21" s="7" t="str">
        <f t="shared" si="8"/>
        <v>Wohin schleicht die Haushälterin?</v>
      </c>
      <c r="BD21" s="7" t="str">
        <f t="shared" si="9"/>
        <v>Was hat die Haushälterin am Lernen?</v>
      </c>
      <c r="BE21" s="7" t="s">
        <v>47</v>
      </c>
      <c r="BF21" s="7" t="str">
        <f>BA21</f>
        <v>Wer schleicht zum Deutschkurs?</v>
      </c>
      <c r="BG21" s="7">
        <v>2</v>
      </c>
      <c r="BH21" s="7">
        <f t="shared" si="10"/>
        <v>0</v>
      </c>
      <c r="BI21" s="7" t="str">
        <f t="shared" si="11"/>
        <v>NA</v>
      </c>
      <c r="BJ21" s="7" t="str">
        <f>IF(BI21="NA","NA",H21)</f>
        <v>NA</v>
      </c>
      <c r="BK21" s="7" t="str">
        <f t="shared" si="25"/>
        <v>NA</v>
      </c>
      <c r="BL21" s="7" t="s">
        <v>78</v>
      </c>
      <c r="BM21" s="1">
        <v>0</v>
      </c>
      <c r="BN21" s="7" t="str">
        <f t="shared" si="12"/>
        <v>NA</v>
      </c>
      <c r="BO21" s="7" t="str">
        <f t="shared" si="21"/>
        <v>NA</v>
      </c>
      <c r="BP21" s="7" t="str">
        <f t="shared" si="13"/>
        <v/>
      </c>
      <c r="BQ21" s="7" t="str">
        <f t="shared" si="14"/>
        <v>Wohin schleicht die Haushälterin?</v>
      </c>
      <c r="BR21" s="7" t="str">
        <f t="shared" si="15"/>
        <v/>
      </c>
      <c r="BS21" s="7" t="str">
        <f t="shared" si="16"/>
        <v>Wohin schleicht die Haushälterin?</v>
      </c>
      <c r="BT21" s="7" t="str">
        <f t="shared" si="17"/>
        <v>Was hat die Haushälterin am Lernen?</v>
      </c>
      <c r="BU21" s="7" t="str">
        <f t="shared" si="18"/>
        <v/>
      </c>
      <c r="BV21" s="1" t="str">
        <f t="shared" si="19"/>
        <v>Was hat die Haushälterin am Lernen?</v>
      </c>
    </row>
    <row r="22" spans="1:74" ht="14.25" customHeight="1" x14ac:dyDescent="0.35">
      <c r="A22" s="7" t="str">
        <f t="shared" si="20"/>
        <v>L4_S117_I200_PSie</v>
      </c>
      <c r="B22" s="40">
        <v>4</v>
      </c>
      <c r="C22" s="7">
        <v>117</v>
      </c>
      <c r="D22" s="44">
        <v>21</v>
      </c>
      <c r="E22">
        <v>1</v>
      </c>
      <c r="F22" s="7">
        <v>117</v>
      </c>
      <c r="G22" s="7" t="str">
        <f t="shared" si="22"/>
        <v>Der Dachdecker kommt vom Vortrag. Sie hat heute wieder Nichts gelernt.</v>
      </c>
      <c r="H22" s="7" t="str">
        <f t="shared" si="0"/>
        <v>Der Dachdecker</v>
      </c>
      <c r="I22" s="7" t="str">
        <f t="shared" si="1"/>
        <v>Die Dachdeckerin</v>
      </c>
      <c r="J22" s="7" t="s">
        <v>311</v>
      </c>
      <c r="M22" s="7" t="s">
        <v>291</v>
      </c>
      <c r="N22" s="7" t="s">
        <v>812</v>
      </c>
      <c r="O22" s="7" t="str">
        <f t="shared" si="2"/>
        <v>vom Vortrag.</v>
      </c>
      <c r="P22" s="7" t="str">
        <f t="shared" si="3"/>
        <v>vom Vortrag</v>
      </c>
      <c r="Q22" s="7" t="str">
        <f t="shared" si="23"/>
        <v>Sie</v>
      </c>
      <c r="R22" s="7" t="s">
        <v>104</v>
      </c>
      <c r="S22" s="7" t="s">
        <v>813</v>
      </c>
      <c r="T22" s="7" t="s">
        <v>814</v>
      </c>
      <c r="U22" s="7" t="s">
        <v>815</v>
      </c>
      <c r="W22" s="7" t="str">
        <f t="shared" si="4"/>
        <v>Nichts</v>
      </c>
      <c r="X22" s="7" t="str">
        <f t="shared" si="5"/>
        <v>gelernt.</v>
      </c>
      <c r="Y22" s="7" t="s">
        <v>816</v>
      </c>
      <c r="Z22" s="7">
        <f>main!Z118</f>
        <v>200</v>
      </c>
      <c r="AA22" s="7" t="str">
        <f>main!AA118</f>
        <v>Dachdecker</v>
      </c>
      <c r="AB22" s="7" t="str">
        <f>main!AB118</f>
        <v>NA</v>
      </c>
      <c r="AC22" s="7">
        <f>main!AC118</f>
        <v>6.375</v>
      </c>
      <c r="AD22" s="7" t="str">
        <f>main!AD118</f>
        <v>NA</v>
      </c>
      <c r="AE22" s="7" t="str">
        <f>main!AE118</f>
        <v>NA</v>
      </c>
      <c r="AF22" s="33" t="str">
        <f>main!AF118</f>
        <v>m</v>
      </c>
      <c r="AG22" s="7" t="str">
        <f>main!AG118</f>
        <v>Filler</v>
      </c>
      <c r="AH22" s="7" t="str">
        <f>main!AH118</f>
        <v>NA</v>
      </c>
      <c r="AI22" s="7" t="str">
        <f>main!AI118</f>
        <v>NA</v>
      </c>
      <c r="AJ22" s="7" t="str">
        <f>main!AJ118</f>
        <v>Der</v>
      </c>
      <c r="AK22" s="7" t="str">
        <f>main!AK118</f>
        <v>der</v>
      </c>
      <c r="AL22" s="7">
        <f>main!AL118</f>
        <v>57</v>
      </c>
      <c r="AM22" s="7" t="str">
        <f>main!AM118</f>
        <v>Dachdeckerin</v>
      </c>
      <c r="AN22" s="7" t="str">
        <f>main!AN118</f>
        <v>NA</v>
      </c>
      <c r="AO22" s="7" t="str">
        <f>main!AO118</f>
        <v>NA</v>
      </c>
      <c r="AP22" s="7" t="str">
        <f>main!AP118</f>
        <v>NA</v>
      </c>
      <c r="AQ22" s="7" t="str">
        <f>main!AQ118</f>
        <v>NA</v>
      </c>
      <c r="AR22" s="7" t="str">
        <f>main!AR118</f>
        <v>NA</v>
      </c>
      <c r="AS22" s="7" t="str">
        <f>main!AS118</f>
        <v>Alternative</v>
      </c>
      <c r="AT22" s="7" t="str">
        <f>main!AT118</f>
        <v>NA</v>
      </c>
      <c r="AU22" s="7" t="str">
        <f>main!AU118</f>
        <v>NA</v>
      </c>
      <c r="AV22" s="7" t="str">
        <f>main!AV118</f>
        <v>Die</v>
      </c>
      <c r="AW22" s="7" t="str">
        <f>main!AW118</f>
        <v>die</v>
      </c>
      <c r="AX22" s="7" t="str">
        <f>main!AX118</f>
        <v>Er</v>
      </c>
      <c r="AY22" s="7" t="str">
        <f>main!AY118</f>
        <v>Sie</v>
      </c>
      <c r="AZ22" s="33" t="str">
        <f>main!AZ118</f>
        <v>Sie</v>
      </c>
      <c r="BA22" s="7" t="str">
        <f t="shared" si="6"/>
        <v>Wer kommt vom Vortrag?</v>
      </c>
      <c r="BB22" s="46" t="str">
        <f t="shared" si="7"/>
        <v>Was tat der Dachdecker?</v>
      </c>
      <c r="BC22" s="7" t="str">
        <f t="shared" si="8"/>
        <v>Woher kommt der Dachdecker?</v>
      </c>
      <c r="BD22" s="7" t="str">
        <f t="shared" si="9"/>
        <v>Was hat der Dachdecker gelernt?</v>
      </c>
      <c r="BE22" s="7" t="s">
        <v>47</v>
      </c>
      <c r="BF22" s="7" t="str">
        <f>BA22</f>
        <v>Wer kommt vom Vortrag?</v>
      </c>
      <c r="BG22" s="7">
        <v>1</v>
      </c>
      <c r="BH22" s="7">
        <f t="shared" si="10"/>
        <v>1</v>
      </c>
      <c r="BI22" s="7" t="str">
        <f t="shared" si="11"/>
        <v>Wer kommt vom Vortrag?</v>
      </c>
      <c r="BJ22" s="7" t="str">
        <f>IF(BI22="NA","NA",H22)</f>
        <v>Der Dachdecker</v>
      </c>
      <c r="BK22" s="7" t="str">
        <f t="shared" si="25"/>
        <v>Der Dachdecker</v>
      </c>
      <c r="BL22" s="7" t="str">
        <f>I22</f>
        <v>Die Dachdeckerin</v>
      </c>
      <c r="BM22" s="1">
        <v>1</v>
      </c>
      <c r="BN22" s="7" t="str">
        <f t="shared" si="12"/>
        <v>Der Dachdecker</v>
      </c>
      <c r="BO22" s="7" t="str">
        <f t="shared" si="21"/>
        <v>Die Dachdeckerin</v>
      </c>
      <c r="BP22" s="7" t="str">
        <f t="shared" si="13"/>
        <v/>
      </c>
      <c r="BQ22" s="7" t="str">
        <f t="shared" si="14"/>
        <v/>
      </c>
      <c r="BR22" s="7" t="str">
        <f t="shared" si="15"/>
        <v>Woher kommt der Dachdecker?</v>
      </c>
      <c r="BS22" s="7" t="str">
        <f t="shared" si="16"/>
        <v>Woher kommt der Dachdecker?</v>
      </c>
      <c r="BT22" s="7" t="str">
        <f t="shared" si="17"/>
        <v>Was hat der Dachdecker gelernt?</v>
      </c>
      <c r="BU22" s="7" t="str">
        <f t="shared" si="18"/>
        <v/>
      </c>
      <c r="BV22" s="7" t="str">
        <f t="shared" si="19"/>
        <v>Was hat der Dachdecker gelernt?</v>
      </c>
    </row>
    <row r="23" spans="1:74" ht="14.25" customHeight="1" x14ac:dyDescent="0.35">
      <c r="A23" s="7" t="str">
        <f t="shared" si="20"/>
        <v>L4_S16_I129_PEr</v>
      </c>
      <c r="B23" s="40">
        <v>4</v>
      </c>
      <c r="C23" s="7">
        <v>16</v>
      </c>
      <c r="D23" s="44">
        <v>22</v>
      </c>
      <c r="E23">
        <v>1</v>
      </c>
      <c r="F23" s="7">
        <v>16</v>
      </c>
      <c r="G23" s="7" t="str">
        <f t="shared" si="22"/>
        <v>Frieda jongliert im Freizeitpark. Er hat einen neuen Job gefunden.</v>
      </c>
      <c r="H23" s="7" t="str">
        <f t="shared" si="0"/>
        <v>Frieda</v>
      </c>
      <c r="I23" s="7" t="str">
        <f t="shared" si="1"/>
        <v>Marlon</v>
      </c>
      <c r="J23" s="7" t="s">
        <v>201</v>
      </c>
      <c r="K23" s="7" t="s">
        <v>193</v>
      </c>
      <c r="N23" s="7" t="s">
        <v>202</v>
      </c>
      <c r="O23" s="7" t="str">
        <f t="shared" si="2"/>
        <v>im Freizeitpark.</v>
      </c>
      <c r="P23" s="7" t="str">
        <f t="shared" si="3"/>
        <v>im Freizeitpark</v>
      </c>
      <c r="Q23" s="7" t="str">
        <f t="shared" si="23"/>
        <v>Er</v>
      </c>
      <c r="R23" s="7" t="s">
        <v>104</v>
      </c>
      <c r="S23" s="7" t="s">
        <v>87</v>
      </c>
      <c r="T23" s="7" t="s">
        <v>203</v>
      </c>
      <c r="U23" s="7" t="s">
        <v>204</v>
      </c>
      <c r="W23" s="7" t="str">
        <f t="shared" si="4"/>
        <v>Job</v>
      </c>
      <c r="X23" s="7" t="str">
        <f t="shared" si="5"/>
        <v>gefunden.</v>
      </c>
      <c r="Y23" s="7" t="s">
        <v>205</v>
      </c>
      <c r="Z23" s="7">
        <f>main!Z47</f>
        <v>129</v>
      </c>
      <c r="AA23" s="7" t="str">
        <f>main!AA47</f>
        <v>Frieda</v>
      </c>
      <c r="AB23" s="7" t="str">
        <f>main!AB47</f>
        <v>f</v>
      </c>
      <c r="AC23" s="7">
        <f>main!AC47</f>
        <v>6.8285714290000001</v>
      </c>
      <c r="AD23" s="7">
        <f>main!AD47</f>
        <v>0.51367844600000001</v>
      </c>
      <c r="AE23" s="7">
        <f>main!AE47</f>
        <v>7</v>
      </c>
      <c r="AF23" s="33" t="str">
        <f>main!AF47</f>
        <v>f</v>
      </c>
      <c r="AG23" s="7" t="str">
        <f>main!AG47</f>
        <v>Target</v>
      </c>
      <c r="AH23" s="7">
        <f>main!AH47</f>
        <v>0</v>
      </c>
      <c r="AI23" s="7">
        <f>main!AI47</f>
        <v>36900000</v>
      </c>
      <c r="AJ23" s="7" t="str">
        <f>main!AJ47</f>
        <v>NA</v>
      </c>
      <c r="AK23" s="7" t="str">
        <f>main!AK47</f>
        <v>NA</v>
      </c>
      <c r="AL23" s="7">
        <f>main!AL47</f>
        <v>48</v>
      </c>
      <c r="AM23" s="7" t="str">
        <f>main!AM47</f>
        <v>Marlon</v>
      </c>
      <c r="AN23" s="7" t="str">
        <f>main!AN47</f>
        <v>m</v>
      </c>
      <c r="AO23" s="7">
        <f>main!AO47</f>
        <v>1.7428571429999999</v>
      </c>
      <c r="AP23" s="7">
        <f>main!AP47</f>
        <v>1.093909802</v>
      </c>
      <c r="AQ23" s="7">
        <f>main!AQ47</f>
        <v>1</v>
      </c>
      <c r="AR23" s="7" t="str">
        <f>main!AR47</f>
        <v>m</v>
      </c>
      <c r="AS23" s="7" t="str">
        <f>main!AS47</f>
        <v>Alternative</v>
      </c>
      <c r="AT23" s="7" t="str">
        <f>main!AT47</f>
        <v>NA</v>
      </c>
      <c r="AU23" s="7" t="str">
        <f>main!AU47</f>
        <v>NA</v>
      </c>
      <c r="AV23" s="7" t="str">
        <f>main!AV47</f>
        <v>NA</v>
      </c>
      <c r="AW23" s="7" t="str">
        <f>main!AW47</f>
        <v>NA</v>
      </c>
      <c r="AX23" s="7" t="str">
        <f>main!AX47</f>
        <v>Er</v>
      </c>
      <c r="AY23" s="7" t="str">
        <f>main!AY47</f>
        <v>Sie</v>
      </c>
      <c r="AZ23" s="33" t="str">
        <f>main!AZ47</f>
        <v>Er</v>
      </c>
      <c r="BA23" s="7" t="str">
        <f t="shared" si="6"/>
        <v>Wer jongliert im Freizeitpark?</v>
      </c>
      <c r="BB23" s="46" t="str">
        <f t="shared" si="7"/>
        <v>Was tat Frieda?</v>
      </c>
      <c r="BC23" s="7" t="str">
        <f t="shared" si="8"/>
        <v>Wo jongliert Frieda?</v>
      </c>
      <c r="BD23" s="7" t="str">
        <f t="shared" si="9"/>
        <v>Was hat Frieda gefunden?</v>
      </c>
      <c r="BE23" s="1" t="s">
        <v>49</v>
      </c>
      <c r="BF23" s="7" t="str">
        <f>BD23</f>
        <v>Was hat Frieda gefunden?</v>
      </c>
      <c r="BG23" s="7">
        <v>2</v>
      </c>
      <c r="BH23" s="7">
        <f t="shared" si="10"/>
        <v>0</v>
      </c>
      <c r="BI23" s="7" t="str">
        <f t="shared" si="11"/>
        <v>NA</v>
      </c>
      <c r="BJ23" s="7" t="str">
        <f>IF(BI23="NA","NA",CONCATENATE(S23," ",T23," ",W23))</f>
        <v>NA</v>
      </c>
      <c r="BK23" s="7" t="str">
        <f>IF(BJ23="","",BJ23)</f>
        <v>NA</v>
      </c>
      <c r="BL23" s="7" t="s">
        <v>78</v>
      </c>
      <c r="BM23" s="1">
        <v>0</v>
      </c>
      <c r="BN23" s="7" t="str">
        <f t="shared" si="12"/>
        <v>NA</v>
      </c>
      <c r="BO23" s="7" t="str">
        <f t="shared" si="21"/>
        <v>NA</v>
      </c>
      <c r="BP23" s="7" t="str">
        <f t="shared" si="13"/>
        <v>Wo jongliert Frieda?</v>
      </c>
      <c r="BQ23" s="7" t="str">
        <f t="shared" si="14"/>
        <v/>
      </c>
      <c r="BR23" s="7" t="str">
        <f t="shared" si="15"/>
        <v/>
      </c>
      <c r="BS23" s="7" t="str">
        <f t="shared" si="16"/>
        <v>Wo jongliert Frieda?</v>
      </c>
      <c r="BT23" s="7" t="str">
        <f t="shared" si="17"/>
        <v>Was hat Frieda gefunden?</v>
      </c>
      <c r="BU23" s="7" t="str">
        <f t="shared" si="18"/>
        <v/>
      </c>
      <c r="BV23" s="7" t="str">
        <f t="shared" si="19"/>
        <v>Was hat Frieda gefunden?</v>
      </c>
    </row>
    <row r="24" spans="1:74" ht="14.25" customHeight="1" x14ac:dyDescent="0.35">
      <c r="A24" s="7" t="str">
        <f t="shared" si="20"/>
        <v>L4_S115_I198_PSie</v>
      </c>
      <c r="B24" s="40">
        <v>4</v>
      </c>
      <c r="C24" s="7">
        <v>115</v>
      </c>
      <c r="D24" s="44">
        <v>23</v>
      </c>
      <c r="E24">
        <v>1</v>
      </c>
      <c r="F24" s="7">
        <v>115</v>
      </c>
      <c r="G24" s="7" t="str">
        <f t="shared" si="22"/>
        <v>Der Autoverkäufer spaziert zum Trödelmarkt. Sie möchte das alte Geschirr ersetzen.</v>
      </c>
      <c r="H24" s="7" t="str">
        <f t="shared" si="0"/>
        <v>Der Autoverkäufer</v>
      </c>
      <c r="I24" s="7" t="str">
        <f t="shared" si="1"/>
        <v>Die Autoverkäuferin</v>
      </c>
      <c r="J24" s="7" t="s">
        <v>67</v>
      </c>
      <c r="L24" s="7" t="s">
        <v>185</v>
      </c>
      <c r="N24" s="7" t="s">
        <v>800</v>
      </c>
      <c r="O24" s="7" t="str">
        <f t="shared" si="2"/>
        <v>zum Trödelmarkt.</v>
      </c>
      <c r="P24" s="7" t="str">
        <f t="shared" si="3"/>
        <v>zum Trödelmarkt</v>
      </c>
      <c r="Q24" s="7" t="str">
        <f t="shared" si="23"/>
        <v>Sie</v>
      </c>
      <c r="R24" s="7" t="s">
        <v>70</v>
      </c>
      <c r="S24" s="7" t="s">
        <v>155</v>
      </c>
      <c r="T24" s="7" t="s">
        <v>801</v>
      </c>
      <c r="U24" s="7" t="s">
        <v>802</v>
      </c>
      <c r="W24" s="7" t="str">
        <f t="shared" si="4"/>
        <v>Geschirr</v>
      </c>
      <c r="X24" s="7" t="str">
        <f t="shared" si="5"/>
        <v>ersetzen.</v>
      </c>
      <c r="Y24" s="7" t="s">
        <v>803</v>
      </c>
      <c r="Z24" s="7">
        <f>main!Z116</f>
        <v>198</v>
      </c>
      <c r="AA24" s="7" t="str">
        <f>main!AA116</f>
        <v>Autoverkäufer</v>
      </c>
      <c r="AB24" s="7" t="str">
        <f>main!AB116</f>
        <v>NA</v>
      </c>
      <c r="AC24" s="7">
        <f>main!AC116</f>
        <v>6.25</v>
      </c>
      <c r="AD24" s="7" t="str">
        <f>main!AD116</f>
        <v>NA</v>
      </c>
      <c r="AE24" s="7" t="str">
        <f>main!AE116</f>
        <v>NA</v>
      </c>
      <c r="AF24" s="33" t="str">
        <f>main!AF116</f>
        <v>m</v>
      </c>
      <c r="AG24" s="7" t="str">
        <f>main!AG116</f>
        <v>Filler</v>
      </c>
      <c r="AH24" s="7" t="str">
        <f>main!AH116</f>
        <v>NA</v>
      </c>
      <c r="AI24" s="7" t="str">
        <f>main!AI116</f>
        <v>NA</v>
      </c>
      <c r="AJ24" s="7" t="str">
        <f>main!AJ116</f>
        <v>Der</v>
      </c>
      <c r="AK24" s="7" t="str">
        <f>main!AK116</f>
        <v>der</v>
      </c>
      <c r="AL24" s="7">
        <f>main!AL116</f>
        <v>55</v>
      </c>
      <c r="AM24" s="7" t="str">
        <f>main!AM116</f>
        <v>Autoverkäuferin</v>
      </c>
      <c r="AN24" s="7" t="str">
        <f>main!AN116</f>
        <v>NA</v>
      </c>
      <c r="AO24" s="7" t="str">
        <f>main!AO116</f>
        <v>NA</v>
      </c>
      <c r="AP24" s="7" t="str">
        <f>main!AP116</f>
        <v>NA</v>
      </c>
      <c r="AQ24" s="7" t="str">
        <f>main!AQ116</f>
        <v>NA</v>
      </c>
      <c r="AR24" s="7" t="str">
        <f>main!AR116</f>
        <v>NA</v>
      </c>
      <c r="AS24" s="7" t="str">
        <f>main!AS116</f>
        <v>Alternative</v>
      </c>
      <c r="AT24" s="7" t="str">
        <f>main!AT116</f>
        <v>NA</v>
      </c>
      <c r="AU24" s="7" t="str">
        <f>main!AU116</f>
        <v>NA</v>
      </c>
      <c r="AV24" s="7" t="str">
        <f>main!AV116</f>
        <v>Die</v>
      </c>
      <c r="AW24" s="7" t="str">
        <f>main!AW116</f>
        <v>die</v>
      </c>
      <c r="AX24" s="7" t="str">
        <f>main!AX116</f>
        <v>Er</v>
      </c>
      <c r="AY24" s="7" t="str">
        <f>main!AY116</f>
        <v>Sie</v>
      </c>
      <c r="AZ24" s="33" t="str">
        <f>main!AZ116</f>
        <v>Sie</v>
      </c>
      <c r="BA24" s="7" t="str">
        <f t="shared" si="6"/>
        <v>Wer spaziert zum Trödelmarkt?</v>
      </c>
      <c r="BB24" s="46" t="str">
        <f t="shared" si="7"/>
        <v>Was tat der Autoverkäufer?</v>
      </c>
      <c r="BC24" s="7" t="str">
        <f t="shared" si="8"/>
        <v>Wohin spaziert der Autoverkäufer?</v>
      </c>
      <c r="BD24" s="7" t="str">
        <f t="shared" si="9"/>
        <v>Was möchte der Autoverkäufer ersetzen?</v>
      </c>
      <c r="BE24" s="7" t="s">
        <v>48</v>
      </c>
      <c r="BF24" s="7" t="str">
        <f>BC24</f>
        <v>Wohin spaziert der Autoverkäufer?</v>
      </c>
      <c r="BG24" s="7">
        <v>3</v>
      </c>
      <c r="BH24" s="7">
        <f t="shared" si="10"/>
        <v>0</v>
      </c>
      <c r="BI24" s="7" t="str">
        <f t="shared" si="11"/>
        <v>NA</v>
      </c>
      <c r="BJ24" s="7" t="str">
        <f>IF(BI24="NA","NA",P24)</f>
        <v>NA</v>
      </c>
      <c r="BK24" s="7" t="str">
        <f>BJ24</f>
        <v>NA</v>
      </c>
      <c r="BL24" s="7" t="s">
        <v>78</v>
      </c>
      <c r="BM24" s="1">
        <v>0</v>
      </c>
      <c r="BN24" s="7" t="str">
        <f t="shared" si="12"/>
        <v>NA</v>
      </c>
      <c r="BO24" s="7" t="str">
        <f t="shared" si="21"/>
        <v>NA</v>
      </c>
      <c r="BP24" s="7" t="str">
        <f t="shared" si="13"/>
        <v/>
      </c>
      <c r="BQ24" s="7" t="str">
        <f t="shared" si="14"/>
        <v>Wohin spaziert der Autoverkäufer?</v>
      </c>
      <c r="BR24" s="7" t="str">
        <f t="shared" si="15"/>
        <v/>
      </c>
      <c r="BS24" s="7" t="str">
        <f t="shared" si="16"/>
        <v>Wohin spaziert der Autoverkäufer?</v>
      </c>
      <c r="BT24" s="7" t="str">
        <f t="shared" si="17"/>
        <v>Was möchte der Autoverkäufer ersetzen?</v>
      </c>
      <c r="BU24" s="7" t="str">
        <f t="shared" si="18"/>
        <v/>
      </c>
      <c r="BV24" s="7" t="str">
        <f t="shared" si="19"/>
        <v>Was möchte der Autoverkäufer ersetzen?</v>
      </c>
    </row>
    <row r="25" spans="1:74" ht="14.25" customHeight="1" x14ac:dyDescent="0.35">
      <c r="A25" s="7" t="str">
        <f t="shared" si="20"/>
        <v>L4_S102_I185_PEr</v>
      </c>
      <c r="B25" s="40">
        <v>4</v>
      </c>
      <c r="C25" s="7">
        <v>102</v>
      </c>
      <c r="D25" s="44">
        <v>24</v>
      </c>
      <c r="E25">
        <v>1</v>
      </c>
      <c r="F25" s="7">
        <v>102</v>
      </c>
      <c r="G25" s="7" t="str">
        <f t="shared" si="22"/>
        <v>Der Schuldirektor flieht in die Bibliothek. Er möchte die lauten Kollegen nicht hören.</v>
      </c>
      <c r="H25" s="7" t="str">
        <f t="shared" si="0"/>
        <v>Der Schuldirektor</v>
      </c>
      <c r="I25" s="7" t="str">
        <f t="shared" si="1"/>
        <v>Die Schuldirektorin</v>
      </c>
      <c r="J25" s="7" t="s">
        <v>177</v>
      </c>
      <c r="L25" s="7" t="s">
        <v>111</v>
      </c>
      <c r="N25" s="7" t="s">
        <v>728</v>
      </c>
      <c r="O25" s="7" t="str">
        <f t="shared" si="2"/>
        <v>in die Bibliothek.</v>
      </c>
      <c r="P25" s="7" t="str">
        <f t="shared" si="3"/>
        <v>in die Bibliothek</v>
      </c>
      <c r="Q25" s="7" t="str">
        <f t="shared" si="23"/>
        <v>Er</v>
      </c>
      <c r="R25" s="7" t="s">
        <v>70</v>
      </c>
      <c r="S25" s="7" t="s">
        <v>71</v>
      </c>
      <c r="T25" s="7" t="s">
        <v>729</v>
      </c>
      <c r="V25" s="7" t="s">
        <v>730</v>
      </c>
      <c r="W25" s="7" t="str">
        <f t="shared" si="4"/>
        <v>Kollegen</v>
      </c>
      <c r="X25" s="7" t="str">
        <f t="shared" si="5"/>
        <v>nicht hören.</v>
      </c>
      <c r="Y25" s="7" t="s">
        <v>731</v>
      </c>
      <c r="Z25" s="7">
        <f>main!Z103</f>
        <v>185</v>
      </c>
      <c r="AA25" s="7" t="str">
        <f>main!AA103</f>
        <v>Schuldirektor</v>
      </c>
      <c r="AB25" s="7" t="str">
        <f>main!AB103</f>
        <v>NA</v>
      </c>
      <c r="AC25" s="7">
        <f>main!AC103</f>
        <v>5.15</v>
      </c>
      <c r="AD25" s="7" t="str">
        <f>main!AD103</f>
        <v>NA</v>
      </c>
      <c r="AE25" s="7" t="str">
        <f>main!AE103</f>
        <v>NA</v>
      </c>
      <c r="AF25" s="33" t="str">
        <f>main!AF103</f>
        <v>m</v>
      </c>
      <c r="AG25" s="7" t="str">
        <f>main!AG103</f>
        <v>Filler</v>
      </c>
      <c r="AH25" s="7" t="str">
        <f>main!AH103</f>
        <v>NA</v>
      </c>
      <c r="AI25" s="7" t="str">
        <f>main!AI103</f>
        <v>NA</v>
      </c>
      <c r="AJ25" s="7" t="str">
        <f>main!AJ103</f>
        <v>Der</v>
      </c>
      <c r="AK25" s="7" t="str">
        <f>main!AK103</f>
        <v>der</v>
      </c>
      <c r="AL25" s="7">
        <f>main!AL103</f>
        <v>42</v>
      </c>
      <c r="AM25" s="7" t="str">
        <f>main!AM103</f>
        <v>Schuldirektorin</v>
      </c>
      <c r="AN25" s="7" t="str">
        <f>main!AN103</f>
        <v>NA</v>
      </c>
      <c r="AO25" s="7" t="str">
        <f>main!AO103</f>
        <v>NA</v>
      </c>
      <c r="AP25" s="7" t="str">
        <f>main!AP103</f>
        <v>NA</v>
      </c>
      <c r="AQ25" s="7" t="str">
        <f>main!AQ103</f>
        <v>NA</v>
      </c>
      <c r="AR25" s="7" t="str">
        <f>main!AR103</f>
        <v>NA</v>
      </c>
      <c r="AS25" s="7" t="str">
        <f>main!AS103</f>
        <v>Alternative</v>
      </c>
      <c r="AT25" s="7" t="str">
        <f>main!AT103</f>
        <v>NA</v>
      </c>
      <c r="AU25" s="7" t="str">
        <f>main!AU103</f>
        <v>NA</v>
      </c>
      <c r="AV25" s="7" t="str">
        <f>main!AV103</f>
        <v>Die</v>
      </c>
      <c r="AW25" s="7" t="str">
        <f>main!AW103</f>
        <v>die</v>
      </c>
      <c r="AX25" s="7" t="str">
        <f>main!AX103</f>
        <v>Er</v>
      </c>
      <c r="AY25" s="7" t="str">
        <f>main!AY103</f>
        <v>Sie</v>
      </c>
      <c r="AZ25" s="33" t="str">
        <f>main!AZ103</f>
        <v>Er</v>
      </c>
      <c r="BA25" s="7" t="str">
        <f t="shared" si="6"/>
        <v>Wer flieht in die Bibliothek?</v>
      </c>
      <c r="BB25" s="46" t="str">
        <f t="shared" si="7"/>
        <v>Was tat der Schuldirektor?</v>
      </c>
      <c r="BC25" s="7" t="str">
        <f t="shared" si="8"/>
        <v>Wohin flieht der Schuldirektor?</v>
      </c>
      <c r="BD25" s="7" t="str">
        <f t="shared" si="9"/>
        <v>Wen möchte der Schuldirektor nicht hören?</v>
      </c>
      <c r="BE25" s="7" t="s">
        <v>16</v>
      </c>
      <c r="BF25" s="7" t="str">
        <f>BB25</f>
        <v>Was tat der Schuldirektor?</v>
      </c>
      <c r="BG25" s="7">
        <v>1</v>
      </c>
      <c r="BH25" s="7">
        <f t="shared" si="10"/>
        <v>1</v>
      </c>
      <c r="BI25" s="7" t="str">
        <f t="shared" si="11"/>
        <v>Was tat der Schuldirektor?</v>
      </c>
      <c r="BJ25" s="7" t="str">
        <f>IF(BI25="NA","NA",J25)</f>
        <v>flieht</v>
      </c>
      <c r="BK25" s="7" t="s">
        <v>1119</v>
      </c>
      <c r="BL25" s="7" t="s">
        <v>1120</v>
      </c>
      <c r="BM25" s="1">
        <v>0</v>
      </c>
      <c r="BN25" s="7" t="str">
        <f t="shared" si="12"/>
        <v>in die Bibliothek laufen</v>
      </c>
      <c r="BO25" s="7" t="str">
        <f t="shared" si="21"/>
        <v>in die Bibliothek fliehen</v>
      </c>
      <c r="BP25" s="7" t="str">
        <f t="shared" si="13"/>
        <v/>
      </c>
      <c r="BQ25" s="7" t="str">
        <f t="shared" si="14"/>
        <v>Wohin flieht der Schuldirektor?</v>
      </c>
      <c r="BR25" s="7" t="str">
        <f t="shared" si="15"/>
        <v/>
      </c>
      <c r="BS25" s="7" t="str">
        <f t="shared" si="16"/>
        <v>Wohin flieht der Schuldirektor?</v>
      </c>
      <c r="BT25" s="7" t="str">
        <f t="shared" si="17"/>
        <v/>
      </c>
      <c r="BU25" s="7" t="str">
        <f t="shared" si="18"/>
        <v>Wen möchte der Schuldirektor nicht hören?</v>
      </c>
      <c r="BV25" s="7" t="str">
        <f t="shared" si="19"/>
        <v>Wen möchte der Schuldirektor nicht hören?</v>
      </c>
    </row>
    <row r="26" spans="1:74" ht="14.25" customHeight="1" x14ac:dyDescent="0.35">
      <c r="A26" s="7" t="str">
        <f t="shared" si="20"/>
        <v>L4_S74_I157_PSie</v>
      </c>
      <c r="B26" s="40">
        <v>4</v>
      </c>
      <c r="C26" s="7">
        <v>74</v>
      </c>
      <c r="D26" s="44">
        <v>25</v>
      </c>
      <c r="E26">
        <v>1</v>
      </c>
      <c r="F26" s="7">
        <v>74</v>
      </c>
      <c r="G26" s="7" t="str">
        <f t="shared" si="22"/>
        <v>Die Bibliothekarin landet auf der Titelseite. Sie hat eine schlimme Tat begangen.</v>
      </c>
      <c r="H26" s="7" t="str">
        <f t="shared" si="0"/>
        <v>Die Bibliothekarin</v>
      </c>
      <c r="I26" s="7" t="str">
        <f t="shared" si="1"/>
        <v>Der Bibliothekar</v>
      </c>
      <c r="J26" s="7" t="s">
        <v>277</v>
      </c>
      <c r="L26" s="7" t="s">
        <v>244</v>
      </c>
      <c r="N26" s="7" t="s">
        <v>579</v>
      </c>
      <c r="O26" s="7" t="str">
        <f t="shared" si="2"/>
        <v>auf der Titelseite.</v>
      </c>
      <c r="P26" s="7" t="str">
        <f t="shared" si="3"/>
        <v>auf der Titelseite</v>
      </c>
      <c r="Q26" s="7" t="str">
        <f t="shared" si="23"/>
        <v>Sie</v>
      </c>
      <c r="R26" s="7" t="s">
        <v>104</v>
      </c>
      <c r="S26" s="7" t="s">
        <v>179</v>
      </c>
      <c r="T26" s="7" t="s">
        <v>1073</v>
      </c>
      <c r="U26" s="7" t="s">
        <v>1100</v>
      </c>
      <c r="W26" s="7" t="str">
        <f t="shared" si="4"/>
        <v>Tat</v>
      </c>
      <c r="X26" s="7" t="str">
        <f t="shared" si="5"/>
        <v>begangen.</v>
      </c>
      <c r="Y26" s="7" t="s">
        <v>1101</v>
      </c>
      <c r="Z26" s="7">
        <f>main!Z75</f>
        <v>157</v>
      </c>
      <c r="AA26" s="7" t="str">
        <f>main!AA75</f>
        <v>Bibliothekarin</v>
      </c>
      <c r="AB26" s="7" t="str">
        <f>main!AB75</f>
        <v>NA</v>
      </c>
      <c r="AC26" s="7">
        <f>main!AC75</f>
        <v>2.3250000000000002</v>
      </c>
      <c r="AD26" s="7" t="str">
        <f>main!AD75</f>
        <v>NA</v>
      </c>
      <c r="AE26" s="7" t="str">
        <f>main!AE75</f>
        <v>NA</v>
      </c>
      <c r="AF26" s="33" t="str">
        <f>main!AF75</f>
        <v>f</v>
      </c>
      <c r="AG26" s="7" t="str">
        <f>main!AG75</f>
        <v>Filler</v>
      </c>
      <c r="AH26" s="7" t="str">
        <f>main!AH75</f>
        <v>NA</v>
      </c>
      <c r="AI26" s="7" t="str">
        <f>main!AI75</f>
        <v>NA</v>
      </c>
      <c r="AJ26" s="7" t="str">
        <f>main!AJ75</f>
        <v>Die</v>
      </c>
      <c r="AK26" s="7" t="str">
        <f>main!AK75</f>
        <v>die</v>
      </c>
      <c r="AL26" s="7">
        <f>main!AL75</f>
        <v>14</v>
      </c>
      <c r="AM26" s="7" t="str">
        <f>main!AM75</f>
        <v>Bibliothekar</v>
      </c>
      <c r="AN26" s="7" t="str">
        <f>main!AN75</f>
        <v>NA</v>
      </c>
      <c r="AO26" s="7" t="str">
        <f>main!AO75</f>
        <v>NA</v>
      </c>
      <c r="AP26" s="7" t="str">
        <f>main!AP75</f>
        <v>NA</v>
      </c>
      <c r="AQ26" s="7" t="str">
        <f>main!AQ75</f>
        <v>NA</v>
      </c>
      <c r="AR26" s="7" t="str">
        <f>main!AR75</f>
        <v>NA</v>
      </c>
      <c r="AS26" s="7" t="str">
        <f>main!AS75</f>
        <v>Alternative</v>
      </c>
      <c r="AT26" s="7" t="str">
        <f>main!AT75</f>
        <v>NA</v>
      </c>
      <c r="AU26" s="7" t="str">
        <f>main!AU75</f>
        <v>NA</v>
      </c>
      <c r="AV26" s="7" t="str">
        <f>main!AV75</f>
        <v>Der</v>
      </c>
      <c r="AW26" s="7" t="str">
        <f>main!AW75</f>
        <v>der</v>
      </c>
      <c r="AX26" s="7" t="str">
        <f>main!AX75</f>
        <v>Er</v>
      </c>
      <c r="AY26" s="7" t="str">
        <f>main!AY75</f>
        <v>Sie</v>
      </c>
      <c r="AZ26" s="33" t="str">
        <f>main!AZ75</f>
        <v>Sie</v>
      </c>
      <c r="BA26" s="7" t="str">
        <f t="shared" si="6"/>
        <v>Wer landet auf der Titelseite?</v>
      </c>
      <c r="BB26" s="46" t="str">
        <f t="shared" si="7"/>
        <v>Was tat die Bibliothekarin?</v>
      </c>
      <c r="BC26" s="7" t="str">
        <f t="shared" si="8"/>
        <v>Wohin landet die Bibliothekarin?</v>
      </c>
      <c r="BD26" s="7" t="str">
        <f t="shared" si="9"/>
        <v>Was hat die Bibliothekarin begangen?</v>
      </c>
      <c r="BE26" s="7" t="s">
        <v>16</v>
      </c>
      <c r="BF26" s="7" t="str">
        <f>BB26</f>
        <v>Was tat die Bibliothekarin?</v>
      </c>
      <c r="BG26" s="7">
        <v>4</v>
      </c>
      <c r="BH26" s="7">
        <f t="shared" si="10"/>
        <v>0</v>
      </c>
      <c r="BI26" s="7" t="str">
        <f t="shared" si="11"/>
        <v>NA</v>
      </c>
      <c r="BJ26" s="7" t="str">
        <f>IF(BI26="NA","NA",J26)</f>
        <v>NA</v>
      </c>
      <c r="BK26" s="7" t="str">
        <f>BJ26</f>
        <v>NA</v>
      </c>
      <c r="BL26" s="7" t="s">
        <v>78</v>
      </c>
      <c r="BM26" s="1">
        <v>0</v>
      </c>
      <c r="BN26" s="7" t="str">
        <f t="shared" si="12"/>
        <v>NA</v>
      </c>
      <c r="BO26" s="7" t="str">
        <f t="shared" si="21"/>
        <v>NA</v>
      </c>
      <c r="BP26" s="7" t="str">
        <f t="shared" si="13"/>
        <v/>
      </c>
      <c r="BQ26" s="7" t="str">
        <f t="shared" si="14"/>
        <v>Wohin landet die Bibliothekarin?</v>
      </c>
      <c r="BR26" s="7" t="str">
        <f t="shared" si="15"/>
        <v/>
      </c>
      <c r="BS26" s="7" t="str">
        <f t="shared" si="16"/>
        <v>Wohin landet die Bibliothekarin?</v>
      </c>
      <c r="BT26" s="7" t="str">
        <f t="shared" si="17"/>
        <v>Was hat die Bibliothekarin begangen?</v>
      </c>
      <c r="BU26" s="7" t="str">
        <f t="shared" si="18"/>
        <v/>
      </c>
      <c r="BV26" s="7" t="str">
        <f t="shared" si="19"/>
        <v>Was hat die Bibliothekarin begangen?</v>
      </c>
    </row>
    <row r="27" spans="1:74" ht="14.25" customHeight="1" x14ac:dyDescent="0.35">
      <c r="A27" s="7" t="str">
        <f t="shared" si="20"/>
        <v>L4_S88_I171_PEr</v>
      </c>
      <c r="B27" s="40">
        <v>4</v>
      </c>
      <c r="C27" s="7">
        <v>88</v>
      </c>
      <c r="D27" s="44">
        <v>26</v>
      </c>
      <c r="E27">
        <v>1</v>
      </c>
      <c r="F27" s="7">
        <v>88</v>
      </c>
      <c r="G27" s="7" t="str">
        <f t="shared" si="22"/>
        <v>Die Psychologin wandert vom Berg. Er hat die weite Aussicht genossen.</v>
      </c>
      <c r="H27" s="7" t="str">
        <f t="shared" si="0"/>
        <v>Die Psychologin</v>
      </c>
      <c r="I27" s="7" t="str">
        <f t="shared" si="1"/>
        <v>Der Psycholog</v>
      </c>
      <c r="J27" s="7" t="s">
        <v>652</v>
      </c>
      <c r="M27" s="7" t="s">
        <v>291</v>
      </c>
      <c r="N27" s="7" t="s">
        <v>653</v>
      </c>
      <c r="O27" s="7" t="str">
        <f t="shared" si="2"/>
        <v>vom Berg.</v>
      </c>
      <c r="P27" s="7" t="str">
        <f t="shared" si="3"/>
        <v>vom Berg</v>
      </c>
      <c r="Q27" s="7" t="str">
        <f t="shared" si="23"/>
        <v>Er</v>
      </c>
      <c r="R27" s="7" t="s">
        <v>104</v>
      </c>
      <c r="S27" s="7" t="s">
        <v>71</v>
      </c>
      <c r="T27" s="7" t="s">
        <v>654</v>
      </c>
      <c r="U27" s="7" t="s">
        <v>655</v>
      </c>
      <c r="W27" s="7" t="str">
        <f t="shared" si="4"/>
        <v>Aussicht</v>
      </c>
      <c r="X27" s="7" t="str">
        <f t="shared" si="5"/>
        <v>genossen.</v>
      </c>
      <c r="Y27" s="7" t="s">
        <v>227</v>
      </c>
      <c r="Z27" s="7">
        <f>main!Z89</f>
        <v>171</v>
      </c>
      <c r="AA27" s="7" t="str">
        <f>main!AA89</f>
        <v>Psychologin</v>
      </c>
      <c r="AB27" s="7" t="str">
        <f>main!AB89</f>
        <v>NA</v>
      </c>
      <c r="AC27" s="7">
        <f>main!AC89</f>
        <v>3.7749999999999999</v>
      </c>
      <c r="AD27" s="7" t="str">
        <f>main!AD89</f>
        <v>NA</v>
      </c>
      <c r="AE27" s="7" t="str">
        <f>main!AE89</f>
        <v>NA</v>
      </c>
      <c r="AF27" s="33" t="str">
        <f>main!AF89</f>
        <v>f</v>
      </c>
      <c r="AG27" s="7" t="str">
        <f>main!AG89</f>
        <v>Filler</v>
      </c>
      <c r="AH27" s="7" t="str">
        <f>main!AH89</f>
        <v>NA</v>
      </c>
      <c r="AI27" s="7" t="str">
        <f>main!AI89</f>
        <v>NA</v>
      </c>
      <c r="AJ27" s="7" t="str">
        <f>main!AJ89</f>
        <v>Die</v>
      </c>
      <c r="AK27" s="7" t="str">
        <f>main!AK89</f>
        <v>die</v>
      </c>
      <c r="AL27" s="7">
        <f>main!AL89</f>
        <v>28</v>
      </c>
      <c r="AM27" s="7" t="str">
        <f>main!AM89</f>
        <v>Psycholog</v>
      </c>
      <c r="AN27" s="7" t="str">
        <f>main!AN89</f>
        <v>NA</v>
      </c>
      <c r="AO27" s="7" t="str">
        <f>main!AO89</f>
        <v>NA</v>
      </c>
      <c r="AP27" s="7" t="str">
        <f>main!AP89</f>
        <v>NA</v>
      </c>
      <c r="AQ27" s="7" t="str">
        <f>main!AQ89</f>
        <v>NA</v>
      </c>
      <c r="AR27" s="7" t="str">
        <f>main!AR89</f>
        <v>NA</v>
      </c>
      <c r="AS27" s="7" t="str">
        <f>main!AS89</f>
        <v>Alternative</v>
      </c>
      <c r="AT27" s="7" t="str">
        <f>main!AT89</f>
        <v>NA</v>
      </c>
      <c r="AU27" s="7" t="str">
        <f>main!AU89</f>
        <v>NA</v>
      </c>
      <c r="AV27" s="7" t="str">
        <f>main!AV89</f>
        <v>Der</v>
      </c>
      <c r="AW27" s="7" t="str">
        <f>main!AW89</f>
        <v>der</v>
      </c>
      <c r="AX27" s="7" t="str">
        <f>main!AX89</f>
        <v>Er</v>
      </c>
      <c r="AY27" s="7" t="str">
        <f>main!AY89</f>
        <v>Sie</v>
      </c>
      <c r="AZ27" s="33" t="str">
        <f>main!AZ89</f>
        <v>Er</v>
      </c>
      <c r="BA27" s="7" t="str">
        <f t="shared" si="6"/>
        <v>Wer wandert vom Berg?</v>
      </c>
      <c r="BB27" s="46" t="str">
        <f t="shared" si="7"/>
        <v>Was tat die Psychologin?</v>
      </c>
      <c r="BC27" s="7" t="str">
        <f t="shared" si="8"/>
        <v>Woher wandert die Psychologin?</v>
      </c>
      <c r="BD27" s="7" t="str">
        <f t="shared" si="9"/>
        <v>Was hat die Psychologin genossen?</v>
      </c>
      <c r="BE27" s="1" t="s">
        <v>49</v>
      </c>
      <c r="BF27" s="7" t="str">
        <f>BD27</f>
        <v>Was hat die Psychologin genossen?</v>
      </c>
      <c r="BG27" s="7">
        <v>2</v>
      </c>
      <c r="BH27" s="7">
        <f t="shared" si="10"/>
        <v>0</v>
      </c>
      <c r="BI27" s="7" t="str">
        <f t="shared" si="11"/>
        <v>NA</v>
      </c>
      <c r="BJ27" s="7" t="str">
        <f>IF(BI27="NA","NA",CONCATENATE(S27," ",T27," ",W27))</f>
        <v>NA</v>
      </c>
      <c r="BK27" s="7" t="str">
        <f>BJ27</f>
        <v>NA</v>
      </c>
      <c r="BL27" s="7" t="s">
        <v>78</v>
      </c>
      <c r="BM27" s="1">
        <v>1</v>
      </c>
      <c r="BN27" s="7" t="str">
        <f t="shared" si="12"/>
        <v>NA</v>
      </c>
      <c r="BO27" s="7" t="str">
        <f t="shared" si="21"/>
        <v>NA</v>
      </c>
      <c r="BP27" s="7" t="str">
        <f t="shared" si="13"/>
        <v/>
      </c>
      <c r="BQ27" s="7" t="str">
        <f t="shared" si="14"/>
        <v/>
      </c>
      <c r="BR27" s="7" t="str">
        <f t="shared" si="15"/>
        <v>Woher wandert die Psychologin?</v>
      </c>
      <c r="BS27" s="7" t="str">
        <f t="shared" si="16"/>
        <v>Woher wandert die Psychologin?</v>
      </c>
      <c r="BT27" s="7" t="str">
        <f t="shared" si="17"/>
        <v>Was hat die Psychologin genossen?</v>
      </c>
      <c r="BU27" s="7" t="str">
        <f t="shared" si="18"/>
        <v/>
      </c>
      <c r="BV27" s="7" t="str">
        <f t="shared" si="19"/>
        <v>Was hat die Psychologin genossen?</v>
      </c>
    </row>
    <row r="28" spans="1:74" ht="14.25" customHeight="1" x14ac:dyDescent="0.35">
      <c r="A28" s="53" t="str">
        <f t="shared" si="20"/>
        <v>L_S134_I79_PSie</v>
      </c>
      <c r="B28" s="54"/>
      <c r="C28" s="55">
        <v>14</v>
      </c>
      <c r="D28" s="44">
        <v>27</v>
      </c>
      <c r="E28" s="56">
        <v>1.9</v>
      </c>
      <c r="F28" s="53">
        <v>134</v>
      </c>
      <c r="G28" s="53" t="str">
        <f>CONCATENATE(H28," ",J28," ",P28," ",Q28," ",R28," ",S28," ",T28," ",W28," ",Y28)</f>
        <v>Die Gymnasiallehrerin kniet im Garten Sie hat ein tolles Hochbeet angelegt</v>
      </c>
      <c r="H28" s="53" t="str">
        <f t="shared" si="0"/>
        <v>Die Gymnasiallehrerin</v>
      </c>
      <c r="I28" s="53" t="str">
        <f t="shared" si="1"/>
        <v>Der Gymnasiallehrer</v>
      </c>
      <c r="J28" s="54" t="s">
        <v>508</v>
      </c>
      <c r="K28" s="53" t="s">
        <v>193</v>
      </c>
      <c r="L28" s="53"/>
      <c r="M28" s="53"/>
      <c r="N28" s="53" t="s">
        <v>880</v>
      </c>
      <c r="O28" s="53" t="str">
        <f t="shared" si="2"/>
        <v>im Garten.</v>
      </c>
      <c r="P28" s="53" t="str">
        <f t="shared" si="3"/>
        <v>im Garten</v>
      </c>
      <c r="Q28" s="53" t="s">
        <v>82</v>
      </c>
      <c r="R28" s="53" t="s">
        <v>104</v>
      </c>
      <c r="S28" s="53" t="s">
        <v>137</v>
      </c>
      <c r="T28" s="53" t="s">
        <v>1077</v>
      </c>
      <c r="U28" s="54" t="s">
        <v>1079</v>
      </c>
      <c r="V28" s="54"/>
      <c r="W28" s="54" t="str">
        <f t="shared" si="4"/>
        <v>Hochbeet</v>
      </c>
      <c r="X28" s="54" t="str">
        <f t="shared" si="5"/>
        <v>angelegt.</v>
      </c>
      <c r="Y28" s="54" t="s">
        <v>1078</v>
      </c>
      <c r="Z28" s="53">
        <v>79</v>
      </c>
      <c r="AA28" s="53" t="s">
        <v>988</v>
      </c>
      <c r="AB28" s="53" t="s">
        <v>78</v>
      </c>
      <c r="AC28" s="53" t="s">
        <v>78</v>
      </c>
      <c r="AD28" s="53" t="s">
        <v>78</v>
      </c>
      <c r="AE28" s="53" t="s">
        <v>78</v>
      </c>
      <c r="AF28" s="53" t="s">
        <v>78</v>
      </c>
      <c r="AG28" s="53" t="s">
        <v>1093</v>
      </c>
      <c r="AH28" s="53" t="s">
        <v>78</v>
      </c>
      <c r="AI28" s="53" t="s">
        <v>78</v>
      </c>
      <c r="AJ28" s="54" t="s">
        <v>504</v>
      </c>
      <c r="AK28" s="55" t="s">
        <v>71</v>
      </c>
      <c r="AL28" s="53">
        <v>79</v>
      </c>
      <c r="AM28" s="53" t="s">
        <v>1060</v>
      </c>
      <c r="AN28" s="53" t="s">
        <v>78</v>
      </c>
      <c r="AO28" s="53" t="s">
        <v>78</v>
      </c>
      <c r="AP28" s="53" t="s">
        <v>78</v>
      </c>
      <c r="AQ28" s="53" t="s">
        <v>78</v>
      </c>
      <c r="AR28" s="53" t="s">
        <v>78</v>
      </c>
      <c r="AS28" s="57" t="s">
        <v>80</v>
      </c>
      <c r="AT28" s="53" t="s">
        <v>78</v>
      </c>
      <c r="AU28" s="53" t="s">
        <v>78</v>
      </c>
      <c r="AV28" s="54" t="s">
        <v>506</v>
      </c>
      <c r="AW28" s="55" t="s">
        <v>507</v>
      </c>
      <c r="AX28" s="58" t="s">
        <v>81</v>
      </c>
      <c r="AY28" s="58" t="s">
        <v>82</v>
      </c>
      <c r="AZ28" s="59" t="str">
        <f>AY28</f>
        <v>Sie</v>
      </c>
      <c r="BA28" s="53" t="str">
        <f t="shared" si="6"/>
        <v>Wer kniet im Garten?</v>
      </c>
      <c r="BB28" s="46" t="str">
        <f t="shared" si="7"/>
        <v>Was tat die Gymnasiallehrerin?</v>
      </c>
      <c r="BC28" s="53" t="str">
        <f t="shared" si="8"/>
        <v>Wo kniet die Gymnasiallehrerin?</v>
      </c>
      <c r="BD28" s="53" t="str">
        <f t="shared" si="9"/>
        <v>Was hat die Gymnasiallehrerin angelegt?</v>
      </c>
      <c r="BE28" s="53" t="s">
        <v>16</v>
      </c>
      <c r="BF28" s="53" t="str">
        <f>BB28</f>
        <v>Was tat die Gymnasiallehrerin?</v>
      </c>
      <c r="BG28" s="55">
        <v>1</v>
      </c>
      <c r="BH28" s="53">
        <f t="shared" si="10"/>
        <v>1</v>
      </c>
      <c r="BI28" s="53" t="str">
        <f t="shared" si="11"/>
        <v>Was tat die Gymnasiallehrerin?</v>
      </c>
      <c r="BJ28" s="53" t="str">
        <f>IF(BI28="NA","NA",J28)</f>
        <v>kniet</v>
      </c>
      <c r="BK28" s="66" t="s">
        <v>1129</v>
      </c>
      <c r="BL28" s="60" t="s">
        <v>1130</v>
      </c>
      <c r="BM28" s="55">
        <v>1</v>
      </c>
      <c r="BN28" s="53" t="str">
        <f t="shared" si="12"/>
        <v>im Garten knien</v>
      </c>
      <c r="BO28" s="53" t="str">
        <f t="shared" si="21"/>
        <v>im Garten stehen</v>
      </c>
      <c r="BP28" s="53" t="str">
        <f t="shared" si="13"/>
        <v>Wo kniet die Gymnasiallehrerin?</v>
      </c>
      <c r="BQ28" s="53" t="str">
        <f t="shared" si="14"/>
        <v/>
      </c>
      <c r="BR28" s="53" t="str">
        <f t="shared" si="15"/>
        <v/>
      </c>
      <c r="BS28" s="53" t="str">
        <f t="shared" si="16"/>
        <v>Wo kniet die Gymnasiallehrerin?</v>
      </c>
      <c r="BT28" s="53" t="str">
        <f t="shared" si="17"/>
        <v>Was hat die Gymnasiallehrerin angelegt?</v>
      </c>
      <c r="BU28" s="53" t="str">
        <f t="shared" si="18"/>
        <v/>
      </c>
      <c r="BV28" s="53" t="str">
        <f t="shared" si="19"/>
        <v>Was hat die Gymnasiallehrerin angelegt?</v>
      </c>
    </row>
    <row r="29" spans="1:74" ht="14.25" customHeight="1" x14ac:dyDescent="0.35">
      <c r="A29" s="7" t="str">
        <f t="shared" si="20"/>
        <v>L4_S33_I3_PEr</v>
      </c>
      <c r="B29" s="40">
        <v>4</v>
      </c>
      <c r="C29" s="7">
        <v>33</v>
      </c>
      <c r="D29" s="44">
        <v>28</v>
      </c>
      <c r="E29">
        <v>2</v>
      </c>
      <c r="F29" s="7">
        <v>33</v>
      </c>
      <c r="G29" s="7" t="str">
        <f t="shared" ref="G29:G69" si="26">CONCATENATE(H29," ",J29," ",O29," ",Q29," ",R29," ",S29," ",T29," ",W29," ",X29)</f>
        <v>Julius tanzt auf der Veranstaltung. Er hat eine freundliche Tanzgruppe gefunden.</v>
      </c>
      <c r="H29" s="7" t="str">
        <f t="shared" si="0"/>
        <v>Julius</v>
      </c>
      <c r="I29" s="7" t="str">
        <f t="shared" si="1"/>
        <v>Florian</v>
      </c>
      <c r="J29" s="7" t="s">
        <v>317</v>
      </c>
      <c r="K29" s="7" t="s">
        <v>244</v>
      </c>
      <c r="N29" s="7" t="s">
        <v>318</v>
      </c>
      <c r="O29" s="7" t="str">
        <f t="shared" si="2"/>
        <v>auf der Veranstaltung.</v>
      </c>
      <c r="P29" s="7" t="str">
        <f t="shared" si="3"/>
        <v>auf der Veranstaltung</v>
      </c>
      <c r="Q29" s="7" t="str">
        <f t="shared" ref="Q29:Q69" si="27">AZ29</f>
        <v>Er</v>
      </c>
      <c r="R29" s="7" t="s">
        <v>104</v>
      </c>
      <c r="S29" s="7" t="s">
        <v>179</v>
      </c>
      <c r="T29" s="7" t="s">
        <v>319</v>
      </c>
      <c r="V29" s="7" t="s">
        <v>320</v>
      </c>
      <c r="W29" s="7" t="str">
        <f t="shared" si="4"/>
        <v>Tanzgruppe</v>
      </c>
      <c r="X29" s="7" t="str">
        <f t="shared" si="5"/>
        <v>gefunden.</v>
      </c>
      <c r="Y29" s="7" t="s">
        <v>205</v>
      </c>
      <c r="Z29" s="7">
        <f>main!Z4</f>
        <v>3</v>
      </c>
      <c r="AA29" s="7" t="str">
        <f>main!AA4</f>
        <v>Julius</v>
      </c>
      <c r="AB29" s="7" t="str">
        <f>main!AB4</f>
        <v>m</v>
      </c>
      <c r="AC29" s="7">
        <f>main!AC4</f>
        <v>1.085714286</v>
      </c>
      <c r="AD29" s="7">
        <f>main!AD4</f>
        <v>0.37349136300000002</v>
      </c>
      <c r="AE29" s="7">
        <f>main!AE4</f>
        <v>1</v>
      </c>
      <c r="AF29" s="33" t="str">
        <f>main!AF4</f>
        <v>m</v>
      </c>
      <c r="AG29" s="7" t="str">
        <f>main!AG4</f>
        <v>Target</v>
      </c>
      <c r="AH29" s="7" t="str">
        <f>main!AH4</f>
        <v>NA</v>
      </c>
      <c r="AI29" s="7">
        <f>main!AI4</f>
        <v>1810000000</v>
      </c>
      <c r="AJ29" s="7" t="str">
        <f>main!AJ4</f>
        <v>NA</v>
      </c>
      <c r="AK29" s="7" t="str">
        <f>main!AK4</f>
        <v>NA</v>
      </c>
      <c r="AL29" s="7">
        <f>main!AL4</f>
        <v>35</v>
      </c>
      <c r="AM29" s="7" t="str">
        <f>main!AM4</f>
        <v>Florian</v>
      </c>
      <c r="AN29" s="7" t="str">
        <f>main!AN4</f>
        <v>m</v>
      </c>
      <c r="AO29" s="7">
        <f>main!AO4</f>
        <v>1.457142857</v>
      </c>
      <c r="AP29" s="7">
        <f>main!AP4</f>
        <v>1.441870867</v>
      </c>
      <c r="AQ29" s="7">
        <f>main!AQ4</f>
        <v>1</v>
      </c>
      <c r="AR29" s="7" t="str">
        <f>main!AR4</f>
        <v>m</v>
      </c>
      <c r="AS29" s="7" t="str">
        <f>main!AS4</f>
        <v>Alternative</v>
      </c>
      <c r="AT29" s="7" t="str">
        <f>main!AT4</f>
        <v>NA</v>
      </c>
      <c r="AU29" s="7" t="str">
        <f>main!AU4</f>
        <v>NA</v>
      </c>
      <c r="AV29" s="7" t="str">
        <f>main!AV4</f>
        <v>NA</v>
      </c>
      <c r="AW29" s="7" t="str">
        <f>main!AW4</f>
        <v>NA</v>
      </c>
      <c r="AX29" s="7" t="str">
        <f>main!AX4</f>
        <v>Er</v>
      </c>
      <c r="AY29" s="7" t="str">
        <f>main!AY4</f>
        <v>Sie</v>
      </c>
      <c r="AZ29" s="33" t="str">
        <f>main!AZ4</f>
        <v>Er</v>
      </c>
      <c r="BA29" s="7" t="str">
        <f t="shared" si="6"/>
        <v>Wer tanzt auf der Veranstaltung?</v>
      </c>
      <c r="BB29" s="46" t="str">
        <f t="shared" si="7"/>
        <v>Was tat Julius?</v>
      </c>
      <c r="BC29" s="7" t="str">
        <f t="shared" si="8"/>
        <v>Wo tanzt Julius?</v>
      </c>
      <c r="BD29" s="7" t="str">
        <f t="shared" si="9"/>
        <v>Wen hat Julius gefunden?</v>
      </c>
      <c r="BE29" s="7" t="s">
        <v>47</v>
      </c>
      <c r="BF29" s="7" t="str">
        <f>BA29</f>
        <v>Wer tanzt auf der Veranstaltung?</v>
      </c>
      <c r="BG29" s="7">
        <v>2</v>
      </c>
      <c r="BH29" s="7">
        <f t="shared" si="10"/>
        <v>0</v>
      </c>
      <c r="BI29" s="7" t="str">
        <f t="shared" si="11"/>
        <v>NA</v>
      </c>
      <c r="BJ29" s="7" t="str">
        <f>IF(BI29="NA","NA",H29)</f>
        <v>NA</v>
      </c>
      <c r="BK29" s="7" t="str">
        <f t="shared" ref="BK29:BK39" si="28">BJ29</f>
        <v>NA</v>
      </c>
      <c r="BL29" s="7" t="s">
        <v>78</v>
      </c>
      <c r="BM29" s="1">
        <v>0</v>
      </c>
      <c r="BN29" s="7" t="str">
        <f t="shared" si="12"/>
        <v>NA</v>
      </c>
      <c r="BO29" s="7" t="str">
        <f t="shared" si="21"/>
        <v>NA</v>
      </c>
      <c r="BP29" s="7" t="str">
        <f t="shared" si="13"/>
        <v>Wo tanzt Julius?</v>
      </c>
      <c r="BQ29" s="7" t="str">
        <f t="shared" si="14"/>
        <v/>
      </c>
      <c r="BR29" s="7" t="str">
        <f t="shared" si="15"/>
        <v/>
      </c>
      <c r="BS29" s="7" t="str">
        <f t="shared" si="16"/>
        <v>Wo tanzt Julius?</v>
      </c>
      <c r="BT29" s="7" t="str">
        <f t="shared" si="17"/>
        <v/>
      </c>
      <c r="BU29" s="7" t="str">
        <f t="shared" si="18"/>
        <v>Wen hat Julius gefunden?</v>
      </c>
      <c r="BV29" s="7" t="str">
        <f t="shared" si="19"/>
        <v>Wen hat Julius gefunden?</v>
      </c>
    </row>
    <row r="30" spans="1:74" ht="14.25" customHeight="1" x14ac:dyDescent="0.35">
      <c r="A30" s="7" t="str">
        <f t="shared" si="20"/>
        <v>L4_S107_I190_PEr</v>
      </c>
      <c r="B30" s="40">
        <v>4</v>
      </c>
      <c r="C30" s="7">
        <v>107</v>
      </c>
      <c r="D30" s="44">
        <v>29</v>
      </c>
      <c r="E30">
        <v>2</v>
      </c>
      <c r="F30" s="7">
        <v>107</v>
      </c>
      <c r="G30" s="7" t="str">
        <f t="shared" si="26"/>
        <v>Der Förster spaziert in die Druckerei. Er möchte die unschönen Passbilder abholen.</v>
      </c>
      <c r="H30" s="7" t="str">
        <f t="shared" si="0"/>
        <v>Der Förster</v>
      </c>
      <c r="I30" s="7" t="str">
        <f t="shared" si="1"/>
        <v>Die Försterin</v>
      </c>
      <c r="J30" s="7" t="s">
        <v>67</v>
      </c>
      <c r="L30" s="7" t="s">
        <v>111</v>
      </c>
      <c r="N30" s="7" t="s">
        <v>756</v>
      </c>
      <c r="O30" s="7" t="str">
        <f t="shared" si="2"/>
        <v>in die Druckerei.</v>
      </c>
      <c r="P30" s="7" t="str">
        <f t="shared" si="3"/>
        <v>in die Druckerei</v>
      </c>
      <c r="Q30" s="7" t="str">
        <f t="shared" si="27"/>
        <v>Er</v>
      </c>
      <c r="R30" s="7" t="s">
        <v>70</v>
      </c>
      <c r="S30" s="7" t="s">
        <v>71</v>
      </c>
      <c r="T30" s="7" t="s">
        <v>757</v>
      </c>
      <c r="U30" s="7" t="s">
        <v>758</v>
      </c>
      <c r="W30" s="7" t="str">
        <f t="shared" si="4"/>
        <v>Passbilder</v>
      </c>
      <c r="X30" s="7" t="str">
        <f t="shared" si="5"/>
        <v>abholen.</v>
      </c>
      <c r="Y30" s="7" t="s">
        <v>759</v>
      </c>
      <c r="Z30" s="7">
        <f>main!Z108</f>
        <v>190</v>
      </c>
      <c r="AA30" s="7" t="str">
        <f>main!AA108</f>
        <v>Förster</v>
      </c>
      <c r="AB30" s="7" t="str">
        <f>main!AB108</f>
        <v>NA</v>
      </c>
      <c r="AC30" s="7">
        <f>main!AC108</f>
        <v>5.625</v>
      </c>
      <c r="AD30" s="7" t="str">
        <f>main!AD108</f>
        <v>NA</v>
      </c>
      <c r="AE30" s="7" t="str">
        <f>main!AE108</f>
        <v>NA</v>
      </c>
      <c r="AF30" s="33" t="str">
        <f>main!AF108</f>
        <v>m</v>
      </c>
      <c r="AG30" s="7" t="str">
        <f>main!AG108</f>
        <v>Filler</v>
      </c>
      <c r="AH30" s="7" t="str">
        <f>main!AH108</f>
        <v>NA</v>
      </c>
      <c r="AI30" s="7" t="str">
        <f>main!AI108</f>
        <v>NA</v>
      </c>
      <c r="AJ30" s="7" t="str">
        <f>main!AJ108</f>
        <v>Der</v>
      </c>
      <c r="AK30" s="7" t="str">
        <f>main!AK108</f>
        <v>der</v>
      </c>
      <c r="AL30" s="7">
        <f>main!AL108</f>
        <v>47</v>
      </c>
      <c r="AM30" s="7" t="str">
        <f>main!AM108</f>
        <v>Försterin</v>
      </c>
      <c r="AN30" s="7" t="str">
        <f>main!AN108</f>
        <v>NA</v>
      </c>
      <c r="AO30" s="7" t="str">
        <f>main!AO108</f>
        <v>NA</v>
      </c>
      <c r="AP30" s="7" t="str">
        <f>main!AP108</f>
        <v>NA</v>
      </c>
      <c r="AQ30" s="7" t="str">
        <f>main!AQ108</f>
        <v>NA</v>
      </c>
      <c r="AR30" s="7" t="str">
        <f>main!AR108</f>
        <v>NA</v>
      </c>
      <c r="AS30" s="7" t="str">
        <f>main!AS108</f>
        <v>Alternative</v>
      </c>
      <c r="AT30" s="7" t="str">
        <f>main!AT108</f>
        <v>NA</v>
      </c>
      <c r="AU30" s="7" t="str">
        <f>main!AU108</f>
        <v>NA</v>
      </c>
      <c r="AV30" s="7" t="str">
        <f>main!AV108</f>
        <v>Die</v>
      </c>
      <c r="AW30" s="7" t="str">
        <f>main!AW108</f>
        <v>die</v>
      </c>
      <c r="AX30" s="7" t="str">
        <f>main!AX108</f>
        <v>Er</v>
      </c>
      <c r="AY30" s="7" t="str">
        <f>main!AY108</f>
        <v>Sie</v>
      </c>
      <c r="AZ30" s="33" t="str">
        <f>main!AZ108</f>
        <v>Er</v>
      </c>
      <c r="BA30" s="7" t="str">
        <f t="shared" si="6"/>
        <v>Wer spaziert in die Druckerei?</v>
      </c>
      <c r="BB30" s="46" t="str">
        <f t="shared" si="7"/>
        <v>Was tat der Förster?</v>
      </c>
      <c r="BC30" s="7" t="str">
        <f t="shared" si="8"/>
        <v>Wohin spaziert der Förster?</v>
      </c>
      <c r="BD30" s="7" t="str">
        <f t="shared" si="9"/>
        <v>Was möchte der Förster abholen?</v>
      </c>
      <c r="BE30" s="7" t="s">
        <v>48</v>
      </c>
      <c r="BF30" s="7" t="str">
        <f>BC30</f>
        <v>Wohin spaziert der Förster?</v>
      </c>
      <c r="BG30" s="7">
        <v>2</v>
      </c>
      <c r="BH30" s="7">
        <f t="shared" si="10"/>
        <v>0</v>
      </c>
      <c r="BI30" s="7" t="str">
        <f t="shared" si="11"/>
        <v>NA</v>
      </c>
      <c r="BJ30" s="7" t="str">
        <f>IF(BI30="NA","NA",P30)</f>
        <v>NA</v>
      </c>
      <c r="BK30" s="7" t="str">
        <f t="shared" si="28"/>
        <v>NA</v>
      </c>
      <c r="BL30" s="7" t="s">
        <v>78</v>
      </c>
      <c r="BM30" s="1">
        <v>1</v>
      </c>
      <c r="BN30" s="7" t="str">
        <f t="shared" si="12"/>
        <v>NA</v>
      </c>
      <c r="BO30" s="7" t="str">
        <f t="shared" si="21"/>
        <v>NA</v>
      </c>
      <c r="BP30" s="7" t="str">
        <f t="shared" si="13"/>
        <v/>
      </c>
      <c r="BQ30" s="7" t="str">
        <f t="shared" si="14"/>
        <v>Wohin spaziert der Förster?</v>
      </c>
      <c r="BR30" s="7" t="str">
        <f t="shared" si="15"/>
        <v/>
      </c>
      <c r="BS30" s="7" t="str">
        <f t="shared" si="16"/>
        <v>Wohin spaziert der Förster?</v>
      </c>
      <c r="BT30" s="7" t="str">
        <f t="shared" si="17"/>
        <v>Was möchte der Förster abholen?</v>
      </c>
      <c r="BU30" s="7" t="str">
        <f t="shared" si="18"/>
        <v/>
      </c>
      <c r="BV30" s="7" t="str">
        <f t="shared" si="19"/>
        <v>Was möchte der Förster abholen?</v>
      </c>
    </row>
    <row r="31" spans="1:74" ht="14.25" customHeight="1" x14ac:dyDescent="0.35">
      <c r="A31" s="7" t="str">
        <f t="shared" si="20"/>
        <v>L4_S111_I194_PSie</v>
      </c>
      <c r="B31" s="40">
        <v>4</v>
      </c>
      <c r="C31" s="7">
        <v>111</v>
      </c>
      <c r="D31" s="44">
        <v>30</v>
      </c>
      <c r="E31">
        <v>2</v>
      </c>
      <c r="F31" s="7">
        <v>111</v>
      </c>
      <c r="G31" s="7" t="str">
        <f t="shared" si="26"/>
        <v>Der Stellvertreter rennt zum Unfallort. Sie hat die notwendigen Verbände dabei.</v>
      </c>
      <c r="H31" s="7" t="str">
        <f t="shared" si="0"/>
        <v>Der Stellvertreter</v>
      </c>
      <c r="I31" s="7" t="str">
        <f t="shared" si="1"/>
        <v>Die Stellvertreterin</v>
      </c>
      <c r="J31" s="7" t="s">
        <v>369</v>
      </c>
      <c r="L31" s="7" t="s">
        <v>185</v>
      </c>
      <c r="N31" s="7" t="s">
        <v>779</v>
      </c>
      <c r="O31" s="7" t="str">
        <f t="shared" si="2"/>
        <v>zum Unfallort.</v>
      </c>
      <c r="P31" s="7" t="str">
        <f t="shared" si="3"/>
        <v>zum Unfallort</v>
      </c>
      <c r="Q31" s="7" t="str">
        <f t="shared" si="27"/>
        <v>Sie</v>
      </c>
      <c r="R31" s="7" t="s">
        <v>104</v>
      </c>
      <c r="S31" s="7" t="s">
        <v>71</v>
      </c>
      <c r="T31" s="7" t="s">
        <v>675</v>
      </c>
      <c r="U31" s="7" t="s">
        <v>780</v>
      </c>
      <c r="W31" s="7" t="str">
        <f t="shared" si="4"/>
        <v>Verbände</v>
      </c>
      <c r="X31" s="7" t="str">
        <f t="shared" si="5"/>
        <v>dabei.</v>
      </c>
      <c r="Y31" s="7" t="s">
        <v>385</v>
      </c>
      <c r="Z31" s="7">
        <f>main!Z112</f>
        <v>194</v>
      </c>
      <c r="AA31" s="7" t="str">
        <f>main!AA112</f>
        <v>Stellvertreter</v>
      </c>
      <c r="AB31" s="7" t="str">
        <f>main!AB112</f>
        <v>NA</v>
      </c>
      <c r="AC31" s="7">
        <f>main!AC112</f>
        <v>6.05</v>
      </c>
      <c r="AD31" s="7" t="str">
        <f>main!AD112</f>
        <v>NA</v>
      </c>
      <c r="AE31" s="7" t="str">
        <f>main!AE112</f>
        <v>NA</v>
      </c>
      <c r="AF31" s="33" t="str">
        <f>main!AF112</f>
        <v>m</v>
      </c>
      <c r="AG31" s="7" t="str">
        <f>main!AG112</f>
        <v>Filler</v>
      </c>
      <c r="AH31" s="7" t="str">
        <f>main!AH112</f>
        <v>NA</v>
      </c>
      <c r="AI31" s="7" t="str">
        <f>main!AI112</f>
        <v>NA</v>
      </c>
      <c r="AJ31" s="7" t="str">
        <f>main!AJ112</f>
        <v>Der</v>
      </c>
      <c r="AK31" s="7" t="str">
        <f>main!AK112</f>
        <v>der</v>
      </c>
      <c r="AL31" s="7">
        <f>main!AL112</f>
        <v>51</v>
      </c>
      <c r="AM31" s="7" t="str">
        <f>main!AM112</f>
        <v>Stellvertreterin</v>
      </c>
      <c r="AN31" s="7" t="str">
        <f>main!AN112</f>
        <v>NA</v>
      </c>
      <c r="AO31" s="7" t="str">
        <f>main!AO112</f>
        <v>NA</v>
      </c>
      <c r="AP31" s="7" t="str">
        <f>main!AP112</f>
        <v>NA</v>
      </c>
      <c r="AQ31" s="7" t="str">
        <f>main!AQ112</f>
        <v>NA</v>
      </c>
      <c r="AR31" s="7" t="str">
        <f>main!AR112</f>
        <v>NA</v>
      </c>
      <c r="AS31" s="7" t="str">
        <f>main!AS112</f>
        <v>Alternative</v>
      </c>
      <c r="AT31" s="7" t="str">
        <f>main!AT112</f>
        <v>NA</v>
      </c>
      <c r="AU31" s="7" t="str">
        <f>main!AU112</f>
        <v>NA</v>
      </c>
      <c r="AV31" s="7" t="str">
        <f>main!AV112</f>
        <v>Die</v>
      </c>
      <c r="AW31" s="7" t="str">
        <f>main!AW112</f>
        <v>die</v>
      </c>
      <c r="AX31" s="7" t="str">
        <f>main!AX112</f>
        <v>Er</v>
      </c>
      <c r="AY31" s="7" t="str">
        <f>main!AY112</f>
        <v>Sie</v>
      </c>
      <c r="AZ31" s="33" t="str">
        <f>main!AZ112</f>
        <v>Sie</v>
      </c>
      <c r="BA31" s="7" t="str">
        <f t="shared" si="6"/>
        <v>Wer rennt zum Unfallort?</v>
      </c>
      <c r="BB31" s="46" t="str">
        <f t="shared" si="7"/>
        <v>Was tat der Stellvertreter?</v>
      </c>
      <c r="BC31" s="7" t="str">
        <f t="shared" si="8"/>
        <v>Wohin rennt der Stellvertreter?</v>
      </c>
      <c r="BD31" s="7" t="str">
        <f t="shared" si="9"/>
        <v>Was hat der Stellvertreter dabei?</v>
      </c>
      <c r="BE31" s="7" t="s">
        <v>48</v>
      </c>
      <c r="BF31" s="7" t="str">
        <f>BC31</f>
        <v>Wohin rennt der Stellvertreter?</v>
      </c>
      <c r="BG31" s="7">
        <v>2</v>
      </c>
      <c r="BH31" s="7">
        <f t="shared" si="10"/>
        <v>0</v>
      </c>
      <c r="BI31" s="7" t="str">
        <f t="shared" si="11"/>
        <v>NA</v>
      </c>
      <c r="BJ31" s="7" t="str">
        <f>IF(BI31="NA","NA",P31)</f>
        <v>NA</v>
      </c>
      <c r="BK31" s="7" t="str">
        <f t="shared" si="28"/>
        <v>NA</v>
      </c>
      <c r="BL31" s="7" t="s">
        <v>78</v>
      </c>
      <c r="BM31" s="1">
        <v>0</v>
      </c>
      <c r="BN31" s="7" t="str">
        <f t="shared" si="12"/>
        <v>NA</v>
      </c>
      <c r="BO31" s="7" t="str">
        <f t="shared" si="21"/>
        <v>NA</v>
      </c>
      <c r="BP31" s="7" t="str">
        <f t="shared" si="13"/>
        <v/>
      </c>
      <c r="BQ31" s="7" t="str">
        <f t="shared" si="14"/>
        <v>Wohin rennt der Stellvertreter?</v>
      </c>
      <c r="BR31" s="7" t="str">
        <f t="shared" si="15"/>
        <v/>
      </c>
      <c r="BS31" s="7" t="str">
        <f t="shared" si="16"/>
        <v>Wohin rennt der Stellvertreter?</v>
      </c>
      <c r="BT31" s="7" t="str">
        <f t="shared" si="17"/>
        <v>Was hat der Stellvertreter dabei?</v>
      </c>
      <c r="BU31" s="7" t="str">
        <f t="shared" si="18"/>
        <v/>
      </c>
      <c r="BV31" s="7" t="str">
        <f t="shared" si="19"/>
        <v>Was hat der Stellvertreter dabei?</v>
      </c>
    </row>
    <row r="32" spans="1:74" ht="14.25" customHeight="1" x14ac:dyDescent="0.35">
      <c r="A32" s="7" t="str">
        <f t="shared" si="20"/>
        <v>L4_S34_I4_PEr</v>
      </c>
      <c r="B32" s="40">
        <v>4</v>
      </c>
      <c r="C32" s="7">
        <v>34</v>
      </c>
      <c r="D32" s="44">
        <v>31</v>
      </c>
      <c r="E32">
        <v>2</v>
      </c>
      <c r="F32" s="7">
        <v>34</v>
      </c>
      <c r="G32" s="7" t="str">
        <f t="shared" si="26"/>
        <v>Moritz schwimmt im Zoo. Er möchte den jungen Orca retten.</v>
      </c>
      <c r="H32" s="7" t="str">
        <f t="shared" si="0"/>
        <v>Moritz</v>
      </c>
      <c r="I32" s="7" t="str">
        <f t="shared" si="1"/>
        <v>Finn</v>
      </c>
      <c r="J32" s="7" t="s">
        <v>264</v>
      </c>
      <c r="K32" s="7" t="s">
        <v>193</v>
      </c>
      <c r="N32" s="7" t="s">
        <v>323</v>
      </c>
      <c r="O32" s="7" t="str">
        <f t="shared" si="2"/>
        <v>im Zoo.</v>
      </c>
      <c r="P32" s="7" t="str">
        <f t="shared" si="3"/>
        <v>im Zoo</v>
      </c>
      <c r="Q32" s="7" t="str">
        <f t="shared" si="27"/>
        <v>Er</v>
      </c>
      <c r="R32" s="7" t="s">
        <v>70</v>
      </c>
      <c r="S32" s="7" t="s">
        <v>147</v>
      </c>
      <c r="T32" s="7" t="s">
        <v>324</v>
      </c>
      <c r="V32" s="7" t="s">
        <v>325</v>
      </c>
      <c r="W32" s="7" t="str">
        <f t="shared" si="4"/>
        <v>Orca</v>
      </c>
      <c r="X32" s="7" t="str">
        <f t="shared" si="5"/>
        <v>retten.</v>
      </c>
      <c r="Y32" s="7" t="s">
        <v>326</v>
      </c>
      <c r="Z32" s="7">
        <f>main!Z5</f>
        <v>4</v>
      </c>
      <c r="AA32" s="7" t="str">
        <f>main!AA5</f>
        <v>Moritz</v>
      </c>
      <c r="AB32" s="7" t="str">
        <f>main!AB5</f>
        <v>m</v>
      </c>
      <c r="AC32" s="7">
        <f>main!AC5</f>
        <v>1.114285714</v>
      </c>
      <c r="AD32" s="7">
        <f>main!AD5</f>
        <v>0.322802851</v>
      </c>
      <c r="AE32" s="7">
        <f>main!AE5</f>
        <v>1</v>
      </c>
      <c r="AF32" s="33" t="str">
        <f>main!AF5</f>
        <v>m</v>
      </c>
      <c r="AG32" s="7" t="str">
        <f>main!AG5</f>
        <v>Target</v>
      </c>
      <c r="AH32" s="7" t="str">
        <f>main!AH5</f>
        <v>NA</v>
      </c>
      <c r="AI32" s="7">
        <f>main!AI5</f>
        <v>317000000</v>
      </c>
      <c r="AJ32" s="7" t="str">
        <f>main!AJ5</f>
        <v>NA</v>
      </c>
      <c r="AK32" s="7" t="str">
        <f>main!AK5</f>
        <v>NA</v>
      </c>
      <c r="AL32" s="7">
        <f>main!AL5</f>
        <v>36</v>
      </c>
      <c r="AM32" s="7" t="str">
        <f>main!AM5</f>
        <v>Finn</v>
      </c>
      <c r="AN32" s="7" t="str">
        <f>main!AN5</f>
        <v>n</v>
      </c>
      <c r="AO32" s="7">
        <f>main!AO5</f>
        <v>1.4857142860000001</v>
      </c>
      <c r="AP32" s="7">
        <f>main!AP5</f>
        <v>0.81786769299999995</v>
      </c>
      <c r="AQ32" s="7">
        <f>main!AQ5</f>
        <v>1</v>
      </c>
      <c r="AR32" s="7" t="str">
        <f>main!AR5</f>
        <v>m</v>
      </c>
      <c r="AS32" s="7" t="str">
        <f>main!AS5</f>
        <v>Alternative</v>
      </c>
      <c r="AT32" s="7" t="str">
        <f>main!AT5</f>
        <v>NA</v>
      </c>
      <c r="AU32" s="7" t="str">
        <f>main!AU5</f>
        <v>NA</v>
      </c>
      <c r="AV32" s="7" t="str">
        <f>main!AV5</f>
        <v>NA</v>
      </c>
      <c r="AW32" s="7" t="str">
        <f>main!AW5</f>
        <v>NA</v>
      </c>
      <c r="AX32" s="7" t="str">
        <f>main!AX5</f>
        <v>Er</v>
      </c>
      <c r="AY32" s="7" t="str">
        <f>main!AY5</f>
        <v>Sie</v>
      </c>
      <c r="AZ32" s="33" t="str">
        <f>main!AZ5</f>
        <v>Er</v>
      </c>
      <c r="BA32" s="7" t="str">
        <f t="shared" si="6"/>
        <v>Wer schwimmt im Zoo?</v>
      </c>
      <c r="BB32" s="46" t="str">
        <f t="shared" si="7"/>
        <v>Was tat Moritz?</v>
      </c>
      <c r="BC32" s="7" t="str">
        <f t="shared" si="8"/>
        <v>Wo schwimmt Moritz?</v>
      </c>
      <c r="BD32" s="7" t="str">
        <f t="shared" si="9"/>
        <v>Wen möchte Moritz retten?</v>
      </c>
      <c r="BE32" s="7" t="s">
        <v>16</v>
      </c>
      <c r="BF32" s="7" t="str">
        <f>BB32</f>
        <v>Was tat Moritz?</v>
      </c>
      <c r="BG32" s="7">
        <v>3</v>
      </c>
      <c r="BH32" s="7">
        <f t="shared" si="10"/>
        <v>0</v>
      </c>
      <c r="BI32" s="7" t="str">
        <f t="shared" si="11"/>
        <v>NA</v>
      </c>
      <c r="BJ32" s="7" t="str">
        <f>IF(BI32="NA","NA",J32)</f>
        <v>NA</v>
      </c>
      <c r="BK32" s="7" t="str">
        <f t="shared" si="28"/>
        <v>NA</v>
      </c>
      <c r="BL32" s="7" t="s">
        <v>78</v>
      </c>
      <c r="BM32" s="1">
        <v>0</v>
      </c>
      <c r="BN32" s="7" t="str">
        <f t="shared" si="12"/>
        <v>NA</v>
      </c>
      <c r="BO32" s="7" t="str">
        <f t="shared" si="21"/>
        <v>NA</v>
      </c>
      <c r="BP32" s="7" t="str">
        <f t="shared" si="13"/>
        <v>Wo schwimmt Moritz?</v>
      </c>
      <c r="BQ32" s="7" t="str">
        <f t="shared" si="14"/>
        <v/>
      </c>
      <c r="BR32" s="7" t="str">
        <f t="shared" si="15"/>
        <v/>
      </c>
      <c r="BS32" s="7" t="str">
        <f t="shared" si="16"/>
        <v>Wo schwimmt Moritz?</v>
      </c>
      <c r="BT32" s="7" t="str">
        <f t="shared" si="17"/>
        <v/>
      </c>
      <c r="BU32" s="7" t="str">
        <f t="shared" si="18"/>
        <v>Wen möchte Moritz retten?</v>
      </c>
      <c r="BV32" s="7" t="str">
        <f t="shared" si="19"/>
        <v>Wen möchte Moritz retten?</v>
      </c>
    </row>
    <row r="33" spans="1:74" ht="14.25" customHeight="1" x14ac:dyDescent="0.35">
      <c r="A33" s="7" t="str">
        <f t="shared" si="20"/>
        <v>L4_S120_I203_PSie</v>
      </c>
      <c r="B33" s="40">
        <v>4</v>
      </c>
      <c r="C33" s="7">
        <v>120</v>
      </c>
      <c r="D33" s="44">
        <v>32</v>
      </c>
      <c r="E33">
        <v>2</v>
      </c>
      <c r="F33" s="7">
        <v>120</v>
      </c>
      <c r="G33" s="7" t="str">
        <f t="shared" si="26"/>
        <v>Der Kollege schleicht in den Palast. Sie möchte das teure Porzellan stehlen.</v>
      </c>
      <c r="H33" s="7" t="str">
        <f t="shared" si="0"/>
        <v>Der Kollege</v>
      </c>
      <c r="I33" s="7" t="str">
        <f t="shared" si="1"/>
        <v>Die Kollegin</v>
      </c>
      <c r="J33" s="7" t="s">
        <v>429</v>
      </c>
      <c r="L33" s="7" t="s">
        <v>375</v>
      </c>
      <c r="N33" s="7" t="s">
        <v>830</v>
      </c>
      <c r="O33" s="7" t="str">
        <f t="shared" si="2"/>
        <v>in den Palast.</v>
      </c>
      <c r="P33" s="7" t="str">
        <f t="shared" si="3"/>
        <v>in den Palast</v>
      </c>
      <c r="Q33" s="7" t="str">
        <f t="shared" si="27"/>
        <v>Sie</v>
      </c>
      <c r="R33" s="7" t="s">
        <v>70</v>
      </c>
      <c r="S33" s="7" t="s">
        <v>155</v>
      </c>
      <c r="T33" s="7" t="s">
        <v>411</v>
      </c>
      <c r="U33" s="7" t="s">
        <v>831</v>
      </c>
      <c r="W33" s="7" t="str">
        <f t="shared" si="4"/>
        <v>Porzellan</v>
      </c>
      <c r="X33" s="7" t="str">
        <f t="shared" si="5"/>
        <v>stehlen.</v>
      </c>
      <c r="Y33" s="7" t="s">
        <v>832</v>
      </c>
      <c r="Z33" s="7">
        <f>main!Z121</f>
        <v>203</v>
      </c>
      <c r="AA33" s="7" t="str">
        <f>main!AA121</f>
        <v>Kollege</v>
      </c>
      <c r="AB33" s="7" t="str">
        <f>main!AB121</f>
        <v>NA</v>
      </c>
      <c r="AC33" s="7">
        <f>main!AC121</f>
        <v>6.7</v>
      </c>
      <c r="AD33" s="7" t="str">
        <f>main!AD121</f>
        <v>NA</v>
      </c>
      <c r="AE33" s="7" t="str">
        <f>main!AE121</f>
        <v>NA</v>
      </c>
      <c r="AF33" s="33" t="str">
        <f>main!AF121</f>
        <v>m</v>
      </c>
      <c r="AG33" s="7" t="str">
        <f>main!AG121</f>
        <v>Filler</v>
      </c>
      <c r="AH33" s="7" t="str">
        <f>main!AH121</f>
        <v>NA</v>
      </c>
      <c r="AI33" s="7" t="str">
        <f>main!AI121</f>
        <v>NA</v>
      </c>
      <c r="AJ33" s="7" t="str">
        <f>main!AJ121</f>
        <v>Der</v>
      </c>
      <c r="AK33" s="7" t="str">
        <f>main!AK121</f>
        <v>der</v>
      </c>
      <c r="AL33" s="7">
        <f>main!AL121</f>
        <v>60</v>
      </c>
      <c r="AM33" s="7" t="str">
        <f>main!AM121</f>
        <v>Kollegin</v>
      </c>
      <c r="AN33" s="7" t="str">
        <f>main!AN121</f>
        <v>NA</v>
      </c>
      <c r="AO33" s="7" t="str">
        <f>main!AO121</f>
        <v>NA</v>
      </c>
      <c r="AP33" s="7" t="str">
        <f>main!AP121</f>
        <v>NA</v>
      </c>
      <c r="AQ33" s="7" t="str">
        <f>main!AQ121</f>
        <v>NA</v>
      </c>
      <c r="AR33" s="7" t="str">
        <f>main!AR121</f>
        <v>NA</v>
      </c>
      <c r="AS33" s="7" t="str">
        <f>main!AS121</f>
        <v>Alternative</v>
      </c>
      <c r="AT33" s="7" t="str">
        <f>main!AT121</f>
        <v>NA</v>
      </c>
      <c r="AU33" s="7" t="str">
        <f>main!AU121</f>
        <v>NA</v>
      </c>
      <c r="AV33" s="7" t="str">
        <f>main!AV121</f>
        <v>Die</v>
      </c>
      <c r="AW33" s="7" t="str">
        <f>main!AW121</f>
        <v>die</v>
      </c>
      <c r="AX33" s="7" t="str">
        <f>main!AX121</f>
        <v>Er</v>
      </c>
      <c r="AY33" s="7" t="str">
        <f>main!AY121</f>
        <v>Sie</v>
      </c>
      <c r="AZ33" s="33" t="str">
        <f>main!AZ121</f>
        <v>Sie</v>
      </c>
      <c r="BA33" s="7" t="str">
        <f t="shared" si="6"/>
        <v>Wer schleicht in den Palast?</v>
      </c>
      <c r="BB33" s="46" t="str">
        <f t="shared" si="7"/>
        <v>Was tat der Kollege?</v>
      </c>
      <c r="BC33" s="7" t="str">
        <f t="shared" si="8"/>
        <v>Wohin schleicht der Kollege?</v>
      </c>
      <c r="BD33" s="7" t="str">
        <f t="shared" si="9"/>
        <v>Was möchte der Kollege stehlen?</v>
      </c>
      <c r="BE33" s="1" t="s">
        <v>49</v>
      </c>
      <c r="BF33" s="7" t="str">
        <f>BD33</f>
        <v>Was möchte der Kollege stehlen?</v>
      </c>
      <c r="BG33" s="7">
        <v>2</v>
      </c>
      <c r="BH33" s="7">
        <f t="shared" si="10"/>
        <v>0</v>
      </c>
      <c r="BI33" s="7" t="str">
        <f t="shared" si="11"/>
        <v>NA</v>
      </c>
      <c r="BJ33" s="7" t="str">
        <f>IF(BI33="NA","NA",CONCATENATE(S33," ",T33," ",W33))</f>
        <v>NA</v>
      </c>
      <c r="BK33" s="7" t="str">
        <f t="shared" si="28"/>
        <v>NA</v>
      </c>
      <c r="BL33" s="7" t="s">
        <v>78</v>
      </c>
      <c r="BM33" s="1">
        <v>0</v>
      </c>
      <c r="BN33" s="7" t="str">
        <f t="shared" si="12"/>
        <v>NA</v>
      </c>
      <c r="BO33" s="7" t="str">
        <f t="shared" si="21"/>
        <v>NA</v>
      </c>
      <c r="BP33" s="7" t="str">
        <f t="shared" si="13"/>
        <v/>
      </c>
      <c r="BQ33" s="7" t="str">
        <f t="shared" si="14"/>
        <v>Wohin schleicht der Kollege?</v>
      </c>
      <c r="BR33" s="7" t="str">
        <f t="shared" si="15"/>
        <v/>
      </c>
      <c r="BS33" s="7" t="str">
        <f t="shared" si="16"/>
        <v>Wohin schleicht der Kollege?</v>
      </c>
      <c r="BT33" s="7" t="str">
        <f t="shared" si="17"/>
        <v>Was möchte der Kollege stehlen?</v>
      </c>
      <c r="BU33" s="7" t="str">
        <f t="shared" si="18"/>
        <v/>
      </c>
      <c r="BV33" s="7" t="str">
        <f t="shared" si="19"/>
        <v>Was möchte der Kollege stehlen?</v>
      </c>
    </row>
    <row r="34" spans="1:74" ht="14.25" customHeight="1" x14ac:dyDescent="0.35">
      <c r="A34" s="7" t="str">
        <f t="shared" si="20"/>
        <v>L4_S67_I150_PEr</v>
      </c>
      <c r="B34" s="40">
        <v>4</v>
      </c>
      <c r="C34" s="7">
        <v>67</v>
      </c>
      <c r="D34" s="44">
        <v>33</v>
      </c>
      <c r="E34">
        <v>2</v>
      </c>
      <c r="F34" s="7">
        <v>67</v>
      </c>
      <c r="G34" s="7" t="str">
        <f t="shared" si="26"/>
        <v>Die Babysitterin steigt auf das Skateboard. Er möchte die junge Nachbarin beeindrucken.</v>
      </c>
      <c r="H34" s="7" t="str">
        <f t="shared" ref="H34:H65" si="29">IF(AJ34="NA",AA34,CONCATENATE(AJ34," ",AA34))</f>
        <v>Die Babysitterin</v>
      </c>
      <c r="I34" s="7" t="str">
        <f t="shared" ref="I34:I65" si="30">IF(AV34="NA",AM34,CONCATENATE(AV34," ",AM34))</f>
        <v>Der Babysitter</v>
      </c>
      <c r="J34" s="7" t="s">
        <v>153</v>
      </c>
      <c r="L34" s="7" t="s">
        <v>423</v>
      </c>
      <c r="N34" s="7" t="s">
        <v>538</v>
      </c>
      <c r="O34" s="7" t="str">
        <f t="shared" ref="O34:O65" si="31">CONCATENATE(K34,L34,M34," ",N34,".")</f>
        <v>auf das Skateboard.</v>
      </c>
      <c r="P34" s="7" t="str">
        <f t="shared" ref="P34:P65" si="32">CONCATENATE(K34,L34,M34," ",N34)</f>
        <v>auf das Skateboard</v>
      </c>
      <c r="Q34" s="7" t="str">
        <f t="shared" si="27"/>
        <v>Er</v>
      </c>
      <c r="R34" s="7" t="s">
        <v>70</v>
      </c>
      <c r="S34" s="7" t="s">
        <v>71</v>
      </c>
      <c r="T34" s="7" t="s">
        <v>539</v>
      </c>
      <c r="V34" s="7" t="s">
        <v>540</v>
      </c>
      <c r="W34" s="7" t="str">
        <f t="shared" ref="W34:W65" si="33">CONCATENATE(U34,V34)</f>
        <v>Nachbarin</v>
      </c>
      <c r="X34" s="7" t="str">
        <f t="shared" ref="X34:X65" si="34">CONCATENATE(Y34,".")</f>
        <v>beeindrucken.</v>
      </c>
      <c r="Y34" s="7" t="s">
        <v>295</v>
      </c>
      <c r="Z34" s="7">
        <f>main!Z68</f>
        <v>150</v>
      </c>
      <c r="AA34" s="7" t="str">
        <f>main!AA68</f>
        <v>Babysitterin</v>
      </c>
      <c r="AB34" s="7" t="str">
        <f>main!AB68</f>
        <v>NA</v>
      </c>
      <c r="AC34" s="7">
        <f>main!AC68</f>
        <v>1.9</v>
      </c>
      <c r="AD34" s="7" t="str">
        <f>main!AD68</f>
        <v>NA</v>
      </c>
      <c r="AE34" s="7" t="str">
        <f>main!AE68</f>
        <v>NA</v>
      </c>
      <c r="AF34" s="33" t="str">
        <f>main!AF68</f>
        <v>f</v>
      </c>
      <c r="AG34" s="7" t="str">
        <f>main!AG68</f>
        <v>Filler</v>
      </c>
      <c r="AH34" s="7" t="str">
        <f>main!AH68</f>
        <v>NA</v>
      </c>
      <c r="AI34" s="7" t="str">
        <f>main!AI68</f>
        <v>NA</v>
      </c>
      <c r="AJ34" s="7" t="str">
        <f>main!AJ68</f>
        <v>Die</v>
      </c>
      <c r="AK34" s="7" t="str">
        <f>main!AK68</f>
        <v>die</v>
      </c>
      <c r="AL34" s="7">
        <f>main!AL68</f>
        <v>7</v>
      </c>
      <c r="AM34" s="7" t="str">
        <f>main!AM68</f>
        <v>Babysitter</v>
      </c>
      <c r="AN34" s="7" t="str">
        <f>main!AN68</f>
        <v>NA</v>
      </c>
      <c r="AO34" s="7" t="str">
        <f>main!AO68</f>
        <v>NA</v>
      </c>
      <c r="AP34" s="7" t="str">
        <f>main!AP68</f>
        <v>NA</v>
      </c>
      <c r="AQ34" s="7" t="str">
        <f>main!AQ68</f>
        <v>NA</v>
      </c>
      <c r="AR34" s="7" t="str">
        <f>main!AR68</f>
        <v>NA</v>
      </c>
      <c r="AS34" s="7" t="str">
        <f>main!AS68</f>
        <v>Alternative</v>
      </c>
      <c r="AT34" s="7" t="str">
        <f>main!AT68</f>
        <v>NA</v>
      </c>
      <c r="AU34" s="7" t="str">
        <f>main!AU68</f>
        <v>NA</v>
      </c>
      <c r="AV34" s="7" t="str">
        <f>main!AV68</f>
        <v>Der</v>
      </c>
      <c r="AW34" s="7" t="str">
        <f>main!AW68</f>
        <v>der</v>
      </c>
      <c r="AX34" s="7" t="str">
        <f>main!AX68</f>
        <v>Er</v>
      </c>
      <c r="AY34" s="7" t="str">
        <f>main!AY68</f>
        <v>Sie</v>
      </c>
      <c r="AZ34" s="33" t="str">
        <f>main!AZ68</f>
        <v>Er</v>
      </c>
      <c r="BA34" s="7" t="str">
        <f t="shared" ref="BA34:BA65" si="35">CONCATENATE("Wer"," ",J34," ",P34,"?")</f>
        <v>Wer steigt auf das Skateboard?</v>
      </c>
      <c r="BB34" s="46" t="str">
        <f t="shared" ref="BB34:BB65" si="36">IF(AK34="NA",CONCATENATE($BB$1," ","tat", " ",AA34,"?"),CONCATENATE($BB$1," ","tat", " ",AK34," ",AA34,"?"))</f>
        <v>Was tat die Babysitterin?</v>
      </c>
      <c r="BC34" s="7" t="str">
        <f t="shared" ref="BC34:BC65" si="37">BS34</f>
        <v>Wohin steigt die Babysitterin?</v>
      </c>
      <c r="BD34" s="7" t="str">
        <f t="shared" ref="BD34:BD65" si="38">BV34</f>
        <v>Wen möchte die Babysitterin beeindrucken?</v>
      </c>
      <c r="BE34" s="7" t="s">
        <v>48</v>
      </c>
      <c r="BF34" s="7" t="str">
        <f>BC34</f>
        <v>Wohin steigt die Babysitterin?</v>
      </c>
      <c r="BG34" s="7">
        <v>2</v>
      </c>
      <c r="BH34" s="7">
        <f t="shared" ref="BH34:BH65" si="39">IF(BI34="NA",0,1)</f>
        <v>0</v>
      </c>
      <c r="BI34" s="7" t="str">
        <f t="shared" ref="BI34:BI65" si="40">IF(BG34=1,BF34,"NA")</f>
        <v>NA</v>
      </c>
      <c r="BJ34" s="7" t="str">
        <f>IF(BI34="NA","NA",P34)</f>
        <v>NA</v>
      </c>
      <c r="BK34" s="7" t="str">
        <f t="shared" si="28"/>
        <v>NA</v>
      </c>
      <c r="BL34" s="7" t="s">
        <v>78</v>
      </c>
      <c r="BM34" s="1">
        <v>1</v>
      </c>
      <c r="BN34" s="7" t="str">
        <f t="shared" ref="BN34:BN65" si="41">IF(BM34=1,BK34,BL34)</f>
        <v>NA</v>
      </c>
      <c r="BO34" s="7" t="str">
        <f t="shared" si="21"/>
        <v>NA</v>
      </c>
      <c r="BP34" s="7" t="str">
        <f t="shared" ref="BP34:BP65" si="42">IF(AK34="NA",IF(K34="","",CONCATENATE(K$1," ",J34," ",H34,"?")),IF(K34="","",CONCATENATE(K$1," ",J34," ",AK34," ",AA34,"?")))</f>
        <v/>
      </c>
      <c r="BQ34" s="7" t="str">
        <f t="shared" ref="BQ34:BQ65" si="43">IF(AK34="NA",IF(L34="","",CONCATENATE(L$1," ",J34," ",H34,"?")),IF(L34="","",CONCATENATE(L$1," ",J34," ",AK34," ",AA34,"?")))</f>
        <v>Wohin steigt die Babysitterin?</v>
      </c>
      <c r="BR34" s="7" t="str">
        <f t="shared" ref="BR34:BR65" si="44">IF(AK34="NA",IF(M34="","",CONCATENATE(M$1," ",J34," ",H34,"?")),IF(M34="","",CONCATENATE(M$1," ",J34," ",AK34," ",AA34,"?")))</f>
        <v/>
      </c>
      <c r="BS34" s="7" t="str">
        <f t="shared" ref="BS34:BS65" si="45">CONCATENATE(BP34,BQ34,BR34)</f>
        <v>Wohin steigt die Babysitterin?</v>
      </c>
      <c r="BT34" s="7" t="str">
        <f t="shared" ref="BT34:BT65" si="46">IF(AK34="NA",IF(U34="","",CONCATENATE(U$1," ",R34," ",H34," ",Y34,"?")),IF(U34="","",CONCATENATE(U$1," ",R34," ",AK34," ",AA34," ",Y34,"?")))</f>
        <v/>
      </c>
      <c r="BU34" s="7" t="str">
        <f t="shared" ref="BU34:BU65" si="47">IF(AK34="NA",IF(V34="","",CONCATENATE(V$1," ",R34," ",H34," ",Y34,"?")),IF(V34="","",CONCATENATE(V$1," ",R34," ",AK34," ",AA34," ",Y34,"?")))</f>
        <v>Wen möchte die Babysitterin beeindrucken?</v>
      </c>
      <c r="BV34" s="1" t="str">
        <f t="shared" ref="BV34:BV65" si="48">CONCATENATE(BT34,BU34)</f>
        <v>Wen möchte die Babysitterin beeindrucken?</v>
      </c>
    </row>
    <row r="35" spans="1:74" ht="14.25" customHeight="1" x14ac:dyDescent="0.35">
      <c r="A35" s="7" t="str">
        <f t="shared" ref="A35:A66" si="49">CONCATENATE("L",B35,"_S",F35,"_I",Z35,"_P",AZ35)</f>
        <v>L4_S45_I77_PSie</v>
      </c>
      <c r="B35" s="40">
        <v>4</v>
      </c>
      <c r="C35" s="7">
        <v>45</v>
      </c>
      <c r="D35" s="44">
        <v>34</v>
      </c>
      <c r="E35">
        <v>2</v>
      </c>
      <c r="F35" s="7">
        <v>45</v>
      </c>
      <c r="G35" s="7" t="str">
        <f t="shared" si="26"/>
        <v>Jamie erwacht am Bahnhof. Sie ist mit dem Nachtzug gefahren.</v>
      </c>
      <c r="H35" s="7" t="str">
        <f t="shared" si="29"/>
        <v>Jamie</v>
      </c>
      <c r="I35" s="7" t="str">
        <f t="shared" si="30"/>
        <v>Daniel</v>
      </c>
      <c r="J35" s="7" t="s">
        <v>221</v>
      </c>
      <c r="K35" s="7" t="s">
        <v>304</v>
      </c>
      <c r="N35" s="7" t="s">
        <v>395</v>
      </c>
      <c r="O35" s="7" t="str">
        <f t="shared" si="31"/>
        <v>am Bahnhof.</v>
      </c>
      <c r="P35" s="7" t="str">
        <f t="shared" si="32"/>
        <v>am Bahnhof</v>
      </c>
      <c r="Q35" s="7" t="str">
        <f t="shared" si="27"/>
        <v>Sie</v>
      </c>
      <c r="R35" s="7" t="s">
        <v>396</v>
      </c>
      <c r="S35" s="7" t="s">
        <v>171</v>
      </c>
      <c r="T35" s="7" t="s">
        <v>397</v>
      </c>
      <c r="U35" s="7" t="s">
        <v>398</v>
      </c>
      <c r="W35" s="7" t="str">
        <f t="shared" si="33"/>
        <v>Nachtzug</v>
      </c>
      <c r="X35" s="7" t="str">
        <f t="shared" si="34"/>
        <v>gefahren.</v>
      </c>
      <c r="Y35" s="7" t="s">
        <v>399</v>
      </c>
      <c r="Z35" s="7">
        <f>main!Z36</f>
        <v>77</v>
      </c>
      <c r="AA35" s="7" t="str">
        <f>main!AA36</f>
        <v>Jamie</v>
      </c>
      <c r="AB35" s="7" t="str">
        <f>main!AB36</f>
        <v>n</v>
      </c>
      <c r="AC35" s="7">
        <f>main!AC36</f>
        <v>4.1142857140000002</v>
      </c>
      <c r="AD35" s="7">
        <f>main!AD36</f>
        <v>1.0224373579999999</v>
      </c>
      <c r="AE35" s="7">
        <f>main!AE36</f>
        <v>4</v>
      </c>
      <c r="AF35" s="33" t="str">
        <f>main!AF36</f>
        <v>n</v>
      </c>
      <c r="AG35" s="7" t="str">
        <f>main!AG36</f>
        <v>Target</v>
      </c>
      <c r="AH35" s="7" t="str">
        <f>main!AH36</f>
        <v>NA</v>
      </c>
      <c r="AI35" s="7">
        <f>main!AI36</f>
        <v>2900000000</v>
      </c>
      <c r="AJ35" s="7" t="str">
        <f>main!AJ36</f>
        <v>NA</v>
      </c>
      <c r="AK35" s="7" t="str">
        <f>main!AK36</f>
        <v>NA</v>
      </c>
      <c r="AL35" s="7">
        <f>main!AL36</f>
        <v>27</v>
      </c>
      <c r="AM35" s="7" t="str">
        <f>main!AM36</f>
        <v>Daniel</v>
      </c>
      <c r="AN35" s="7" t="str">
        <f>main!AN36</f>
        <v>m</v>
      </c>
      <c r="AO35" s="7">
        <f>main!AO36</f>
        <v>1.2857142859999999</v>
      </c>
      <c r="AP35" s="7">
        <f>main!AP36</f>
        <v>0.62173517</v>
      </c>
      <c r="AQ35" s="7">
        <f>main!AQ36</f>
        <v>1</v>
      </c>
      <c r="AR35" s="7" t="str">
        <f>main!AR36</f>
        <v>m</v>
      </c>
      <c r="AS35" s="7" t="str">
        <f>main!AS36</f>
        <v>Alternative</v>
      </c>
      <c r="AT35" s="7" t="str">
        <f>main!AT36</f>
        <v>NA</v>
      </c>
      <c r="AU35" s="7" t="str">
        <f>main!AU36</f>
        <v>NA</v>
      </c>
      <c r="AV35" s="7" t="str">
        <f>main!AV36</f>
        <v>NA</v>
      </c>
      <c r="AW35" s="7" t="str">
        <f>main!AW36</f>
        <v>NA</v>
      </c>
      <c r="AX35" s="7" t="str">
        <f>main!AX36</f>
        <v>Er</v>
      </c>
      <c r="AY35" s="7" t="str">
        <f>main!AY36</f>
        <v>Sie</v>
      </c>
      <c r="AZ35" s="33" t="str">
        <f>main!AZ36</f>
        <v>Sie</v>
      </c>
      <c r="BA35" s="7" t="str">
        <f t="shared" si="35"/>
        <v>Wer erwacht am Bahnhof?</v>
      </c>
      <c r="BB35" s="46" t="str">
        <f t="shared" si="36"/>
        <v>Was tat Jamie?</v>
      </c>
      <c r="BC35" s="7" t="str">
        <f t="shared" si="37"/>
        <v>Wo erwacht Jamie?</v>
      </c>
      <c r="BD35" s="7" t="str">
        <f t="shared" si="38"/>
        <v>Was ist Jamie gefahren?</v>
      </c>
      <c r="BE35" s="7" t="s">
        <v>47</v>
      </c>
      <c r="BF35" s="7" t="str">
        <f>BA35</f>
        <v>Wer erwacht am Bahnhof?</v>
      </c>
      <c r="BG35" s="7">
        <v>2</v>
      </c>
      <c r="BH35" s="7">
        <f t="shared" si="39"/>
        <v>0</v>
      </c>
      <c r="BI35" s="7" t="str">
        <f t="shared" si="40"/>
        <v>NA</v>
      </c>
      <c r="BJ35" s="7" t="str">
        <f>IF(BI35="NA","NA",H35)</f>
        <v>NA</v>
      </c>
      <c r="BK35" s="7" t="str">
        <f t="shared" si="28"/>
        <v>NA</v>
      </c>
      <c r="BL35" s="7" t="s">
        <v>78</v>
      </c>
      <c r="BM35" s="1">
        <v>1</v>
      </c>
      <c r="BN35" s="7" t="str">
        <f t="shared" si="41"/>
        <v>NA</v>
      </c>
      <c r="BO35" s="7" t="str">
        <f t="shared" si="21"/>
        <v>NA</v>
      </c>
      <c r="BP35" s="7" t="str">
        <f t="shared" si="42"/>
        <v>Wo erwacht Jamie?</v>
      </c>
      <c r="BQ35" s="7" t="str">
        <f t="shared" si="43"/>
        <v/>
      </c>
      <c r="BR35" s="7" t="str">
        <f t="shared" si="44"/>
        <v/>
      </c>
      <c r="BS35" s="7" t="str">
        <f t="shared" si="45"/>
        <v>Wo erwacht Jamie?</v>
      </c>
      <c r="BT35" s="7" t="str">
        <f t="shared" si="46"/>
        <v>Was ist Jamie gefahren?</v>
      </c>
      <c r="BU35" s="7" t="str">
        <f t="shared" si="47"/>
        <v/>
      </c>
      <c r="BV35" s="7" t="str">
        <f t="shared" si="48"/>
        <v>Was ist Jamie gefahren?</v>
      </c>
    </row>
    <row r="36" spans="1:74" ht="14.25" customHeight="1" x14ac:dyDescent="0.35">
      <c r="A36" s="7" t="str">
        <f t="shared" si="49"/>
        <v>L4_S113_I196_PSie</v>
      </c>
      <c r="B36" s="40">
        <v>4</v>
      </c>
      <c r="C36" s="7">
        <v>113</v>
      </c>
      <c r="D36" s="44">
        <v>35</v>
      </c>
      <c r="E36">
        <v>2</v>
      </c>
      <c r="F36" s="7">
        <v>113</v>
      </c>
      <c r="G36" s="7" t="str">
        <f t="shared" si="26"/>
        <v>Der Wärter kommt aus dem Verhör. Sie hat eine leckere Schokotafel geklaut.</v>
      </c>
      <c r="H36" s="7" t="str">
        <f t="shared" si="29"/>
        <v>Der Wärter</v>
      </c>
      <c r="I36" s="7" t="str">
        <f t="shared" si="30"/>
        <v>Die Wärterin</v>
      </c>
      <c r="J36" s="7" t="s">
        <v>311</v>
      </c>
      <c r="M36" s="7" t="s">
        <v>102</v>
      </c>
      <c r="N36" s="1" t="s">
        <v>790</v>
      </c>
      <c r="O36" s="7" t="str">
        <f t="shared" si="31"/>
        <v>aus dem Verhör.</v>
      </c>
      <c r="P36" s="7" t="str">
        <f t="shared" si="32"/>
        <v>aus dem Verhör</v>
      </c>
      <c r="Q36" s="7" t="str">
        <f t="shared" si="27"/>
        <v>Sie</v>
      </c>
      <c r="R36" s="7" t="s">
        <v>104</v>
      </c>
      <c r="S36" s="7" t="s">
        <v>179</v>
      </c>
      <c r="T36" s="7" t="s">
        <v>568</v>
      </c>
      <c r="U36" s="7" t="s">
        <v>791</v>
      </c>
      <c r="W36" s="7" t="str">
        <f t="shared" si="33"/>
        <v>Schokotafel</v>
      </c>
      <c r="X36" s="7" t="str">
        <f t="shared" si="34"/>
        <v>geklaut.</v>
      </c>
      <c r="Y36" s="7" t="s">
        <v>792</v>
      </c>
      <c r="Z36" s="7">
        <f>main!Z114</f>
        <v>196</v>
      </c>
      <c r="AA36" s="7" t="str">
        <f>main!AA114</f>
        <v>Wärter</v>
      </c>
      <c r="AB36" s="7" t="str">
        <f>main!AB114</f>
        <v>NA</v>
      </c>
      <c r="AC36" s="7">
        <f>main!AC114</f>
        <v>6.2</v>
      </c>
      <c r="AD36" s="7" t="str">
        <f>main!AD114</f>
        <v>NA</v>
      </c>
      <c r="AE36" s="7" t="str">
        <f>main!AE114</f>
        <v>NA</v>
      </c>
      <c r="AF36" s="33" t="str">
        <f>main!AF114</f>
        <v>m</v>
      </c>
      <c r="AG36" s="7" t="str">
        <f>main!AG114</f>
        <v>Filler</v>
      </c>
      <c r="AH36" s="7" t="str">
        <f>main!AH114</f>
        <v>NA</v>
      </c>
      <c r="AI36" s="7" t="str">
        <f>main!AI114</f>
        <v>NA</v>
      </c>
      <c r="AJ36" s="7" t="str">
        <f>main!AJ114</f>
        <v>Der</v>
      </c>
      <c r="AK36" s="7" t="str">
        <f>main!AK114</f>
        <v>der</v>
      </c>
      <c r="AL36" s="7">
        <f>main!AL114</f>
        <v>53</v>
      </c>
      <c r="AM36" s="7" t="str">
        <f>main!AM114</f>
        <v>Wärterin</v>
      </c>
      <c r="AN36" s="7" t="str">
        <f>main!AN114</f>
        <v>NA</v>
      </c>
      <c r="AO36" s="7" t="str">
        <f>main!AO114</f>
        <v>NA</v>
      </c>
      <c r="AP36" s="7" t="str">
        <f>main!AP114</f>
        <v>NA</v>
      </c>
      <c r="AQ36" s="7" t="str">
        <f>main!AQ114</f>
        <v>NA</v>
      </c>
      <c r="AR36" s="7" t="str">
        <f>main!AR114</f>
        <v>NA</v>
      </c>
      <c r="AS36" s="7" t="str">
        <f>main!AS114</f>
        <v>Alternative</v>
      </c>
      <c r="AT36" s="7" t="str">
        <f>main!AT114</f>
        <v>NA</v>
      </c>
      <c r="AU36" s="7" t="str">
        <f>main!AU114</f>
        <v>NA</v>
      </c>
      <c r="AV36" s="7" t="str">
        <f>main!AV114</f>
        <v>Die</v>
      </c>
      <c r="AW36" s="7" t="str">
        <f>main!AW114</f>
        <v>die</v>
      </c>
      <c r="AX36" s="7" t="str">
        <f>main!AX114</f>
        <v>Er</v>
      </c>
      <c r="AY36" s="7" t="str">
        <f>main!AY114</f>
        <v>Sie</v>
      </c>
      <c r="AZ36" s="33" t="str">
        <f>main!AZ114</f>
        <v>Sie</v>
      </c>
      <c r="BA36" s="7" t="str">
        <f t="shared" si="35"/>
        <v>Wer kommt aus dem Verhör?</v>
      </c>
      <c r="BB36" s="46" t="str">
        <f t="shared" si="36"/>
        <v>Was tat der Wärter?</v>
      </c>
      <c r="BC36" s="7" t="str">
        <f t="shared" si="37"/>
        <v>Woher kommt der Wärter?</v>
      </c>
      <c r="BD36" s="7" t="str">
        <f t="shared" si="38"/>
        <v>Was hat der Wärter geklaut?</v>
      </c>
      <c r="BE36" s="7" t="s">
        <v>47</v>
      </c>
      <c r="BF36" s="7" t="str">
        <f>BA36</f>
        <v>Wer kommt aus dem Verhör?</v>
      </c>
      <c r="BG36" s="7">
        <v>2</v>
      </c>
      <c r="BH36" s="7">
        <f t="shared" si="39"/>
        <v>0</v>
      </c>
      <c r="BI36" s="7" t="str">
        <f t="shared" si="40"/>
        <v>NA</v>
      </c>
      <c r="BJ36" s="7" t="str">
        <f>IF(BI36="NA","NA",H36)</f>
        <v>NA</v>
      </c>
      <c r="BK36" s="7" t="str">
        <f t="shared" si="28"/>
        <v>NA</v>
      </c>
      <c r="BL36" s="7" t="s">
        <v>78</v>
      </c>
      <c r="BM36" s="1">
        <v>0</v>
      </c>
      <c r="BN36" s="7" t="str">
        <f t="shared" si="41"/>
        <v>NA</v>
      </c>
      <c r="BO36" s="7" t="str">
        <f t="shared" ref="BO36:BO67" si="50">IF(BM36=0,BK36,BL36)</f>
        <v>NA</v>
      </c>
      <c r="BP36" s="7" t="str">
        <f t="shared" si="42"/>
        <v/>
      </c>
      <c r="BQ36" s="7" t="str">
        <f t="shared" si="43"/>
        <v/>
      </c>
      <c r="BR36" s="7" t="str">
        <f t="shared" si="44"/>
        <v>Woher kommt der Wärter?</v>
      </c>
      <c r="BS36" s="7" t="str">
        <f t="shared" si="45"/>
        <v>Woher kommt der Wärter?</v>
      </c>
      <c r="BT36" s="7" t="str">
        <f t="shared" si="46"/>
        <v>Was hat der Wärter geklaut?</v>
      </c>
      <c r="BU36" s="7" t="str">
        <f t="shared" si="47"/>
        <v/>
      </c>
      <c r="BV36" s="7" t="str">
        <f t="shared" si="48"/>
        <v>Was hat der Wärter geklaut?</v>
      </c>
    </row>
    <row r="37" spans="1:74" ht="14.25" customHeight="1" x14ac:dyDescent="0.35">
      <c r="A37" s="7" t="str">
        <f t="shared" si="49"/>
        <v>L4_S20_I133_PEr</v>
      </c>
      <c r="B37" s="40">
        <v>4</v>
      </c>
      <c r="C37" s="7">
        <v>20</v>
      </c>
      <c r="D37" s="44">
        <v>36</v>
      </c>
      <c r="E37">
        <v>2</v>
      </c>
      <c r="F37" s="7">
        <v>20</v>
      </c>
      <c r="G37" s="7" t="str">
        <f t="shared" si="26"/>
        <v>Martha reitet aus dem Stall. Er hat die langweiligen Probestunden absolviert.</v>
      </c>
      <c r="H37" s="7" t="str">
        <f t="shared" si="29"/>
        <v>Martha</v>
      </c>
      <c r="I37" s="7" t="str">
        <f t="shared" si="30"/>
        <v>Kai</v>
      </c>
      <c r="J37" s="7" t="s">
        <v>230</v>
      </c>
      <c r="M37" s="7" t="s">
        <v>102</v>
      </c>
      <c r="N37" s="7" t="s">
        <v>231</v>
      </c>
      <c r="O37" s="7" t="str">
        <f t="shared" si="31"/>
        <v>aus dem Stall.</v>
      </c>
      <c r="P37" s="7" t="str">
        <f t="shared" si="32"/>
        <v>aus dem Stall</v>
      </c>
      <c r="Q37" s="7" t="str">
        <f t="shared" si="27"/>
        <v>Er</v>
      </c>
      <c r="R37" s="7" t="s">
        <v>104</v>
      </c>
      <c r="S37" s="7" t="s">
        <v>71</v>
      </c>
      <c r="T37" s="7" t="s">
        <v>232</v>
      </c>
      <c r="U37" s="7" t="s">
        <v>233</v>
      </c>
      <c r="W37" s="7" t="str">
        <f t="shared" si="33"/>
        <v>Probestunden</v>
      </c>
      <c r="X37" s="7" t="str">
        <f t="shared" si="34"/>
        <v>absolviert.</v>
      </c>
      <c r="Y37" s="7" t="s">
        <v>234</v>
      </c>
      <c r="Z37" s="7">
        <f>main!Z51</f>
        <v>133</v>
      </c>
      <c r="AA37" s="7" t="str">
        <f>main!AA51</f>
        <v>Martha</v>
      </c>
      <c r="AB37" s="7" t="str">
        <f>main!AB51</f>
        <v>f</v>
      </c>
      <c r="AC37" s="7">
        <f>main!AC51</f>
        <v>6.8571428570000004</v>
      </c>
      <c r="AD37" s="7">
        <f>main!AD51</f>
        <v>0.42996970800000001</v>
      </c>
      <c r="AE37" s="7">
        <f>main!AE51</f>
        <v>7</v>
      </c>
      <c r="AF37" s="33" t="str">
        <f>main!AF51</f>
        <v>f</v>
      </c>
      <c r="AG37" s="7" t="str">
        <f>main!AG51</f>
        <v>Target</v>
      </c>
      <c r="AH37" s="7" t="str">
        <f>main!AH51</f>
        <v>NA</v>
      </c>
      <c r="AI37" s="7">
        <f>main!AI51</f>
        <v>2400000000</v>
      </c>
      <c r="AJ37" s="7" t="str">
        <f>main!AJ51</f>
        <v>NA</v>
      </c>
      <c r="AK37" s="7" t="str">
        <f>main!AK51</f>
        <v>NA</v>
      </c>
      <c r="AL37" s="7">
        <f>main!AL51</f>
        <v>52</v>
      </c>
      <c r="AM37" s="7" t="str">
        <f>main!AM51</f>
        <v>Kai</v>
      </c>
      <c r="AN37" s="7" t="str">
        <f>main!AN51</f>
        <v>n</v>
      </c>
      <c r="AO37" s="7">
        <f>main!AO51</f>
        <v>2.1428571430000001</v>
      </c>
      <c r="AP37" s="7">
        <f>main!AP51</f>
        <v>1.4580982199999999</v>
      </c>
      <c r="AQ37" s="7">
        <f>main!AQ51</f>
        <v>1</v>
      </c>
      <c r="AR37" s="7" t="str">
        <f>main!AR51</f>
        <v>n</v>
      </c>
      <c r="AS37" s="7" t="str">
        <f>main!AS51</f>
        <v>Alternative</v>
      </c>
      <c r="AT37" s="7" t="str">
        <f>main!AT51</f>
        <v>NA</v>
      </c>
      <c r="AU37" s="7" t="str">
        <f>main!AU51</f>
        <v>NA</v>
      </c>
      <c r="AV37" s="7" t="str">
        <f>main!AV51</f>
        <v>NA</v>
      </c>
      <c r="AW37" s="7" t="str">
        <f>main!AW51</f>
        <v>NA</v>
      </c>
      <c r="AX37" s="7" t="str">
        <f>main!AX51</f>
        <v>Er</v>
      </c>
      <c r="AY37" s="7" t="str">
        <f>main!AY51</f>
        <v>Sie</v>
      </c>
      <c r="AZ37" s="33" t="str">
        <f>main!AZ51</f>
        <v>Er</v>
      </c>
      <c r="BA37" s="7" t="str">
        <f t="shared" si="35"/>
        <v>Wer reitet aus dem Stall?</v>
      </c>
      <c r="BB37" s="46" t="str">
        <f t="shared" si="36"/>
        <v>Was tat Martha?</v>
      </c>
      <c r="BC37" s="7" t="str">
        <f t="shared" si="37"/>
        <v>Woher reitet Martha?</v>
      </c>
      <c r="BD37" s="7" t="str">
        <f t="shared" si="38"/>
        <v>Was hat Martha absolviert?</v>
      </c>
      <c r="BE37" s="1" t="s">
        <v>49</v>
      </c>
      <c r="BF37" s="7" t="str">
        <f>BD37</f>
        <v>Was hat Martha absolviert?</v>
      </c>
      <c r="BG37" s="7">
        <v>3</v>
      </c>
      <c r="BH37" s="7">
        <f t="shared" si="39"/>
        <v>0</v>
      </c>
      <c r="BI37" s="7" t="str">
        <f t="shared" si="40"/>
        <v>NA</v>
      </c>
      <c r="BJ37" s="7" t="str">
        <f>IF(BI37="NA","NA",CONCATENATE(S37," ",T37," ",W37))</f>
        <v>NA</v>
      </c>
      <c r="BK37" s="7" t="str">
        <f t="shared" si="28"/>
        <v>NA</v>
      </c>
      <c r="BL37" s="7" t="s">
        <v>78</v>
      </c>
      <c r="BM37" s="1">
        <v>1</v>
      </c>
      <c r="BN37" s="7" t="str">
        <f t="shared" si="41"/>
        <v>NA</v>
      </c>
      <c r="BO37" s="7" t="str">
        <f t="shared" si="50"/>
        <v>NA</v>
      </c>
      <c r="BP37" s="7" t="str">
        <f t="shared" si="42"/>
        <v/>
      </c>
      <c r="BQ37" s="7" t="str">
        <f t="shared" si="43"/>
        <v/>
      </c>
      <c r="BR37" s="7" t="str">
        <f t="shared" si="44"/>
        <v>Woher reitet Martha?</v>
      </c>
      <c r="BS37" s="7" t="str">
        <f t="shared" si="45"/>
        <v>Woher reitet Martha?</v>
      </c>
      <c r="BT37" s="7" t="str">
        <f t="shared" si="46"/>
        <v>Was hat Martha absolviert?</v>
      </c>
      <c r="BU37" s="7" t="str">
        <f t="shared" si="47"/>
        <v/>
      </c>
      <c r="BV37" s="7" t="str">
        <f t="shared" si="48"/>
        <v>Was hat Martha absolviert?</v>
      </c>
    </row>
    <row r="38" spans="1:74" ht="14.25" customHeight="1" x14ac:dyDescent="0.35">
      <c r="A38" s="7" t="str">
        <f t="shared" si="49"/>
        <v>L4_S29_I19_PSie</v>
      </c>
      <c r="B38" s="40">
        <v>4</v>
      </c>
      <c r="C38" s="7">
        <v>29</v>
      </c>
      <c r="D38" s="44">
        <v>37</v>
      </c>
      <c r="E38">
        <v>2</v>
      </c>
      <c r="F38" s="7">
        <v>29</v>
      </c>
      <c r="G38" s="7" t="str">
        <f t="shared" si="26"/>
        <v>Sebastian springt vom Beckenrand. Sie möchte den schönen Bademeister beeindrucken.</v>
      </c>
      <c r="H38" s="7" t="str">
        <f t="shared" si="29"/>
        <v>Sebastian</v>
      </c>
      <c r="I38" s="7" t="str">
        <f t="shared" si="30"/>
        <v>Lia</v>
      </c>
      <c r="J38" s="7" t="s">
        <v>290</v>
      </c>
      <c r="M38" s="7" t="s">
        <v>291</v>
      </c>
      <c r="N38" s="7" t="s">
        <v>292</v>
      </c>
      <c r="O38" s="7" t="str">
        <f t="shared" si="31"/>
        <v>vom Beckenrand.</v>
      </c>
      <c r="P38" s="7" t="str">
        <f t="shared" si="32"/>
        <v>vom Beckenrand</v>
      </c>
      <c r="Q38" s="7" t="str">
        <f t="shared" si="27"/>
        <v>Sie</v>
      </c>
      <c r="R38" s="7" t="s">
        <v>70</v>
      </c>
      <c r="S38" s="7" t="s">
        <v>147</v>
      </c>
      <c r="T38" s="7" t="s">
        <v>293</v>
      </c>
      <c r="V38" s="7" t="s">
        <v>294</v>
      </c>
      <c r="W38" s="7" t="str">
        <f t="shared" si="33"/>
        <v>Bademeister</v>
      </c>
      <c r="X38" s="7" t="str">
        <f t="shared" si="34"/>
        <v>beeindrucken.</v>
      </c>
      <c r="Y38" s="7" t="s">
        <v>295</v>
      </c>
      <c r="Z38" s="7">
        <f>main!Z20</f>
        <v>19</v>
      </c>
      <c r="AA38" s="7" t="str">
        <f>main!AA20</f>
        <v>Sebastian</v>
      </c>
      <c r="AB38" s="7" t="str">
        <f>main!AB20</f>
        <v>m</v>
      </c>
      <c r="AC38" s="7">
        <f>main!AC20</f>
        <v>1.228571429</v>
      </c>
      <c r="AD38" s="7">
        <f>main!AD20</f>
        <v>0.645605702</v>
      </c>
      <c r="AE38" s="7">
        <f>main!AE20</f>
        <v>1</v>
      </c>
      <c r="AF38" s="33" t="str">
        <f>main!AF20</f>
        <v>m</v>
      </c>
      <c r="AG38" s="7" t="str">
        <f>main!AG20</f>
        <v>Target</v>
      </c>
      <c r="AH38" s="7" t="str">
        <f>main!AH20</f>
        <v>NA</v>
      </c>
      <c r="AI38" s="7">
        <f>main!AI20</f>
        <v>2970000000</v>
      </c>
      <c r="AJ38" s="7" t="str">
        <f>main!AJ20</f>
        <v>NA</v>
      </c>
      <c r="AK38" s="7" t="str">
        <f>main!AK20</f>
        <v>NA</v>
      </c>
      <c r="AL38" s="7">
        <f>main!AL20</f>
        <v>100</v>
      </c>
      <c r="AM38" s="7" t="str">
        <f>main!AM20</f>
        <v>Lia</v>
      </c>
      <c r="AN38" s="7" t="str">
        <f>main!AN20</f>
        <v>f</v>
      </c>
      <c r="AO38" s="7">
        <f>main!AO20</f>
        <v>6.4285714289999998</v>
      </c>
      <c r="AP38" s="7">
        <f>main!AP20</f>
        <v>0.94824029899999995</v>
      </c>
      <c r="AQ38" s="7">
        <f>main!AQ20</f>
        <v>7</v>
      </c>
      <c r="AR38" s="7" t="str">
        <f>main!AR20</f>
        <v>f</v>
      </c>
      <c r="AS38" s="7" t="str">
        <f>main!AS20</f>
        <v>Alternative</v>
      </c>
      <c r="AT38" s="7" t="str">
        <f>main!AT20</f>
        <v>NA</v>
      </c>
      <c r="AU38" s="7" t="str">
        <f>main!AU20</f>
        <v>NA</v>
      </c>
      <c r="AV38" s="7" t="str">
        <f>main!AV20</f>
        <v>NA</v>
      </c>
      <c r="AW38" s="7" t="str">
        <f>main!AW20</f>
        <v>NA</v>
      </c>
      <c r="AX38" s="7" t="str">
        <f>main!AX20</f>
        <v>Er</v>
      </c>
      <c r="AY38" s="7" t="str">
        <f>main!AY20</f>
        <v>Sie</v>
      </c>
      <c r="AZ38" s="33" t="str">
        <f>main!AZ20</f>
        <v>Sie</v>
      </c>
      <c r="BA38" s="7" t="str">
        <f t="shared" si="35"/>
        <v>Wer springt vom Beckenrand?</v>
      </c>
      <c r="BB38" s="46" t="str">
        <f t="shared" si="36"/>
        <v>Was tat Sebastian?</v>
      </c>
      <c r="BC38" s="7" t="str">
        <f t="shared" si="37"/>
        <v>Woher springt Sebastian?</v>
      </c>
      <c r="BD38" s="7" t="str">
        <f t="shared" si="38"/>
        <v>Wen möchte Sebastian beeindrucken?</v>
      </c>
      <c r="BE38" s="7" t="s">
        <v>47</v>
      </c>
      <c r="BF38" s="7" t="str">
        <f>BA38</f>
        <v>Wer springt vom Beckenrand?</v>
      </c>
      <c r="BG38" s="7">
        <v>1</v>
      </c>
      <c r="BH38" s="7">
        <f t="shared" si="39"/>
        <v>1</v>
      </c>
      <c r="BI38" s="7" t="str">
        <f t="shared" si="40"/>
        <v>Wer springt vom Beckenrand?</v>
      </c>
      <c r="BJ38" s="7" t="str">
        <f>IF(BI38="NA","NA",H38)</f>
        <v>Sebastian</v>
      </c>
      <c r="BK38" s="7" t="str">
        <f t="shared" si="28"/>
        <v>Sebastian</v>
      </c>
      <c r="BL38" s="7" t="str">
        <f>I38</f>
        <v>Lia</v>
      </c>
      <c r="BM38" s="1">
        <v>1</v>
      </c>
      <c r="BN38" s="7" t="str">
        <f t="shared" si="41"/>
        <v>Sebastian</v>
      </c>
      <c r="BO38" s="7" t="str">
        <f t="shared" si="50"/>
        <v>Lia</v>
      </c>
      <c r="BP38" s="7" t="str">
        <f t="shared" si="42"/>
        <v/>
      </c>
      <c r="BQ38" s="7" t="str">
        <f t="shared" si="43"/>
        <v/>
      </c>
      <c r="BR38" s="7" t="str">
        <f t="shared" si="44"/>
        <v>Woher springt Sebastian?</v>
      </c>
      <c r="BS38" s="7" t="str">
        <f t="shared" si="45"/>
        <v>Woher springt Sebastian?</v>
      </c>
      <c r="BT38" s="7" t="str">
        <f t="shared" si="46"/>
        <v/>
      </c>
      <c r="BU38" s="7" t="str">
        <f t="shared" si="47"/>
        <v>Wen möchte Sebastian beeindrucken?</v>
      </c>
      <c r="BV38" s="7" t="str">
        <f t="shared" si="48"/>
        <v>Wen möchte Sebastian beeindrucken?</v>
      </c>
    </row>
    <row r="39" spans="1:74" ht="14.25" customHeight="1" x14ac:dyDescent="0.35">
      <c r="A39" s="7" t="str">
        <f t="shared" si="49"/>
        <v>L4_S28_I18_PSie</v>
      </c>
      <c r="B39" s="40">
        <v>4</v>
      </c>
      <c r="C39" s="7">
        <v>28</v>
      </c>
      <c r="D39" s="44">
        <v>38</v>
      </c>
      <c r="E39">
        <v>2</v>
      </c>
      <c r="F39" s="7">
        <v>28</v>
      </c>
      <c r="G39" s="7" t="str">
        <f t="shared" si="26"/>
        <v>Oskar posiert auf dem Plakat. Sie hat einen tollen Werbedeal bekommen.</v>
      </c>
      <c r="H39" s="7" t="str">
        <f t="shared" si="29"/>
        <v>Oskar</v>
      </c>
      <c r="I39" s="7" t="str">
        <f t="shared" si="30"/>
        <v>Wiebke</v>
      </c>
      <c r="J39" s="7" t="s">
        <v>283</v>
      </c>
      <c r="K39" s="7" t="s">
        <v>135</v>
      </c>
      <c r="N39" s="7" t="s">
        <v>284</v>
      </c>
      <c r="O39" s="7" t="str">
        <f t="shared" si="31"/>
        <v>auf dem Plakat.</v>
      </c>
      <c r="P39" s="7" t="str">
        <f t="shared" si="32"/>
        <v>auf dem Plakat</v>
      </c>
      <c r="Q39" s="7" t="str">
        <f t="shared" si="27"/>
        <v>Sie</v>
      </c>
      <c r="R39" s="7" t="s">
        <v>104</v>
      </c>
      <c r="S39" s="7" t="s">
        <v>87</v>
      </c>
      <c r="T39" s="7" t="s">
        <v>285</v>
      </c>
      <c r="U39" s="7" t="s">
        <v>286</v>
      </c>
      <c r="W39" s="7" t="str">
        <f t="shared" si="33"/>
        <v>Werbedeal</v>
      </c>
      <c r="X39" s="7" t="str">
        <f t="shared" si="34"/>
        <v>bekommen.</v>
      </c>
      <c r="Y39" s="7" t="s">
        <v>150</v>
      </c>
      <c r="Z39" s="7">
        <f>main!Z19</f>
        <v>18</v>
      </c>
      <c r="AA39" s="7" t="str">
        <f>main!AA19</f>
        <v>Oskar</v>
      </c>
      <c r="AB39" s="7" t="str">
        <f>main!AB19</f>
        <v>m</v>
      </c>
      <c r="AC39" s="7">
        <f>main!AC19</f>
        <v>1.228571429</v>
      </c>
      <c r="AD39" s="7">
        <f>main!AD19</f>
        <v>0.54695490099999999</v>
      </c>
      <c r="AE39" s="7">
        <f>main!AE19</f>
        <v>1</v>
      </c>
      <c r="AF39" s="33" t="str">
        <f>main!AF19</f>
        <v>m</v>
      </c>
      <c r="AG39" s="7" t="str">
        <f>main!AG19</f>
        <v>Target</v>
      </c>
      <c r="AH39" s="7" t="str">
        <f>main!AH19</f>
        <v>NA</v>
      </c>
      <c r="AI39" s="7">
        <f>main!AI19</f>
        <v>146000000</v>
      </c>
      <c r="AJ39" s="7" t="str">
        <f>main!AJ19</f>
        <v>NA</v>
      </c>
      <c r="AK39" s="7" t="str">
        <f>main!AK19</f>
        <v>NA</v>
      </c>
      <c r="AL39" s="7">
        <f>main!AL19</f>
        <v>99</v>
      </c>
      <c r="AM39" s="7" t="str">
        <f>main!AM19</f>
        <v>Wiebke</v>
      </c>
      <c r="AN39" s="7" t="str">
        <f>main!AN19</f>
        <v>f</v>
      </c>
      <c r="AO39" s="7">
        <f>main!AO19</f>
        <v>6.371428571</v>
      </c>
      <c r="AP39" s="7">
        <f>main!AP19</f>
        <v>1.3080230770000001</v>
      </c>
      <c r="AQ39" s="7">
        <f>main!AQ19</f>
        <v>7</v>
      </c>
      <c r="AR39" s="7" t="str">
        <f>main!AR19</f>
        <v>f</v>
      </c>
      <c r="AS39" s="7" t="str">
        <f>main!AS19</f>
        <v>Alternative</v>
      </c>
      <c r="AT39" s="7" t="str">
        <f>main!AT19</f>
        <v>NA</v>
      </c>
      <c r="AU39" s="7" t="str">
        <f>main!AU19</f>
        <v>NA</v>
      </c>
      <c r="AV39" s="7" t="str">
        <f>main!AV19</f>
        <v>NA</v>
      </c>
      <c r="AW39" s="7" t="str">
        <f>main!AW19</f>
        <v>NA</v>
      </c>
      <c r="AX39" s="7" t="str">
        <f>main!AX19</f>
        <v>Er</v>
      </c>
      <c r="AY39" s="7" t="str">
        <f>main!AY19</f>
        <v>Sie</v>
      </c>
      <c r="AZ39" s="33" t="str">
        <f>main!AZ19</f>
        <v>Sie</v>
      </c>
      <c r="BA39" s="7" t="str">
        <f t="shared" si="35"/>
        <v>Wer posiert auf dem Plakat?</v>
      </c>
      <c r="BB39" s="46" t="str">
        <f t="shared" si="36"/>
        <v>Was tat Oskar?</v>
      </c>
      <c r="BC39" s="7" t="str">
        <f t="shared" si="37"/>
        <v>Wo posiert Oskar?</v>
      </c>
      <c r="BD39" s="7" t="str">
        <f t="shared" si="38"/>
        <v>Was hat Oskar bekommen?</v>
      </c>
      <c r="BE39" s="1" t="s">
        <v>49</v>
      </c>
      <c r="BF39" s="7" t="str">
        <f>BD39</f>
        <v>Was hat Oskar bekommen?</v>
      </c>
      <c r="BG39" s="7">
        <v>1</v>
      </c>
      <c r="BH39" s="7">
        <f t="shared" si="39"/>
        <v>1</v>
      </c>
      <c r="BI39" s="7" t="str">
        <f t="shared" si="40"/>
        <v>Was hat Oskar bekommen?</v>
      </c>
      <c r="BJ39" s="7" t="str">
        <f>IF(BI39="NA","NA",CONCATENATE(S39," ",T39," ",W39))</f>
        <v>einen tollen Werbedeal</v>
      </c>
      <c r="BK39" s="7" t="str">
        <f t="shared" si="28"/>
        <v>einen tollen Werbedeal</v>
      </c>
      <c r="BL39" s="7" t="s">
        <v>289</v>
      </c>
      <c r="BM39" s="1">
        <v>1</v>
      </c>
      <c r="BN39" s="7" t="str">
        <f t="shared" si="41"/>
        <v>einen tollen Werbedeal</v>
      </c>
      <c r="BO39" s="7" t="str">
        <f t="shared" si="50"/>
        <v>einen guten Werbedeal</v>
      </c>
      <c r="BP39" s="7" t="str">
        <f t="shared" si="42"/>
        <v>Wo posiert Oskar?</v>
      </c>
      <c r="BQ39" s="7" t="str">
        <f t="shared" si="43"/>
        <v/>
      </c>
      <c r="BR39" s="7" t="str">
        <f t="shared" si="44"/>
        <v/>
      </c>
      <c r="BS39" s="7" t="str">
        <f t="shared" si="45"/>
        <v>Wo posiert Oskar?</v>
      </c>
      <c r="BT39" s="7" t="str">
        <f t="shared" si="46"/>
        <v>Was hat Oskar bekommen?</v>
      </c>
      <c r="BU39" s="7" t="str">
        <f t="shared" si="47"/>
        <v/>
      </c>
      <c r="BV39" s="7" t="str">
        <f t="shared" si="48"/>
        <v>Was hat Oskar bekommen?</v>
      </c>
    </row>
    <row r="40" spans="1:74" ht="14.25" customHeight="1" x14ac:dyDescent="0.35">
      <c r="A40" s="7" t="str">
        <f t="shared" si="49"/>
        <v>L4_S14_I127_PEr</v>
      </c>
      <c r="B40" s="40">
        <v>4</v>
      </c>
      <c r="C40" s="7">
        <v>14</v>
      </c>
      <c r="D40" s="44">
        <v>39</v>
      </c>
      <c r="E40">
        <v>2</v>
      </c>
      <c r="F40" s="7">
        <v>14</v>
      </c>
      <c r="G40" s="7" t="str">
        <f t="shared" si="26"/>
        <v>Hanna reist zum Turnier. Er hat das ganze Jahr trainiert.</v>
      </c>
      <c r="H40" s="7" t="str">
        <f t="shared" si="29"/>
        <v>Hanna</v>
      </c>
      <c r="I40" s="7" t="str">
        <f t="shared" si="30"/>
        <v>Mats</v>
      </c>
      <c r="J40" s="7" t="s">
        <v>110</v>
      </c>
      <c r="L40" s="7" t="s">
        <v>185</v>
      </c>
      <c r="N40" s="7" t="s">
        <v>186</v>
      </c>
      <c r="O40" s="7" t="str">
        <f t="shared" si="31"/>
        <v>zum Turnier.</v>
      </c>
      <c r="P40" s="7" t="str">
        <f t="shared" si="32"/>
        <v>zum Turnier</v>
      </c>
      <c r="Q40" s="7" t="str">
        <f t="shared" si="27"/>
        <v>Er</v>
      </c>
      <c r="R40" s="7" t="s">
        <v>104</v>
      </c>
      <c r="S40" s="7" t="s">
        <v>155</v>
      </c>
      <c r="T40" s="7" t="s">
        <v>187</v>
      </c>
      <c r="U40" s="7" t="s">
        <v>188</v>
      </c>
      <c r="W40" s="7" t="str">
        <f t="shared" si="33"/>
        <v>Jahr</v>
      </c>
      <c r="X40" s="7" t="str">
        <f t="shared" si="34"/>
        <v>trainiert.</v>
      </c>
      <c r="Y40" s="7" t="s">
        <v>189</v>
      </c>
      <c r="Z40" s="7">
        <f>main!Z45</f>
        <v>127</v>
      </c>
      <c r="AA40" s="7" t="str">
        <f>main!AA45</f>
        <v>Hanna</v>
      </c>
      <c r="AB40" s="7" t="str">
        <f>main!AB45</f>
        <v>f</v>
      </c>
      <c r="AC40" s="7">
        <f>main!AC45</f>
        <v>6.8285714290000001</v>
      </c>
      <c r="AD40" s="7">
        <f>main!AD45</f>
        <v>0.45281565400000001</v>
      </c>
      <c r="AE40" s="7">
        <f>main!AE45</f>
        <v>7</v>
      </c>
      <c r="AF40" s="33" t="str">
        <f>main!AF45</f>
        <v>f</v>
      </c>
      <c r="AG40" s="7" t="str">
        <f>main!AG45</f>
        <v>Target</v>
      </c>
      <c r="AH40" s="7" t="str">
        <f>main!AH45</f>
        <v>NA</v>
      </c>
      <c r="AI40" s="7">
        <f>main!AI45</f>
        <v>2090000000</v>
      </c>
      <c r="AJ40" s="7" t="str">
        <f>main!AJ45</f>
        <v>NA</v>
      </c>
      <c r="AK40" s="7" t="str">
        <f>main!AK45</f>
        <v>NA</v>
      </c>
      <c r="AL40" s="7">
        <f>main!AL45</f>
        <v>46</v>
      </c>
      <c r="AM40" s="7" t="str">
        <f>main!AM45</f>
        <v>Mats</v>
      </c>
      <c r="AN40" s="7" t="str">
        <f>main!AN45</f>
        <v>m</v>
      </c>
      <c r="AO40" s="7">
        <f>main!AO45</f>
        <v>1.657142857</v>
      </c>
      <c r="AP40" s="7">
        <f>main!AP45</f>
        <v>1.0273568930000001</v>
      </c>
      <c r="AQ40" s="7">
        <f>main!AQ45</f>
        <v>1</v>
      </c>
      <c r="AR40" s="7" t="str">
        <f>main!AR45</f>
        <v>m</v>
      </c>
      <c r="AS40" s="7" t="str">
        <f>main!AS45</f>
        <v>Alternative</v>
      </c>
      <c r="AT40" s="7" t="str">
        <f>main!AT45</f>
        <v>NA</v>
      </c>
      <c r="AU40" s="7" t="str">
        <f>main!AU45</f>
        <v>NA</v>
      </c>
      <c r="AV40" s="7" t="str">
        <f>main!AV45</f>
        <v>NA</v>
      </c>
      <c r="AW40" s="7" t="str">
        <f>main!AW45</f>
        <v>NA</v>
      </c>
      <c r="AX40" s="7" t="str">
        <f>main!AX45</f>
        <v>Er</v>
      </c>
      <c r="AY40" s="7" t="str">
        <f>main!AY45</f>
        <v>Sie</v>
      </c>
      <c r="AZ40" s="33" t="str">
        <f>main!AZ45</f>
        <v>Er</v>
      </c>
      <c r="BA40" s="7" t="str">
        <f t="shared" si="35"/>
        <v>Wer reist zum Turnier?</v>
      </c>
      <c r="BB40" s="46" t="str">
        <f t="shared" si="36"/>
        <v>Was tat Hanna?</v>
      </c>
      <c r="BC40" s="7" t="str">
        <f t="shared" si="37"/>
        <v>Wohin reist Hanna?</v>
      </c>
      <c r="BD40" s="7" t="str">
        <f t="shared" si="38"/>
        <v>Was hat Hanna trainiert?</v>
      </c>
      <c r="BE40" s="7" t="s">
        <v>16</v>
      </c>
      <c r="BF40" s="7" t="str">
        <f>BB40</f>
        <v>Was tat Hanna?</v>
      </c>
      <c r="BG40" s="7">
        <v>3</v>
      </c>
      <c r="BH40" s="7">
        <f t="shared" si="39"/>
        <v>0</v>
      </c>
      <c r="BI40" s="7" t="str">
        <f t="shared" si="40"/>
        <v>NA</v>
      </c>
      <c r="BJ40" s="7" t="str">
        <f>IF(BI40="NA","NA",J40)</f>
        <v>NA</v>
      </c>
      <c r="BK40" s="7" t="str">
        <f>IF(BJ40="","",BJ40)</f>
        <v>NA</v>
      </c>
      <c r="BL40" s="7" t="s">
        <v>78</v>
      </c>
      <c r="BM40" s="1">
        <v>0</v>
      </c>
      <c r="BN40" s="7" t="str">
        <f t="shared" si="41"/>
        <v>NA</v>
      </c>
      <c r="BO40" s="7" t="str">
        <f t="shared" si="50"/>
        <v>NA</v>
      </c>
      <c r="BP40" s="7" t="str">
        <f t="shared" si="42"/>
        <v/>
      </c>
      <c r="BQ40" s="7" t="str">
        <f t="shared" si="43"/>
        <v>Wohin reist Hanna?</v>
      </c>
      <c r="BR40" s="7" t="str">
        <f t="shared" si="44"/>
        <v/>
      </c>
      <c r="BS40" s="7" t="str">
        <f t="shared" si="45"/>
        <v>Wohin reist Hanna?</v>
      </c>
      <c r="BT40" s="7" t="str">
        <f t="shared" si="46"/>
        <v>Was hat Hanna trainiert?</v>
      </c>
      <c r="BU40" s="7" t="str">
        <f t="shared" si="47"/>
        <v/>
      </c>
      <c r="BV40" s="7" t="str">
        <f t="shared" si="48"/>
        <v>Was hat Hanna trainiert?</v>
      </c>
    </row>
    <row r="41" spans="1:74" ht="14.25" customHeight="1" x14ac:dyDescent="0.35">
      <c r="A41" s="7" t="str">
        <f t="shared" si="49"/>
        <v>L4_S51_I63_PEr</v>
      </c>
      <c r="B41" s="40">
        <v>4</v>
      </c>
      <c r="C41" s="7">
        <v>51</v>
      </c>
      <c r="D41" s="44">
        <v>40</v>
      </c>
      <c r="E41">
        <v>2</v>
      </c>
      <c r="F41" s="7">
        <v>51</v>
      </c>
      <c r="G41" s="7" t="str">
        <f t="shared" si="26"/>
        <v>Toni stolpert in die Bar. Er hat die erste Anzahlung erhalten.</v>
      </c>
      <c r="H41" s="7" t="str">
        <f t="shared" si="29"/>
        <v>Toni</v>
      </c>
      <c r="I41" s="7" t="str">
        <f t="shared" si="30"/>
        <v>Marlene</v>
      </c>
      <c r="J41" s="7" t="s">
        <v>355</v>
      </c>
      <c r="L41" s="7" t="s">
        <v>111</v>
      </c>
      <c r="N41" s="7" t="s">
        <v>436</v>
      </c>
      <c r="O41" s="7" t="str">
        <f t="shared" si="31"/>
        <v>in die Bar.</v>
      </c>
      <c r="P41" s="7" t="str">
        <f t="shared" si="32"/>
        <v>in die Bar</v>
      </c>
      <c r="Q41" s="7" t="str">
        <f t="shared" si="27"/>
        <v>Er</v>
      </c>
      <c r="R41" s="7" t="s">
        <v>104</v>
      </c>
      <c r="S41" s="7" t="s">
        <v>71</v>
      </c>
      <c r="T41" s="7" t="s">
        <v>437</v>
      </c>
      <c r="U41" s="7" t="s">
        <v>438</v>
      </c>
      <c r="W41" s="7" t="str">
        <f t="shared" si="33"/>
        <v>Anzahlung</v>
      </c>
      <c r="X41" s="7" t="str">
        <f t="shared" si="34"/>
        <v>erhalten.</v>
      </c>
      <c r="Y41" s="7" t="s">
        <v>439</v>
      </c>
      <c r="Z41" s="7">
        <f>main!Z22</f>
        <v>63</v>
      </c>
      <c r="AA41" s="7" t="str">
        <f>main!AA22</f>
        <v>Toni</v>
      </c>
      <c r="AB41" s="7" t="str">
        <f>main!AB22</f>
        <v>n</v>
      </c>
      <c r="AC41" s="7">
        <f>main!AC22</f>
        <v>3.1428571430000001</v>
      </c>
      <c r="AD41" s="7">
        <f>main!AD22</f>
        <v>1.536666697</v>
      </c>
      <c r="AE41" s="7">
        <f>main!AE22</f>
        <v>4</v>
      </c>
      <c r="AF41" s="33" t="str">
        <f>main!AF22</f>
        <v>n</v>
      </c>
      <c r="AG41" s="7" t="str">
        <f>main!AG22</f>
        <v>Target</v>
      </c>
      <c r="AH41" s="7" t="str">
        <f>main!AH22</f>
        <v>NA</v>
      </c>
      <c r="AI41" s="7">
        <f>main!AI22</f>
        <v>2010000000</v>
      </c>
      <c r="AJ41" s="7" t="str">
        <f>main!AJ22</f>
        <v>NA</v>
      </c>
      <c r="AK41" s="7" t="str">
        <f>main!AK22</f>
        <v>NA</v>
      </c>
      <c r="AL41" s="7">
        <f>main!AL22</f>
        <v>112</v>
      </c>
      <c r="AM41" s="7" t="str">
        <f>main!AM22</f>
        <v>Marlene</v>
      </c>
      <c r="AN41" s="7" t="str">
        <f>main!AN22</f>
        <v>f</v>
      </c>
      <c r="AO41" s="7">
        <f>main!AO22</f>
        <v>6.6857142859999996</v>
      </c>
      <c r="AP41" s="7">
        <f>main!AP22</f>
        <v>0.58266267999999999</v>
      </c>
      <c r="AQ41" s="7">
        <f>main!AQ22</f>
        <v>7</v>
      </c>
      <c r="AR41" s="7" t="str">
        <f>main!AR22</f>
        <v>f</v>
      </c>
      <c r="AS41" s="7" t="str">
        <f>main!AS22</f>
        <v>Alternative</v>
      </c>
      <c r="AT41" s="7" t="str">
        <f>main!AT22</f>
        <v>NA</v>
      </c>
      <c r="AU41" s="7" t="str">
        <f>main!AU22</f>
        <v>NA</v>
      </c>
      <c r="AV41" s="7" t="str">
        <f>main!AV22</f>
        <v>NA</v>
      </c>
      <c r="AW41" s="7" t="str">
        <f>main!AW22</f>
        <v>NA</v>
      </c>
      <c r="AX41" s="7" t="str">
        <f>main!AX22</f>
        <v>Er</v>
      </c>
      <c r="AY41" s="7" t="str">
        <f>main!AY22</f>
        <v>Sie</v>
      </c>
      <c r="AZ41" s="33" t="str">
        <f>main!AZ22</f>
        <v>Er</v>
      </c>
      <c r="BA41" s="7" t="str">
        <f t="shared" si="35"/>
        <v>Wer stolpert in die Bar?</v>
      </c>
      <c r="BB41" s="46" t="str">
        <f t="shared" si="36"/>
        <v>Was tat Toni?</v>
      </c>
      <c r="BC41" s="7" t="str">
        <f t="shared" si="37"/>
        <v>Wohin stolpert Toni?</v>
      </c>
      <c r="BD41" s="7" t="str">
        <f t="shared" si="38"/>
        <v>Was hat Toni erhalten?</v>
      </c>
      <c r="BE41" s="7" t="s">
        <v>48</v>
      </c>
      <c r="BF41" s="7" t="str">
        <f>BC41</f>
        <v>Wohin stolpert Toni?</v>
      </c>
      <c r="BG41" s="7">
        <v>1</v>
      </c>
      <c r="BH41" s="7">
        <f t="shared" si="39"/>
        <v>1</v>
      </c>
      <c r="BI41" s="7" t="str">
        <f t="shared" si="40"/>
        <v>Wohin stolpert Toni?</v>
      </c>
      <c r="BJ41" s="7" t="str">
        <f>IF(BI41="NA","NA",P41)</f>
        <v>in die Bar</v>
      </c>
      <c r="BK41" s="7" t="str">
        <f>BJ41</f>
        <v>in die Bar</v>
      </c>
      <c r="BL41" s="7" t="s">
        <v>442</v>
      </c>
      <c r="BM41" s="1">
        <v>1</v>
      </c>
      <c r="BN41" s="7" t="str">
        <f t="shared" si="41"/>
        <v>in die Bar</v>
      </c>
      <c r="BO41" s="7" t="str">
        <f t="shared" si="50"/>
        <v>in die Kneipe</v>
      </c>
      <c r="BP41" s="7" t="str">
        <f t="shared" si="42"/>
        <v/>
      </c>
      <c r="BQ41" s="7" t="str">
        <f t="shared" si="43"/>
        <v>Wohin stolpert Toni?</v>
      </c>
      <c r="BR41" s="7" t="str">
        <f t="shared" si="44"/>
        <v/>
      </c>
      <c r="BS41" s="7" t="str">
        <f t="shared" si="45"/>
        <v>Wohin stolpert Toni?</v>
      </c>
      <c r="BT41" s="7" t="str">
        <f t="shared" si="46"/>
        <v>Was hat Toni erhalten?</v>
      </c>
      <c r="BU41" s="7" t="str">
        <f t="shared" si="47"/>
        <v/>
      </c>
      <c r="BV41" s="7" t="str">
        <f t="shared" si="48"/>
        <v>Was hat Toni erhalten?</v>
      </c>
    </row>
    <row r="42" spans="1:74" ht="14.25" customHeight="1" x14ac:dyDescent="0.35">
      <c r="A42" s="7" t="str">
        <f t="shared" si="49"/>
        <v>L4_S94_I177_PSie</v>
      </c>
      <c r="B42" s="40">
        <v>4</v>
      </c>
      <c r="C42" s="7">
        <v>94</v>
      </c>
      <c r="D42" s="44">
        <v>41</v>
      </c>
      <c r="E42">
        <v>2</v>
      </c>
      <c r="F42" s="7">
        <v>94</v>
      </c>
      <c r="G42" s="7" t="str">
        <f t="shared" si="26"/>
        <v>Der Astrologe stürzt im Hallenbad. Sie hat das Laufen-Verboten Schild ignoriert.</v>
      </c>
      <c r="H42" s="7" t="str">
        <f t="shared" si="29"/>
        <v>Der Astrologe</v>
      </c>
      <c r="I42" s="7" t="str">
        <f t="shared" si="30"/>
        <v>Die Astrologin</v>
      </c>
      <c r="J42" s="7" t="s">
        <v>594</v>
      </c>
      <c r="K42" s="7" t="s">
        <v>193</v>
      </c>
      <c r="N42" s="7" t="s">
        <v>683</v>
      </c>
      <c r="O42" s="7" t="str">
        <f t="shared" si="31"/>
        <v>im Hallenbad.</v>
      </c>
      <c r="P42" s="7" t="str">
        <f t="shared" si="32"/>
        <v>im Hallenbad</v>
      </c>
      <c r="Q42" s="7" t="str">
        <f t="shared" si="27"/>
        <v>Sie</v>
      </c>
      <c r="R42" s="7" t="s">
        <v>104</v>
      </c>
      <c r="S42" s="7" t="s">
        <v>155</v>
      </c>
      <c r="T42" s="7" t="s">
        <v>684</v>
      </c>
      <c r="U42" s="7" t="s">
        <v>685</v>
      </c>
      <c r="W42" s="7" t="str">
        <f t="shared" si="33"/>
        <v>Schild</v>
      </c>
      <c r="X42" s="7" t="str">
        <f t="shared" si="34"/>
        <v>ignoriert.</v>
      </c>
      <c r="Y42" s="7" t="s">
        <v>686</v>
      </c>
      <c r="Z42" s="7">
        <f>main!Z95</f>
        <v>177</v>
      </c>
      <c r="AA42" s="7" t="str">
        <f>main!AA95</f>
        <v>Astrologe</v>
      </c>
      <c r="AB42" s="7" t="str">
        <f>main!AB95</f>
        <v>NA</v>
      </c>
      <c r="AC42" s="7">
        <f>main!AC95</f>
        <v>4.3499999999999996</v>
      </c>
      <c r="AD42" s="7" t="str">
        <f>main!AD95</f>
        <v>NA</v>
      </c>
      <c r="AE42" s="7" t="str">
        <f>main!AE95</f>
        <v>NA</v>
      </c>
      <c r="AF42" s="33" t="str">
        <f>main!AF95</f>
        <v>m</v>
      </c>
      <c r="AG42" s="7" t="str">
        <f>main!AG95</f>
        <v>Filler</v>
      </c>
      <c r="AH42" s="7" t="str">
        <f>main!AH95</f>
        <v>NA</v>
      </c>
      <c r="AI42" s="7" t="str">
        <f>main!AI95</f>
        <v>NA</v>
      </c>
      <c r="AJ42" s="7" t="str">
        <f>main!AJ95</f>
        <v>Der</v>
      </c>
      <c r="AK42" s="7" t="str">
        <f>main!AK95</f>
        <v>der</v>
      </c>
      <c r="AL42" s="7">
        <f>main!AL95</f>
        <v>34</v>
      </c>
      <c r="AM42" s="7" t="str">
        <f>main!AM95</f>
        <v>Astrologin</v>
      </c>
      <c r="AN42" s="7" t="str">
        <f>main!AN95</f>
        <v>NA</v>
      </c>
      <c r="AO42" s="7" t="str">
        <f>main!AO95</f>
        <v>NA</v>
      </c>
      <c r="AP42" s="7" t="str">
        <f>main!AP95</f>
        <v>NA</v>
      </c>
      <c r="AQ42" s="7" t="str">
        <f>main!AQ95</f>
        <v>NA</v>
      </c>
      <c r="AR42" s="7" t="str">
        <f>main!AR95</f>
        <v>NA</v>
      </c>
      <c r="AS42" s="7" t="str">
        <f>main!AS95</f>
        <v>Alternative</v>
      </c>
      <c r="AT42" s="7" t="str">
        <f>main!AT95</f>
        <v>NA</v>
      </c>
      <c r="AU42" s="7" t="str">
        <f>main!AU95</f>
        <v>NA</v>
      </c>
      <c r="AV42" s="7" t="str">
        <f>main!AV95</f>
        <v>Die</v>
      </c>
      <c r="AW42" s="7" t="str">
        <f>main!AW95</f>
        <v>die</v>
      </c>
      <c r="AX42" s="7" t="str">
        <f>main!AX95</f>
        <v>Er</v>
      </c>
      <c r="AY42" s="7" t="str">
        <f>main!AY95</f>
        <v>Sie</v>
      </c>
      <c r="AZ42" s="33" t="str">
        <f>main!AZ95</f>
        <v>Sie</v>
      </c>
      <c r="BA42" s="7" t="str">
        <f t="shared" si="35"/>
        <v>Wer stürzt im Hallenbad?</v>
      </c>
      <c r="BB42" s="46" t="str">
        <f t="shared" si="36"/>
        <v>Was tat der Astrologe?</v>
      </c>
      <c r="BC42" s="7" t="str">
        <f t="shared" si="37"/>
        <v>Wo stürzt der Astrologe?</v>
      </c>
      <c r="BD42" s="7" t="str">
        <f t="shared" si="38"/>
        <v>Was hat der Astrologe ignoriert?</v>
      </c>
      <c r="BE42" s="7" t="s">
        <v>16</v>
      </c>
      <c r="BF42" s="7" t="str">
        <f>BB42</f>
        <v>Was tat der Astrologe?</v>
      </c>
      <c r="BG42" s="7">
        <v>1</v>
      </c>
      <c r="BH42" s="7">
        <f t="shared" si="39"/>
        <v>1</v>
      </c>
      <c r="BI42" s="7" t="str">
        <f t="shared" si="40"/>
        <v>Was tat der Astrologe?</v>
      </c>
      <c r="BJ42" s="7" t="str">
        <f>IF(BI42="NA","NA",J42)</f>
        <v>stürzt</v>
      </c>
      <c r="BK42" s="7" t="s">
        <v>1117</v>
      </c>
      <c r="BL42" s="7" t="s">
        <v>1118</v>
      </c>
      <c r="BM42" s="1">
        <v>0</v>
      </c>
      <c r="BN42" s="7" t="str">
        <f t="shared" si="41"/>
        <v>im Hallenbad fallen</v>
      </c>
      <c r="BO42" s="7" t="str">
        <f t="shared" si="50"/>
        <v>im Hallenbad stürzen</v>
      </c>
      <c r="BP42" s="7" t="str">
        <f t="shared" si="42"/>
        <v>Wo stürzt der Astrologe?</v>
      </c>
      <c r="BQ42" s="7" t="str">
        <f t="shared" si="43"/>
        <v/>
      </c>
      <c r="BR42" s="7" t="str">
        <f t="shared" si="44"/>
        <v/>
      </c>
      <c r="BS42" s="7" t="str">
        <f t="shared" si="45"/>
        <v>Wo stürzt der Astrologe?</v>
      </c>
      <c r="BT42" s="7" t="str">
        <f t="shared" si="46"/>
        <v>Was hat der Astrologe ignoriert?</v>
      </c>
      <c r="BU42" s="7" t="str">
        <f t="shared" si="47"/>
        <v/>
      </c>
      <c r="BV42" s="7" t="str">
        <f t="shared" si="48"/>
        <v>Was hat der Astrologe ignoriert?</v>
      </c>
    </row>
    <row r="43" spans="1:74" ht="14.25" customHeight="1" x14ac:dyDescent="0.35">
      <c r="A43" s="7" t="str">
        <f t="shared" si="49"/>
        <v>L4_S10_I143_PSie</v>
      </c>
      <c r="B43" s="40">
        <v>4</v>
      </c>
      <c r="C43" s="7">
        <v>10</v>
      </c>
      <c r="D43" s="44">
        <v>42</v>
      </c>
      <c r="E43">
        <v>2</v>
      </c>
      <c r="F43" s="7">
        <v>10</v>
      </c>
      <c r="G43" s="7" t="str">
        <f t="shared" si="26"/>
        <v>Katharina steigt aus dem Zug. Sie hat das graue Hemd durchgeschwitzt.</v>
      </c>
      <c r="H43" s="7" t="str">
        <f t="shared" si="29"/>
        <v>Katharina</v>
      </c>
      <c r="I43" s="7" t="str">
        <f t="shared" si="30"/>
        <v>Elisabeth</v>
      </c>
      <c r="J43" s="7" t="s">
        <v>153</v>
      </c>
      <c r="M43" s="7" t="s">
        <v>102</v>
      </c>
      <c r="N43" s="7" t="s">
        <v>154</v>
      </c>
      <c r="O43" s="7" t="str">
        <f t="shared" si="31"/>
        <v>aus dem Zug.</v>
      </c>
      <c r="P43" s="7" t="str">
        <f t="shared" si="32"/>
        <v>aus dem Zug</v>
      </c>
      <c r="Q43" s="7" t="str">
        <f t="shared" si="27"/>
        <v>Sie</v>
      </c>
      <c r="R43" s="7" t="s">
        <v>104</v>
      </c>
      <c r="S43" s="7" t="s">
        <v>155</v>
      </c>
      <c r="T43" s="7" t="s">
        <v>156</v>
      </c>
      <c r="U43" s="7" t="s">
        <v>157</v>
      </c>
      <c r="W43" s="7" t="str">
        <f t="shared" si="33"/>
        <v>Hemd</v>
      </c>
      <c r="X43" s="7" t="str">
        <f t="shared" si="34"/>
        <v>durchgeschwitzt.</v>
      </c>
      <c r="Y43" s="7" t="s">
        <v>158</v>
      </c>
      <c r="Z43" s="7">
        <f>main!Z61</f>
        <v>143</v>
      </c>
      <c r="AA43" s="7" t="str">
        <f>main!AA61</f>
        <v>Katharina</v>
      </c>
      <c r="AB43" s="7" t="str">
        <f>main!AB61</f>
        <v>f</v>
      </c>
      <c r="AC43" s="7">
        <f>main!AC61</f>
        <v>6.9428571430000003</v>
      </c>
      <c r="AD43" s="7">
        <f>main!AD61</f>
        <v>0.23550410799999999</v>
      </c>
      <c r="AE43" s="7">
        <f>main!AE61</f>
        <v>7</v>
      </c>
      <c r="AF43" s="33" t="str">
        <f>main!AF61</f>
        <v>f</v>
      </c>
      <c r="AG43" s="7" t="str">
        <f>main!AG61</f>
        <v>Target</v>
      </c>
      <c r="AH43" s="7" t="str">
        <f>main!AH61</f>
        <v>NA</v>
      </c>
      <c r="AI43" s="7">
        <f>main!AI61</f>
        <v>124000000</v>
      </c>
      <c r="AJ43" s="7" t="str">
        <f>main!AJ61</f>
        <v>NA</v>
      </c>
      <c r="AK43" s="7" t="str">
        <f>main!AK61</f>
        <v>NA</v>
      </c>
      <c r="AL43" s="7">
        <f>main!AL61</f>
        <v>111</v>
      </c>
      <c r="AM43" s="7" t="str">
        <f>main!AM61</f>
        <v>Elisabeth</v>
      </c>
      <c r="AN43" s="7" t="str">
        <f>main!AN61</f>
        <v>f</v>
      </c>
      <c r="AO43" s="7">
        <f>main!AO61</f>
        <v>6.6571428570000002</v>
      </c>
      <c r="AP43" s="7">
        <f>main!AP61</f>
        <v>1.0831016769999999</v>
      </c>
      <c r="AQ43" s="7">
        <f>main!AQ61</f>
        <v>7</v>
      </c>
      <c r="AR43" s="7" t="str">
        <f>main!AR61</f>
        <v>f</v>
      </c>
      <c r="AS43" s="7" t="str">
        <f>main!AS61</f>
        <v>Alternative</v>
      </c>
      <c r="AT43" s="7" t="str">
        <f>main!AT61</f>
        <v>NA</v>
      </c>
      <c r="AU43" s="7" t="str">
        <f>main!AU61</f>
        <v>NA</v>
      </c>
      <c r="AV43" s="7" t="str">
        <f>main!AV61</f>
        <v>NA</v>
      </c>
      <c r="AW43" s="7" t="str">
        <f>main!AW61</f>
        <v>NA</v>
      </c>
      <c r="AX43" s="7" t="str">
        <f>main!AX61</f>
        <v>Er</v>
      </c>
      <c r="AY43" s="7" t="str">
        <f>main!AY61</f>
        <v>Sie</v>
      </c>
      <c r="AZ43" s="33" t="str">
        <f>main!AZ61</f>
        <v>Sie</v>
      </c>
      <c r="BA43" s="7" t="str">
        <f t="shared" si="35"/>
        <v>Wer steigt aus dem Zug?</v>
      </c>
      <c r="BB43" s="46" t="str">
        <f t="shared" si="36"/>
        <v>Was tat Katharina?</v>
      </c>
      <c r="BC43" s="7" t="str">
        <f t="shared" si="37"/>
        <v>Woher steigt Katharina?</v>
      </c>
      <c r="BD43" s="7" t="str">
        <f t="shared" si="38"/>
        <v>Was hat Katharina durchgeschwitzt?</v>
      </c>
      <c r="BE43" s="7" t="s">
        <v>16</v>
      </c>
      <c r="BF43" s="7" t="str">
        <f>BB43</f>
        <v>Was tat Katharina?</v>
      </c>
      <c r="BG43" s="7">
        <v>1</v>
      </c>
      <c r="BH43" s="7">
        <f t="shared" si="39"/>
        <v>1</v>
      </c>
      <c r="BI43" s="7" t="str">
        <f t="shared" si="40"/>
        <v>Was tat Katharina?</v>
      </c>
      <c r="BJ43" s="7" t="str">
        <f>IF(BI43="NA","NA",J43)</f>
        <v>steigt</v>
      </c>
      <c r="BK43" s="7" t="s">
        <v>1105</v>
      </c>
      <c r="BL43" s="7" t="s">
        <v>1106</v>
      </c>
      <c r="BM43" s="1">
        <v>0</v>
      </c>
      <c r="BN43" s="7" t="str">
        <f t="shared" si="41"/>
        <v>in den Zug einsteigen</v>
      </c>
      <c r="BO43" s="7" t="str">
        <f t="shared" si="50"/>
        <v>aus dem Zug steigen</v>
      </c>
      <c r="BP43" s="7" t="str">
        <f t="shared" si="42"/>
        <v/>
      </c>
      <c r="BQ43" s="7" t="str">
        <f t="shared" si="43"/>
        <v/>
      </c>
      <c r="BR43" s="7" t="str">
        <f t="shared" si="44"/>
        <v>Woher steigt Katharina?</v>
      </c>
      <c r="BS43" s="7" t="str">
        <f t="shared" si="45"/>
        <v>Woher steigt Katharina?</v>
      </c>
      <c r="BT43" s="7" t="str">
        <f t="shared" si="46"/>
        <v>Was hat Katharina durchgeschwitzt?</v>
      </c>
      <c r="BU43" s="7" t="str">
        <f t="shared" si="47"/>
        <v/>
      </c>
      <c r="BV43" s="7" t="str">
        <f t="shared" si="48"/>
        <v>Was hat Katharina durchgeschwitzt?</v>
      </c>
    </row>
    <row r="44" spans="1:74" ht="14.25" customHeight="1" x14ac:dyDescent="0.35">
      <c r="A44" s="7" t="str">
        <f t="shared" si="49"/>
        <v>L4_S92_I175_PSie</v>
      </c>
      <c r="B44" s="40">
        <v>4</v>
      </c>
      <c r="C44" s="7">
        <v>92</v>
      </c>
      <c r="D44" s="44">
        <v>43</v>
      </c>
      <c r="E44">
        <v>2</v>
      </c>
      <c r="F44" s="7">
        <v>92</v>
      </c>
      <c r="G44" s="7" t="str">
        <f t="shared" si="26"/>
        <v>Der Schriftsteller läuft zur Bäckerei. Sie hat den notwendigen Kuchen vergessen.</v>
      </c>
      <c r="H44" s="7" t="str">
        <f t="shared" si="29"/>
        <v>Der Schriftsteller</v>
      </c>
      <c r="I44" s="7" t="str">
        <f t="shared" si="30"/>
        <v>Die Schriftstellerin</v>
      </c>
      <c r="J44" s="7" t="s">
        <v>627</v>
      </c>
      <c r="L44" s="7" t="s">
        <v>127</v>
      </c>
      <c r="N44" s="7" t="s">
        <v>674</v>
      </c>
      <c r="O44" s="7" t="str">
        <f t="shared" si="31"/>
        <v>zur Bäckerei.</v>
      </c>
      <c r="P44" s="7" t="str">
        <f t="shared" si="32"/>
        <v>zur Bäckerei</v>
      </c>
      <c r="Q44" s="7" t="str">
        <f t="shared" si="27"/>
        <v>Sie</v>
      </c>
      <c r="R44" s="7" t="s">
        <v>104</v>
      </c>
      <c r="S44" s="7" t="s">
        <v>147</v>
      </c>
      <c r="T44" s="7" t="s">
        <v>675</v>
      </c>
      <c r="U44" s="7" t="s">
        <v>676</v>
      </c>
      <c r="W44" s="7" t="str">
        <f t="shared" si="33"/>
        <v>Kuchen</v>
      </c>
      <c r="X44" s="7" t="str">
        <f t="shared" si="34"/>
        <v>vergessen.</v>
      </c>
      <c r="Y44" s="7" t="s">
        <v>123</v>
      </c>
      <c r="Z44" s="7">
        <f>main!Z93</f>
        <v>175</v>
      </c>
      <c r="AA44" s="7" t="str">
        <f>main!AA93</f>
        <v>Schriftsteller</v>
      </c>
      <c r="AB44" s="7" t="str">
        <f>main!AB93</f>
        <v>NA</v>
      </c>
      <c r="AC44" s="7">
        <f>main!AC93</f>
        <v>4.1500000000000004</v>
      </c>
      <c r="AD44" s="7" t="str">
        <f>main!AD93</f>
        <v>NA</v>
      </c>
      <c r="AE44" s="7" t="str">
        <f>main!AE93</f>
        <v>NA</v>
      </c>
      <c r="AF44" s="33" t="str">
        <f>main!AF93</f>
        <v>m</v>
      </c>
      <c r="AG44" s="7" t="str">
        <f>main!AG93</f>
        <v>Filler</v>
      </c>
      <c r="AH44" s="7" t="str">
        <f>main!AH93</f>
        <v>NA</v>
      </c>
      <c r="AI44" s="7" t="str">
        <f>main!AI93</f>
        <v>NA</v>
      </c>
      <c r="AJ44" s="7" t="str">
        <f>main!AJ93</f>
        <v>Der</v>
      </c>
      <c r="AK44" s="7" t="str">
        <f>main!AK93</f>
        <v>der</v>
      </c>
      <c r="AL44" s="7">
        <f>main!AL93</f>
        <v>32</v>
      </c>
      <c r="AM44" s="7" t="str">
        <f>main!AM93</f>
        <v>Schriftstellerin</v>
      </c>
      <c r="AN44" s="7" t="str">
        <f>main!AN93</f>
        <v>NA</v>
      </c>
      <c r="AO44" s="7" t="str">
        <f>main!AO93</f>
        <v>NA</v>
      </c>
      <c r="AP44" s="7" t="str">
        <f>main!AP93</f>
        <v>NA</v>
      </c>
      <c r="AQ44" s="7" t="str">
        <f>main!AQ93</f>
        <v>NA</v>
      </c>
      <c r="AR44" s="7" t="str">
        <f>main!AR93</f>
        <v>NA</v>
      </c>
      <c r="AS44" s="7" t="str">
        <f>main!AS93</f>
        <v>Alternative</v>
      </c>
      <c r="AT44" s="7" t="str">
        <f>main!AT93</f>
        <v>NA</v>
      </c>
      <c r="AU44" s="7" t="str">
        <f>main!AU93</f>
        <v>NA</v>
      </c>
      <c r="AV44" s="7" t="str">
        <f>main!AV93</f>
        <v>Die</v>
      </c>
      <c r="AW44" s="7" t="str">
        <f>main!AW93</f>
        <v>die</v>
      </c>
      <c r="AX44" s="7" t="str">
        <f>main!AX93</f>
        <v>Er</v>
      </c>
      <c r="AY44" s="7" t="str">
        <f>main!AY93</f>
        <v>Sie</v>
      </c>
      <c r="AZ44" s="33" t="str">
        <f>main!AZ93</f>
        <v>Sie</v>
      </c>
      <c r="BA44" s="7" t="str">
        <f t="shared" si="35"/>
        <v>Wer läuft zur Bäckerei?</v>
      </c>
      <c r="BB44" s="46" t="str">
        <f t="shared" si="36"/>
        <v>Was tat der Schriftsteller?</v>
      </c>
      <c r="BC44" s="7" t="str">
        <f t="shared" si="37"/>
        <v>Wohin läuft der Schriftsteller?</v>
      </c>
      <c r="BD44" s="7" t="str">
        <f t="shared" si="38"/>
        <v>Was hat der Schriftsteller vergessen?</v>
      </c>
      <c r="BE44" s="1" t="s">
        <v>49</v>
      </c>
      <c r="BF44" s="7" t="str">
        <f>BD44</f>
        <v>Was hat der Schriftsteller vergessen?</v>
      </c>
      <c r="BG44" s="7">
        <v>3</v>
      </c>
      <c r="BH44" s="7">
        <f t="shared" si="39"/>
        <v>0</v>
      </c>
      <c r="BI44" s="7" t="str">
        <f t="shared" si="40"/>
        <v>NA</v>
      </c>
      <c r="BJ44" s="7" t="str">
        <f>IF(BI44="NA","NA",CONCATENATE(S44," ",T44," ",W44))</f>
        <v>NA</v>
      </c>
      <c r="BK44" s="7" t="str">
        <f>BJ44</f>
        <v>NA</v>
      </c>
      <c r="BL44" s="7" t="s">
        <v>78</v>
      </c>
      <c r="BM44" s="1">
        <v>0</v>
      </c>
      <c r="BN44" s="7" t="str">
        <f t="shared" si="41"/>
        <v>NA</v>
      </c>
      <c r="BO44" s="7" t="str">
        <f t="shared" si="50"/>
        <v>NA</v>
      </c>
      <c r="BP44" s="7" t="str">
        <f t="shared" si="42"/>
        <v/>
      </c>
      <c r="BQ44" s="7" t="str">
        <f t="shared" si="43"/>
        <v>Wohin läuft der Schriftsteller?</v>
      </c>
      <c r="BR44" s="7" t="str">
        <f t="shared" si="44"/>
        <v/>
      </c>
      <c r="BS44" s="7" t="str">
        <f t="shared" si="45"/>
        <v>Wohin läuft der Schriftsteller?</v>
      </c>
      <c r="BT44" s="7" t="str">
        <f t="shared" si="46"/>
        <v>Was hat der Schriftsteller vergessen?</v>
      </c>
      <c r="BU44" s="7" t="str">
        <f t="shared" si="47"/>
        <v/>
      </c>
      <c r="BV44" s="7" t="str">
        <f t="shared" si="48"/>
        <v>Was hat der Schriftsteller vergessen?</v>
      </c>
    </row>
    <row r="45" spans="1:74" ht="14.25" customHeight="1" x14ac:dyDescent="0.35">
      <c r="A45" s="7" t="str">
        <f t="shared" si="49"/>
        <v>L4_S43_I75_PSie</v>
      </c>
      <c r="B45" s="40">
        <v>4</v>
      </c>
      <c r="C45" s="7">
        <v>43</v>
      </c>
      <c r="D45" s="44">
        <v>44</v>
      </c>
      <c r="E45">
        <v>2</v>
      </c>
      <c r="F45" s="7">
        <v>43</v>
      </c>
      <c r="G45" s="7" t="str">
        <f t="shared" si="26"/>
        <v>Charlie kommt aus der Kita. Sie hat die beiden Zwillinge dabei.</v>
      </c>
      <c r="H45" s="7" t="str">
        <f t="shared" si="29"/>
        <v>Charlie</v>
      </c>
      <c r="I45" s="7" t="str">
        <f t="shared" si="30"/>
        <v>Hans</v>
      </c>
      <c r="J45" s="7" t="s">
        <v>311</v>
      </c>
      <c r="M45" s="7" t="s">
        <v>144</v>
      </c>
      <c r="N45" s="7" t="s">
        <v>382</v>
      </c>
      <c r="O45" s="7" t="str">
        <f t="shared" si="31"/>
        <v>aus der Kita.</v>
      </c>
      <c r="P45" s="7" t="str">
        <f t="shared" si="32"/>
        <v>aus der Kita</v>
      </c>
      <c r="Q45" s="7" t="str">
        <f t="shared" si="27"/>
        <v>Sie</v>
      </c>
      <c r="R45" s="7" t="s">
        <v>104</v>
      </c>
      <c r="S45" s="7" t="s">
        <v>71</v>
      </c>
      <c r="T45" s="7" t="s">
        <v>383</v>
      </c>
      <c r="V45" s="7" t="s">
        <v>384</v>
      </c>
      <c r="W45" s="7" t="str">
        <f t="shared" si="33"/>
        <v>Zwillinge</v>
      </c>
      <c r="X45" s="7" t="str">
        <f t="shared" si="34"/>
        <v>dabei.</v>
      </c>
      <c r="Y45" s="7" t="s">
        <v>385</v>
      </c>
      <c r="Z45" s="7">
        <f>main!Z34</f>
        <v>75</v>
      </c>
      <c r="AA45" s="7" t="str">
        <f>main!AA34</f>
        <v>Charlie</v>
      </c>
      <c r="AB45" s="7" t="str">
        <f>main!AB34</f>
        <v>n</v>
      </c>
      <c r="AC45" s="7">
        <f>main!AC34</f>
        <v>3.9714285710000001</v>
      </c>
      <c r="AD45" s="7">
        <f>main!AD34</f>
        <v>1.3169866290000001</v>
      </c>
      <c r="AE45" s="7">
        <f>main!AE34</f>
        <v>4</v>
      </c>
      <c r="AF45" s="33" t="str">
        <f>main!AF34</f>
        <v>n</v>
      </c>
      <c r="AG45" s="7" t="str">
        <f>main!AG34</f>
        <v>Target</v>
      </c>
      <c r="AH45" s="7">
        <f>main!AH34</f>
        <v>163</v>
      </c>
      <c r="AI45" s="7">
        <f>main!AI34</f>
        <v>2680000000</v>
      </c>
      <c r="AJ45" s="7" t="str">
        <f>main!AJ34</f>
        <v>NA</v>
      </c>
      <c r="AK45" s="7" t="str">
        <f>main!AK34</f>
        <v>NA</v>
      </c>
      <c r="AL45" s="7">
        <f>main!AL34</f>
        <v>25</v>
      </c>
      <c r="AM45" s="7" t="str">
        <f>main!AM34</f>
        <v>Hans</v>
      </c>
      <c r="AN45" s="7" t="str">
        <f>main!AN34</f>
        <v>m</v>
      </c>
      <c r="AO45" s="7">
        <f>main!AO34</f>
        <v>1.2571428570000001</v>
      </c>
      <c r="AP45" s="7">
        <f>main!AP34</f>
        <v>1.038745203</v>
      </c>
      <c r="AQ45" s="7">
        <f>main!AQ34</f>
        <v>1</v>
      </c>
      <c r="AR45" s="7" t="str">
        <f>main!AR34</f>
        <v>m</v>
      </c>
      <c r="AS45" s="7" t="str">
        <f>main!AS34</f>
        <v>Alternative</v>
      </c>
      <c r="AT45" s="7" t="str">
        <f>main!AT34</f>
        <v>NA</v>
      </c>
      <c r="AU45" s="7" t="str">
        <f>main!AU34</f>
        <v>NA</v>
      </c>
      <c r="AV45" s="7" t="str">
        <f>main!AV34</f>
        <v>NA</v>
      </c>
      <c r="AW45" s="7" t="str">
        <f>main!AW34</f>
        <v>NA</v>
      </c>
      <c r="AX45" s="7" t="str">
        <f>main!AX34</f>
        <v>Er</v>
      </c>
      <c r="AY45" s="7" t="str">
        <f>main!AY34</f>
        <v>Sie</v>
      </c>
      <c r="AZ45" s="33" t="str">
        <f>main!AZ34</f>
        <v>Sie</v>
      </c>
      <c r="BA45" s="7" t="str">
        <f t="shared" si="35"/>
        <v>Wer kommt aus der Kita?</v>
      </c>
      <c r="BB45" s="46" t="str">
        <f t="shared" si="36"/>
        <v>Was tat Charlie?</v>
      </c>
      <c r="BC45" s="7" t="str">
        <f t="shared" si="37"/>
        <v>Woher kommt Charlie?</v>
      </c>
      <c r="BD45" s="7" t="str">
        <f t="shared" si="38"/>
        <v>Wen hat Charlie dabei?</v>
      </c>
      <c r="BE45" s="7" t="s">
        <v>48</v>
      </c>
      <c r="BF45" s="7" t="str">
        <f>BC45</f>
        <v>Woher kommt Charlie?</v>
      </c>
      <c r="BG45" s="7">
        <v>1</v>
      </c>
      <c r="BH45" s="7">
        <f t="shared" si="39"/>
        <v>1</v>
      </c>
      <c r="BI45" s="7" t="str">
        <f t="shared" si="40"/>
        <v>Woher kommt Charlie?</v>
      </c>
      <c r="BJ45" s="7" t="str">
        <f>IF(BI45="NA","NA",P45)</f>
        <v>aus der Kita</v>
      </c>
      <c r="BK45" s="7" t="str">
        <f>BJ45</f>
        <v>aus der Kita</v>
      </c>
      <c r="BL45" s="7" t="s">
        <v>388</v>
      </c>
      <c r="BM45" s="1">
        <v>1</v>
      </c>
      <c r="BN45" s="7" t="str">
        <f t="shared" si="41"/>
        <v>aus der Kita</v>
      </c>
      <c r="BO45" s="7" t="str">
        <f t="shared" si="50"/>
        <v>aus der Schule</v>
      </c>
      <c r="BP45" s="7" t="str">
        <f t="shared" si="42"/>
        <v/>
      </c>
      <c r="BQ45" s="7" t="str">
        <f t="shared" si="43"/>
        <v/>
      </c>
      <c r="BR45" s="7" t="str">
        <f t="shared" si="44"/>
        <v>Woher kommt Charlie?</v>
      </c>
      <c r="BS45" s="7" t="str">
        <f t="shared" si="45"/>
        <v>Woher kommt Charlie?</v>
      </c>
      <c r="BT45" s="7" t="str">
        <f t="shared" si="46"/>
        <v/>
      </c>
      <c r="BU45" s="7" t="str">
        <f t="shared" si="47"/>
        <v>Wen hat Charlie dabei?</v>
      </c>
      <c r="BV45" s="7" t="str">
        <f t="shared" si="48"/>
        <v>Wen hat Charlie dabei?</v>
      </c>
    </row>
    <row r="46" spans="1:74" ht="14.25" customHeight="1" x14ac:dyDescent="0.35">
      <c r="A46" s="7" t="str">
        <f t="shared" si="49"/>
        <v>L4_S59_I71_PEr</v>
      </c>
      <c r="B46" s="40">
        <v>4</v>
      </c>
      <c r="C46" s="7">
        <v>59</v>
      </c>
      <c r="D46" s="44">
        <v>45</v>
      </c>
      <c r="E46">
        <v>2</v>
      </c>
      <c r="F46" s="7">
        <v>59</v>
      </c>
      <c r="G46" s="7" t="str">
        <f t="shared" si="26"/>
        <v>Mika zeichnet in der Vorstadt. Er hat ein schönes Model gefunden.</v>
      </c>
      <c r="H46" s="7" t="str">
        <f t="shared" si="29"/>
        <v>Mika</v>
      </c>
      <c r="I46" s="7" t="str">
        <f t="shared" si="30"/>
        <v>Alina</v>
      </c>
      <c r="J46" s="7" t="s">
        <v>487</v>
      </c>
      <c r="K46" s="7" t="s">
        <v>84</v>
      </c>
      <c r="N46" s="7" t="s">
        <v>488</v>
      </c>
      <c r="O46" s="7" t="str">
        <f t="shared" si="31"/>
        <v>in der Vorstadt.</v>
      </c>
      <c r="P46" s="7" t="str">
        <f t="shared" si="32"/>
        <v>in der Vorstadt</v>
      </c>
      <c r="Q46" s="7" t="str">
        <f t="shared" si="27"/>
        <v>Er</v>
      </c>
      <c r="R46" s="7" t="s">
        <v>104</v>
      </c>
      <c r="S46" s="7" t="s">
        <v>137</v>
      </c>
      <c r="T46" s="7" t="s">
        <v>489</v>
      </c>
      <c r="V46" s="7" t="s">
        <v>490</v>
      </c>
      <c r="W46" s="7" t="str">
        <f t="shared" si="33"/>
        <v>Model</v>
      </c>
      <c r="X46" s="7" t="str">
        <f t="shared" si="34"/>
        <v>gefunden.</v>
      </c>
      <c r="Y46" s="7" t="s">
        <v>205</v>
      </c>
      <c r="Z46" s="7">
        <f>main!Z30</f>
        <v>71</v>
      </c>
      <c r="AA46" s="7" t="str">
        <f>main!AA30</f>
        <v>Mika</v>
      </c>
      <c r="AB46" s="7" t="str">
        <f>main!AB30</f>
        <v>n</v>
      </c>
      <c r="AC46" s="7">
        <f>main!AC30</f>
        <v>3.6571428570000002</v>
      </c>
      <c r="AD46" s="7">
        <f>main!AD30</f>
        <v>1.2353341330000001</v>
      </c>
      <c r="AE46" s="7">
        <f>main!AE30</f>
        <v>4</v>
      </c>
      <c r="AF46" s="33" t="str">
        <f>main!AF30</f>
        <v>n</v>
      </c>
      <c r="AG46" s="7" t="str">
        <f>main!AG30</f>
        <v>Target</v>
      </c>
      <c r="AH46" s="7" t="str">
        <f>main!AH30</f>
        <v>NA</v>
      </c>
      <c r="AI46" s="7">
        <f>main!AI30</f>
        <v>1570000000</v>
      </c>
      <c r="AJ46" s="7" t="str">
        <f>main!AJ30</f>
        <v>NA</v>
      </c>
      <c r="AK46" s="7" t="str">
        <f>main!AK30</f>
        <v>NA</v>
      </c>
      <c r="AL46" s="7">
        <f>main!AL30</f>
        <v>120</v>
      </c>
      <c r="AM46" s="7" t="str">
        <f>main!AM30</f>
        <v>Alina</v>
      </c>
      <c r="AN46" s="7" t="str">
        <f>main!AN30</f>
        <v>f</v>
      </c>
      <c r="AO46" s="7">
        <f>main!AO30</f>
        <v>6.7714285710000004</v>
      </c>
      <c r="AP46" s="7">
        <f>main!AP30</f>
        <v>0.645605702</v>
      </c>
      <c r="AQ46" s="7">
        <f>main!AQ30</f>
        <v>7</v>
      </c>
      <c r="AR46" s="7" t="str">
        <f>main!AR30</f>
        <v>f</v>
      </c>
      <c r="AS46" s="7" t="str">
        <f>main!AS30</f>
        <v>Alternative</v>
      </c>
      <c r="AT46" s="7" t="str">
        <f>main!AT30</f>
        <v>NA</v>
      </c>
      <c r="AU46" s="7" t="str">
        <f>main!AU30</f>
        <v>NA</v>
      </c>
      <c r="AV46" s="7" t="str">
        <f>main!AV30</f>
        <v>NA</v>
      </c>
      <c r="AW46" s="7" t="str">
        <f>main!AW30</f>
        <v>NA</v>
      </c>
      <c r="AX46" s="7" t="str">
        <f>main!AX30</f>
        <v>Er</v>
      </c>
      <c r="AY46" s="7" t="str">
        <f>main!AY30</f>
        <v>Sie</v>
      </c>
      <c r="AZ46" s="33" t="str">
        <f>main!AZ30</f>
        <v>Er</v>
      </c>
      <c r="BA46" s="7" t="str">
        <f t="shared" si="35"/>
        <v>Wer zeichnet in der Vorstadt?</v>
      </c>
      <c r="BB46" s="46" t="str">
        <f t="shared" si="36"/>
        <v>Was tat Mika?</v>
      </c>
      <c r="BC46" s="7" t="str">
        <f t="shared" si="37"/>
        <v>Wo zeichnet Mika?</v>
      </c>
      <c r="BD46" s="7" t="str">
        <f t="shared" si="38"/>
        <v>Wen hat Mika gefunden?</v>
      </c>
      <c r="BE46" s="7" t="s">
        <v>48</v>
      </c>
      <c r="BF46" s="7" t="str">
        <f>BC46</f>
        <v>Wo zeichnet Mika?</v>
      </c>
      <c r="BG46" s="7">
        <v>1</v>
      </c>
      <c r="BH46" s="7">
        <f t="shared" si="39"/>
        <v>1</v>
      </c>
      <c r="BI46" s="7" t="str">
        <f t="shared" si="40"/>
        <v>Wo zeichnet Mika?</v>
      </c>
      <c r="BJ46" s="7" t="str">
        <f>IF(BI46="NA","NA",P46)</f>
        <v>in der Vorstadt</v>
      </c>
      <c r="BK46" s="7" t="str">
        <f>BJ46</f>
        <v>in der Vorstadt</v>
      </c>
      <c r="BL46" s="7" t="s">
        <v>493</v>
      </c>
      <c r="BM46" s="1">
        <v>1</v>
      </c>
      <c r="BN46" s="7" t="str">
        <f t="shared" si="41"/>
        <v>in der Vorstadt</v>
      </c>
      <c r="BO46" s="7" t="str">
        <f t="shared" si="50"/>
        <v>in der Innenstadt</v>
      </c>
      <c r="BP46" s="7" t="str">
        <f t="shared" si="42"/>
        <v>Wo zeichnet Mika?</v>
      </c>
      <c r="BQ46" s="7" t="str">
        <f t="shared" si="43"/>
        <v/>
      </c>
      <c r="BR46" s="7" t="str">
        <f t="shared" si="44"/>
        <v/>
      </c>
      <c r="BS46" s="7" t="str">
        <f t="shared" si="45"/>
        <v>Wo zeichnet Mika?</v>
      </c>
      <c r="BT46" s="7" t="str">
        <f t="shared" si="46"/>
        <v/>
      </c>
      <c r="BU46" s="7" t="str">
        <f t="shared" si="47"/>
        <v>Wen hat Mika gefunden?</v>
      </c>
      <c r="BV46" s="1" t="str">
        <f t="shared" si="48"/>
        <v>Wen hat Mika gefunden?</v>
      </c>
    </row>
    <row r="47" spans="1:74" ht="14.25" customHeight="1" x14ac:dyDescent="0.35">
      <c r="A47" s="7" t="str">
        <f t="shared" si="49"/>
        <v>L4_S106_I189_PEr</v>
      </c>
      <c r="B47" s="40">
        <v>4</v>
      </c>
      <c r="C47" s="7">
        <v>106</v>
      </c>
      <c r="D47" s="44">
        <v>46</v>
      </c>
      <c r="E47">
        <v>2</v>
      </c>
      <c r="F47" s="7">
        <v>106</v>
      </c>
      <c r="G47" s="7" t="str">
        <f t="shared" si="26"/>
        <v>Der Bestattungsunternehmer eilt auf den Landsitz. Er hat den harten Corona-Maßnahmen vernommen.</v>
      </c>
      <c r="H47" s="7" t="str">
        <f t="shared" si="29"/>
        <v>Der Bestattungsunternehmer</v>
      </c>
      <c r="I47" s="7" t="str">
        <f t="shared" si="30"/>
        <v>Die Bestattungsunternehmerin</v>
      </c>
      <c r="J47" s="7" t="s">
        <v>422</v>
      </c>
      <c r="L47" s="7" t="s">
        <v>119</v>
      </c>
      <c r="N47" s="7" t="s">
        <v>751</v>
      </c>
      <c r="O47" s="7" t="str">
        <f t="shared" si="31"/>
        <v>auf den Landsitz.</v>
      </c>
      <c r="P47" s="7" t="str">
        <f t="shared" si="32"/>
        <v>auf den Landsitz</v>
      </c>
      <c r="Q47" s="7" t="str">
        <f t="shared" si="27"/>
        <v>Er</v>
      </c>
      <c r="R47" s="7" t="s">
        <v>104</v>
      </c>
      <c r="S47" s="7" t="s">
        <v>147</v>
      </c>
      <c r="T47" s="7" t="s">
        <v>391</v>
      </c>
      <c r="U47" s="7" t="s">
        <v>752</v>
      </c>
      <c r="W47" s="7" t="str">
        <f t="shared" si="33"/>
        <v>Corona-Maßnahmen</v>
      </c>
      <c r="X47" s="7" t="str">
        <f t="shared" si="34"/>
        <v>vernommen.</v>
      </c>
      <c r="Y47" s="7" t="s">
        <v>753</v>
      </c>
      <c r="Z47" s="7">
        <f>main!Z107</f>
        <v>189</v>
      </c>
      <c r="AA47" s="7" t="str">
        <f>main!AA107</f>
        <v>Bestattungsunternehmer</v>
      </c>
      <c r="AB47" s="7" t="str">
        <f>main!AB107</f>
        <v>NA</v>
      </c>
      <c r="AC47" s="7">
        <f>main!AC107</f>
        <v>5.55</v>
      </c>
      <c r="AD47" s="7" t="str">
        <f>main!AD107</f>
        <v>NA</v>
      </c>
      <c r="AE47" s="7" t="str">
        <f>main!AE107</f>
        <v>NA</v>
      </c>
      <c r="AF47" s="33" t="str">
        <f>main!AF107</f>
        <v>m</v>
      </c>
      <c r="AG47" s="7" t="str">
        <f>main!AG107</f>
        <v>Filler</v>
      </c>
      <c r="AH47" s="7" t="str">
        <f>main!AH107</f>
        <v>NA</v>
      </c>
      <c r="AI47" s="7" t="str">
        <f>main!AI107</f>
        <v>NA</v>
      </c>
      <c r="AJ47" s="7" t="str">
        <f>main!AJ107</f>
        <v>Der</v>
      </c>
      <c r="AK47" s="7" t="str">
        <f>main!AK107</f>
        <v>der</v>
      </c>
      <c r="AL47" s="7">
        <f>main!AL107</f>
        <v>46</v>
      </c>
      <c r="AM47" s="7" t="str">
        <f>main!AM107</f>
        <v>Bestattungsunternehmerin</v>
      </c>
      <c r="AN47" s="7" t="str">
        <f>main!AN107</f>
        <v>NA</v>
      </c>
      <c r="AO47" s="7" t="str">
        <f>main!AO107</f>
        <v>NA</v>
      </c>
      <c r="AP47" s="7" t="str">
        <f>main!AP107</f>
        <v>NA</v>
      </c>
      <c r="AQ47" s="7" t="str">
        <f>main!AQ107</f>
        <v>NA</v>
      </c>
      <c r="AR47" s="7" t="str">
        <f>main!AR107</f>
        <v>NA</v>
      </c>
      <c r="AS47" s="7" t="str">
        <f>main!AS107</f>
        <v>Alternative</v>
      </c>
      <c r="AT47" s="7" t="str">
        <f>main!AT107</f>
        <v>NA</v>
      </c>
      <c r="AU47" s="7" t="str">
        <f>main!AU107</f>
        <v>NA</v>
      </c>
      <c r="AV47" s="7" t="str">
        <f>main!AV107</f>
        <v>Die</v>
      </c>
      <c r="AW47" s="7" t="str">
        <f>main!AW107</f>
        <v>die</v>
      </c>
      <c r="AX47" s="7" t="str">
        <f>main!AX107</f>
        <v>Er</v>
      </c>
      <c r="AY47" s="7" t="str">
        <f>main!AY107</f>
        <v>Sie</v>
      </c>
      <c r="AZ47" s="33" t="str">
        <f>main!AZ107</f>
        <v>Er</v>
      </c>
      <c r="BA47" s="7" t="str">
        <f t="shared" si="35"/>
        <v>Wer eilt auf den Landsitz?</v>
      </c>
      <c r="BB47" s="46" t="str">
        <f t="shared" si="36"/>
        <v>Was tat der Bestattungsunternehmer?</v>
      </c>
      <c r="BC47" s="7" t="str">
        <f t="shared" si="37"/>
        <v>Wohin eilt der Bestattungsunternehmer?</v>
      </c>
      <c r="BD47" s="7" t="str">
        <f t="shared" si="38"/>
        <v>Was hat der Bestattungsunternehmer vernommen?</v>
      </c>
      <c r="BE47" s="7" t="s">
        <v>16</v>
      </c>
      <c r="BF47" s="7" t="str">
        <f>BB47</f>
        <v>Was tat der Bestattungsunternehmer?</v>
      </c>
      <c r="BG47" s="7">
        <v>1</v>
      </c>
      <c r="BH47" s="7">
        <f t="shared" si="39"/>
        <v>1</v>
      </c>
      <c r="BI47" s="7" t="str">
        <f t="shared" si="40"/>
        <v>Was tat der Bestattungsunternehmer?</v>
      </c>
      <c r="BJ47" s="7" t="str">
        <f>IF(BI47="NA","NA",J47)</f>
        <v>eilt</v>
      </c>
      <c r="BK47" s="7" t="s">
        <v>1121</v>
      </c>
      <c r="BL47" s="7" t="s">
        <v>1122</v>
      </c>
      <c r="BM47" s="1">
        <v>1</v>
      </c>
      <c r="BN47" s="7" t="str">
        <f t="shared" si="41"/>
        <v>auf den Landsitz eilen</v>
      </c>
      <c r="BO47" s="7" t="str">
        <f t="shared" si="50"/>
        <v>auf den Landsitz reisen</v>
      </c>
      <c r="BP47" s="7" t="str">
        <f t="shared" si="42"/>
        <v/>
      </c>
      <c r="BQ47" s="7" t="str">
        <f t="shared" si="43"/>
        <v>Wohin eilt der Bestattungsunternehmer?</v>
      </c>
      <c r="BR47" s="7" t="str">
        <f t="shared" si="44"/>
        <v/>
      </c>
      <c r="BS47" s="7" t="str">
        <f t="shared" si="45"/>
        <v>Wohin eilt der Bestattungsunternehmer?</v>
      </c>
      <c r="BT47" s="7" t="str">
        <f t="shared" si="46"/>
        <v>Was hat der Bestattungsunternehmer vernommen?</v>
      </c>
      <c r="BU47" s="7" t="str">
        <f t="shared" si="47"/>
        <v/>
      </c>
      <c r="BV47" s="7" t="str">
        <f t="shared" si="48"/>
        <v>Was hat der Bestattungsunternehmer vernommen?</v>
      </c>
    </row>
    <row r="48" spans="1:74" ht="14.25" customHeight="1" x14ac:dyDescent="0.35">
      <c r="A48" s="7" t="str">
        <f t="shared" si="49"/>
        <v>L4_S73_I156_PSie</v>
      </c>
      <c r="B48" s="40">
        <v>4</v>
      </c>
      <c r="C48" s="7">
        <v>73</v>
      </c>
      <c r="D48" s="44">
        <v>47</v>
      </c>
      <c r="E48">
        <v>2</v>
      </c>
      <c r="F48" s="7">
        <v>73</v>
      </c>
      <c r="G48" s="7" t="str">
        <f t="shared" si="26"/>
        <v>Die Grundschullehrerin steigt auf den Tisch. Sie hat ein großes Maß geleert.</v>
      </c>
      <c r="H48" s="7" t="str">
        <f t="shared" si="29"/>
        <v>Die Grundschullehrerin</v>
      </c>
      <c r="I48" s="7" t="str">
        <f t="shared" si="30"/>
        <v>Der Grundschullehrer</v>
      </c>
      <c r="J48" s="7" t="s">
        <v>153</v>
      </c>
      <c r="L48" s="7" t="s">
        <v>119</v>
      </c>
      <c r="N48" s="7" t="s">
        <v>574</v>
      </c>
      <c r="O48" s="7" t="str">
        <f t="shared" si="31"/>
        <v>auf den Tisch.</v>
      </c>
      <c r="P48" s="7" t="str">
        <f t="shared" si="32"/>
        <v>auf den Tisch</v>
      </c>
      <c r="Q48" s="7" t="str">
        <f t="shared" si="27"/>
        <v>Sie</v>
      </c>
      <c r="R48" s="7" t="s">
        <v>104</v>
      </c>
      <c r="S48" s="7" t="s">
        <v>137</v>
      </c>
      <c r="T48" s="7" t="s">
        <v>575</v>
      </c>
      <c r="U48" s="7" t="s">
        <v>576</v>
      </c>
      <c r="W48" s="7" t="str">
        <f t="shared" si="33"/>
        <v>Maß</v>
      </c>
      <c r="X48" s="7" t="str">
        <f t="shared" si="34"/>
        <v>geleert.</v>
      </c>
      <c r="Y48" s="7" t="s">
        <v>1102</v>
      </c>
      <c r="Z48" s="7">
        <f>main!Z74</f>
        <v>156</v>
      </c>
      <c r="AA48" s="7" t="str">
        <f>main!AA74</f>
        <v>Grundschullehrerin</v>
      </c>
      <c r="AB48" s="7" t="str">
        <f>main!AB74</f>
        <v>NA</v>
      </c>
      <c r="AC48" s="7">
        <f>main!AC74</f>
        <v>2.25</v>
      </c>
      <c r="AD48" s="7" t="str">
        <f>main!AD74</f>
        <v>NA</v>
      </c>
      <c r="AE48" s="7" t="str">
        <f>main!AE74</f>
        <v>NA</v>
      </c>
      <c r="AF48" s="33" t="str">
        <f>main!AF74</f>
        <v>f</v>
      </c>
      <c r="AG48" s="7" t="str">
        <f>main!AG74</f>
        <v>Filler</v>
      </c>
      <c r="AH48" s="7" t="str">
        <f>main!AH74</f>
        <v>NA</v>
      </c>
      <c r="AI48" s="7" t="str">
        <f>main!AI74</f>
        <v>NA</v>
      </c>
      <c r="AJ48" s="7" t="str">
        <f>main!AJ74</f>
        <v>Die</v>
      </c>
      <c r="AK48" s="7" t="str">
        <f>main!AK74</f>
        <v>die</v>
      </c>
      <c r="AL48" s="7">
        <f>main!AL74</f>
        <v>13</v>
      </c>
      <c r="AM48" s="7" t="str">
        <f>main!AM74</f>
        <v>Grundschullehrer</v>
      </c>
      <c r="AN48" s="7" t="str">
        <f>main!AN74</f>
        <v>NA</v>
      </c>
      <c r="AO48" s="7" t="str">
        <f>main!AO74</f>
        <v>NA</v>
      </c>
      <c r="AP48" s="7" t="str">
        <f>main!AP74</f>
        <v>NA</v>
      </c>
      <c r="AQ48" s="7" t="str">
        <f>main!AQ74</f>
        <v>NA</v>
      </c>
      <c r="AR48" s="7" t="str">
        <f>main!AR74</f>
        <v>NA</v>
      </c>
      <c r="AS48" s="7" t="str">
        <f>main!AS74</f>
        <v>Alternative</v>
      </c>
      <c r="AT48" s="7" t="str">
        <f>main!AT74</f>
        <v>NA</v>
      </c>
      <c r="AU48" s="7" t="str">
        <f>main!AU74</f>
        <v>NA</v>
      </c>
      <c r="AV48" s="7" t="str">
        <f>main!AV74</f>
        <v>Der</v>
      </c>
      <c r="AW48" s="7" t="str">
        <f>main!AW74</f>
        <v>der</v>
      </c>
      <c r="AX48" s="7" t="str">
        <f>main!AX74</f>
        <v>Er</v>
      </c>
      <c r="AY48" s="7" t="str">
        <f>main!AY74</f>
        <v>Sie</v>
      </c>
      <c r="AZ48" s="33" t="str">
        <f>main!AZ74</f>
        <v>Sie</v>
      </c>
      <c r="BA48" s="7" t="str">
        <f t="shared" si="35"/>
        <v>Wer steigt auf den Tisch?</v>
      </c>
      <c r="BB48" s="46" t="str">
        <f t="shared" si="36"/>
        <v>Was tat die Grundschullehrerin?</v>
      </c>
      <c r="BC48" s="7" t="str">
        <f t="shared" si="37"/>
        <v>Wohin steigt die Grundschullehrerin?</v>
      </c>
      <c r="BD48" s="7" t="str">
        <f t="shared" si="38"/>
        <v>Was hat die Grundschullehrerin geleert?</v>
      </c>
      <c r="BE48" s="7" t="s">
        <v>47</v>
      </c>
      <c r="BF48" s="7" t="str">
        <f>BA48</f>
        <v>Wer steigt auf den Tisch?</v>
      </c>
      <c r="BG48" s="7">
        <v>4</v>
      </c>
      <c r="BH48" s="7">
        <f t="shared" si="39"/>
        <v>0</v>
      </c>
      <c r="BI48" s="7" t="str">
        <f t="shared" si="40"/>
        <v>NA</v>
      </c>
      <c r="BJ48" s="7" t="str">
        <f>IF(BI48="NA","NA",H48)</f>
        <v>NA</v>
      </c>
      <c r="BK48" s="7" t="str">
        <f>BJ48</f>
        <v>NA</v>
      </c>
      <c r="BL48" s="7" t="s">
        <v>78</v>
      </c>
      <c r="BM48" s="1">
        <v>0</v>
      </c>
      <c r="BN48" s="7" t="str">
        <f t="shared" si="41"/>
        <v>NA</v>
      </c>
      <c r="BO48" s="7" t="str">
        <f t="shared" si="50"/>
        <v>NA</v>
      </c>
      <c r="BP48" s="7" t="str">
        <f t="shared" si="42"/>
        <v/>
      </c>
      <c r="BQ48" s="7" t="str">
        <f t="shared" si="43"/>
        <v>Wohin steigt die Grundschullehrerin?</v>
      </c>
      <c r="BR48" s="7" t="str">
        <f t="shared" si="44"/>
        <v/>
      </c>
      <c r="BS48" s="7" t="str">
        <f t="shared" si="45"/>
        <v>Wohin steigt die Grundschullehrerin?</v>
      </c>
      <c r="BT48" s="7" t="str">
        <f t="shared" si="46"/>
        <v>Was hat die Grundschullehrerin geleert?</v>
      </c>
      <c r="BU48" s="7" t="str">
        <f t="shared" si="47"/>
        <v/>
      </c>
      <c r="BV48" s="7" t="str">
        <f t="shared" si="48"/>
        <v>Was hat die Grundschullehrerin geleert?</v>
      </c>
    </row>
    <row r="49" spans="1:74" ht="14.25" customHeight="1" x14ac:dyDescent="0.35">
      <c r="A49" s="53" t="str">
        <f t="shared" si="49"/>
        <v>L_S125_I62_PEr</v>
      </c>
      <c r="B49" s="54"/>
      <c r="C49" s="55">
        <v>5</v>
      </c>
      <c r="D49" s="44">
        <v>48</v>
      </c>
      <c r="E49" s="56">
        <v>2.9</v>
      </c>
      <c r="F49" s="53">
        <v>125</v>
      </c>
      <c r="G49" s="53" t="str">
        <f t="shared" si="26"/>
        <v>Florin bangt auf der Rennbahn. Er hat die gesamten Ersparnisse verwettet.</v>
      </c>
      <c r="H49" s="53" t="str">
        <f t="shared" si="29"/>
        <v>Florin</v>
      </c>
      <c r="I49" s="53" t="str">
        <f t="shared" si="30"/>
        <v>Juna</v>
      </c>
      <c r="J49" s="53" t="s">
        <v>668</v>
      </c>
      <c r="K49" s="53" t="s">
        <v>244</v>
      </c>
      <c r="L49" s="54"/>
      <c r="M49" s="54"/>
      <c r="N49" s="53" t="s">
        <v>849</v>
      </c>
      <c r="O49" s="53" t="str">
        <f t="shared" si="31"/>
        <v>auf der Rennbahn.</v>
      </c>
      <c r="P49" s="53" t="str">
        <f t="shared" si="32"/>
        <v>auf der Rennbahn</v>
      </c>
      <c r="Q49" s="53" t="str">
        <f t="shared" si="27"/>
        <v>Er</v>
      </c>
      <c r="R49" s="53" t="s">
        <v>104</v>
      </c>
      <c r="S49" s="53" t="s">
        <v>71</v>
      </c>
      <c r="T49" s="53" t="s">
        <v>850</v>
      </c>
      <c r="U49" s="53" t="s">
        <v>851</v>
      </c>
      <c r="V49" s="54"/>
      <c r="W49" s="53" t="str">
        <f t="shared" si="33"/>
        <v>Ersparnisse</v>
      </c>
      <c r="X49" s="53" t="str">
        <f t="shared" si="34"/>
        <v>verwettet.</v>
      </c>
      <c r="Y49" s="53" t="s">
        <v>852</v>
      </c>
      <c r="Z49" s="53">
        <v>62</v>
      </c>
      <c r="AA49" s="53" t="s">
        <v>970</v>
      </c>
      <c r="AB49" s="53" t="s">
        <v>109</v>
      </c>
      <c r="AC49" s="53">
        <v>3.1142857140000002</v>
      </c>
      <c r="AD49" s="53">
        <v>1.6228411650000001</v>
      </c>
      <c r="AE49" s="53">
        <v>3</v>
      </c>
      <c r="AF49" s="55" t="s">
        <v>109</v>
      </c>
      <c r="AG49" s="61" t="s">
        <v>1093</v>
      </c>
      <c r="AH49" s="62" t="s">
        <v>78</v>
      </c>
      <c r="AI49" s="63" t="s">
        <v>78</v>
      </c>
      <c r="AJ49" s="58" t="s">
        <v>78</v>
      </c>
      <c r="AK49" s="58" t="s">
        <v>78</v>
      </c>
      <c r="AL49" s="53">
        <v>90</v>
      </c>
      <c r="AM49" s="53" t="s">
        <v>978</v>
      </c>
      <c r="AN49" s="53" t="s">
        <v>176</v>
      </c>
      <c r="AO49" s="53">
        <v>5.7428571430000002</v>
      </c>
      <c r="AP49" s="53">
        <v>1.379319038</v>
      </c>
      <c r="AQ49" s="53">
        <v>6</v>
      </c>
      <c r="AR49" s="55" t="s">
        <v>109</v>
      </c>
      <c r="AS49" s="57" t="s">
        <v>80</v>
      </c>
      <c r="AT49" s="62" t="s">
        <v>78</v>
      </c>
      <c r="AU49" s="63" t="s">
        <v>78</v>
      </c>
      <c r="AV49" s="58" t="s">
        <v>78</v>
      </c>
      <c r="AW49" s="54" t="s">
        <v>78</v>
      </c>
      <c r="AX49" s="58" t="s">
        <v>81</v>
      </c>
      <c r="AY49" s="58" t="s">
        <v>82</v>
      </c>
      <c r="AZ49" s="59" t="str">
        <f>AX49</f>
        <v>Er</v>
      </c>
      <c r="BA49" s="53" t="str">
        <f t="shared" si="35"/>
        <v>Wer bangt auf der Rennbahn?</v>
      </c>
      <c r="BB49" s="46" t="str">
        <f t="shared" si="36"/>
        <v>Was tat Florin?</v>
      </c>
      <c r="BC49" s="53" t="str">
        <f t="shared" si="37"/>
        <v>Wo bangt Florin?</v>
      </c>
      <c r="BD49" s="53" t="str">
        <f t="shared" si="38"/>
        <v>Was hat Florin verwettet?</v>
      </c>
      <c r="BE49" s="55" t="s">
        <v>47</v>
      </c>
      <c r="BF49" s="55" t="str">
        <f>BA49</f>
        <v>Wer bangt auf der Rennbahn?</v>
      </c>
      <c r="BG49" s="55">
        <v>2</v>
      </c>
      <c r="BH49" s="53">
        <f t="shared" si="39"/>
        <v>0</v>
      </c>
      <c r="BI49" s="53" t="str">
        <f t="shared" si="40"/>
        <v>NA</v>
      </c>
      <c r="BJ49" s="55" t="str">
        <f>IF(BI49="NA","NA",H49)</f>
        <v>NA</v>
      </c>
      <c r="BK49" s="53" t="str">
        <f>BJ49</f>
        <v>NA</v>
      </c>
      <c r="BL49" s="53" t="s">
        <v>78</v>
      </c>
      <c r="BM49" s="55">
        <v>1</v>
      </c>
      <c r="BN49" s="53" t="str">
        <f t="shared" si="41"/>
        <v>NA</v>
      </c>
      <c r="BO49" s="53" t="str">
        <f t="shared" si="50"/>
        <v>NA</v>
      </c>
      <c r="BP49" s="53" t="str">
        <f t="shared" si="42"/>
        <v>Wo bangt Florin?</v>
      </c>
      <c r="BQ49" s="53" t="str">
        <f t="shared" si="43"/>
        <v/>
      </c>
      <c r="BR49" s="53" t="str">
        <f t="shared" si="44"/>
        <v/>
      </c>
      <c r="BS49" s="53" t="str">
        <f t="shared" si="45"/>
        <v>Wo bangt Florin?</v>
      </c>
      <c r="BT49" s="53" t="str">
        <f t="shared" si="46"/>
        <v>Was hat Florin verwettet?</v>
      </c>
      <c r="BU49" s="53" t="str">
        <f t="shared" si="47"/>
        <v/>
      </c>
      <c r="BV49" s="53" t="str">
        <f t="shared" si="48"/>
        <v>Was hat Florin verwettet?</v>
      </c>
    </row>
    <row r="50" spans="1:74" ht="14.25" customHeight="1" x14ac:dyDescent="0.35">
      <c r="A50" s="7" t="str">
        <f t="shared" si="49"/>
        <v>L4_S6_I139_PSie</v>
      </c>
      <c r="B50" s="40">
        <v>4</v>
      </c>
      <c r="C50" s="7">
        <v>6</v>
      </c>
      <c r="D50" s="44">
        <v>49</v>
      </c>
      <c r="E50">
        <v>3</v>
      </c>
      <c r="F50" s="7">
        <v>6</v>
      </c>
      <c r="G50" s="7" t="str">
        <f t="shared" si="26"/>
        <v>Clara guckt auf den Fahrplan. Sie hat die heutige Verbindung vergessen.</v>
      </c>
      <c r="H50" s="7" t="str">
        <f t="shared" si="29"/>
        <v>Clara</v>
      </c>
      <c r="I50" s="7" t="str">
        <f t="shared" si="30"/>
        <v>Amelie</v>
      </c>
      <c r="J50" s="7" t="s">
        <v>118</v>
      </c>
      <c r="L50" s="7" t="s">
        <v>119</v>
      </c>
      <c r="N50" s="7" t="s">
        <v>120</v>
      </c>
      <c r="O50" s="7" t="str">
        <f t="shared" si="31"/>
        <v>auf den Fahrplan.</v>
      </c>
      <c r="P50" s="7" t="str">
        <f t="shared" si="32"/>
        <v>auf den Fahrplan</v>
      </c>
      <c r="Q50" s="7" t="str">
        <f t="shared" si="27"/>
        <v>Sie</v>
      </c>
      <c r="R50" s="7" t="s">
        <v>104</v>
      </c>
      <c r="S50" s="7" t="s">
        <v>71</v>
      </c>
      <c r="T50" s="7" t="s">
        <v>121</v>
      </c>
      <c r="U50" s="7" t="s">
        <v>122</v>
      </c>
      <c r="W50" s="7" t="str">
        <f t="shared" si="33"/>
        <v>Verbindung</v>
      </c>
      <c r="X50" s="7" t="str">
        <f t="shared" si="34"/>
        <v>vergessen.</v>
      </c>
      <c r="Y50" s="7" t="s">
        <v>123</v>
      </c>
      <c r="Z50" s="7">
        <f>main!Z57</f>
        <v>139</v>
      </c>
      <c r="AA50" s="7" t="str">
        <f>main!AA57</f>
        <v>Clara</v>
      </c>
      <c r="AB50" s="7" t="str">
        <f>main!AB57</f>
        <v>f</v>
      </c>
      <c r="AC50" s="7">
        <f>main!AC57</f>
        <v>6.914285714</v>
      </c>
      <c r="AD50" s="7">
        <f>main!AD57</f>
        <v>0.28402864100000003</v>
      </c>
      <c r="AE50" s="7">
        <f>main!AE57</f>
        <v>7</v>
      </c>
      <c r="AF50" s="33" t="str">
        <f>main!AF57</f>
        <v>f</v>
      </c>
      <c r="AG50" s="7" t="str">
        <f>main!AG57</f>
        <v>Target</v>
      </c>
      <c r="AH50" s="7">
        <f>main!AH57</f>
        <v>451</v>
      </c>
      <c r="AI50" s="7">
        <f>main!AI57</f>
        <v>3310000000</v>
      </c>
      <c r="AJ50" s="7" t="str">
        <f>main!AJ57</f>
        <v>NA</v>
      </c>
      <c r="AK50" s="7" t="str">
        <f>main!AK57</f>
        <v>NA</v>
      </c>
      <c r="AL50" s="7">
        <f>main!AL57</f>
        <v>107</v>
      </c>
      <c r="AM50" s="7" t="str">
        <f>main!AM57</f>
        <v>Amelie</v>
      </c>
      <c r="AN50" s="7" t="str">
        <f>main!AN57</f>
        <v>f</v>
      </c>
      <c r="AO50" s="7">
        <f>main!AO57</f>
        <v>6.6</v>
      </c>
      <c r="AP50" s="7">
        <f>main!AP57</f>
        <v>1.1167178799999999</v>
      </c>
      <c r="AQ50" s="7">
        <f>main!AQ57</f>
        <v>7</v>
      </c>
      <c r="AR50" s="7" t="str">
        <f>main!AR57</f>
        <v>f</v>
      </c>
      <c r="AS50" s="7" t="str">
        <f>main!AS57</f>
        <v>Alternative</v>
      </c>
      <c r="AT50" s="7" t="str">
        <f>main!AT57</f>
        <v>NA</v>
      </c>
      <c r="AU50" s="7" t="str">
        <f>main!AU57</f>
        <v>NA</v>
      </c>
      <c r="AV50" s="7" t="str">
        <f>main!AV57</f>
        <v>NA</v>
      </c>
      <c r="AW50" s="7" t="str">
        <f>main!AW57</f>
        <v>NA</v>
      </c>
      <c r="AX50" s="7" t="str">
        <f>main!AX57</f>
        <v>Er</v>
      </c>
      <c r="AY50" s="7" t="str">
        <f>main!AY57</f>
        <v>Sie</v>
      </c>
      <c r="AZ50" s="33" t="str">
        <f>main!AZ57</f>
        <v>Sie</v>
      </c>
      <c r="BA50" s="7" t="str">
        <f t="shared" si="35"/>
        <v>Wer guckt auf den Fahrplan?</v>
      </c>
      <c r="BB50" s="46" t="str">
        <f t="shared" si="36"/>
        <v>Was tat Clara?</v>
      </c>
      <c r="BC50" s="7" t="str">
        <f t="shared" si="37"/>
        <v>Wohin guckt Clara?</v>
      </c>
      <c r="BD50" s="7" t="str">
        <f t="shared" si="38"/>
        <v>Was hat Clara vergessen?</v>
      </c>
      <c r="BE50" s="7" t="s">
        <v>16</v>
      </c>
      <c r="BF50" s="7" t="str">
        <f>BB50</f>
        <v>Was tat Clara?</v>
      </c>
      <c r="BG50" s="7">
        <v>4</v>
      </c>
      <c r="BH50" s="7">
        <f t="shared" si="39"/>
        <v>0</v>
      </c>
      <c r="BI50" s="7" t="str">
        <f t="shared" si="40"/>
        <v>NA</v>
      </c>
      <c r="BJ50" s="7" t="str">
        <f>IF(BI50="NA","NA",J50)</f>
        <v>NA</v>
      </c>
      <c r="BK50" s="7" t="str">
        <f>BJ50</f>
        <v>NA</v>
      </c>
      <c r="BL50" s="7" t="s">
        <v>78</v>
      </c>
      <c r="BM50" s="1">
        <v>0</v>
      </c>
      <c r="BN50" s="7" t="str">
        <f t="shared" si="41"/>
        <v>NA</v>
      </c>
      <c r="BO50" s="7" t="str">
        <f t="shared" si="50"/>
        <v>NA</v>
      </c>
      <c r="BP50" s="7" t="str">
        <f t="shared" si="42"/>
        <v/>
      </c>
      <c r="BQ50" s="7" t="str">
        <f t="shared" si="43"/>
        <v>Wohin guckt Clara?</v>
      </c>
      <c r="BR50" s="7" t="str">
        <f t="shared" si="44"/>
        <v/>
      </c>
      <c r="BS50" s="7" t="str">
        <f t="shared" si="45"/>
        <v>Wohin guckt Clara?</v>
      </c>
      <c r="BT50" s="7" t="str">
        <f t="shared" si="46"/>
        <v>Was hat Clara vergessen?</v>
      </c>
      <c r="BU50" s="7" t="str">
        <f t="shared" si="47"/>
        <v/>
      </c>
      <c r="BV50" s="7" t="str">
        <f t="shared" si="48"/>
        <v>Was hat Clara vergessen?</v>
      </c>
    </row>
    <row r="51" spans="1:74" ht="14.25" customHeight="1" x14ac:dyDescent="0.35">
      <c r="A51" s="7" t="str">
        <f t="shared" si="49"/>
        <v>L4_S12_I125_PEr</v>
      </c>
      <c r="B51" s="40">
        <v>4</v>
      </c>
      <c r="C51" s="7">
        <v>12</v>
      </c>
      <c r="D51" s="44">
        <v>50</v>
      </c>
      <c r="E51">
        <v>3</v>
      </c>
      <c r="F51" s="7">
        <v>12</v>
      </c>
      <c r="G51" s="7" t="str">
        <f t="shared" si="26"/>
        <v>Marie ringt zu Hause. Er hat mit den Geschwistern Streit.</v>
      </c>
      <c r="H51" s="7" t="str">
        <f t="shared" si="29"/>
        <v>Marie</v>
      </c>
      <c r="I51" s="7" t="str">
        <f t="shared" si="30"/>
        <v>Emil</v>
      </c>
      <c r="J51" s="7" t="s">
        <v>168</v>
      </c>
      <c r="K51" s="7" t="s">
        <v>169</v>
      </c>
      <c r="N51" s="7" t="s">
        <v>170</v>
      </c>
      <c r="O51" s="7" t="str">
        <f t="shared" si="31"/>
        <v>zu Hause.</v>
      </c>
      <c r="P51" s="7" t="str">
        <f t="shared" si="32"/>
        <v>zu Hause</v>
      </c>
      <c r="Q51" s="7" t="str">
        <f t="shared" si="27"/>
        <v>Er</v>
      </c>
      <c r="R51" s="7" t="s">
        <v>104</v>
      </c>
      <c r="S51" s="7" t="s">
        <v>171</v>
      </c>
      <c r="T51" s="7" t="s">
        <v>147</v>
      </c>
      <c r="V51" s="7" t="s">
        <v>172</v>
      </c>
      <c r="W51" s="7" t="str">
        <f t="shared" si="33"/>
        <v>Geschwistern</v>
      </c>
      <c r="X51" s="7" t="str">
        <f t="shared" si="34"/>
        <v>Streit.</v>
      </c>
      <c r="Y51" s="7" t="s">
        <v>173</v>
      </c>
      <c r="Z51" s="7">
        <f>main!Z43</f>
        <v>125</v>
      </c>
      <c r="AA51" s="7" t="str">
        <f>main!AA43</f>
        <v>Marie</v>
      </c>
      <c r="AB51" s="7" t="str">
        <f>main!AB43</f>
        <v>f</v>
      </c>
      <c r="AC51" s="7">
        <f>main!AC43</f>
        <v>6.8285714290000001</v>
      </c>
      <c r="AD51" s="7">
        <f>main!AD43</f>
        <v>0.38238526</v>
      </c>
      <c r="AE51" s="7">
        <f>main!AE43</f>
        <v>7</v>
      </c>
      <c r="AF51" s="33" t="str">
        <f>main!AF43</f>
        <v>f</v>
      </c>
      <c r="AG51" s="7" t="str">
        <f>main!AG43</f>
        <v>Target</v>
      </c>
      <c r="AH51" s="7" t="str">
        <f>main!AH43</f>
        <v>NA</v>
      </c>
      <c r="AI51" s="7">
        <f>main!AI43</f>
        <v>4810000000</v>
      </c>
      <c r="AJ51" s="7" t="str">
        <f>main!AJ43</f>
        <v>NA</v>
      </c>
      <c r="AK51" s="7" t="str">
        <f>main!AK43</f>
        <v>NA</v>
      </c>
      <c r="AL51" s="7">
        <f>main!AL43</f>
        <v>44</v>
      </c>
      <c r="AM51" s="7" t="str">
        <f>main!AM43</f>
        <v>Emil</v>
      </c>
      <c r="AN51" s="7" t="str">
        <f>main!AN43</f>
        <v>m</v>
      </c>
      <c r="AO51" s="7">
        <f>main!AO43</f>
        <v>1.628571429</v>
      </c>
      <c r="AP51" s="7">
        <f>main!AP43</f>
        <v>1.2387307139999999</v>
      </c>
      <c r="AQ51" s="7">
        <f>main!AQ43</f>
        <v>1</v>
      </c>
      <c r="AR51" s="7" t="str">
        <f>main!AR43</f>
        <v>m</v>
      </c>
      <c r="AS51" s="7" t="str">
        <f>main!AS43</f>
        <v>Alternative</v>
      </c>
      <c r="AT51" s="7" t="str">
        <f>main!AT43</f>
        <v>NA</v>
      </c>
      <c r="AU51" s="7" t="str">
        <f>main!AU43</f>
        <v>NA</v>
      </c>
      <c r="AV51" s="7" t="str">
        <f>main!AV43</f>
        <v>NA</v>
      </c>
      <c r="AW51" s="7" t="str">
        <f>main!AW43</f>
        <v>NA</v>
      </c>
      <c r="AX51" s="7" t="str">
        <f>main!AX43</f>
        <v>Er</v>
      </c>
      <c r="AY51" s="7" t="str">
        <f>main!AY43</f>
        <v>Sie</v>
      </c>
      <c r="AZ51" s="33" t="str">
        <f>main!AZ43</f>
        <v>Er</v>
      </c>
      <c r="BA51" s="7" t="str">
        <f t="shared" si="35"/>
        <v>Wer ringt zu Hause?</v>
      </c>
      <c r="BB51" s="46" t="str">
        <f t="shared" si="36"/>
        <v>Was tat Marie?</v>
      </c>
      <c r="BC51" s="7" t="str">
        <f t="shared" si="37"/>
        <v>Wo ringt Marie?</v>
      </c>
      <c r="BD51" s="7" t="str">
        <f t="shared" si="38"/>
        <v>Wen hat Marie Streit?</v>
      </c>
      <c r="BE51" s="1" t="s">
        <v>49</v>
      </c>
      <c r="BF51" s="7" t="str">
        <f>BD51</f>
        <v>Wen hat Marie Streit?</v>
      </c>
      <c r="BG51" s="7">
        <v>4</v>
      </c>
      <c r="BH51" s="7">
        <f t="shared" si="39"/>
        <v>0</v>
      </c>
      <c r="BI51" s="7" t="str">
        <f t="shared" si="40"/>
        <v>NA</v>
      </c>
      <c r="BJ51" s="7" t="str">
        <f>IF(BI51="NA","NA",CONCATENATE(S51," ",T51," ",W51))</f>
        <v>NA</v>
      </c>
      <c r="BK51" s="7" t="str">
        <f>IF(BJ51="","",BJ51)</f>
        <v>NA</v>
      </c>
      <c r="BL51" s="7" t="s">
        <v>78</v>
      </c>
      <c r="BM51" s="1">
        <v>0</v>
      </c>
      <c r="BN51" s="7" t="str">
        <f t="shared" si="41"/>
        <v>NA</v>
      </c>
      <c r="BO51" s="7" t="str">
        <f t="shared" si="50"/>
        <v>NA</v>
      </c>
      <c r="BP51" s="7" t="str">
        <f t="shared" si="42"/>
        <v>Wo ringt Marie?</v>
      </c>
      <c r="BQ51" s="7" t="str">
        <f t="shared" si="43"/>
        <v/>
      </c>
      <c r="BR51" s="7" t="str">
        <f t="shared" si="44"/>
        <v/>
      </c>
      <c r="BS51" s="7" t="str">
        <f t="shared" si="45"/>
        <v>Wo ringt Marie?</v>
      </c>
      <c r="BT51" s="7" t="str">
        <f t="shared" si="46"/>
        <v/>
      </c>
      <c r="BU51" s="7" t="str">
        <f t="shared" si="47"/>
        <v>Wen hat Marie Streit?</v>
      </c>
      <c r="BV51" s="7" t="str">
        <f t="shared" si="48"/>
        <v>Wen hat Marie Streit?</v>
      </c>
    </row>
    <row r="52" spans="1:74" ht="14.25" customHeight="1" x14ac:dyDescent="0.35">
      <c r="A52" s="7" t="str">
        <f t="shared" si="49"/>
        <v>L4_S2_I135_PSie</v>
      </c>
      <c r="B52" s="40">
        <v>4</v>
      </c>
      <c r="C52" s="7">
        <v>2</v>
      </c>
      <c r="D52" s="44">
        <v>51</v>
      </c>
      <c r="E52">
        <v>3</v>
      </c>
      <c r="F52" s="7">
        <v>2</v>
      </c>
      <c r="G52" s="7" t="str">
        <f t="shared" si="26"/>
        <v>Leonie schreit in der Sauna. Sie hat  einen heißen Aufgussstein berührt.</v>
      </c>
      <c r="H52" s="7" t="str">
        <f t="shared" si="29"/>
        <v>Leonie</v>
      </c>
      <c r="I52" s="7" t="str">
        <f t="shared" si="30"/>
        <v>Lotte</v>
      </c>
      <c r="J52" s="7" t="s">
        <v>83</v>
      </c>
      <c r="K52" s="7" t="s">
        <v>84</v>
      </c>
      <c r="N52" s="7" t="s">
        <v>85</v>
      </c>
      <c r="O52" s="7" t="str">
        <f t="shared" si="31"/>
        <v>in der Sauna.</v>
      </c>
      <c r="P52" s="7" t="str">
        <f t="shared" si="32"/>
        <v>in der Sauna</v>
      </c>
      <c r="Q52" s="7" t="str">
        <f t="shared" si="27"/>
        <v>Sie</v>
      </c>
      <c r="R52" s="7" t="s">
        <v>86</v>
      </c>
      <c r="S52" s="7" t="s">
        <v>87</v>
      </c>
      <c r="T52" s="7" t="s">
        <v>88</v>
      </c>
      <c r="U52" s="7" t="s">
        <v>89</v>
      </c>
      <c r="W52" s="7" t="str">
        <f t="shared" si="33"/>
        <v>Aufgussstein</v>
      </c>
      <c r="X52" s="7" t="str">
        <f t="shared" si="34"/>
        <v>berührt.</v>
      </c>
      <c r="Y52" s="7" t="s">
        <v>90</v>
      </c>
      <c r="Z52" s="7">
        <f>main!Z53</f>
        <v>135</v>
      </c>
      <c r="AA52" s="7" t="str">
        <f>main!AA53</f>
        <v>Leonie</v>
      </c>
      <c r="AB52" s="7" t="str">
        <f>main!AB53</f>
        <v>f</v>
      </c>
      <c r="AC52" s="7">
        <f>main!AC53</f>
        <v>6.8857142859999998</v>
      </c>
      <c r="AD52" s="7">
        <f>main!AD53</f>
        <v>0.322802851</v>
      </c>
      <c r="AE52" s="7">
        <f>main!AE53</f>
        <v>7</v>
      </c>
      <c r="AF52" s="33" t="str">
        <f>main!AF53</f>
        <v>f</v>
      </c>
      <c r="AG52" s="7" t="str">
        <f>main!AG53</f>
        <v>Target</v>
      </c>
      <c r="AH52" s="7" t="str">
        <f>main!AH53</f>
        <v>NA</v>
      </c>
      <c r="AI52" s="7">
        <f>main!AI53</f>
        <v>48000000</v>
      </c>
      <c r="AJ52" s="7" t="str">
        <f>main!AJ53</f>
        <v>NA</v>
      </c>
      <c r="AK52" s="7" t="str">
        <f>main!AK53</f>
        <v>NA</v>
      </c>
      <c r="AL52" s="7">
        <f>main!AL53</f>
        <v>103</v>
      </c>
      <c r="AM52" s="7" t="str">
        <f>main!AM53</f>
        <v>Lotte</v>
      </c>
      <c r="AN52" s="7" t="str">
        <f>main!AN53</f>
        <v>f</v>
      </c>
      <c r="AO52" s="7">
        <f>main!AO53</f>
        <v>6.542857143</v>
      </c>
      <c r="AP52" s="7">
        <f>main!AP53</f>
        <v>0.81683957500000004</v>
      </c>
      <c r="AQ52" s="7">
        <f>main!AQ53</f>
        <v>7</v>
      </c>
      <c r="AR52" s="7" t="str">
        <f>main!AR53</f>
        <v>f</v>
      </c>
      <c r="AS52" s="7" t="str">
        <f>main!AS53</f>
        <v>Alternative</v>
      </c>
      <c r="AT52" s="7" t="str">
        <f>main!AT53</f>
        <v>NA</v>
      </c>
      <c r="AU52" s="7" t="str">
        <f>main!AU53</f>
        <v>NA</v>
      </c>
      <c r="AV52" s="7" t="str">
        <f>main!AV53</f>
        <v>NA</v>
      </c>
      <c r="AW52" s="7" t="str">
        <f>main!AW53</f>
        <v>NA</v>
      </c>
      <c r="AX52" s="7" t="str">
        <f>main!AX53</f>
        <v>Er</v>
      </c>
      <c r="AY52" s="7" t="str">
        <f>main!AY53</f>
        <v>Sie</v>
      </c>
      <c r="AZ52" s="33" t="str">
        <f>main!AZ53</f>
        <v>Sie</v>
      </c>
      <c r="BA52" s="7" t="str">
        <f t="shared" si="35"/>
        <v>Wer schreit in der Sauna?</v>
      </c>
      <c r="BB52" s="46" t="str">
        <f t="shared" si="36"/>
        <v>Was tat Leonie?</v>
      </c>
      <c r="BC52" s="7" t="str">
        <f t="shared" si="37"/>
        <v>Wo schreit Leonie?</v>
      </c>
      <c r="BD52" s="7" t="str">
        <f t="shared" si="38"/>
        <v>Was hat  Leonie berührt?</v>
      </c>
      <c r="BE52" s="7" t="s">
        <v>16</v>
      </c>
      <c r="BF52" s="7" t="str">
        <f>BB52</f>
        <v>Was tat Leonie?</v>
      </c>
      <c r="BG52" s="7">
        <v>3</v>
      </c>
      <c r="BH52" s="7">
        <f t="shared" si="39"/>
        <v>0</v>
      </c>
      <c r="BI52" s="7" t="str">
        <f t="shared" si="40"/>
        <v>NA</v>
      </c>
      <c r="BJ52" s="7" t="str">
        <f>IF(BI52="NA","NA",J52)</f>
        <v>NA</v>
      </c>
      <c r="BK52" s="7" t="str">
        <f t="shared" ref="BK52:BK57" si="51">BJ52</f>
        <v>NA</v>
      </c>
      <c r="BL52" s="7" t="s">
        <v>78</v>
      </c>
      <c r="BM52" s="1">
        <v>0</v>
      </c>
      <c r="BN52" s="7" t="str">
        <f t="shared" si="41"/>
        <v>NA</v>
      </c>
      <c r="BO52" s="7" t="str">
        <f t="shared" si="50"/>
        <v>NA</v>
      </c>
      <c r="BP52" s="7" t="str">
        <f t="shared" si="42"/>
        <v>Wo schreit Leonie?</v>
      </c>
      <c r="BQ52" s="7" t="str">
        <f t="shared" si="43"/>
        <v/>
      </c>
      <c r="BR52" s="7" t="str">
        <f t="shared" si="44"/>
        <v/>
      </c>
      <c r="BS52" s="7" t="str">
        <f t="shared" si="45"/>
        <v>Wo schreit Leonie?</v>
      </c>
      <c r="BT52" s="7" t="str">
        <f t="shared" si="46"/>
        <v>Was hat  Leonie berührt?</v>
      </c>
      <c r="BU52" s="7" t="str">
        <f t="shared" si="47"/>
        <v/>
      </c>
      <c r="BV52" s="7" t="str">
        <f t="shared" si="48"/>
        <v>Was hat  Leonie berührt?</v>
      </c>
    </row>
    <row r="53" spans="1:74" ht="14.25" customHeight="1" x14ac:dyDescent="0.35">
      <c r="A53" s="7" t="str">
        <f t="shared" si="49"/>
        <v>L4_S21_I11_PSie</v>
      </c>
      <c r="B53" s="40">
        <v>4</v>
      </c>
      <c r="C53" s="7">
        <v>21</v>
      </c>
      <c r="D53" s="44">
        <v>52</v>
      </c>
      <c r="E53">
        <v>3</v>
      </c>
      <c r="F53" s="7">
        <v>21</v>
      </c>
      <c r="G53" s="7" t="str">
        <f t="shared" si="26"/>
        <v>Lukas joggt im Park. Sie möchte den winterlichen Bauchspeck loswerden.</v>
      </c>
      <c r="H53" s="7" t="str">
        <f t="shared" si="29"/>
        <v>Lukas</v>
      </c>
      <c r="I53" s="7" t="str">
        <f t="shared" si="30"/>
        <v>Sanja</v>
      </c>
      <c r="J53" s="7" t="s">
        <v>237</v>
      </c>
      <c r="K53" s="7" t="s">
        <v>193</v>
      </c>
      <c r="N53" s="7" t="s">
        <v>238</v>
      </c>
      <c r="O53" s="7" t="str">
        <f t="shared" si="31"/>
        <v>im Park.</v>
      </c>
      <c r="P53" s="7" t="str">
        <f t="shared" si="32"/>
        <v>im Park</v>
      </c>
      <c r="Q53" s="7" t="str">
        <f t="shared" si="27"/>
        <v>Sie</v>
      </c>
      <c r="R53" s="7" t="s">
        <v>70</v>
      </c>
      <c r="S53" s="7" t="s">
        <v>147</v>
      </c>
      <c r="T53" s="7" t="s">
        <v>239</v>
      </c>
      <c r="U53" s="7" t="s">
        <v>240</v>
      </c>
      <c r="W53" s="7" t="str">
        <f t="shared" si="33"/>
        <v>Bauchspeck</v>
      </c>
      <c r="X53" s="7" t="str">
        <f t="shared" si="34"/>
        <v>loswerden.</v>
      </c>
      <c r="Y53" s="7" t="s">
        <v>241</v>
      </c>
      <c r="Z53" s="7">
        <f>main!Z12</f>
        <v>11</v>
      </c>
      <c r="AA53" s="7" t="str">
        <f>main!AA12</f>
        <v>Lukas</v>
      </c>
      <c r="AB53" s="7" t="str">
        <f>main!AB12</f>
        <v>m</v>
      </c>
      <c r="AC53" s="7">
        <f>main!AC12</f>
        <v>1.1428571430000001</v>
      </c>
      <c r="AD53" s="7">
        <f>main!AD12</f>
        <v>0.42996970800000001</v>
      </c>
      <c r="AE53" s="7">
        <f>main!AE12</f>
        <v>1</v>
      </c>
      <c r="AF53" s="33" t="str">
        <f>main!AF12</f>
        <v>m</v>
      </c>
      <c r="AG53" s="7" t="str">
        <f>main!AG12</f>
        <v>Target</v>
      </c>
      <c r="AH53" s="7" t="str">
        <f>main!AH12</f>
        <v>NA</v>
      </c>
      <c r="AI53" s="7">
        <f>main!AI12</f>
        <v>1460000000</v>
      </c>
      <c r="AJ53" s="7" t="str">
        <f>main!AJ12</f>
        <v>NA</v>
      </c>
      <c r="AK53" s="7" t="str">
        <f>main!AK12</f>
        <v>NA</v>
      </c>
      <c r="AL53" s="7">
        <f>main!AL12</f>
        <v>92</v>
      </c>
      <c r="AM53" s="7" t="str">
        <f>main!AM12</f>
        <v>Sanja</v>
      </c>
      <c r="AN53" s="7" t="str">
        <f>main!AN12</f>
        <v>n</v>
      </c>
      <c r="AO53" s="7">
        <f>main!AO12</f>
        <v>5.9428571430000003</v>
      </c>
      <c r="AP53" s="7">
        <f>main!AP12</f>
        <v>1.3491360450000001</v>
      </c>
      <c r="AQ53" s="7">
        <f>main!AQ12</f>
        <v>6</v>
      </c>
      <c r="AR53" s="7" t="str">
        <f>main!AR12</f>
        <v>n</v>
      </c>
      <c r="AS53" s="7" t="str">
        <f>main!AS12</f>
        <v>Alternative</v>
      </c>
      <c r="AT53" s="7" t="str">
        <f>main!AT12</f>
        <v>NA</v>
      </c>
      <c r="AU53" s="7" t="str">
        <f>main!AU12</f>
        <v>NA</v>
      </c>
      <c r="AV53" s="7" t="str">
        <f>main!AV12</f>
        <v>NA</v>
      </c>
      <c r="AW53" s="7" t="str">
        <f>main!AW12</f>
        <v>NA</v>
      </c>
      <c r="AX53" s="7" t="str">
        <f>main!AX12</f>
        <v>Er</v>
      </c>
      <c r="AY53" s="7" t="str">
        <f>main!AY12</f>
        <v>Sie</v>
      </c>
      <c r="AZ53" s="33" t="str">
        <f>main!AZ12</f>
        <v>Sie</v>
      </c>
      <c r="BA53" s="7" t="str">
        <f t="shared" si="35"/>
        <v>Wer joggt im Park?</v>
      </c>
      <c r="BB53" s="46" t="str">
        <f t="shared" si="36"/>
        <v>Was tat Lukas?</v>
      </c>
      <c r="BC53" s="7" t="str">
        <f t="shared" si="37"/>
        <v>Wo joggt Lukas?</v>
      </c>
      <c r="BD53" s="7" t="str">
        <f t="shared" si="38"/>
        <v>Was möchte Lukas loswerden?</v>
      </c>
      <c r="BE53" s="7" t="s">
        <v>47</v>
      </c>
      <c r="BF53" s="7" t="str">
        <f>BA53</f>
        <v>Wer joggt im Park?</v>
      </c>
      <c r="BG53" s="7">
        <v>2</v>
      </c>
      <c r="BH53" s="7">
        <f t="shared" si="39"/>
        <v>0</v>
      </c>
      <c r="BI53" s="7" t="str">
        <f t="shared" si="40"/>
        <v>NA</v>
      </c>
      <c r="BJ53" s="7" t="str">
        <f>IF(BI53="NA","NA",H53)</f>
        <v>NA</v>
      </c>
      <c r="BK53" s="7" t="str">
        <f t="shared" si="51"/>
        <v>NA</v>
      </c>
      <c r="BL53" s="7" t="s">
        <v>78</v>
      </c>
      <c r="BM53" s="1">
        <v>1</v>
      </c>
      <c r="BN53" s="7" t="str">
        <f t="shared" si="41"/>
        <v>NA</v>
      </c>
      <c r="BO53" s="7" t="str">
        <f t="shared" si="50"/>
        <v>NA</v>
      </c>
      <c r="BP53" s="7" t="str">
        <f t="shared" si="42"/>
        <v>Wo joggt Lukas?</v>
      </c>
      <c r="BQ53" s="7" t="str">
        <f t="shared" si="43"/>
        <v/>
      </c>
      <c r="BR53" s="7" t="str">
        <f t="shared" si="44"/>
        <v/>
      </c>
      <c r="BS53" s="7" t="str">
        <f t="shared" si="45"/>
        <v>Wo joggt Lukas?</v>
      </c>
      <c r="BT53" s="7" t="str">
        <f t="shared" si="46"/>
        <v>Was möchte Lukas loswerden?</v>
      </c>
      <c r="BU53" s="7" t="str">
        <f t="shared" si="47"/>
        <v/>
      </c>
      <c r="BV53" s="7" t="str">
        <f t="shared" si="48"/>
        <v>Was möchte Lukas loswerden?</v>
      </c>
    </row>
    <row r="54" spans="1:74" ht="14.25" customHeight="1" x14ac:dyDescent="0.35">
      <c r="A54" s="7" t="str">
        <f t="shared" si="49"/>
        <v>L4_S57_I69_PEr</v>
      </c>
      <c r="B54" s="40">
        <v>4</v>
      </c>
      <c r="C54" s="7">
        <v>57</v>
      </c>
      <c r="D54" s="44">
        <v>53</v>
      </c>
      <c r="E54">
        <v>3</v>
      </c>
      <c r="F54" s="7">
        <v>57</v>
      </c>
      <c r="G54" s="7" t="str">
        <f t="shared" si="26"/>
        <v>Luca kommt von der Bandprobe. Er hat ein exzellentes Solo hingelegt.</v>
      </c>
      <c r="H54" s="7" t="str">
        <f t="shared" si="29"/>
        <v>Luca</v>
      </c>
      <c r="I54" s="7" t="str">
        <f t="shared" si="30"/>
        <v>Lara</v>
      </c>
      <c r="J54" s="7" t="s">
        <v>311</v>
      </c>
      <c r="M54" s="7" t="s">
        <v>222</v>
      </c>
      <c r="N54" s="7" t="s">
        <v>475</v>
      </c>
      <c r="O54" s="7" t="str">
        <f t="shared" si="31"/>
        <v>von der Bandprobe.</v>
      </c>
      <c r="P54" s="7" t="str">
        <f t="shared" si="32"/>
        <v>von der Bandprobe</v>
      </c>
      <c r="Q54" s="7" t="str">
        <f t="shared" si="27"/>
        <v>Er</v>
      </c>
      <c r="R54" s="7" t="s">
        <v>104</v>
      </c>
      <c r="S54" s="7" t="s">
        <v>137</v>
      </c>
      <c r="T54" s="7" t="s">
        <v>476</v>
      </c>
      <c r="U54" s="7" t="s">
        <v>477</v>
      </c>
      <c r="W54" s="7" t="str">
        <f t="shared" si="33"/>
        <v>Solo</v>
      </c>
      <c r="X54" s="7" t="str">
        <f t="shared" si="34"/>
        <v>hingelegt.</v>
      </c>
      <c r="Y54" s="7" t="s">
        <v>478</v>
      </c>
      <c r="Z54" s="7">
        <f>main!Z28</f>
        <v>69</v>
      </c>
      <c r="AA54" s="7" t="str">
        <f>main!AA28</f>
        <v>Luca</v>
      </c>
      <c r="AB54" s="7" t="str">
        <f>main!AB28</f>
        <v>n</v>
      </c>
      <c r="AC54" s="7">
        <f>main!AC28</f>
        <v>3.457142857</v>
      </c>
      <c r="AD54" s="7">
        <f>main!AD28</f>
        <v>1.5967403769999999</v>
      </c>
      <c r="AE54" s="7">
        <f>main!AE28</f>
        <v>4</v>
      </c>
      <c r="AF54" s="33" t="str">
        <f>main!AF28</f>
        <v>n</v>
      </c>
      <c r="AG54" s="7" t="str">
        <f>main!AG28</f>
        <v>Target</v>
      </c>
      <c r="AH54" s="7" t="str">
        <f>main!AH28</f>
        <v>NA</v>
      </c>
      <c r="AI54" s="7">
        <f>main!AI28</f>
        <v>2680000000</v>
      </c>
      <c r="AJ54" s="7" t="str">
        <f>main!AJ28</f>
        <v>NA</v>
      </c>
      <c r="AK54" s="7" t="str">
        <f>main!AK28</f>
        <v>NA</v>
      </c>
      <c r="AL54" s="7">
        <f>main!AL28</f>
        <v>118</v>
      </c>
      <c r="AM54" s="7" t="str">
        <f>main!AM28</f>
        <v>Lara</v>
      </c>
      <c r="AN54" s="7" t="str">
        <f>main!AN28</f>
        <v>f</v>
      </c>
      <c r="AO54" s="7">
        <f>main!AO28</f>
        <v>6.7428571430000002</v>
      </c>
      <c r="AP54" s="7">
        <f>main!AP28</f>
        <v>0.61082668900000003</v>
      </c>
      <c r="AQ54" s="7">
        <f>main!AQ28</f>
        <v>7</v>
      </c>
      <c r="AR54" s="7" t="str">
        <f>main!AR28</f>
        <v>f</v>
      </c>
      <c r="AS54" s="7" t="str">
        <f>main!AS28</f>
        <v>Alternative</v>
      </c>
      <c r="AT54" s="7" t="str">
        <f>main!AT28</f>
        <v>NA</v>
      </c>
      <c r="AU54" s="7" t="str">
        <f>main!AU28</f>
        <v>NA</v>
      </c>
      <c r="AV54" s="7" t="str">
        <f>main!AV28</f>
        <v>NA</v>
      </c>
      <c r="AW54" s="7" t="str">
        <f>main!AW28</f>
        <v>NA</v>
      </c>
      <c r="AX54" s="7" t="str">
        <f>main!AX28</f>
        <v>Er</v>
      </c>
      <c r="AY54" s="7" t="str">
        <f>main!AY28</f>
        <v>Sie</v>
      </c>
      <c r="AZ54" s="33" t="str">
        <f>main!AZ28</f>
        <v>Er</v>
      </c>
      <c r="BA54" s="7" t="str">
        <f t="shared" si="35"/>
        <v>Wer kommt von der Bandprobe?</v>
      </c>
      <c r="BB54" s="46" t="str">
        <f t="shared" si="36"/>
        <v>Was tat Luca?</v>
      </c>
      <c r="BC54" s="7" t="str">
        <f t="shared" si="37"/>
        <v>Woher kommt Luca?</v>
      </c>
      <c r="BD54" s="7" t="str">
        <f t="shared" si="38"/>
        <v>Was hat Luca hingelegt?</v>
      </c>
      <c r="BE54" s="7" t="s">
        <v>47</v>
      </c>
      <c r="BF54" s="7" t="str">
        <f>BA54</f>
        <v>Wer kommt von der Bandprobe?</v>
      </c>
      <c r="BG54" s="7">
        <v>3</v>
      </c>
      <c r="BH54" s="7">
        <f t="shared" si="39"/>
        <v>0</v>
      </c>
      <c r="BI54" s="7" t="str">
        <f t="shared" si="40"/>
        <v>NA</v>
      </c>
      <c r="BJ54" s="7" t="str">
        <f>IF(BI54="NA","NA",H54)</f>
        <v>NA</v>
      </c>
      <c r="BK54" s="7" t="str">
        <f t="shared" si="51"/>
        <v>NA</v>
      </c>
      <c r="BL54" s="7" t="s">
        <v>78</v>
      </c>
      <c r="BM54" s="1">
        <v>0</v>
      </c>
      <c r="BN54" s="7" t="str">
        <f t="shared" si="41"/>
        <v>NA</v>
      </c>
      <c r="BO54" s="7" t="str">
        <f t="shared" si="50"/>
        <v>NA</v>
      </c>
      <c r="BP54" s="7" t="str">
        <f t="shared" si="42"/>
        <v/>
      </c>
      <c r="BQ54" s="7" t="str">
        <f t="shared" si="43"/>
        <v/>
      </c>
      <c r="BR54" s="7" t="str">
        <f t="shared" si="44"/>
        <v>Woher kommt Luca?</v>
      </c>
      <c r="BS54" s="7" t="str">
        <f t="shared" si="45"/>
        <v>Woher kommt Luca?</v>
      </c>
      <c r="BT54" s="7" t="str">
        <f t="shared" si="46"/>
        <v>Was hat Luca hingelegt?</v>
      </c>
      <c r="BU54" s="7" t="str">
        <f t="shared" si="47"/>
        <v/>
      </c>
      <c r="BV54" s="1" t="str">
        <f t="shared" si="48"/>
        <v>Was hat Luca hingelegt?</v>
      </c>
    </row>
    <row r="55" spans="1:74" ht="14.25" customHeight="1" x14ac:dyDescent="0.35">
      <c r="A55" s="7" t="str">
        <f t="shared" si="49"/>
        <v>L4_S109_I192_PEr</v>
      </c>
      <c r="B55" s="40">
        <v>4</v>
      </c>
      <c r="C55" s="7">
        <v>109</v>
      </c>
      <c r="D55" s="44">
        <v>54</v>
      </c>
      <c r="E55">
        <v>3</v>
      </c>
      <c r="F55" s="7">
        <v>109</v>
      </c>
      <c r="G55" s="7" t="str">
        <f t="shared" si="26"/>
        <v>Der Pfandleiher joggt vor der Ampel. Er muss auf das Ampelmännchen warten.</v>
      </c>
      <c r="H55" s="7" t="str">
        <f t="shared" si="29"/>
        <v>Der Pfandleiher</v>
      </c>
      <c r="I55" s="7" t="str">
        <f t="shared" si="30"/>
        <v>Die Pfandleiherin</v>
      </c>
      <c r="J55" s="7" t="s">
        <v>237</v>
      </c>
      <c r="K55" s="7" t="s">
        <v>766</v>
      </c>
      <c r="N55" s="7" t="s">
        <v>767</v>
      </c>
      <c r="O55" s="7" t="str">
        <f t="shared" si="31"/>
        <v>vor der Ampel.</v>
      </c>
      <c r="P55" s="7" t="str">
        <f t="shared" si="32"/>
        <v>vor der Ampel</v>
      </c>
      <c r="Q55" s="7" t="str">
        <f t="shared" si="27"/>
        <v>Er</v>
      </c>
      <c r="R55" s="7" t="s">
        <v>146</v>
      </c>
      <c r="S55" s="7" t="s">
        <v>768</v>
      </c>
      <c r="T55" s="7" t="s">
        <v>155</v>
      </c>
      <c r="V55" s="7" t="s">
        <v>769</v>
      </c>
      <c r="W55" s="7" t="str">
        <f t="shared" si="33"/>
        <v>Ampelmännchen</v>
      </c>
      <c r="X55" s="7" t="str">
        <f t="shared" si="34"/>
        <v>warten.</v>
      </c>
      <c r="Y55" s="7" t="s">
        <v>770</v>
      </c>
      <c r="Z55" s="7">
        <f>main!Z110</f>
        <v>192</v>
      </c>
      <c r="AA55" s="7" t="str">
        <f>main!AA110</f>
        <v>Pfandleiher</v>
      </c>
      <c r="AB55" s="7" t="str">
        <f>main!AB110</f>
        <v>NA</v>
      </c>
      <c r="AC55" s="7">
        <f>main!AC110</f>
        <v>5.85</v>
      </c>
      <c r="AD55" s="7" t="str">
        <f>main!AD110</f>
        <v>NA</v>
      </c>
      <c r="AE55" s="7" t="str">
        <f>main!AE110</f>
        <v>NA</v>
      </c>
      <c r="AF55" s="33" t="str">
        <f>main!AF110</f>
        <v>m</v>
      </c>
      <c r="AG55" s="7" t="str">
        <f>main!AG110</f>
        <v>Filler</v>
      </c>
      <c r="AH55" s="7" t="str">
        <f>main!AH110</f>
        <v>NA</v>
      </c>
      <c r="AI55" s="7" t="str">
        <f>main!AI110</f>
        <v>NA</v>
      </c>
      <c r="AJ55" s="7" t="str">
        <f>main!AJ110</f>
        <v>Der</v>
      </c>
      <c r="AK55" s="7" t="str">
        <f>main!AK110</f>
        <v>der</v>
      </c>
      <c r="AL55" s="7">
        <f>main!AL110</f>
        <v>49</v>
      </c>
      <c r="AM55" s="7" t="str">
        <f>main!AM110</f>
        <v>Pfandleiherin</v>
      </c>
      <c r="AN55" s="7" t="str">
        <f>main!AN110</f>
        <v>NA</v>
      </c>
      <c r="AO55" s="7" t="str">
        <f>main!AO110</f>
        <v>NA</v>
      </c>
      <c r="AP55" s="7" t="str">
        <f>main!AP110</f>
        <v>NA</v>
      </c>
      <c r="AQ55" s="7" t="str">
        <f>main!AQ110</f>
        <v>NA</v>
      </c>
      <c r="AR55" s="7" t="str">
        <f>main!AR110</f>
        <v>NA</v>
      </c>
      <c r="AS55" s="7" t="str">
        <f>main!AS110</f>
        <v>Alternative</v>
      </c>
      <c r="AT55" s="7" t="str">
        <f>main!AT110</f>
        <v>NA</v>
      </c>
      <c r="AU55" s="7" t="str">
        <f>main!AU110</f>
        <v>NA</v>
      </c>
      <c r="AV55" s="7" t="str">
        <f>main!AV110</f>
        <v>Die</v>
      </c>
      <c r="AW55" s="7" t="str">
        <f>main!AW110</f>
        <v>die</v>
      </c>
      <c r="AX55" s="7" t="str">
        <f>main!AX110</f>
        <v>Er</v>
      </c>
      <c r="AY55" s="7" t="str">
        <f>main!AY110</f>
        <v>Sie</v>
      </c>
      <c r="AZ55" s="33" t="str">
        <f>main!AZ110</f>
        <v>Er</v>
      </c>
      <c r="BA55" s="7" t="str">
        <f t="shared" si="35"/>
        <v>Wer joggt vor der Ampel?</v>
      </c>
      <c r="BB55" s="46" t="str">
        <f t="shared" si="36"/>
        <v>Was tat der Pfandleiher?</v>
      </c>
      <c r="BC55" s="7" t="str">
        <f t="shared" si="37"/>
        <v>Wo joggt der Pfandleiher?</v>
      </c>
      <c r="BD55" s="7" t="str">
        <f t="shared" si="38"/>
        <v>Wen muss der Pfandleiher warten?</v>
      </c>
      <c r="BE55" s="7" t="s">
        <v>47</v>
      </c>
      <c r="BF55" s="7" t="str">
        <f>BA55</f>
        <v>Wer joggt vor der Ampel?</v>
      </c>
      <c r="BG55" s="7">
        <v>1</v>
      </c>
      <c r="BH55" s="7">
        <f t="shared" si="39"/>
        <v>1</v>
      </c>
      <c r="BI55" s="7" t="str">
        <f t="shared" si="40"/>
        <v>Wer joggt vor der Ampel?</v>
      </c>
      <c r="BJ55" s="7" t="str">
        <f>IF(BI55="NA","NA",H55)</f>
        <v>Der Pfandleiher</v>
      </c>
      <c r="BK55" s="7" t="str">
        <f t="shared" si="51"/>
        <v>Der Pfandleiher</v>
      </c>
      <c r="BL55" s="7" t="str">
        <f>I55</f>
        <v>Die Pfandleiherin</v>
      </c>
      <c r="BM55" s="1">
        <v>0</v>
      </c>
      <c r="BN55" s="7" t="str">
        <f t="shared" si="41"/>
        <v>Die Pfandleiherin</v>
      </c>
      <c r="BO55" s="7" t="str">
        <f t="shared" si="50"/>
        <v>Der Pfandleiher</v>
      </c>
      <c r="BP55" s="7" t="str">
        <f t="shared" si="42"/>
        <v>Wo joggt der Pfandleiher?</v>
      </c>
      <c r="BQ55" s="7" t="str">
        <f t="shared" si="43"/>
        <v/>
      </c>
      <c r="BR55" s="7" t="str">
        <f t="shared" si="44"/>
        <v/>
      </c>
      <c r="BS55" s="7" t="str">
        <f t="shared" si="45"/>
        <v>Wo joggt der Pfandleiher?</v>
      </c>
      <c r="BT55" s="7" t="str">
        <f t="shared" si="46"/>
        <v/>
      </c>
      <c r="BU55" s="7" t="str">
        <f t="shared" si="47"/>
        <v>Wen muss der Pfandleiher warten?</v>
      </c>
      <c r="BV55" s="7" t="str">
        <f t="shared" si="48"/>
        <v>Wen muss der Pfandleiher warten?</v>
      </c>
    </row>
    <row r="56" spans="1:74" ht="14.25" customHeight="1" x14ac:dyDescent="0.35">
      <c r="A56" s="7" t="str">
        <f t="shared" si="49"/>
        <v>L4_S25_I14_PSie</v>
      </c>
      <c r="B56" s="40">
        <v>4</v>
      </c>
      <c r="C56" s="7">
        <v>25</v>
      </c>
      <c r="D56" s="44">
        <v>55</v>
      </c>
      <c r="E56">
        <v>3</v>
      </c>
      <c r="F56" s="7">
        <v>25</v>
      </c>
      <c r="G56" s="7" t="str">
        <f t="shared" si="26"/>
        <v>Oliver schwimmt in der Ostsee. Sie hat das kalte Wasser gern.</v>
      </c>
      <c r="H56" s="7" t="str">
        <f t="shared" si="29"/>
        <v>Oliver</v>
      </c>
      <c r="I56" s="7" t="str">
        <f t="shared" si="30"/>
        <v>Mila</v>
      </c>
      <c r="J56" s="7" t="s">
        <v>264</v>
      </c>
      <c r="K56" s="7" t="s">
        <v>84</v>
      </c>
      <c r="N56" s="7" t="s">
        <v>265</v>
      </c>
      <c r="O56" s="7" t="str">
        <f t="shared" si="31"/>
        <v>in der Ostsee.</v>
      </c>
      <c r="P56" s="7" t="str">
        <f t="shared" si="32"/>
        <v>in der Ostsee</v>
      </c>
      <c r="Q56" s="7" t="str">
        <f t="shared" si="27"/>
        <v>Sie</v>
      </c>
      <c r="R56" s="7" t="s">
        <v>104</v>
      </c>
      <c r="S56" s="7" t="s">
        <v>155</v>
      </c>
      <c r="T56" s="7" t="s">
        <v>266</v>
      </c>
      <c r="U56" s="7" t="s">
        <v>267</v>
      </c>
      <c r="W56" s="7" t="str">
        <f t="shared" si="33"/>
        <v>Wasser</v>
      </c>
      <c r="X56" s="7" t="str">
        <f t="shared" si="34"/>
        <v>gern.</v>
      </c>
      <c r="Y56" s="7" t="s">
        <v>268</v>
      </c>
      <c r="Z56" s="7">
        <f>main!Z16</f>
        <v>14</v>
      </c>
      <c r="AA56" s="7" t="str">
        <f>main!AA16</f>
        <v>Oliver</v>
      </c>
      <c r="AB56" s="7" t="str">
        <f>main!AB16</f>
        <v>m</v>
      </c>
      <c r="AC56" s="7">
        <f>main!AC16</f>
        <v>1.1714285710000001</v>
      </c>
      <c r="AD56" s="7">
        <f>main!AD16</f>
        <v>0.45281565400000001</v>
      </c>
      <c r="AE56" s="7">
        <f>main!AE16</f>
        <v>1</v>
      </c>
      <c r="AF56" s="33" t="str">
        <f>main!AF16</f>
        <v>m</v>
      </c>
      <c r="AG56" s="7" t="str">
        <f>main!AG16</f>
        <v>Target</v>
      </c>
      <c r="AH56" s="7" t="str">
        <f>main!AH16</f>
        <v>NA</v>
      </c>
      <c r="AI56" s="7">
        <f>main!AI16</f>
        <v>4330000000</v>
      </c>
      <c r="AJ56" s="7" t="str">
        <f>main!AJ16</f>
        <v>NA</v>
      </c>
      <c r="AK56" s="7" t="str">
        <f>main!AK16</f>
        <v>NA</v>
      </c>
      <c r="AL56" s="7">
        <f>main!AL16</f>
        <v>96</v>
      </c>
      <c r="AM56" s="7" t="str">
        <f>main!AM16</f>
        <v>Mila</v>
      </c>
      <c r="AN56" s="7" t="str">
        <f>main!AN16</f>
        <v>f</v>
      </c>
      <c r="AO56" s="7">
        <f>main!AO16</f>
        <v>6.2285714289999996</v>
      </c>
      <c r="AP56" s="7">
        <f>main!AP16</f>
        <v>1.1137037910000001</v>
      </c>
      <c r="AQ56" s="7">
        <f>main!AQ16</f>
        <v>7</v>
      </c>
      <c r="AR56" s="7" t="str">
        <f>main!AR16</f>
        <v>f</v>
      </c>
      <c r="AS56" s="7" t="str">
        <f>main!AS16</f>
        <v>Alternative</v>
      </c>
      <c r="AT56" s="7" t="str">
        <f>main!AT16</f>
        <v>NA</v>
      </c>
      <c r="AU56" s="7" t="str">
        <f>main!AU16</f>
        <v>NA</v>
      </c>
      <c r="AV56" s="7" t="str">
        <f>main!AV16</f>
        <v>NA</v>
      </c>
      <c r="AW56" s="7" t="str">
        <f>main!AW16</f>
        <v>NA</v>
      </c>
      <c r="AX56" s="7" t="str">
        <f>main!AX16</f>
        <v>Er</v>
      </c>
      <c r="AY56" s="7" t="str">
        <f>main!AY16</f>
        <v>Sie</v>
      </c>
      <c r="AZ56" s="33" t="str">
        <f>main!AZ16</f>
        <v>Sie</v>
      </c>
      <c r="BA56" s="7" t="str">
        <f t="shared" si="35"/>
        <v>Wer schwimmt in der Ostsee?</v>
      </c>
      <c r="BB56" s="46" t="str">
        <f t="shared" si="36"/>
        <v>Was tat Oliver?</v>
      </c>
      <c r="BC56" s="7" t="str">
        <f t="shared" si="37"/>
        <v>Wo schwimmt Oliver?</v>
      </c>
      <c r="BD56" s="7" t="str">
        <f t="shared" si="38"/>
        <v>Was hat Oliver gern?</v>
      </c>
      <c r="BE56" s="7" t="s">
        <v>47</v>
      </c>
      <c r="BF56" s="7" t="str">
        <f>BA56</f>
        <v>Wer schwimmt in der Ostsee?</v>
      </c>
      <c r="BG56" s="7">
        <v>1</v>
      </c>
      <c r="BH56" s="7">
        <f t="shared" si="39"/>
        <v>1</v>
      </c>
      <c r="BI56" s="7" t="str">
        <f t="shared" si="40"/>
        <v>Wer schwimmt in der Ostsee?</v>
      </c>
      <c r="BJ56" s="7" t="str">
        <f>IF(BI56="NA","NA",H56)</f>
        <v>Oliver</v>
      </c>
      <c r="BK56" s="7" t="str">
        <f t="shared" si="51"/>
        <v>Oliver</v>
      </c>
      <c r="BL56" s="7" t="str">
        <f>I56</f>
        <v>Mila</v>
      </c>
      <c r="BM56" s="1">
        <v>0</v>
      </c>
      <c r="BN56" s="7" t="str">
        <f t="shared" si="41"/>
        <v>Mila</v>
      </c>
      <c r="BO56" s="7" t="str">
        <f t="shared" si="50"/>
        <v>Oliver</v>
      </c>
      <c r="BP56" s="7" t="str">
        <f t="shared" si="42"/>
        <v>Wo schwimmt Oliver?</v>
      </c>
      <c r="BQ56" s="7" t="str">
        <f t="shared" si="43"/>
        <v/>
      </c>
      <c r="BR56" s="7" t="str">
        <f t="shared" si="44"/>
        <v/>
      </c>
      <c r="BS56" s="7" t="str">
        <f t="shared" si="45"/>
        <v>Wo schwimmt Oliver?</v>
      </c>
      <c r="BT56" s="7" t="str">
        <f t="shared" si="46"/>
        <v>Was hat Oliver gern?</v>
      </c>
      <c r="BU56" s="7" t="str">
        <f t="shared" si="47"/>
        <v/>
      </c>
      <c r="BV56" s="7" t="str">
        <f t="shared" si="48"/>
        <v>Was hat Oliver gern?</v>
      </c>
    </row>
    <row r="57" spans="1:74" ht="14.25" customHeight="1" x14ac:dyDescent="0.35">
      <c r="A57" s="7" t="str">
        <f t="shared" si="49"/>
        <v>L4_S24_I13_PSie</v>
      </c>
      <c r="B57" s="40">
        <v>4</v>
      </c>
      <c r="C57" s="7">
        <v>24</v>
      </c>
      <c r="D57" s="44">
        <v>56</v>
      </c>
      <c r="E57">
        <v>3</v>
      </c>
      <c r="F57" s="7">
        <v>24</v>
      </c>
      <c r="G57" s="7" t="str">
        <f t="shared" si="26"/>
        <v>Matteo hüpft in der Küche. Sie möchte den oberen Hängeschrank erreichen.</v>
      </c>
      <c r="H57" s="7" t="str">
        <f t="shared" si="29"/>
        <v>Matteo</v>
      </c>
      <c r="I57" s="7" t="str">
        <f t="shared" si="30"/>
        <v>Nele</v>
      </c>
      <c r="J57" s="7" t="s">
        <v>215</v>
      </c>
      <c r="K57" s="7" t="s">
        <v>84</v>
      </c>
      <c r="N57" s="7" t="s">
        <v>258</v>
      </c>
      <c r="O57" s="7" t="str">
        <f t="shared" si="31"/>
        <v>in der Küche.</v>
      </c>
      <c r="P57" s="7" t="str">
        <f t="shared" si="32"/>
        <v>in der Küche</v>
      </c>
      <c r="Q57" s="7" t="str">
        <f t="shared" si="27"/>
        <v>Sie</v>
      </c>
      <c r="R57" s="7" t="s">
        <v>70</v>
      </c>
      <c r="S57" s="7" t="s">
        <v>147</v>
      </c>
      <c r="T57" s="7" t="s">
        <v>259</v>
      </c>
      <c r="U57" s="7" t="s">
        <v>260</v>
      </c>
      <c r="W57" s="7" t="str">
        <f t="shared" si="33"/>
        <v>Hängeschrank</v>
      </c>
      <c r="X57" s="7" t="str">
        <f t="shared" si="34"/>
        <v>erreichen.</v>
      </c>
      <c r="Y57" s="7" t="s">
        <v>261</v>
      </c>
      <c r="Z57" s="7">
        <f>main!Z15</f>
        <v>13</v>
      </c>
      <c r="AA57" s="7" t="str">
        <f>main!AA15</f>
        <v>Matteo</v>
      </c>
      <c r="AB57" s="7" t="str">
        <f>main!AB15</f>
        <v>m</v>
      </c>
      <c r="AC57" s="7">
        <f>main!AC15</f>
        <v>1.1714285710000001</v>
      </c>
      <c r="AD57" s="7">
        <f>main!AD15</f>
        <v>0.45281565400000001</v>
      </c>
      <c r="AE57" s="7">
        <f>main!AE15</f>
        <v>1</v>
      </c>
      <c r="AF57" s="33" t="str">
        <f>main!AF15</f>
        <v>m</v>
      </c>
      <c r="AG57" s="7" t="str">
        <f>main!AG15</f>
        <v>Target</v>
      </c>
      <c r="AH57" s="7" t="str">
        <f>main!AH15</f>
        <v>NA</v>
      </c>
      <c r="AI57" s="7">
        <f>main!AI15</f>
        <v>1450000000</v>
      </c>
      <c r="AJ57" s="7" t="str">
        <f>main!AJ15</f>
        <v>NA</v>
      </c>
      <c r="AK57" s="7" t="str">
        <f>main!AK15</f>
        <v>NA</v>
      </c>
      <c r="AL57" s="7">
        <f>main!AL15</f>
        <v>95</v>
      </c>
      <c r="AM57" s="7" t="str">
        <f>main!AM15</f>
        <v>Nele</v>
      </c>
      <c r="AN57" s="7" t="str">
        <f>main!AN15</f>
        <v>f</v>
      </c>
      <c r="AO57" s="7">
        <f>main!AO15</f>
        <v>6.1714285709999999</v>
      </c>
      <c r="AP57" s="7">
        <f>main!AP15</f>
        <v>1.5621575249999999</v>
      </c>
      <c r="AQ57" s="7">
        <f>main!AQ15</f>
        <v>7</v>
      </c>
      <c r="AR57" s="7" t="str">
        <f>main!AR15</f>
        <v>f</v>
      </c>
      <c r="AS57" s="7" t="str">
        <f>main!AS15</f>
        <v>Alternative</v>
      </c>
      <c r="AT57" s="7" t="str">
        <f>main!AT15</f>
        <v>NA</v>
      </c>
      <c r="AU57" s="7" t="str">
        <f>main!AU15</f>
        <v>NA</v>
      </c>
      <c r="AV57" s="7" t="str">
        <f>main!AV15</f>
        <v>NA</v>
      </c>
      <c r="AW57" s="7" t="str">
        <f>main!AW15</f>
        <v>NA</v>
      </c>
      <c r="AX57" s="7" t="str">
        <f>main!AX15</f>
        <v>Er</v>
      </c>
      <c r="AY57" s="7" t="str">
        <f>main!AY15</f>
        <v>Sie</v>
      </c>
      <c r="AZ57" s="33" t="str">
        <f>main!AZ15</f>
        <v>Sie</v>
      </c>
      <c r="BA57" s="7" t="str">
        <f t="shared" si="35"/>
        <v>Wer hüpft in der Küche?</v>
      </c>
      <c r="BB57" s="46" t="str">
        <f t="shared" si="36"/>
        <v>Was tat Matteo?</v>
      </c>
      <c r="BC57" s="7" t="str">
        <f t="shared" si="37"/>
        <v>Wo hüpft Matteo?</v>
      </c>
      <c r="BD57" s="7" t="str">
        <f t="shared" si="38"/>
        <v>Was möchte Matteo erreichen?</v>
      </c>
      <c r="BE57" s="1" t="s">
        <v>49</v>
      </c>
      <c r="BF57" s="7" t="str">
        <f>BD57</f>
        <v>Was möchte Matteo erreichen?</v>
      </c>
      <c r="BG57" s="7">
        <v>3</v>
      </c>
      <c r="BH57" s="7">
        <f t="shared" si="39"/>
        <v>0</v>
      </c>
      <c r="BI57" s="7" t="str">
        <f t="shared" si="40"/>
        <v>NA</v>
      </c>
      <c r="BJ57" s="7" t="str">
        <f>IF(BI57="NA","NA",CONCATENATE(S57," ",T57," ",W57))</f>
        <v>NA</v>
      </c>
      <c r="BK57" s="7" t="str">
        <f t="shared" si="51"/>
        <v>NA</v>
      </c>
      <c r="BL57" s="7" t="s">
        <v>78</v>
      </c>
      <c r="BM57" s="1">
        <v>1</v>
      </c>
      <c r="BN57" s="7" t="str">
        <f t="shared" si="41"/>
        <v>NA</v>
      </c>
      <c r="BO57" s="7" t="str">
        <f t="shared" si="50"/>
        <v>NA</v>
      </c>
      <c r="BP57" s="7" t="str">
        <f t="shared" si="42"/>
        <v>Wo hüpft Matteo?</v>
      </c>
      <c r="BQ57" s="7" t="str">
        <f t="shared" si="43"/>
        <v/>
      </c>
      <c r="BR57" s="7" t="str">
        <f t="shared" si="44"/>
        <v/>
      </c>
      <c r="BS57" s="7" t="str">
        <f t="shared" si="45"/>
        <v>Wo hüpft Matteo?</v>
      </c>
      <c r="BT57" s="7" t="str">
        <f t="shared" si="46"/>
        <v>Was möchte Matteo erreichen?</v>
      </c>
      <c r="BU57" s="7" t="str">
        <f t="shared" si="47"/>
        <v/>
      </c>
      <c r="BV57" s="7" t="str">
        <f t="shared" si="48"/>
        <v>Was möchte Matteo erreichen?</v>
      </c>
    </row>
    <row r="58" spans="1:74" ht="14.25" customHeight="1" x14ac:dyDescent="0.35">
      <c r="A58" s="7" t="str">
        <f t="shared" si="49"/>
        <v>L4_S26_I16_PSie</v>
      </c>
      <c r="B58" s="40">
        <v>4</v>
      </c>
      <c r="C58" s="7">
        <v>26</v>
      </c>
      <c r="D58" s="44">
        <v>57</v>
      </c>
      <c r="E58">
        <v>3</v>
      </c>
      <c r="F58" s="7">
        <v>26</v>
      </c>
      <c r="G58" s="7" t="str">
        <f t="shared" si="26"/>
        <v>Patrick erwacht in der Einfahrt. Sie hat den einzigen Haustürschlüssel verloren.</v>
      </c>
      <c r="H58" s="7" t="str">
        <f t="shared" si="29"/>
        <v>Patrick</v>
      </c>
      <c r="I58" s="7" t="str">
        <f t="shared" si="30"/>
        <v>Fenja</v>
      </c>
      <c r="J58" s="7" t="s">
        <v>221</v>
      </c>
      <c r="K58" s="7" t="s">
        <v>84</v>
      </c>
      <c r="N58" s="7" t="s">
        <v>271</v>
      </c>
      <c r="O58" s="7" t="str">
        <f t="shared" si="31"/>
        <v>in der Einfahrt.</v>
      </c>
      <c r="P58" s="7" t="str">
        <f t="shared" si="32"/>
        <v>in der Einfahrt</v>
      </c>
      <c r="Q58" s="7" t="str">
        <f t="shared" si="27"/>
        <v>Sie</v>
      </c>
      <c r="R58" s="7" t="s">
        <v>104</v>
      </c>
      <c r="S58" s="7" t="s">
        <v>147</v>
      </c>
      <c r="T58" s="7" t="s">
        <v>272</v>
      </c>
      <c r="U58" s="7" t="s">
        <v>273</v>
      </c>
      <c r="W58" s="7" t="str">
        <f t="shared" si="33"/>
        <v>Haustürschlüssel</v>
      </c>
      <c r="X58" s="7" t="str">
        <f t="shared" si="34"/>
        <v>verloren.</v>
      </c>
      <c r="Y58" s="7" t="s">
        <v>274</v>
      </c>
      <c r="Z58" s="7">
        <f>main!Z17</f>
        <v>16</v>
      </c>
      <c r="AA58" s="7" t="str">
        <f>main!AA17</f>
        <v>Patrick</v>
      </c>
      <c r="AB58" s="7" t="str">
        <f>main!AB17</f>
        <v>m</v>
      </c>
      <c r="AC58" s="7">
        <f>main!AC17</f>
        <v>1.2</v>
      </c>
      <c r="AD58" s="7">
        <f>main!AD17</f>
        <v>0.53136893100000004</v>
      </c>
      <c r="AE58" s="7">
        <f>main!AE17</f>
        <v>1</v>
      </c>
      <c r="AF58" s="33" t="str">
        <f>main!AF17</f>
        <v>m</v>
      </c>
      <c r="AG58" s="7" t="str">
        <f>main!AG17</f>
        <v>Target</v>
      </c>
      <c r="AH58" s="7" t="str">
        <f>main!AH17</f>
        <v>NA</v>
      </c>
      <c r="AI58" s="7">
        <f>main!AI17</f>
        <v>4710000000</v>
      </c>
      <c r="AJ58" s="7" t="str">
        <f>main!AJ17</f>
        <v>NA</v>
      </c>
      <c r="AK58" s="7" t="str">
        <f>main!AK17</f>
        <v>NA</v>
      </c>
      <c r="AL58" s="7">
        <f>main!AL17</f>
        <v>97</v>
      </c>
      <c r="AM58" s="7" t="str">
        <f>main!AM17</f>
        <v>Fenja</v>
      </c>
      <c r="AN58" s="7" t="str">
        <f>main!AN17</f>
        <v>f</v>
      </c>
      <c r="AO58" s="7">
        <f>main!AO17</f>
        <v>6.2857142860000002</v>
      </c>
      <c r="AP58" s="7">
        <f>main!AP17</f>
        <v>1.0166678149999999</v>
      </c>
      <c r="AQ58" s="7">
        <f>main!AQ17</f>
        <v>7</v>
      </c>
      <c r="AR58" s="7" t="str">
        <f>main!AR17</f>
        <v>f</v>
      </c>
      <c r="AS58" s="7" t="str">
        <f>main!AS17</f>
        <v>Alternative</v>
      </c>
      <c r="AT58" s="7" t="str">
        <f>main!AT17</f>
        <v>NA</v>
      </c>
      <c r="AU58" s="7" t="str">
        <f>main!AU17</f>
        <v>NA</v>
      </c>
      <c r="AV58" s="7" t="str">
        <f>main!AV17</f>
        <v>NA</v>
      </c>
      <c r="AW58" s="7" t="str">
        <f>main!AW17</f>
        <v>NA</v>
      </c>
      <c r="AX58" s="7" t="str">
        <f>main!AX17</f>
        <v>Er</v>
      </c>
      <c r="AY58" s="7" t="str">
        <f>main!AY17</f>
        <v>Sie</v>
      </c>
      <c r="AZ58" s="33" t="str">
        <f>main!AZ17</f>
        <v>Sie</v>
      </c>
      <c r="BA58" s="7" t="str">
        <f t="shared" si="35"/>
        <v>Wer erwacht in der Einfahrt?</v>
      </c>
      <c r="BB58" s="46" t="str">
        <f t="shared" si="36"/>
        <v>Was tat Patrick?</v>
      </c>
      <c r="BC58" s="7" t="str">
        <f t="shared" si="37"/>
        <v>Wo erwacht Patrick?</v>
      </c>
      <c r="BD58" s="7" t="str">
        <f t="shared" si="38"/>
        <v>Was hat Patrick verloren?</v>
      </c>
      <c r="BE58" s="7" t="s">
        <v>16</v>
      </c>
      <c r="BF58" s="7" t="str">
        <f>BB58</f>
        <v>Was tat Patrick?</v>
      </c>
      <c r="BG58" s="7">
        <v>1</v>
      </c>
      <c r="BH58" s="7">
        <f t="shared" si="39"/>
        <v>1</v>
      </c>
      <c r="BI58" s="7" t="str">
        <f t="shared" si="40"/>
        <v>Was tat Patrick?</v>
      </c>
      <c r="BJ58" s="7" t="str">
        <f>IF(BI58="NA","NA",J58)</f>
        <v>erwacht</v>
      </c>
      <c r="BK58" s="7" t="s">
        <v>1107</v>
      </c>
      <c r="BL58" s="7" t="s">
        <v>1108</v>
      </c>
      <c r="BM58" s="1">
        <v>1</v>
      </c>
      <c r="BN58" s="7" t="str">
        <f t="shared" si="41"/>
        <v>in der Einfahrt erwachen</v>
      </c>
      <c r="BO58" s="7" t="str">
        <f t="shared" si="50"/>
        <v>in der Einfahrt aufwachen</v>
      </c>
      <c r="BP58" s="7" t="str">
        <f t="shared" si="42"/>
        <v>Wo erwacht Patrick?</v>
      </c>
      <c r="BQ58" s="7" t="str">
        <f t="shared" si="43"/>
        <v/>
      </c>
      <c r="BR58" s="7" t="str">
        <f t="shared" si="44"/>
        <v/>
      </c>
      <c r="BS58" s="7" t="str">
        <f t="shared" si="45"/>
        <v>Wo erwacht Patrick?</v>
      </c>
      <c r="BT58" s="7" t="str">
        <f t="shared" si="46"/>
        <v>Was hat Patrick verloren?</v>
      </c>
      <c r="BU58" s="7" t="str">
        <f t="shared" si="47"/>
        <v/>
      </c>
      <c r="BV58" s="7" t="str">
        <f t="shared" si="48"/>
        <v>Was hat Patrick verloren?</v>
      </c>
    </row>
    <row r="59" spans="1:74" ht="14.25" customHeight="1" x14ac:dyDescent="0.35">
      <c r="A59" s="7" t="str">
        <f t="shared" si="49"/>
        <v>L4_S18_I131_PEr</v>
      </c>
      <c r="B59" s="40">
        <v>4</v>
      </c>
      <c r="C59" s="7">
        <v>18</v>
      </c>
      <c r="D59" s="44">
        <v>58</v>
      </c>
      <c r="E59">
        <v>3</v>
      </c>
      <c r="F59" s="7">
        <v>18</v>
      </c>
      <c r="G59" s="7" t="str">
        <f t="shared" si="26"/>
        <v>Lina hüpft auf dem Trampolin. Er möchte die neuen Nachbarskinder bespaßen.</v>
      </c>
      <c r="H59" s="7" t="str">
        <f t="shared" si="29"/>
        <v>Lina</v>
      </c>
      <c r="I59" s="7" t="str">
        <f t="shared" si="30"/>
        <v>Gabriel</v>
      </c>
      <c r="J59" s="7" t="s">
        <v>215</v>
      </c>
      <c r="K59" s="7" t="s">
        <v>135</v>
      </c>
      <c r="N59" s="7" t="s">
        <v>216</v>
      </c>
      <c r="O59" s="7" t="str">
        <f t="shared" si="31"/>
        <v>auf dem Trampolin.</v>
      </c>
      <c r="P59" s="7" t="str">
        <f t="shared" si="32"/>
        <v>auf dem Trampolin</v>
      </c>
      <c r="Q59" s="7" t="str">
        <f t="shared" si="27"/>
        <v>Er</v>
      </c>
      <c r="R59" s="7" t="s">
        <v>70</v>
      </c>
      <c r="S59" s="7" t="s">
        <v>71</v>
      </c>
      <c r="T59" s="7" t="s">
        <v>203</v>
      </c>
      <c r="V59" s="7" t="s">
        <v>217</v>
      </c>
      <c r="W59" s="7" t="str">
        <f t="shared" si="33"/>
        <v>Nachbarskinder</v>
      </c>
      <c r="X59" s="7" t="str">
        <f t="shared" si="34"/>
        <v>bespaßen.</v>
      </c>
      <c r="Y59" s="7" t="s">
        <v>218</v>
      </c>
      <c r="Z59" s="7">
        <f>main!Z49</f>
        <v>131</v>
      </c>
      <c r="AA59" s="7" t="str">
        <f>main!AA49</f>
        <v>Lina</v>
      </c>
      <c r="AB59" s="7" t="str">
        <f>main!AB49</f>
        <v>f</v>
      </c>
      <c r="AC59" s="7">
        <f>main!AC49</f>
        <v>6.8571428570000004</v>
      </c>
      <c r="AD59" s="7">
        <f>main!AD49</f>
        <v>0.35503580099999998</v>
      </c>
      <c r="AE59" s="7">
        <f>main!AE49</f>
        <v>7</v>
      </c>
      <c r="AF59" s="33" t="str">
        <f>main!AF49</f>
        <v>f</v>
      </c>
      <c r="AG59" s="7" t="str">
        <f>main!AG49</f>
        <v>Target</v>
      </c>
      <c r="AH59" s="7" t="str">
        <f>main!AH49</f>
        <v>NA</v>
      </c>
      <c r="AI59" s="7">
        <f>main!AI49</f>
        <v>2320000000</v>
      </c>
      <c r="AJ59" s="7" t="str">
        <f>main!AJ49</f>
        <v>NA</v>
      </c>
      <c r="AK59" s="7" t="str">
        <f>main!AK49</f>
        <v>NA</v>
      </c>
      <c r="AL59" s="7">
        <f>main!AL49</f>
        <v>50</v>
      </c>
      <c r="AM59" s="7" t="str">
        <f>main!AM49</f>
        <v>Gabriel</v>
      </c>
      <c r="AN59" s="7" t="str">
        <f>main!AN49</f>
        <v>m</v>
      </c>
      <c r="AO59" s="7">
        <f>main!AO49</f>
        <v>1.8571428569999999</v>
      </c>
      <c r="AP59" s="7">
        <f>main!AP49</f>
        <v>1.3750477459999999</v>
      </c>
      <c r="AQ59" s="7">
        <f>main!AQ49</f>
        <v>1</v>
      </c>
      <c r="AR59" s="7" t="str">
        <f>main!AR49</f>
        <v>m</v>
      </c>
      <c r="AS59" s="7" t="str">
        <f>main!AS49</f>
        <v>Alternative</v>
      </c>
      <c r="AT59" s="7" t="str">
        <f>main!AT49</f>
        <v>NA</v>
      </c>
      <c r="AU59" s="7" t="str">
        <f>main!AU49</f>
        <v>NA</v>
      </c>
      <c r="AV59" s="7" t="str">
        <f>main!AV49</f>
        <v>NA</v>
      </c>
      <c r="AW59" s="7" t="str">
        <f>main!AW49</f>
        <v>NA</v>
      </c>
      <c r="AX59" s="7" t="str">
        <f>main!AX49</f>
        <v>Er</v>
      </c>
      <c r="AY59" s="7" t="str">
        <f>main!AY49</f>
        <v>Sie</v>
      </c>
      <c r="AZ59" s="33" t="str">
        <f>main!AZ49</f>
        <v>Er</v>
      </c>
      <c r="BA59" s="7" t="str">
        <f t="shared" si="35"/>
        <v>Wer hüpft auf dem Trampolin?</v>
      </c>
      <c r="BB59" s="46" t="str">
        <f t="shared" si="36"/>
        <v>Was tat Lina?</v>
      </c>
      <c r="BC59" s="7" t="str">
        <f t="shared" si="37"/>
        <v>Wo hüpft Lina?</v>
      </c>
      <c r="BD59" s="7" t="str">
        <f t="shared" si="38"/>
        <v>Wen möchte Lina bespaßen?</v>
      </c>
      <c r="BE59" s="7" t="s">
        <v>16</v>
      </c>
      <c r="BF59" s="7" t="str">
        <f>BB59</f>
        <v>Was tat Lina?</v>
      </c>
      <c r="BG59" s="7">
        <v>3</v>
      </c>
      <c r="BH59" s="7">
        <f t="shared" si="39"/>
        <v>0</v>
      </c>
      <c r="BI59" s="7" t="str">
        <f t="shared" si="40"/>
        <v>NA</v>
      </c>
      <c r="BJ59" s="7" t="str">
        <f>IF(BI59="NA","NA",J59)</f>
        <v>NA</v>
      </c>
      <c r="BK59" s="7" t="str">
        <f>IF(BJ59="","",BJ59)</f>
        <v>NA</v>
      </c>
      <c r="BL59" s="7" t="s">
        <v>78</v>
      </c>
      <c r="BM59" s="1">
        <v>1</v>
      </c>
      <c r="BN59" s="7" t="str">
        <f t="shared" si="41"/>
        <v>NA</v>
      </c>
      <c r="BO59" s="7" t="str">
        <f t="shared" si="50"/>
        <v>NA</v>
      </c>
      <c r="BP59" s="7" t="str">
        <f t="shared" si="42"/>
        <v>Wo hüpft Lina?</v>
      </c>
      <c r="BQ59" s="7" t="str">
        <f t="shared" si="43"/>
        <v/>
      </c>
      <c r="BR59" s="7" t="str">
        <f t="shared" si="44"/>
        <v/>
      </c>
      <c r="BS59" s="7" t="str">
        <f t="shared" si="45"/>
        <v>Wo hüpft Lina?</v>
      </c>
      <c r="BT59" s="7" t="str">
        <f t="shared" si="46"/>
        <v/>
      </c>
      <c r="BU59" s="7" t="str">
        <f t="shared" si="47"/>
        <v>Wen möchte Lina bespaßen?</v>
      </c>
      <c r="BV59" s="7" t="str">
        <f t="shared" si="48"/>
        <v>Wen möchte Lina bespaßen?</v>
      </c>
    </row>
    <row r="60" spans="1:74" ht="14.25" customHeight="1" x14ac:dyDescent="0.35">
      <c r="A60" s="7" t="str">
        <f t="shared" si="49"/>
        <v>L4_S99_I182_PSie</v>
      </c>
      <c r="B60" s="40">
        <v>4</v>
      </c>
      <c r="C60" s="7">
        <v>99</v>
      </c>
      <c r="D60" s="44">
        <v>59</v>
      </c>
      <c r="E60">
        <v>3</v>
      </c>
      <c r="F60" s="7">
        <v>99</v>
      </c>
      <c r="G60" s="7" t="str">
        <f t="shared" si="26"/>
        <v>Der Professor wandert aus der Burg. Sie hat eine hölzernes Schwert gekauft.</v>
      </c>
      <c r="H60" s="7" t="str">
        <f t="shared" si="29"/>
        <v>Der Professor</v>
      </c>
      <c r="I60" s="7" t="str">
        <f t="shared" si="30"/>
        <v>Die Professorin</v>
      </c>
      <c r="J60" s="7" t="s">
        <v>652</v>
      </c>
      <c r="M60" s="7" t="s">
        <v>144</v>
      </c>
      <c r="N60" s="7" t="s">
        <v>711</v>
      </c>
      <c r="O60" s="7" t="str">
        <f t="shared" si="31"/>
        <v>aus der Burg.</v>
      </c>
      <c r="P60" s="7" t="str">
        <f t="shared" si="32"/>
        <v>aus der Burg</v>
      </c>
      <c r="Q60" s="7" t="str">
        <f t="shared" si="27"/>
        <v>Sie</v>
      </c>
      <c r="R60" s="7" t="s">
        <v>104</v>
      </c>
      <c r="S60" s="7" t="s">
        <v>179</v>
      </c>
      <c r="T60" s="7" t="s">
        <v>712</v>
      </c>
      <c r="U60" s="7" t="s">
        <v>713</v>
      </c>
      <c r="W60" s="7" t="str">
        <f t="shared" si="33"/>
        <v>Schwert</v>
      </c>
      <c r="X60" s="7" t="str">
        <f t="shared" si="34"/>
        <v>gekauft.</v>
      </c>
      <c r="Y60" s="7" t="s">
        <v>451</v>
      </c>
      <c r="Z60" s="7">
        <f>main!Z100</f>
        <v>182</v>
      </c>
      <c r="AA60" s="7" t="str">
        <f>main!AA100</f>
        <v>Professor</v>
      </c>
      <c r="AB60" s="7" t="str">
        <f>main!AB100</f>
        <v>NA</v>
      </c>
      <c r="AC60" s="7">
        <f>main!AC100</f>
        <v>4.8499999999999996</v>
      </c>
      <c r="AD60" s="7" t="str">
        <f>main!AD100</f>
        <v>NA</v>
      </c>
      <c r="AE60" s="7" t="str">
        <f>main!AE100</f>
        <v>NA</v>
      </c>
      <c r="AF60" s="33" t="str">
        <f>main!AF100</f>
        <v>m</v>
      </c>
      <c r="AG60" s="7" t="str">
        <f>main!AG100</f>
        <v>Filler</v>
      </c>
      <c r="AH60" s="7" t="str">
        <f>main!AH100</f>
        <v>NA</v>
      </c>
      <c r="AI60" s="7" t="str">
        <f>main!AI100</f>
        <v>NA</v>
      </c>
      <c r="AJ60" s="7" t="str">
        <f>main!AJ100</f>
        <v>Der</v>
      </c>
      <c r="AK60" s="7" t="str">
        <f>main!AK100</f>
        <v>der</v>
      </c>
      <c r="AL60" s="7">
        <f>main!AL100</f>
        <v>39</v>
      </c>
      <c r="AM60" s="7" t="str">
        <f>main!AM100</f>
        <v>Professorin</v>
      </c>
      <c r="AN60" s="7" t="str">
        <f>main!AN100</f>
        <v>NA</v>
      </c>
      <c r="AO60" s="7" t="str">
        <f>main!AO100</f>
        <v>NA</v>
      </c>
      <c r="AP60" s="7" t="str">
        <f>main!AP100</f>
        <v>NA</v>
      </c>
      <c r="AQ60" s="7" t="str">
        <f>main!AQ100</f>
        <v>NA</v>
      </c>
      <c r="AR60" s="7" t="str">
        <f>main!AR100</f>
        <v>NA</v>
      </c>
      <c r="AS60" s="7" t="str">
        <f>main!AS100</f>
        <v>Alternative</v>
      </c>
      <c r="AT60" s="7" t="str">
        <f>main!AT100</f>
        <v>NA</v>
      </c>
      <c r="AU60" s="7" t="str">
        <f>main!AU100</f>
        <v>NA</v>
      </c>
      <c r="AV60" s="7" t="str">
        <f>main!AV100</f>
        <v>Die</v>
      </c>
      <c r="AW60" s="7" t="str">
        <f>main!AW100</f>
        <v>die</v>
      </c>
      <c r="AX60" s="7" t="str">
        <f>main!AX100</f>
        <v>Er</v>
      </c>
      <c r="AY60" s="7" t="str">
        <f>main!AY100</f>
        <v>Sie</v>
      </c>
      <c r="AZ60" s="33" t="str">
        <f>main!AZ100</f>
        <v>Sie</v>
      </c>
      <c r="BA60" s="7" t="str">
        <f t="shared" si="35"/>
        <v>Wer wandert aus der Burg?</v>
      </c>
      <c r="BB60" s="46" t="str">
        <f t="shared" si="36"/>
        <v>Was tat der Professor?</v>
      </c>
      <c r="BC60" s="7" t="str">
        <f t="shared" si="37"/>
        <v>Woher wandert der Professor?</v>
      </c>
      <c r="BD60" s="7" t="str">
        <f t="shared" si="38"/>
        <v>Was hat der Professor gekauft?</v>
      </c>
      <c r="BE60" s="7" t="s">
        <v>48</v>
      </c>
      <c r="BF60" s="7" t="str">
        <f>BC60</f>
        <v>Woher wandert der Professor?</v>
      </c>
      <c r="BG60" s="7">
        <v>4</v>
      </c>
      <c r="BH60" s="7">
        <f t="shared" si="39"/>
        <v>0</v>
      </c>
      <c r="BI60" s="7" t="str">
        <f t="shared" si="40"/>
        <v>NA</v>
      </c>
      <c r="BJ60" s="7" t="str">
        <f>IF(BI60="NA","NA",P60)</f>
        <v>NA</v>
      </c>
      <c r="BK60" s="7" t="str">
        <f t="shared" ref="BK60:BK67" si="52">BJ60</f>
        <v>NA</v>
      </c>
      <c r="BL60" s="7" t="s">
        <v>78</v>
      </c>
      <c r="BM60" s="1">
        <v>1</v>
      </c>
      <c r="BN60" s="7" t="str">
        <f t="shared" si="41"/>
        <v>NA</v>
      </c>
      <c r="BO60" s="7" t="str">
        <f t="shared" si="50"/>
        <v>NA</v>
      </c>
      <c r="BP60" s="7" t="str">
        <f t="shared" si="42"/>
        <v/>
      </c>
      <c r="BQ60" s="7" t="str">
        <f t="shared" si="43"/>
        <v/>
      </c>
      <c r="BR60" s="7" t="str">
        <f t="shared" si="44"/>
        <v>Woher wandert der Professor?</v>
      </c>
      <c r="BS60" s="7" t="str">
        <f t="shared" si="45"/>
        <v>Woher wandert der Professor?</v>
      </c>
      <c r="BT60" s="7" t="str">
        <f t="shared" si="46"/>
        <v>Was hat der Professor gekauft?</v>
      </c>
      <c r="BU60" s="7" t="str">
        <f t="shared" si="47"/>
        <v/>
      </c>
      <c r="BV60" s="7" t="str">
        <f t="shared" si="48"/>
        <v>Was hat der Professor gekauft?</v>
      </c>
    </row>
    <row r="61" spans="1:74" ht="14.25" customHeight="1" x14ac:dyDescent="0.35">
      <c r="A61" s="7" t="str">
        <f t="shared" si="49"/>
        <v>L4_S19_I132_PEr</v>
      </c>
      <c r="B61" s="40">
        <v>4</v>
      </c>
      <c r="C61" s="7">
        <v>19</v>
      </c>
      <c r="D61" s="44">
        <v>60</v>
      </c>
      <c r="E61">
        <v>3</v>
      </c>
      <c r="F61" s="7">
        <v>19</v>
      </c>
      <c r="G61" s="7" t="str">
        <f t="shared" si="26"/>
        <v>Carla erwacht von der Weinprobe. Er hatte einen spaßigen Abend genossen.</v>
      </c>
      <c r="H61" s="7" t="str">
        <f t="shared" si="29"/>
        <v>Carla</v>
      </c>
      <c r="I61" s="7" t="str">
        <f t="shared" si="30"/>
        <v>Dylan</v>
      </c>
      <c r="J61" s="7" t="s">
        <v>221</v>
      </c>
      <c r="M61" s="7" t="s">
        <v>222</v>
      </c>
      <c r="N61" s="7" t="s">
        <v>223</v>
      </c>
      <c r="O61" s="7" t="str">
        <f t="shared" si="31"/>
        <v>von der Weinprobe.</v>
      </c>
      <c r="P61" s="7" t="str">
        <f t="shared" si="32"/>
        <v>von der Weinprobe</v>
      </c>
      <c r="Q61" s="7" t="str">
        <f t="shared" si="27"/>
        <v>Er</v>
      </c>
      <c r="R61" s="7" t="s">
        <v>224</v>
      </c>
      <c r="S61" s="7" t="s">
        <v>87</v>
      </c>
      <c r="T61" s="7" t="s">
        <v>225</v>
      </c>
      <c r="U61" s="7" t="s">
        <v>226</v>
      </c>
      <c r="W61" s="7" t="str">
        <f t="shared" si="33"/>
        <v>Abend</v>
      </c>
      <c r="X61" s="7" t="str">
        <f t="shared" si="34"/>
        <v>genossen.</v>
      </c>
      <c r="Y61" s="7" t="s">
        <v>227</v>
      </c>
      <c r="Z61" s="7">
        <f>main!Z50</f>
        <v>132</v>
      </c>
      <c r="AA61" s="7" t="str">
        <f>main!AA50</f>
        <v>Carla</v>
      </c>
      <c r="AB61" s="7" t="str">
        <f>main!AB50</f>
        <v>f</v>
      </c>
      <c r="AC61" s="7">
        <f>main!AC50</f>
        <v>6.8571428570000004</v>
      </c>
      <c r="AD61" s="7">
        <f>main!AD50</f>
        <v>0.42996970800000001</v>
      </c>
      <c r="AE61" s="7">
        <f>main!AE50</f>
        <v>7</v>
      </c>
      <c r="AF61" s="33" t="str">
        <f>main!AF50</f>
        <v>f</v>
      </c>
      <c r="AG61" s="7" t="str">
        <f>main!AG50</f>
        <v>Target</v>
      </c>
      <c r="AH61" s="7">
        <f>main!AH50</f>
        <v>153</v>
      </c>
      <c r="AI61" s="7">
        <f>main!AI50</f>
        <v>2590000000</v>
      </c>
      <c r="AJ61" s="7" t="str">
        <f>main!AJ50</f>
        <v>NA</v>
      </c>
      <c r="AK61" s="7" t="str">
        <f>main!AK50</f>
        <v>NA</v>
      </c>
      <c r="AL61" s="7">
        <f>main!AL50</f>
        <v>51</v>
      </c>
      <c r="AM61" s="7" t="str">
        <f>main!AM50</f>
        <v>Dylan</v>
      </c>
      <c r="AN61" s="7" t="str">
        <f>main!AN50</f>
        <v>n</v>
      </c>
      <c r="AO61" s="7">
        <f>main!AO50</f>
        <v>1.9714285709999999</v>
      </c>
      <c r="AP61" s="7">
        <f>main!AP50</f>
        <v>1.224401758</v>
      </c>
      <c r="AQ61" s="7">
        <f>main!AQ50</f>
        <v>1</v>
      </c>
      <c r="AR61" s="7" t="str">
        <f>main!AR50</f>
        <v>m</v>
      </c>
      <c r="AS61" s="7" t="str">
        <f>main!AS50</f>
        <v>Alternative</v>
      </c>
      <c r="AT61" s="7" t="str">
        <f>main!AT50</f>
        <v>NA</v>
      </c>
      <c r="AU61" s="7" t="str">
        <f>main!AU50</f>
        <v>NA</v>
      </c>
      <c r="AV61" s="7" t="str">
        <f>main!AV50</f>
        <v>NA</v>
      </c>
      <c r="AW61" s="7" t="str">
        <f>main!AW50</f>
        <v>NA</v>
      </c>
      <c r="AX61" s="7" t="str">
        <f>main!AX50</f>
        <v>Er</v>
      </c>
      <c r="AY61" s="7" t="str">
        <f>main!AY50</f>
        <v>Sie</v>
      </c>
      <c r="AZ61" s="33" t="str">
        <f>main!AZ50</f>
        <v>Er</v>
      </c>
      <c r="BA61" s="7" t="str">
        <f t="shared" si="35"/>
        <v>Wer erwacht von der Weinprobe?</v>
      </c>
      <c r="BB61" s="46" t="str">
        <f t="shared" si="36"/>
        <v>Was tat Carla?</v>
      </c>
      <c r="BC61" s="7" t="str">
        <f t="shared" si="37"/>
        <v>Woher erwacht Carla?</v>
      </c>
      <c r="BD61" s="7" t="str">
        <f t="shared" si="38"/>
        <v>Was hatte Carla genossen?</v>
      </c>
      <c r="BE61" s="7" t="s">
        <v>48</v>
      </c>
      <c r="BF61" s="7" t="str">
        <f>BC61</f>
        <v>Woher erwacht Carla?</v>
      </c>
      <c r="BG61" s="7">
        <v>3</v>
      </c>
      <c r="BH61" s="7">
        <f t="shared" si="39"/>
        <v>0</v>
      </c>
      <c r="BI61" s="7" t="str">
        <f t="shared" si="40"/>
        <v>NA</v>
      </c>
      <c r="BJ61" s="7" t="str">
        <f>IF(BI61="NA","NA",P61)</f>
        <v>NA</v>
      </c>
      <c r="BK61" s="7" t="str">
        <f t="shared" si="52"/>
        <v>NA</v>
      </c>
      <c r="BL61" s="7" t="s">
        <v>78</v>
      </c>
      <c r="BM61" s="1">
        <v>1</v>
      </c>
      <c r="BN61" s="7" t="str">
        <f t="shared" si="41"/>
        <v>NA</v>
      </c>
      <c r="BO61" s="7" t="str">
        <f t="shared" si="50"/>
        <v>NA</v>
      </c>
      <c r="BP61" s="7" t="str">
        <f t="shared" si="42"/>
        <v/>
      </c>
      <c r="BQ61" s="7" t="str">
        <f t="shared" si="43"/>
        <v/>
      </c>
      <c r="BR61" s="7" t="str">
        <f t="shared" si="44"/>
        <v>Woher erwacht Carla?</v>
      </c>
      <c r="BS61" s="7" t="str">
        <f t="shared" si="45"/>
        <v>Woher erwacht Carla?</v>
      </c>
      <c r="BT61" s="7" t="str">
        <f t="shared" si="46"/>
        <v>Was hatte Carla genossen?</v>
      </c>
      <c r="BU61" s="7" t="str">
        <f t="shared" si="47"/>
        <v/>
      </c>
      <c r="BV61" s="7" t="str">
        <f t="shared" si="48"/>
        <v>Was hatte Carla genossen?</v>
      </c>
    </row>
    <row r="62" spans="1:74" ht="14.25" customHeight="1" x14ac:dyDescent="0.35">
      <c r="A62" s="7" t="str">
        <f t="shared" si="49"/>
        <v>L4_S110_I193_PEr</v>
      </c>
      <c r="B62" s="40">
        <v>4</v>
      </c>
      <c r="C62" s="7">
        <v>110</v>
      </c>
      <c r="D62" s="44">
        <v>61</v>
      </c>
      <c r="E62">
        <v>3</v>
      </c>
      <c r="F62" s="7">
        <v>110</v>
      </c>
      <c r="G62" s="7" t="str">
        <f t="shared" si="26"/>
        <v>Der Bauunternehmer stürzt beim Marathon. Er hat die sportlichen Grenzen erreicht.</v>
      </c>
      <c r="H62" s="7" t="str">
        <f t="shared" si="29"/>
        <v>Der Bauunternehmer</v>
      </c>
      <c r="I62" s="7" t="str">
        <f t="shared" si="30"/>
        <v>Die Bauunternehmerin</v>
      </c>
      <c r="J62" s="7" t="s">
        <v>594</v>
      </c>
      <c r="K62" s="7" t="s">
        <v>462</v>
      </c>
      <c r="N62" s="7" t="s">
        <v>773</v>
      </c>
      <c r="O62" s="7" t="str">
        <f t="shared" si="31"/>
        <v>beim Marathon.</v>
      </c>
      <c r="P62" s="7" t="str">
        <f t="shared" si="32"/>
        <v>beim Marathon</v>
      </c>
      <c r="Q62" s="7" t="str">
        <f t="shared" si="27"/>
        <v>Er</v>
      </c>
      <c r="R62" s="7" t="s">
        <v>104</v>
      </c>
      <c r="S62" s="7" t="s">
        <v>71</v>
      </c>
      <c r="T62" s="7" t="s">
        <v>774</v>
      </c>
      <c r="U62" s="7" t="s">
        <v>775</v>
      </c>
      <c r="W62" s="7" t="str">
        <f t="shared" si="33"/>
        <v>Grenzen</v>
      </c>
      <c r="X62" s="7" t="str">
        <f t="shared" si="34"/>
        <v>erreicht.</v>
      </c>
      <c r="Y62" s="7" t="s">
        <v>776</v>
      </c>
      <c r="Z62" s="7">
        <f>main!Z111</f>
        <v>193</v>
      </c>
      <c r="AA62" s="7" t="str">
        <f>main!AA111</f>
        <v>Bauunternehmer</v>
      </c>
      <c r="AB62" s="7" t="str">
        <f>main!AB111</f>
        <v>NA</v>
      </c>
      <c r="AC62" s="7">
        <f>main!AC111</f>
        <v>5.9249999999999998</v>
      </c>
      <c r="AD62" s="7" t="str">
        <f>main!AD111</f>
        <v>NA</v>
      </c>
      <c r="AE62" s="7" t="str">
        <f>main!AE111</f>
        <v>NA</v>
      </c>
      <c r="AF62" s="33" t="str">
        <f>main!AF111</f>
        <v>m</v>
      </c>
      <c r="AG62" s="7" t="str">
        <f>main!AG111</f>
        <v>Filler</v>
      </c>
      <c r="AH62" s="7" t="str">
        <f>main!AH111</f>
        <v>NA</v>
      </c>
      <c r="AI62" s="7" t="str">
        <f>main!AI111</f>
        <v>NA</v>
      </c>
      <c r="AJ62" s="7" t="str">
        <f>main!AJ111</f>
        <v>Der</v>
      </c>
      <c r="AK62" s="7" t="str">
        <f>main!AK111</f>
        <v>der</v>
      </c>
      <c r="AL62" s="7">
        <f>main!AL111</f>
        <v>50</v>
      </c>
      <c r="AM62" s="7" t="str">
        <f>main!AM111</f>
        <v>Bauunternehmerin</v>
      </c>
      <c r="AN62" s="7" t="str">
        <f>main!AN111</f>
        <v>NA</v>
      </c>
      <c r="AO62" s="7" t="str">
        <f>main!AO111</f>
        <v>NA</v>
      </c>
      <c r="AP62" s="7" t="str">
        <f>main!AP111</f>
        <v>NA</v>
      </c>
      <c r="AQ62" s="7" t="str">
        <f>main!AQ111</f>
        <v>NA</v>
      </c>
      <c r="AR62" s="7" t="str">
        <f>main!AR111</f>
        <v>NA</v>
      </c>
      <c r="AS62" s="7" t="str">
        <f>main!AS111</f>
        <v>Alternative</v>
      </c>
      <c r="AT62" s="7" t="str">
        <f>main!AT111</f>
        <v>NA</v>
      </c>
      <c r="AU62" s="7" t="str">
        <f>main!AU111</f>
        <v>NA</v>
      </c>
      <c r="AV62" s="7" t="str">
        <f>main!AV111</f>
        <v>Die</v>
      </c>
      <c r="AW62" s="7" t="str">
        <f>main!AW111</f>
        <v>die</v>
      </c>
      <c r="AX62" s="7" t="str">
        <f>main!AX111</f>
        <v>Er</v>
      </c>
      <c r="AY62" s="7" t="str">
        <f>main!AY111</f>
        <v>Sie</v>
      </c>
      <c r="AZ62" s="33" t="str">
        <f>main!AZ111</f>
        <v>Er</v>
      </c>
      <c r="BA62" s="7" t="str">
        <f t="shared" si="35"/>
        <v>Wer stürzt beim Marathon?</v>
      </c>
      <c r="BB62" s="46" t="str">
        <f t="shared" si="36"/>
        <v>Was tat der Bauunternehmer?</v>
      </c>
      <c r="BC62" s="7" t="str">
        <f t="shared" si="37"/>
        <v>Wo stürzt der Bauunternehmer?</v>
      </c>
      <c r="BD62" s="7" t="str">
        <f t="shared" si="38"/>
        <v>Was hat der Bauunternehmer erreicht?</v>
      </c>
      <c r="BE62" s="7" t="s">
        <v>16</v>
      </c>
      <c r="BF62" s="7" t="str">
        <f>BB62</f>
        <v>Was tat der Bauunternehmer?</v>
      </c>
      <c r="BG62" s="7">
        <v>3</v>
      </c>
      <c r="BH62" s="7">
        <f t="shared" si="39"/>
        <v>0</v>
      </c>
      <c r="BI62" s="7" t="str">
        <f t="shared" si="40"/>
        <v>NA</v>
      </c>
      <c r="BJ62" s="7" t="str">
        <f>IF(BI62="NA","NA",J62)</f>
        <v>NA</v>
      </c>
      <c r="BK62" s="7" t="str">
        <f t="shared" si="52"/>
        <v>NA</v>
      </c>
      <c r="BL62" s="7" t="s">
        <v>78</v>
      </c>
      <c r="BM62" s="1">
        <v>0</v>
      </c>
      <c r="BN62" s="7" t="str">
        <f t="shared" si="41"/>
        <v>NA</v>
      </c>
      <c r="BO62" s="7" t="str">
        <f t="shared" si="50"/>
        <v>NA</v>
      </c>
      <c r="BP62" s="7" t="str">
        <f t="shared" si="42"/>
        <v>Wo stürzt der Bauunternehmer?</v>
      </c>
      <c r="BQ62" s="7" t="str">
        <f t="shared" si="43"/>
        <v/>
      </c>
      <c r="BR62" s="7" t="str">
        <f t="shared" si="44"/>
        <v/>
      </c>
      <c r="BS62" s="7" t="str">
        <f t="shared" si="45"/>
        <v>Wo stürzt der Bauunternehmer?</v>
      </c>
      <c r="BT62" s="7" t="str">
        <f t="shared" si="46"/>
        <v>Was hat der Bauunternehmer erreicht?</v>
      </c>
      <c r="BU62" s="7" t="str">
        <f t="shared" si="47"/>
        <v/>
      </c>
      <c r="BV62" s="7" t="str">
        <f t="shared" si="48"/>
        <v>Was hat der Bauunternehmer erreicht?</v>
      </c>
    </row>
    <row r="63" spans="1:74" ht="14.25" customHeight="1" x14ac:dyDescent="0.35">
      <c r="A63" s="7" t="str">
        <f t="shared" si="49"/>
        <v>L4_S119_I202_PSie</v>
      </c>
      <c r="B63" s="40">
        <v>4</v>
      </c>
      <c r="C63" s="7">
        <v>119</v>
      </c>
      <c r="D63" s="44">
        <v>62</v>
      </c>
      <c r="E63">
        <v>3</v>
      </c>
      <c r="F63" s="7">
        <v>119</v>
      </c>
      <c r="G63" s="7" t="str">
        <f t="shared" si="26"/>
        <v>Der Wrestler fliegt aus der Talkshow. Sie hat die top-secret Geheimnisse verraten.</v>
      </c>
      <c r="H63" s="7" t="str">
        <f t="shared" si="29"/>
        <v>Der Wrestler</v>
      </c>
      <c r="I63" s="7" t="str">
        <f t="shared" si="30"/>
        <v>Die Wrestlerin</v>
      </c>
      <c r="J63" s="7" t="s">
        <v>454</v>
      </c>
      <c r="M63" s="7" t="s">
        <v>144</v>
      </c>
      <c r="N63" s="7" t="s">
        <v>824</v>
      </c>
      <c r="O63" s="7" t="str">
        <f t="shared" si="31"/>
        <v>aus der Talkshow.</v>
      </c>
      <c r="P63" s="7" t="str">
        <f t="shared" si="32"/>
        <v>aus der Talkshow</v>
      </c>
      <c r="Q63" s="7" t="str">
        <f t="shared" si="27"/>
        <v>Sie</v>
      </c>
      <c r="R63" s="7" t="s">
        <v>104</v>
      </c>
      <c r="S63" s="7" t="s">
        <v>71</v>
      </c>
      <c r="T63" s="7" t="s">
        <v>825</v>
      </c>
      <c r="U63" s="7" t="s">
        <v>826</v>
      </c>
      <c r="W63" s="7" t="str">
        <f t="shared" si="33"/>
        <v>Geheimnisse</v>
      </c>
      <c r="X63" s="7" t="str">
        <f t="shared" si="34"/>
        <v>verraten.</v>
      </c>
      <c r="Y63" s="7" t="s">
        <v>827</v>
      </c>
      <c r="Z63" s="7">
        <f>main!Z120</f>
        <v>202</v>
      </c>
      <c r="AA63" s="7" t="str">
        <f>main!AA120</f>
        <v>Wrestler</v>
      </c>
      <c r="AB63" s="7" t="str">
        <f>main!AB120</f>
        <v>NA</v>
      </c>
      <c r="AC63" s="7">
        <f>main!AC120</f>
        <v>6.5750000000000002</v>
      </c>
      <c r="AD63" s="7" t="str">
        <f>main!AD120</f>
        <v>NA</v>
      </c>
      <c r="AE63" s="7" t="str">
        <f>main!AE120</f>
        <v>NA</v>
      </c>
      <c r="AF63" s="33" t="str">
        <f>main!AF120</f>
        <v>m</v>
      </c>
      <c r="AG63" s="7" t="str">
        <f>main!AG120</f>
        <v>Filler</v>
      </c>
      <c r="AH63" s="7" t="str">
        <f>main!AH120</f>
        <v>NA</v>
      </c>
      <c r="AI63" s="7" t="str">
        <f>main!AI120</f>
        <v>NA</v>
      </c>
      <c r="AJ63" s="7" t="str">
        <f>main!AJ120</f>
        <v>Der</v>
      </c>
      <c r="AK63" s="7" t="str">
        <f>main!AK120</f>
        <v>der</v>
      </c>
      <c r="AL63" s="7">
        <f>main!AL120</f>
        <v>59</v>
      </c>
      <c r="AM63" s="7" t="str">
        <f>main!AM120</f>
        <v>Wrestlerin</v>
      </c>
      <c r="AN63" s="7" t="str">
        <f>main!AN120</f>
        <v>NA</v>
      </c>
      <c r="AO63" s="7" t="str">
        <f>main!AO120</f>
        <v>NA</v>
      </c>
      <c r="AP63" s="7" t="str">
        <f>main!AP120</f>
        <v>NA</v>
      </c>
      <c r="AQ63" s="7" t="str">
        <f>main!AQ120</f>
        <v>NA</v>
      </c>
      <c r="AR63" s="7" t="str">
        <f>main!AR120</f>
        <v>NA</v>
      </c>
      <c r="AS63" s="7" t="str">
        <f>main!AS120</f>
        <v>Alternative</v>
      </c>
      <c r="AT63" s="7" t="str">
        <f>main!AT120</f>
        <v>NA</v>
      </c>
      <c r="AU63" s="7" t="str">
        <f>main!AU120</f>
        <v>NA</v>
      </c>
      <c r="AV63" s="7" t="str">
        <f>main!AV120</f>
        <v>Die</v>
      </c>
      <c r="AW63" s="7" t="str">
        <f>main!AW120</f>
        <v>die</v>
      </c>
      <c r="AX63" s="7" t="str">
        <f>main!AX120</f>
        <v>Er</v>
      </c>
      <c r="AY63" s="7" t="str">
        <f>main!AY120</f>
        <v>Sie</v>
      </c>
      <c r="AZ63" s="33" t="str">
        <f>main!AZ120</f>
        <v>Sie</v>
      </c>
      <c r="BA63" s="7" t="str">
        <f t="shared" si="35"/>
        <v>Wer fliegt aus der Talkshow?</v>
      </c>
      <c r="BB63" s="46" t="str">
        <f t="shared" si="36"/>
        <v>Was tat der Wrestler?</v>
      </c>
      <c r="BC63" s="7" t="str">
        <f t="shared" si="37"/>
        <v>Woher fliegt der Wrestler?</v>
      </c>
      <c r="BD63" s="7" t="str">
        <f t="shared" si="38"/>
        <v>Was hat der Wrestler verraten?</v>
      </c>
      <c r="BE63" s="7" t="s">
        <v>48</v>
      </c>
      <c r="BF63" s="7" t="str">
        <f>BC63</f>
        <v>Woher fliegt der Wrestler?</v>
      </c>
      <c r="BG63" s="7">
        <v>4</v>
      </c>
      <c r="BH63" s="7">
        <f t="shared" si="39"/>
        <v>0</v>
      </c>
      <c r="BI63" s="7" t="str">
        <f t="shared" si="40"/>
        <v>NA</v>
      </c>
      <c r="BJ63" s="7" t="str">
        <f>IF(BI63="NA","NA",P63)</f>
        <v>NA</v>
      </c>
      <c r="BK63" s="7" t="str">
        <f t="shared" si="52"/>
        <v>NA</v>
      </c>
      <c r="BL63" s="7" t="s">
        <v>78</v>
      </c>
      <c r="BM63" s="1">
        <v>1</v>
      </c>
      <c r="BN63" s="7" t="str">
        <f t="shared" si="41"/>
        <v>NA</v>
      </c>
      <c r="BO63" s="7" t="str">
        <f t="shared" si="50"/>
        <v>NA</v>
      </c>
      <c r="BP63" s="7" t="str">
        <f t="shared" si="42"/>
        <v/>
      </c>
      <c r="BQ63" s="7" t="str">
        <f t="shared" si="43"/>
        <v/>
      </c>
      <c r="BR63" s="7" t="str">
        <f t="shared" si="44"/>
        <v>Woher fliegt der Wrestler?</v>
      </c>
      <c r="BS63" s="7" t="str">
        <f t="shared" si="45"/>
        <v>Woher fliegt der Wrestler?</v>
      </c>
      <c r="BT63" s="7" t="str">
        <f t="shared" si="46"/>
        <v>Was hat der Wrestler verraten?</v>
      </c>
      <c r="BU63" s="7" t="str">
        <f t="shared" si="47"/>
        <v/>
      </c>
      <c r="BV63" s="7" t="str">
        <f t="shared" si="48"/>
        <v>Was hat der Wrestler verraten?</v>
      </c>
    </row>
    <row r="64" spans="1:74" ht="14.25" customHeight="1" x14ac:dyDescent="0.35">
      <c r="A64" s="7" t="str">
        <f t="shared" si="49"/>
        <v>L4_S65_I148_PEr</v>
      </c>
      <c r="B64" s="40">
        <v>4</v>
      </c>
      <c r="C64" s="7">
        <v>65</v>
      </c>
      <c r="D64" s="44">
        <v>63</v>
      </c>
      <c r="E64">
        <v>3</v>
      </c>
      <c r="F64" s="7">
        <v>65</v>
      </c>
      <c r="G64" s="7" t="str">
        <f t="shared" si="26"/>
        <v>Die Stepptänzerin faulenzt im Café. Er hat einen stätischen Netzausfall erlitten.</v>
      </c>
      <c r="H64" s="7" t="str">
        <f t="shared" si="29"/>
        <v>Die Stepptänzerin</v>
      </c>
      <c r="I64" s="7" t="str">
        <f t="shared" si="30"/>
        <v>Der Stepptänzer</v>
      </c>
      <c r="J64" s="7" t="s">
        <v>389</v>
      </c>
      <c r="K64" s="7" t="s">
        <v>193</v>
      </c>
      <c r="N64" s="7" t="s">
        <v>527</v>
      </c>
      <c r="O64" s="7" t="str">
        <f t="shared" si="31"/>
        <v>im Café.</v>
      </c>
      <c r="P64" s="7" t="str">
        <f t="shared" si="32"/>
        <v>im Café</v>
      </c>
      <c r="Q64" s="7" t="str">
        <f t="shared" si="27"/>
        <v>Er</v>
      </c>
      <c r="R64" s="7" t="s">
        <v>104</v>
      </c>
      <c r="S64" s="7" t="s">
        <v>87</v>
      </c>
      <c r="T64" s="7" t="s">
        <v>528</v>
      </c>
      <c r="U64" s="7" t="s">
        <v>529</v>
      </c>
      <c r="W64" s="7" t="str">
        <f t="shared" si="33"/>
        <v>Netzausfall</v>
      </c>
      <c r="X64" s="7" t="str">
        <f t="shared" si="34"/>
        <v>erlitten.</v>
      </c>
      <c r="Y64" s="7" t="s">
        <v>212</v>
      </c>
      <c r="Z64" s="7">
        <f>main!Z66</f>
        <v>148</v>
      </c>
      <c r="AA64" s="7" t="str">
        <f>main!AA66</f>
        <v>Stepptänzerin</v>
      </c>
      <c r="AB64" s="7" t="str">
        <f>main!AB66</f>
        <v>NA</v>
      </c>
      <c r="AC64" s="7">
        <f>main!AC66</f>
        <v>1.7</v>
      </c>
      <c r="AD64" s="7" t="str">
        <f>main!AD66</f>
        <v>NA</v>
      </c>
      <c r="AE64" s="7" t="str">
        <f>main!AE66</f>
        <v>NA</v>
      </c>
      <c r="AF64" s="33" t="str">
        <f>main!AF66</f>
        <v>f</v>
      </c>
      <c r="AG64" s="7" t="str">
        <f>main!AG66</f>
        <v>Filler</v>
      </c>
      <c r="AH64" s="7" t="str">
        <f>main!AH66</f>
        <v>NA</v>
      </c>
      <c r="AI64" s="7" t="str">
        <f>main!AI66</f>
        <v>NA</v>
      </c>
      <c r="AJ64" s="7" t="str">
        <f>main!AJ66</f>
        <v>Die</v>
      </c>
      <c r="AK64" s="7" t="str">
        <f>main!AK66</f>
        <v>die</v>
      </c>
      <c r="AL64" s="7">
        <f>main!AL66</f>
        <v>5</v>
      </c>
      <c r="AM64" s="7" t="str">
        <f>main!AM66</f>
        <v>Stepptänzer</v>
      </c>
      <c r="AN64" s="7" t="str">
        <f>main!AN66</f>
        <v>NA</v>
      </c>
      <c r="AO64" s="7" t="str">
        <f>main!AO66</f>
        <v>NA</v>
      </c>
      <c r="AP64" s="7" t="str">
        <f>main!AP66</f>
        <v>NA</v>
      </c>
      <c r="AQ64" s="7" t="str">
        <f>main!AQ66</f>
        <v>NA</v>
      </c>
      <c r="AR64" s="7" t="str">
        <f>main!AR66</f>
        <v>NA</v>
      </c>
      <c r="AS64" s="7" t="str">
        <f>main!AS66</f>
        <v>Alternative</v>
      </c>
      <c r="AT64" s="7" t="str">
        <f>main!AT66</f>
        <v>NA</v>
      </c>
      <c r="AU64" s="7" t="str">
        <f>main!AU66</f>
        <v>NA</v>
      </c>
      <c r="AV64" s="7" t="str">
        <f>main!AV66</f>
        <v>Der</v>
      </c>
      <c r="AW64" s="7" t="str">
        <f>main!AW66</f>
        <v>der</v>
      </c>
      <c r="AX64" s="7" t="str">
        <f>main!AX66</f>
        <v>Er</v>
      </c>
      <c r="AY64" s="7" t="str">
        <f>main!AY66</f>
        <v>Sie</v>
      </c>
      <c r="AZ64" s="33" t="str">
        <f>main!AZ66</f>
        <v>Er</v>
      </c>
      <c r="BA64" s="7" t="str">
        <f t="shared" si="35"/>
        <v>Wer faulenzt im Café?</v>
      </c>
      <c r="BB64" s="46" t="str">
        <f t="shared" si="36"/>
        <v>Was tat die Stepptänzerin?</v>
      </c>
      <c r="BC64" s="7" t="str">
        <f t="shared" si="37"/>
        <v>Wo faulenzt die Stepptänzerin?</v>
      </c>
      <c r="BD64" s="7" t="str">
        <f t="shared" si="38"/>
        <v>Was hat die Stepptänzerin erlitten?</v>
      </c>
      <c r="BE64" s="7" t="s">
        <v>47</v>
      </c>
      <c r="BF64" s="7" t="str">
        <f>BA64</f>
        <v>Wer faulenzt im Café?</v>
      </c>
      <c r="BG64" s="7">
        <v>1</v>
      </c>
      <c r="BH64" s="7">
        <f t="shared" si="39"/>
        <v>1</v>
      </c>
      <c r="BI64" s="7" t="str">
        <f t="shared" si="40"/>
        <v>Wer faulenzt im Café?</v>
      </c>
      <c r="BJ64" s="7" t="str">
        <f>IF(BI64="NA","NA",H64)</f>
        <v>Die Stepptänzerin</v>
      </c>
      <c r="BK64" s="7" t="str">
        <f t="shared" si="52"/>
        <v>Die Stepptänzerin</v>
      </c>
      <c r="BL64" s="7" t="str">
        <f>I64</f>
        <v>Der Stepptänzer</v>
      </c>
      <c r="BM64" s="1">
        <v>1</v>
      </c>
      <c r="BN64" s="7" t="str">
        <f t="shared" si="41"/>
        <v>Die Stepptänzerin</v>
      </c>
      <c r="BO64" s="7" t="str">
        <f t="shared" si="50"/>
        <v>Der Stepptänzer</v>
      </c>
      <c r="BP64" s="7" t="str">
        <f t="shared" si="42"/>
        <v>Wo faulenzt die Stepptänzerin?</v>
      </c>
      <c r="BQ64" s="7" t="str">
        <f t="shared" si="43"/>
        <v/>
      </c>
      <c r="BR64" s="7" t="str">
        <f t="shared" si="44"/>
        <v/>
      </c>
      <c r="BS64" s="7" t="str">
        <f t="shared" si="45"/>
        <v>Wo faulenzt die Stepptänzerin?</v>
      </c>
      <c r="BT64" s="7" t="str">
        <f t="shared" si="46"/>
        <v>Was hat die Stepptänzerin erlitten?</v>
      </c>
      <c r="BU64" s="7" t="str">
        <f t="shared" si="47"/>
        <v/>
      </c>
      <c r="BV64" s="1" t="str">
        <f t="shared" si="48"/>
        <v>Was hat die Stepptänzerin erlitten?</v>
      </c>
    </row>
    <row r="65" spans="1:74" ht="14.25" customHeight="1" x14ac:dyDescent="0.35">
      <c r="A65" s="7" t="str">
        <f t="shared" si="49"/>
        <v>L4_S52_I64_PEr</v>
      </c>
      <c r="B65" s="40">
        <v>4</v>
      </c>
      <c r="C65" s="7">
        <v>52</v>
      </c>
      <c r="D65" s="44">
        <v>64</v>
      </c>
      <c r="E65">
        <v>3</v>
      </c>
      <c r="F65" s="7">
        <v>52</v>
      </c>
      <c r="G65" s="7" t="str">
        <f t="shared" si="26"/>
        <v>Tomke flüchtet von der Baustelle. Er hat ein wichtiges Warnschild übersehen.</v>
      </c>
      <c r="H65" s="7" t="str">
        <f t="shared" si="29"/>
        <v>Tomke</v>
      </c>
      <c r="I65" s="7" t="str">
        <f t="shared" si="30"/>
        <v>Ina</v>
      </c>
      <c r="J65" s="7" t="s">
        <v>161</v>
      </c>
      <c r="M65" s="7" t="s">
        <v>222</v>
      </c>
      <c r="N65" s="7" t="s">
        <v>443</v>
      </c>
      <c r="O65" s="7" t="str">
        <f t="shared" si="31"/>
        <v>von der Baustelle.</v>
      </c>
      <c r="P65" s="7" t="str">
        <f t="shared" si="32"/>
        <v>von der Baustelle</v>
      </c>
      <c r="Q65" s="7" t="str">
        <f t="shared" si="27"/>
        <v>Er</v>
      </c>
      <c r="R65" s="7" t="s">
        <v>104</v>
      </c>
      <c r="S65" s="7" t="s">
        <v>137</v>
      </c>
      <c r="T65" s="7" t="s">
        <v>444</v>
      </c>
      <c r="U65" s="7" t="s">
        <v>445</v>
      </c>
      <c r="W65" s="7" t="str">
        <f t="shared" si="33"/>
        <v>Warnschild</v>
      </c>
      <c r="X65" s="7" t="str">
        <f t="shared" si="34"/>
        <v>übersehen.</v>
      </c>
      <c r="Y65" s="7" t="s">
        <v>248</v>
      </c>
      <c r="Z65" s="7">
        <f>main!Z23</f>
        <v>64</v>
      </c>
      <c r="AA65" s="7" t="str">
        <f>main!AA23</f>
        <v>Tomke</v>
      </c>
      <c r="AB65" s="7" t="str">
        <f>main!AB23</f>
        <v>n</v>
      </c>
      <c r="AC65" s="7">
        <f>main!AC23</f>
        <v>3.1714285709999999</v>
      </c>
      <c r="AD65" s="7">
        <f>main!AD23</f>
        <v>1.543215022</v>
      </c>
      <c r="AE65" s="7">
        <f>main!AE23</f>
        <v>4</v>
      </c>
      <c r="AF65" s="33" t="str">
        <f>main!AF23</f>
        <v>n</v>
      </c>
      <c r="AG65" s="7" t="str">
        <f>main!AG23</f>
        <v>Target</v>
      </c>
      <c r="AH65" s="7" t="str">
        <f>main!AH23</f>
        <v>NA</v>
      </c>
      <c r="AI65" s="7" t="str">
        <f>main!AI23</f>
        <v>494000 </v>
      </c>
      <c r="AJ65" s="7" t="str">
        <f>main!AJ23</f>
        <v>NA</v>
      </c>
      <c r="AK65" s="7" t="str">
        <f>main!AK23</f>
        <v>NA</v>
      </c>
      <c r="AL65" s="7">
        <f>main!AL23</f>
        <v>113</v>
      </c>
      <c r="AM65" s="7" t="str">
        <f>main!AM23</f>
        <v>Ina</v>
      </c>
      <c r="AN65" s="7" t="str">
        <f>main!AN23</f>
        <v>f</v>
      </c>
      <c r="AO65" s="7">
        <f>main!AO23</f>
        <v>6.6857142859999996</v>
      </c>
      <c r="AP65" s="7">
        <f>main!AP23</f>
        <v>0.67612340400000004</v>
      </c>
      <c r="AQ65" s="7">
        <f>main!AQ23</f>
        <v>7</v>
      </c>
      <c r="AR65" s="7" t="str">
        <f>main!AR23</f>
        <v>f</v>
      </c>
      <c r="AS65" s="7" t="str">
        <f>main!AS23</f>
        <v>Alternative</v>
      </c>
      <c r="AT65" s="7" t="str">
        <f>main!AT23</f>
        <v>NA</v>
      </c>
      <c r="AU65" s="7" t="str">
        <f>main!AU23</f>
        <v>NA</v>
      </c>
      <c r="AV65" s="7" t="str">
        <f>main!AV23</f>
        <v>NA</v>
      </c>
      <c r="AW65" s="7" t="str">
        <f>main!AW23</f>
        <v>NA</v>
      </c>
      <c r="AX65" s="7" t="str">
        <f>main!AX23</f>
        <v>Er</v>
      </c>
      <c r="AY65" s="7" t="str">
        <f>main!AY23</f>
        <v>Sie</v>
      </c>
      <c r="AZ65" s="33" t="str">
        <f>main!AZ23</f>
        <v>Er</v>
      </c>
      <c r="BA65" s="7" t="str">
        <f t="shared" si="35"/>
        <v>Wer flüchtet von der Baustelle?</v>
      </c>
      <c r="BB65" s="46" t="str">
        <f t="shared" si="36"/>
        <v>Was tat Tomke?</v>
      </c>
      <c r="BC65" s="7" t="str">
        <f t="shared" si="37"/>
        <v>Woher flüchtet Tomke?</v>
      </c>
      <c r="BD65" s="7" t="str">
        <f t="shared" si="38"/>
        <v>Was hat Tomke übersehen?</v>
      </c>
      <c r="BE65" s="1" t="s">
        <v>49</v>
      </c>
      <c r="BF65" s="7" t="str">
        <f>BD65</f>
        <v>Was hat Tomke übersehen?</v>
      </c>
      <c r="BG65" s="7">
        <v>2</v>
      </c>
      <c r="BH65" s="7">
        <f t="shared" si="39"/>
        <v>0</v>
      </c>
      <c r="BI65" s="7" t="str">
        <f t="shared" si="40"/>
        <v>NA</v>
      </c>
      <c r="BJ65" s="7" t="str">
        <f>IF(BI65="NA","NA",CONCATENATE(S65," ",T65," ",W65))</f>
        <v>NA</v>
      </c>
      <c r="BK65" s="7" t="str">
        <f t="shared" si="52"/>
        <v>NA</v>
      </c>
      <c r="BL65" s="7" t="s">
        <v>78</v>
      </c>
      <c r="BM65" s="1">
        <v>0</v>
      </c>
      <c r="BN65" s="7" t="str">
        <f t="shared" si="41"/>
        <v>NA</v>
      </c>
      <c r="BO65" s="7" t="str">
        <f t="shared" si="50"/>
        <v>NA</v>
      </c>
      <c r="BP65" s="7" t="str">
        <f t="shared" si="42"/>
        <v/>
      </c>
      <c r="BQ65" s="7" t="str">
        <f t="shared" si="43"/>
        <v/>
      </c>
      <c r="BR65" s="7" t="str">
        <f t="shared" si="44"/>
        <v>Woher flüchtet Tomke?</v>
      </c>
      <c r="BS65" s="7" t="str">
        <f t="shared" si="45"/>
        <v>Woher flüchtet Tomke?</v>
      </c>
      <c r="BT65" s="7" t="str">
        <f t="shared" si="46"/>
        <v>Was hat Tomke übersehen?</v>
      </c>
      <c r="BU65" s="7" t="str">
        <f t="shared" si="47"/>
        <v/>
      </c>
      <c r="BV65" s="7" t="str">
        <f t="shared" si="48"/>
        <v>Was hat Tomke übersehen?</v>
      </c>
    </row>
    <row r="66" spans="1:74" ht="14.25" customHeight="1" x14ac:dyDescent="0.35">
      <c r="A66" s="7" t="str">
        <f t="shared" si="49"/>
        <v>L4_S101_I184_PEr</v>
      </c>
      <c r="B66" s="40">
        <v>4</v>
      </c>
      <c r="C66" s="7">
        <v>101</v>
      </c>
      <c r="D66" s="44">
        <v>65</v>
      </c>
      <c r="E66">
        <v>3</v>
      </c>
      <c r="F66" s="7">
        <v>101</v>
      </c>
      <c r="G66" s="7" t="str">
        <f t="shared" si="26"/>
        <v>Der Diplomat flüchtet in die Besprechung. Er hat die endlosen Streitigkeiten satt.</v>
      </c>
      <c r="H66" s="7" t="str">
        <f t="shared" ref="H66:H97" si="53">IF(AJ66="NA",AA66,CONCATENATE(AJ66," ",AA66))</f>
        <v>Der Diplomat</v>
      </c>
      <c r="I66" s="7" t="str">
        <f t="shared" ref="I66:I97" si="54">IF(AV66="NA",AM66,CONCATENATE(AV66," ",AM66))</f>
        <v>Die Diplomatin</v>
      </c>
      <c r="J66" s="7" t="s">
        <v>161</v>
      </c>
      <c r="L66" s="7" t="s">
        <v>111</v>
      </c>
      <c r="N66" s="7" t="s">
        <v>723</v>
      </c>
      <c r="O66" s="7" t="str">
        <f t="shared" ref="O66:O97" si="55">CONCATENATE(K66,L66,M66," ",N66,".")</f>
        <v>in die Besprechung.</v>
      </c>
      <c r="P66" s="7" t="str">
        <f t="shared" ref="P66:P97" si="56">CONCATENATE(K66,L66,M66," ",N66)</f>
        <v>in die Besprechung</v>
      </c>
      <c r="Q66" s="7" t="str">
        <f t="shared" si="27"/>
        <v>Er</v>
      </c>
      <c r="R66" s="7" t="s">
        <v>104</v>
      </c>
      <c r="S66" s="7" t="s">
        <v>71</v>
      </c>
      <c r="T66" s="7" t="s">
        <v>724</v>
      </c>
      <c r="U66" s="7" t="s">
        <v>725</v>
      </c>
      <c r="W66" s="7" t="str">
        <f t="shared" ref="W66:W97" si="57">CONCATENATE(U66,V66)</f>
        <v>Streitigkeiten</v>
      </c>
      <c r="X66" s="7" t="str">
        <f t="shared" ref="X66:X97" si="58">CONCATENATE(Y66,".")</f>
        <v>satt.</v>
      </c>
      <c r="Y66" s="7" t="s">
        <v>545</v>
      </c>
      <c r="Z66" s="7">
        <f>main!Z102</f>
        <v>184</v>
      </c>
      <c r="AA66" s="7" t="str">
        <f>main!AA102</f>
        <v>Diplomat</v>
      </c>
      <c r="AB66" s="7" t="str">
        <f>main!AB102</f>
        <v>NA</v>
      </c>
      <c r="AC66" s="7">
        <f>main!AC102</f>
        <v>5.05</v>
      </c>
      <c r="AD66" s="7" t="str">
        <f>main!AD102</f>
        <v>NA</v>
      </c>
      <c r="AE66" s="7" t="str">
        <f>main!AE102</f>
        <v>NA</v>
      </c>
      <c r="AF66" s="33" t="str">
        <f>main!AF102</f>
        <v>m</v>
      </c>
      <c r="AG66" s="7" t="str">
        <f>main!AG102</f>
        <v>Filler</v>
      </c>
      <c r="AH66" s="7" t="str">
        <f>main!AH102</f>
        <v>NA</v>
      </c>
      <c r="AI66" s="7" t="str">
        <f>main!AI102</f>
        <v>NA</v>
      </c>
      <c r="AJ66" s="7" t="str">
        <f>main!AJ102</f>
        <v>Der</v>
      </c>
      <c r="AK66" s="7" t="str">
        <f>main!AK102</f>
        <v>der</v>
      </c>
      <c r="AL66" s="7">
        <f>main!AL102</f>
        <v>41</v>
      </c>
      <c r="AM66" s="7" t="str">
        <f>main!AM102</f>
        <v>Diplomatin</v>
      </c>
      <c r="AN66" s="7" t="str">
        <f>main!AN102</f>
        <v>NA</v>
      </c>
      <c r="AO66" s="7" t="str">
        <f>main!AO102</f>
        <v>NA</v>
      </c>
      <c r="AP66" s="7" t="str">
        <f>main!AP102</f>
        <v>NA</v>
      </c>
      <c r="AQ66" s="7" t="str">
        <f>main!AQ102</f>
        <v>NA</v>
      </c>
      <c r="AR66" s="7" t="str">
        <f>main!AR102</f>
        <v>NA</v>
      </c>
      <c r="AS66" s="7" t="str">
        <f>main!AS102</f>
        <v>Alternative</v>
      </c>
      <c r="AT66" s="7" t="str">
        <f>main!AT102</f>
        <v>NA</v>
      </c>
      <c r="AU66" s="7" t="str">
        <f>main!AU102</f>
        <v>NA</v>
      </c>
      <c r="AV66" s="7" t="str">
        <f>main!AV102</f>
        <v>Die</v>
      </c>
      <c r="AW66" s="7" t="str">
        <f>main!AW102</f>
        <v>die</v>
      </c>
      <c r="AX66" s="7" t="str">
        <f>main!AX102</f>
        <v>Er</v>
      </c>
      <c r="AY66" s="7" t="str">
        <f>main!AY102</f>
        <v>Sie</v>
      </c>
      <c r="AZ66" s="33" t="str">
        <f>main!AZ102</f>
        <v>Er</v>
      </c>
      <c r="BA66" s="7" t="str">
        <f t="shared" ref="BA66:BA97" si="59">CONCATENATE("Wer"," ",J66," ",P66,"?")</f>
        <v>Wer flüchtet in die Besprechung?</v>
      </c>
      <c r="BB66" s="46" t="str">
        <f t="shared" ref="BB66:BB97" si="60">IF(AK66="NA",CONCATENATE($BB$1," ","tat", " ",AA66,"?"),CONCATENATE($BB$1," ","tat", " ",AK66," ",AA66,"?"))</f>
        <v>Was tat der Diplomat?</v>
      </c>
      <c r="BC66" s="7" t="str">
        <f t="shared" ref="BC66:BC97" si="61">BS66</f>
        <v>Wohin flüchtet der Diplomat?</v>
      </c>
      <c r="BD66" s="7" t="str">
        <f t="shared" ref="BD66:BD97" si="62">BV66</f>
        <v>Was hat der Diplomat satt?</v>
      </c>
      <c r="BE66" s="7" t="s">
        <v>47</v>
      </c>
      <c r="BF66" s="7" t="str">
        <f>BA66</f>
        <v>Wer flüchtet in die Besprechung?</v>
      </c>
      <c r="BG66" s="7">
        <v>1</v>
      </c>
      <c r="BH66" s="7">
        <f t="shared" ref="BH66:BH97" si="63">IF(BI66="NA",0,1)</f>
        <v>1</v>
      </c>
      <c r="BI66" s="7" t="str">
        <f t="shared" ref="BI66:BI97" si="64">IF(BG66=1,BF66,"NA")</f>
        <v>Wer flüchtet in die Besprechung?</v>
      </c>
      <c r="BJ66" s="7" t="str">
        <f>IF(BI66="NA","NA",H66)</f>
        <v>Der Diplomat</v>
      </c>
      <c r="BK66" s="7" t="str">
        <f t="shared" si="52"/>
        <v>Der Diplomat</v>
      </c>
      <c r="BL66" s="7" t="str">
        <f>I66</f>
        <v>Die Diplomatin</v>
      </c>
      <c r="BM66" s="1">
        <v>1</v>
      </c>
      <c r="BN66" s="7" t="str">
        <f t="shared" ref="BN66:BN97" si="65">IF(BM66=1,BK66,BL66)</f>
        <v>Der Diplomat</v>
      </c>
      <c r="BO66" s="7" t="str">
        <f t="shared" si="50"/>
        <v>Die Diplomatin</v>
      </c>
      <c r="BP66" s="7" t="str">
        <f t="shared" ref="BP66:BP97" si="66">IF(AK66="NA",IF(K66="","",CONCATENATE(K$1," ",J66," ",H66,"?")),IF(K66="","",CONCATENATE(K$1," ",J66," ",AK66," ",AA66,"?")))</f>
        <v/>
      </c>
      <c r="BQ66" s="7" t="str">
        <f t="shared" ref="BQ66:BQ97" si="67">IF(AK66="NA",IF(L66="","",CONCATENATE(L$1," ",J66," ",H66,"?")),IF(L66="","",CONCATENATE(L$1," ",J66," ",AK66," ",AA66,"?")))</f>
        <v>Wohin flüchtet der Diplomat?</v>
      </c>
      <c r="BR66" s="7" t="str">
        <f t="shared" ref="BR66:BR97" si="68">IF(AK66="NA",IF(M66="","",CONCATENATE(M$1," ",J66," ",H66,"?")),IF(M66="","",CONCATENATE(M$1," ",J66," ",AK66," ",AA66,"?")))</f>
        <v/>
      </c>
      <c r="BS66" s="7" t="str">
        <f t="shared" ref="BS66:BS97" si="69">CONCATENATE(BP66,BQ66,BR66)</f>
        <v>Wohin flüchtet der Diplomat?</v>
      </c>
      <c r="BT66" s="7" t="str">
        <f t="shared" ref="BT66:BT97" si="70">IF(AK66="NA",IF(U66="","",CONCATENATE(U$1," ",R66," ",H66," ",Y66,"?")),IF(U66="","",CONCATENATE(U$1," ",R66," ",AK66," ",AA66," ",Y66,"?")))</f>
        <v>Was hat der Diplomat satt?</v>
      </c>
      <c r="BU66" s="7" t="str">
        <f t="shared" ref="BU66:BU97" si="71">IF(AK66="NA",IF(V66="","",CONCATENATE(V$1," ",R66," ",H66," ",Y66,"?")),IF(V66="","",CONCATENATE(V$1," ",R66," ",AK66," ",AA66," ",Y66,"?")))</f>
        <v/>
      </c>
      <c r="BV66" s="7" t="str">
        <f t="shared" ref="BV66:BV97" si="72">CONCATENATE(BT66,BU66)</f>
        <v>Was hat der Diplomat satt?</v>
      </c>
    </row>
    <row r="67" spans="1:74" ht="14.25" customHeight="1" x14ac:dyDescent="0.35">
      <c r="A67" s="7" t="str">
        <f t="shared" ref="A67:A69" si="73">CONCATENATE("L",B67,"_S",F67,"_I",Z67,"_P",AZ67)</f>
        <v>L4_S61_I144_PEr</v>
      </c>
      <c r="B67" s="40">
        <v>4</v>
      </c>
      <c r="C67" s="7">
        <v>61</v>
      </c>
      <c r="D67" s="44">
        <v>66</v>
      </c>
      <c r="E67">
        <v>3</v>
      </c>
      <c r="F67" s="7">
        <v>61</v>
      </c>
      <c r="G67" s="7" t="str">
        <f t="shared" si="26"/>
        <v>Die Kellnerin fliegt auf die Malediven. Er hat einen schönen Urlaub gebucht.</v>
      </c>
      <c r="H67" s="7" t="str">
        <f t="shared" si="53"/>
        <v>Die Kellnerin</v>
      </c>
      <c r="I67" s="7" t="str">
        <f t="shared" si="54"/>
        <v>Der Kellner</v>
      </c>
      <c r="J67" s="7" t="s">
        <v>454</v>
      </c>
      <c r="L67" s="7" t="s">
        <v>94</v>
      </c>
      <c r="N67" s="7" t="s">
        <v>499</v>
      </c>
      <c r="O67" s="7" t="str">
        <f t="shared" si="55"/>
        <v>auf die Malediven.</v>
      </c>
      <c r="P67" s="7" t="str">
        <f t="shared" si="56"/>
        <v>auf die Malediven</v>
      </c>
      <c r="Q67" s="7" t="str">
        <f t="shared" si="27"/>
        <v>Er</v>
      </c>
      <c r="R67" s="7" t="s">
        <v>104</v>
      </c>
      <c r="S67" s="7" t="s">
        <v>87</v>
      </c>
      <c r="T67" s="7" t="s">
        <v>293</v>
      </c>
      <c r="U67" s="7" t="s">
        <v>500</v>
      </c>
      <c r="W67" s="7" t="str">
        <f t="shared" si="57"/>
        <v>Urlaub</v>
      </c>
      <c r="X67" s="7" t="str">
        <f t="shared" si="58"/>
        <v>gebucht.</v>
      </c>
      <c r="Y67" s="7" t="s">
        <v>501</v>
      </c>
      <c r="Z67" s="7">
        <f>main!Z62</f>
        <v>144</v>
      </c>
      <c r="AA67" s="7" t="str">
        <f>main!AA62</f>
        <v>Kellnerin</v>
      </c>
      <c r="AB67" s="7" t="str">
        <f>main!AB62</f>
        <v>NA</v>
      </c>
      <c r="AC67" s="7">
        <f>main!AC62</f>
        <v>1.375</v>
      </c>
      <c r="AD67" s="7" t="str">
        <f>main!AD62</f>
        <v>NA</v>
      </c>
      <c r="AE67" s="7" t="str">
        <f>main!AE62</f>
        <v>NA</v>
      </c>
      <c r="AF67" s="33" t="str">
        <f>main!AF62</f>
        <v>f</v>
      </c>
      <c r="AG67" s="7" t="str">
        <f>main!AG62</f>
        <v>Filler</v>
      </c>
      <c r="AH67" s="7" t="str">
        <f>main!AH62</f>
        <v>NA</v>
      </c>
      <c r="AI67" s="7" t="str">
        <f>main!AI62</f>
        <v>NA</v>
      </c>
      <c r="AJ67" s="7" t="str">
        <f>main!AJ62</f>
        <v>Die</v>
      </c>
      <c r="AK67" s="7" t="str">
        <f>main!AK62</f>
        <v>die</v>
      </c>
      <c r="AL67" s="7">
        <f>main!AL62</f>
        <v>1</v>
      </c>
      <c r="AM67" s="7" t="str">
        <f>main!AM62</f>
        <v>Kellner</v>
      </c>
      <c r="AN67" s="7" t="str">
        <f>main!AN62</f>
        <v>NA</v>
      </c>
      <c r="AO67" s="7" t="str">
        <f>main!AO62</f>
        <v>NA</v>
      </c>
      <c r="AP67" s="7" t="str">
        <f>main!AP62</f>
        <v>NA</v>
      </c>
      <c r="AQ67" s="7" t="str">
        <f>main!AQ62</f>
        <v>NA</v>
      </c>
      <c r="AR67" s="7" t="str">
        <f>main!AR62</f>
        <v>NA</v>
      </c>
      <c r="AS67" s="7" t="str">
        <f>main!AS62</f>
        <v>Alternative</v>
      </c>
      <c r="AT67" s="7" t="str">
        <f>main!AT62</f>
        <v>NA</v>
      </c>
      <c r="AU67" s="7" t="str">
        <f>main!AU62</f>
        <v>NA</v>
      </c>
      <c r="AV67" s="7" t="str">
        <f>main!AV62</f>
        <v>Der</v>
      </c>
      <c r="AW67" s="7" t="str">
        <f>main!AW62</f>
        <v>der</v>
      </c>
      <c r="AX67" s="7" t="str">
        <f>main!AX62</f>
        <v>Er</v>
      </c>
      <c r="AY67" s="7" t="str">
        <f>main!AY62</f>
        <v>Sie</v>
      </c>
      <c r="AZ67" s="33" t="str">
        <f>main!AZ62</f>
        <v>Er</v>
      </c>
      <c r="BA67" s="7" t="str">
        <f t="shared" si="59"/>
        <v>Wer fliegt auf die Malediven?</v>
      </c>
      <c r="BB67" s="46" t="str">
        <f t="shared" si="60"/>
        <v>Was tat die Kellnerin?</v>
      </c>
      <c r="BC67" s="7" t="str">
        <f t="shared" si="61"/>
        <v>Wohin fliegt die Kellnerin?</v>
      </c>
      <c r="BD67" s="7" t="str">
        <f t="shared" si="62"/>
        <v>Was hat die Kellnerin gebucht?</v>
      </c>
      <c r="BE67" s="7" t="s">
        <v>47</v>
      </c>
      <c r="BF67" s="7" t="str">
        <f>BA67</f>
        <v>Wer fliegt auf die Malediven?</v>
      </c>
      <c r="BG67" s="7">
        <v>4</v>
      </c>
      <c r="BH67" s="7">
        <f t="shared" si="63"/>
        <v>0</v>
      </c>
      <c r="BI67" s="7" t="str">
        <f t="shared" si="64"/>
        <v>NA</v>
      </c>
      <c r="BJ67" s="7" t="str">
        <f>IF(BI67="NA","NA",H67)</f>
        <v>NA</v>
      </c>
      <c r="BK67" s="7" t="str">
        <f t="shared" si="52"/>
        <v>NA</v>
      </c>
      <c r="BL67" s="7" t="s">
        <v>78</v>
      </c>
      <c r="BM67" s="1">
        <v>0</v>
      </c>
      <c r="BN67" s="7" t="str">
        <f t="shared" si="65"/>
        <v>NA</v>
      </c>
      <c r="BO67" s="7" t="str">
        <f t="shared" si="50"/>
        <v>NA</v>
      </c>
      <c r="BP67" s="7" t="str">
        <f t="shared" si="66"/>
        <v/>
      </c>
      <c r="BQ67" s="7" t="str">
        <f t="shared" si="67"/>
        <v>Wohin fliegt die Kellnerin?</v>
      </c>
      <c r="BR67" s="7" t="str">
        <f t="shared" si="68"/>
        <v/>
      </c>
      <c r="BS67" s="7" t="str">
        <f t="shared" si="69"/>
        <v>Wohin fliegt die Kellnerin?</v>
      </c>
      <c r="BT67" s="7" t="str">
        <f t="shared" si="70"/>
        <v>Was hat die Kellnerin gebucht?</v>
      </c>
      <c r="BU67" s="7" t="str">
        <f t="shared" si="71"/>
        <v/>
      </c>
      <c r="BV67" s="1" t="str">
        <f t="shared" si="72"/>
        <v>Was hat die Kellnerin gebucht?</v>
      </c>
    </row>
    <row r="68" spans="1:74" ht="14.25" customHeight="1" x14ac:dyDescent="0.35">
      <c r="A68" s="7" t="str">
        <f t="shared" si="73"/>
        <v>L4_S54_I66_PEr</v>
      </c>
      <c r="B68" s="40">
        <v>4</v>
      </c>
      <c r="C68" s="7">
        <v>54</v>
      </c>
      <c r="D68" s="44">
        <v>67</v>
      </c>
      <c r="E68">
        <v>3</v>
      </c>
      <c r="F68" s="7">
        <v>54</v>
      </c>
      <c r="G68" s="7" t="str">
        <f t="shared" si="26"/>
        <v>Sam marschiert aus dem Rathaus. Er hat das goldene Buch beschmutzt.</v>
      </c>
      <c r="H68" s="7" t="str">
        <f t="shared" si="53"/>
        <v>Sam</v>
      </c>
      <c r="I68" s="7" t="str">
        <f t="shared" si="54"/>
        <v>Selina</v>
      </c>
      <c r="J68" s="7" t="s">
        <v>1104</v>
      </c>
      <c r="M68" s="7" t="s">
        <v>102</v>
      </c>
      <c r="N68" s="7" t="s">
        <v>455</v>
      </c>
      <c r="O68" s="7" t="str">
        <f t="shared" si="55"/>
        <v>aus dem Rathaus.</v>
      </c>
      <c r="P68" s="7" t="str">
        <f t="shared" si="56"/>
        <v>aus dem Rathaus</v>
      </c>
      <c r="Q68" s="7" t="str">
        <f t="shared" si="27"/>
        <v>Er</v>
      </c>
      <c r="R68" s="7" t="s">
        <v>104</v>
      </c>
      <c r="S68" s="7" t="s">
        <v>155</v>
      </c>
      <c r="T68" s="7" t="s">
        <v>456</v>
      </c>
      <c r="U68" s="7" t="s">
        <v>457</v>
      </c>
      <c r="W68" s="7" t="str">
        <f t="shared" si="57"/>
        <v>Buch</v>
      </c>
      <c r="X68" s="7" t="str">
        <f t="shared" si="58"/>
        <v>beschmutzt.</v>
      </c>
      <c r="Y68" s="7" t="s">
        <v>458</v>
      </c>
      <c r="Z68" s="7">
        <f>main!Z25</f>
        <v>66</v>
      </c>
      <c r="AA68" s="7" t="str">
        <f>main!AA25</f>
        <v>Sam</v>
      </c>
      <c r="AB68" s="7" t="str">
        <f>main!AB25</f>
        <v>n</v>
      </c>
      <c r="AC68" s="7">
        <f>main!AC25</f>
        <v>3.3142857139999999</v>
      </c>
      <c r="AD68" s="7">
        <f>main!AD25</f>
        <v>1.18250553</v>
      </c>
      <c r="AE68" s="7">
        <f>main!AE25</f>
        <v>4</v>
      </c>
      <c r="AF68" s="33" t="str">
        <f>main!AF25</f>
        <v>n</v>
      </c>
      <c r="AG68" s="7" t="str">
        <f>main!AG25</f>
        <v>Target</v>
      </c>
      <c r="AH68" s="7" t="str">
        <f>main!AH25</f>
        <v>NA</v>
      </c>
      <c r="AI68" s="7">
        <f>main!AI25</f>
        <v>3870000000</v>
      </c>
      <c r="AJ68" s="7" t="str">
        <f>main!AJ25</f>
        <v>NA</v>
      </c>
      <c r="AK68" s="7" t="str">
        <f>main!AK25</f>
        <v>NA</v>
      </c>
      <c r="AL68" s="7">
        <f>main!AL25</f>
        <v>115</v>
      </c>
      <c r="AM68" s="7" t="str">
        <f>main!AM25</f>
        <v>Selina</v>
      </c>
      <c r="AN68" s="7" t="str">
        <f>main!AN25</f>
        <v>f</v>
      </c>
      <c r="AO68" s="7">
        <f>main!AO25</f>
        <v>6.6857142859999996</v>
      </c>
      <c r="AP68" s="7">
        <f>main!AP25</f>
        <v>1.078436465</v>
      </c>
      <c r="AQ68" s="7">
        <f>main!AQ25</f>
        <v>7</v>
      </c>
      <c r="AR68" s="7" t="str">
        <f>main!AR25</f>
        <v>f</v>
      </c>
      <c r="AS68" s="7" t="str">
        <f>main!AS25</f>
        <v>Alternative</v>
      </c>
      <c r="AT68" s="7" t="str">
        <f>main!AT25</f>
        <v>NA</v>
      </c>
      <c r="AU68" s="7" t="str">
        <f>main!AU25</f>
        <v>NA</v>
      </c>
      <c r="AV68" s="7" t="str">
        <f>main!AV25</f>
        <v>NA</v>
      </c>
      <c r="AW68" s="7" t="str">
        <f>main!AW25</f>
        <v>NA</v>
      </c>
      <c r="AX68" s="7" t="str">
        <f>main!AX25</f>
        <v>Er</v>
      </c>
      <c r="AY68" s="7" t="str">
        <f>main!AY25</f>
        <v>Sie</v>
      </c>
      <c r="AZ68" s="33" t="str">
        <f>main!AZ25</f>
        <v>Er</v>
      </c>
      <c r="BA68" s="7" t="str">
        <f t="shared" si="59"/>
        <v>Wer marschiert aus dem Rathaus?</v>
      </c>
      <c r="BB68" s="46" t="str">
        <f t="shared" si="60"/>
        <v>Was tat Sam?</v>
      </c>
      <c r="BC68" s="7" t="str">
        <f t="shared" si="61"/>
        <v>Woher marschiert Sam?</v>
      </c>
      <c r="BD68" s="7" t="str">
        <f t="shared" si="62"/>
        <v>Was hat Sam beschmutzt?</v>
      </c>
      <c r="BE68" s="7" t="s">
        <v>16</v>
      </c>
      <c r="BF68" s="7" t="str">
        <f>BB68</f>
        <v>Was tat Sam?</v>
      </c>
      <c r="BG68" s="7">
        <v>1</v>
      </c>
      <c r="BH68" s="7">
        <f t="shared" si="63"/>
        <v>1</v>
      </c>
      <c r="BI68" s="7" t="str">
        <f t="shared" si="64"/>
        <v>Was tat Sam?</v>
      </c>
      <c r="BJ68" s="7" t="str">
        <f>IF(BI68="NA","NA",J68)</f>
        <v>marschiert</v>
      </c>
      <c r="BK68" s="67" t="s">
        <v>1111</v>
      </c>
      <c r="BL68" s="67" t="s">
        <v>1112</v>
      </c>
      <c r="BM68" s="1">
        <v>0</v>
      </c>
      <c r="BN68" s="7" t="str">
        <f t="shared" si="65"/>
        <v>aus dem Rathaus spazieren</v>
      </c>
      <c r="BO68" s="7" t="str">
        <f t="shared" ref="BO68:BO99" si="74">IF(BM68=0,BK68,BL68)</f>
        <v>aus dem Rathaus marschieren</v>
      </c>
      <c r="BP68" s="7" t="str">
        <f t="shared" si="66"/>
        <v/>
      </c>
      <c r="BQ68" s="7" t="str">
        <f t="shared" si="67"/>
        <v/>
      </c>
      <c r="BR68" s="7" t="str">
        <f t="shared" si="68"/>
        <v>Woher marschiert Sam?</v>
      </c>
      <c r="BS68" s="7" t="str">
        <f t="shared" si="69"/>
        <v>Woher marschiert Sam?</v>
      </c>
      <c r="BT68" s="7" t="str">
        <f t="shared" si="70"/>
        <v>Was hat Sam beschmutzt?</v>
      </c>
      <c r="BU68" s="7" t="str">
        <f t="shared" si="71"/>
        <v/>
      </c>
      <c r="BV68" s="7" t="str">
        <f t="shared" si="72"/>
        <v>Was hat Sam beschmutzt?</v>
      </c>
    </row>
    <row r="69" spans="1:74" ht="14.25" customHeight="1" x14ac:dyDescent="0.35">
      <c r="A69" s="7" t="str">
        <f t="shared" si="73"/>
        <v>L4_S23_I15_PSie</v>
      </c>
      <c r="B69" s="40">
        <v>4</v>
      </c>
      <c r="C69" s="7">
        <v>23</v>
      </c>
      <c r="D69" s="44">
        <v>68</v>
      </c>
      <c r="E69">
        <v>3</v>
      </c>
      <c r="F69" s="7">
        <v>23</v>
      </c>
      <c r="G69" s="7" t="str">
        <f t="shared" si="26"/>
        <v>Felix starrt auf den Schulhof. Sie hat einen potenziellen Profispieler gefunden.</v>
      </c>
      <c r="H69" s="7" t="str">
        <f t="shared" si="53"/>
        <v>Felix</v>
      </c>
      <c r="I69" s="7" t="str">
        <f t="shared" si="54"/>
        <v>Alma</v>
      </c>
      <c r="J69" s="7" t="s">
        <v>93</v>
      </c>
      <c r="L69" s="7" t="s">
        <v>119</v>
      </c>
      <c r="N69" s="7" t="s">
        <v>252</v>
      </c>
      <c r="O69" s="7" t="str">
        <f t="shared" si="55"/>
        <v>auf den Schulhof.</v>
      </c>
      <c r="P69" s="7" t="str">
        <f t="shared" si="56"/>
        <v>auf den Schulhof</v>
      </c>
      <c r="Q69" s="7" t="str">
        <f t="shared" si="27"/>
        <v>Sie</v>
      </c>
      <c r="R69" s="7" t="s">
        <v>104</v>
      </c>
      <c r="S69" s="7" t="s">
        <v>87</v>
      </c>
      <c r="T69" s="7" t="s">
        <v>253</v>
      </c>
      <c r="U69" s="7" t="s">
        <v>254</v>
      </c>
      <c r="W69" s="7" t="str">
        <f t="shared" si="57"/>
        <v>Profispieler</v>
      </c>
      <c r="X69" s="7" t="str">
        <f t="shared" si="58"/>
        <v>gefunden.</v>
      </c>
      <c r="Y69" s="7" t="s">
        <v>205</v>
      </c>
      <c r="Z69" s="7">
        <f>main!Z14</f>
        <v>15</v>
      </c>
      <c r="AA69" s="7" t="str">
        <f>main!AA14</f>
        <v>Felix</v>
      </c>
      <c r="AB69" s="7" t="str">
        <f>main!AB14</f>
        <v>m</v>
      </c>
      <c r="AC69" s="7">
        <f>main!AC14</f>
        <v>1.2</v>
      </c>
      <c r="AD69" s="7">
        <f>main!AD14</f>
        <v>0.47278897199999997</v>
      </c>
      <c r="AE69" s="7">
        <f>main!AE14</f>
        <v>1</v>
      </c>
      <c r="AF69" s="33" t="str">
        <f>main!AF14</f>
        <v>m</v>
      </c>
      <c r="AG69" s="7" t="str">
        <f>main!AG14</f>
        <v>Target</v>
      </c>
      <c r="AH69" s="7" t="str">
        <f>main!AH14</f>
        <v>NA</v>
      </c>
      <c r="AI69" s="7">
        <f>main!AI14</f>
        <v>2590000000</v>
      </c>
      <c r="AJ69" s="7" t="str">
        <f>main!AJ14</f>
        <v>NA</v>
      </c>
      <c r="AK69" s="7" t="str">
        <f>main!AK14</f>
        <v>NA</v>
      </c>
      <c r="AL69" s="7">
        <f>main!AL14</f>
        <v>94</v>
      </c>
      <c r="AM69" s="7" t="str">
        <f>main!AM14</f>
        <v>Alma</v>
      </c>
      <c r="AN69" s="7" t="str">
        <f>main!AN14</f>
        <v>f</v>
      </c>
      <c r="AO69" s="7">
        <f>main!AO14</f>
        <v>6.1714285709999999</v>
      </c>
      <c r="AP69" s="7">
        <f>main!AP14</f>
        <v>0.98475778700000005</v>
      </c>
      <c r="AQ69" s="7">
        <f>main!AQ14</f>
        <v>6</v>
      </c>
      <c r="AR69" s="7" t="str">
        <f>main!AR14</f>
        <v>f</v>
      </c>
      <c r="AS69" s="7" t="str">
        <f>main!AS14</f>
        <v>Alternative</v>
      </c>
      <c r="AT69" s="7" t="str">
        <f>main!AT14</f>
        <v>NA</v>
      </c>
      <c r="AU69" s="7" t="str">
        <f>main!AU14</f>
        <v>NA</v>
      </c>
      <c r="AV69" s="7" t="str">
        <f>main!AV14</f>
        <v>NA</v>
      </c>
      <c r="AW69" s="7" t="str">
        <f>main!AW14</f>
        <v>NA</v>
      </c>
      <c r="AX69" s="7" t="str">
        <f>main!AX14</f>
        <v>Er</v>
      </c>
      <c r="AY69" s="7" t="str">
        <f>main!AY14</f>
        <v>Sie</v>
      </c>
      <c r="AZ69" s="33" t="str">
        <f>main!AZ14</f>
        <v>Sie</v>
      </c>
      <c r="BA69" s="7" t="str">
        <f t="shared" si="59"/>
        <v>Wer starrt auf den Schulhof?</v>
      </c>
      <c r="BB69" s="46" t="str">
        <f t="shared" si="60"/>
        <v>Was tat Felix?</v>
      </c>
      <c r="BC69" s="7" t="str">
        <f t="shared" si="61"/>
        <v>Wohin starrt Felix?</v>
      </c>
      <c r="BD69" s="7" t="str">
        <f t="shared" si="62"/>
        <v>Was hat Felix gefunden?</v>
      </c>
      <c r="BE69" s="7" t="s">
        <v>48</v>
      </c>
      <c r="BF69" s="7" t="str">
        <f>BC69</f>
        <v>Wohin starrt Felix?</v>
      </c>
      <c r="BG69" s="7">
        <v>1</v>
      </c>
      <c r="BH69" s="7">
        <f t="shared" si="63"/>
        <v>1</v>
      </c>
      <c r="BI69" s="7" t="str">
        <f t="shared" si="64"/>
        <v>Wohin starrt Felix?</v>
      </c>
      <c r="BJ69" s="7" t="str">
        <f>IF(BI69="NA","NA",P69)</f>
        <v>auf den Schulhof</v>
      </c>
      <c r="BK69" s="7" t="str">
        <f t="shared" ref="BK69:BK78" si="75">BJ69</f>
        <v>auf den Schulhof</v>
      </c>
      <c r="BL69" s="7" t="s">
        <v>257</v>
      </c>
      <c r="BM69" s="1">
        <v>0</v>
      </c>
      <c r="BN69" s="7" t="str">
        <f t="shared" si="65"/>
        <v>in den Kindergarten</v>
      </c>
      <c r="BO69" s="7" t="str">
        <f t="shared" si="74"/>
        <v>auf den Schulhof</v>
      </c>
      <c r="BP69" s="7" t="str">
        <f t="shared" si="66"/>
        <v/>
      </c>
      <c r="BQ69" s="7" t="str">
        <f t="shared" si="67"/>
        <v>Wohin starrt Felix?</v>
      </c>
      <c r="BR69" s="7" t="str">
        <f t="shared" si="68"/>
        <v/>
      </c>
      <c r="BS69" s="7" t="str">
        <f t="shared" si="69"/>
        <v>Wohin starrt Felix?</v>
      </c>
      <c r="BT69" s="7" t="str">
        <f t="shared" si="70"/>
        <v>Was hat Felix gefunden?</v>
      </c>
      <c r="BU69" s="7" t="str">
        <f t="shared" si="71"/>
        <v/>
      </c>
      <c r="BV69" s="7" t="str">
        <f t="shared" si="72"/>
        <v>Was hat Felix gefunden?</v>
      </c>
    </row>
    <row r="70" spans="1:74" ht="14.25" customHeight="1" x14ac:dyDescent="0.35">
      <c r="A70" s="53" t="str">
        <f>CONCATENATE("L",B70,"_S",F70,"_I",Z71,"_P",AZ70)</f>
        <v>L_S137_I173_PEr</v>
      </c>
      <c r="B70" s="54"/>
      <c r="C70" s="55">
        <v>15</v>
      </c>
      <c r="D70" s="44">
        <v>69</v>
      </c>
      <c r="E70" s="54">
        <v>3.9</v>
      </c>
      <c r="F70" s="53">
        <v>137</v>
      </c>
      <c r="G70" s="53" t="str">
        <f>CONCATENATE(H70," ",J70," ",P70," ",Q70," ",R70," ",S70," ",T70," ",W70," ",Y70)</f>
        <v>Der Gynäkologe spricht auf der Kundgebung Sie hat eine lange Rede vorbereitet</v>
      </c>
      <c r="H70" s="53" t="str">
        <f t="shared" si="53"/>
        <v>Der Gynäkologe</v>
      </c>
      <c r="I70" s="53" t="str">
        <f t="shared" si="54"/>
        <v>Die Gynäkologin</v>
      </c>
      <c r="J70" s="54" t="s">
        <v>1081</v>
      </c>
      <c r="K70" s="53" t="s">
        <v>244</v>
      </c>
      <c r="L70" s="53"/>
      <c r="M70" s="53"/>
      <c r="N70" s="53" t="s">
        <v>885</v>
      </c>
      <c r="O70" s="53" t="str">
        <f t="shared" si="55"/>
        <v>auf der Kundgebung.</v>
      </c>
      <c r="P70" s="53" t="str">
        <f t="shared" si="56"/>
        <v>auf der Kundgebung</v>
      </c>
      <c r="Q70" s="53" t="s">
        <v>82</v>
      </c>
      <c r="R70" s="53" t="s">
        <v>104</v>
      </c>
      <c r="S70" s="53" t="s">
        <v>179</v>
      </c>
      <c r="T70" s="53" t="s">
        <v>560</v>
      </c>
      <c r="U70" s="54" t="s">
        <v>1082</v>
      </c>
      <c r="V70" s="54"/>
      <c r="W70" s="54" t="str">
        <f t="shared" si="57"/>
        <v>Rede</v>
      </c>
      <c r="X70" s="54" t="str">
        <f t="shared" si="58"/>
        <v>vorbereitet.</v>
      </c>
      <c r="Y70" s="54" t="s">
        <v>1083</v>
      </c>
      <c r="Z70" s="53">
        <v>91</v>
      </c>
      <c r="AA70" s="53" t="s">
        <v>990</v>
      </c>
      <c r="AB70" s="53" t="s">
        <v>78</v>
      </c>
      <c r="AC70" s="53" t="s">
        <v>78</v>
      </c>
      <c r="AD70" s="53" t="s">
        <v>78</v>
      </c>
      <c r="AE70" s="53" t="s">
        <v>78</v>
      </c>
      <c r="AF70" s="53" t="s">
        <v>78</v>
      </c>
      <c r="AG70" s="53" t="s">
        <v>1093</v>
      </c>
      <c r="AH70" s="53" t="s">
        <v>78</v>
      </c>
      <c r="AI70" s="53" t="s">
        <v>78</v>
      </c>
      <c r="AJ70" s="54" t="s">
        <v>506</v>
      </c>
      <c r="AK70" s="55" t="s">
        <v>507</v>
      </c>
      <c r="AL70" s="53">
        <v>91</v>
      </c>
      <c r="AM70" s="53" t="s">
        <v>1062</v>
      </c>
      <c r="AN70" s="53" t="s">
        <v>78</v>
      </c>
      <c r="AO70" s="53" t="s">
        <v>78</v>
      </c>
      <c r="AP70" s="53" t="s">
        <v>78</v>
      </c>
      <c r="AQ70" s="53" t="s">
        <v>78</v>
      </c>
      <c r="AR70" s="53" t="s">
        <v>78</v>
      </c>
      <c r="AS70" s="57" t="s">
        <v>80</v>
      </c>
      <c r="AT70" s="53" t="s">
        <v>78</v>
      </c>
      <c r="AU70" s="53" t="s">
        <v>78</v>
      </c>
      <c r="AV70" s="54" t="s">
        <v>504</v>
      </c>
      <c r="AW70" s="55" t="s">
        <v>71</v>
      </c>
      <c r="AX70" s="58" t="s">
        <v>81</v>
      </c>
      <c r="AY70" s="58" t="s">
        <v>82</v>
      </c>
      <c r="AZ70" s="59" t="str">
        <f>AX70</f>
        <v>Er</v>
      </c>
      <c r="BA70" s="53" t="str">
        <f t="shared" si="59"/>
        <v>Wer spricht auf der Kundgebung?</v>
      </c>
      <c r="BB70" s="46" t="str">
        <f t="shared" si="60"/>
        <v>Was tat der Gynäkologe?</v>
      </c>
      <c r="BC70" s="53" t="str">
        <f t="shared" si="61"/>
        <v>Wo spricht der Gynäkologe?</v>
      </c>
      <c r="BD70" s="53" t="str">
        <f t="shared" si="62"/>
        <v>Was hat der Gynäkologe vorbereitet?</v>
      </c>
      <c r="BE70" s="53" t="s">
        <v>48</v>
      </c>
      <c r="BF70" s="53" t="str">
        <f>BC70</f>
        <v>Wo spricht der Gynäkologe?</v>
      </c>
      <c r="BG70" s="55">
        <v>1</v>
      </c>
      <c r="BH70" s="53">
        <f t="shared" si="63"/>
        <v>1</v>
      </c>
      <c r="BI70" s="53" t="str">
        <f t="shared" si="64"/>
        <v>Wo spricht der Gynäkologe?</v>
      </c>
      <c r="BJ70" s="53" t="str">
        <f>IF(BI70="NA","NA",P70)</f>
        <v>auf der Kundgebung</v>
      </c>
      <c r="BK70" s="53" t="str">
        <f t="shared" si="75"/>
        <v>auf der Kundgebung</v>
      </c>
      <c r="BL70" s="54" t="s">
        <v>1091</v>
      </c>
      <c r="BM70" s="55">
        <v>0</v>
      </c>
      <c r="BN70" s="53" t="str">
        <f t="shared" si="65"/>
        <v>auf der Demonstration</v>
      </c>
      <c r="BO70" s="53" t="str">
        <f t="shared" si="74"/>
        <v>auf der Kundgebung</v>
      </c>
      <c r="BP70" s="53" t="str">
        <f t="shared" si="66"/>
        <v>Wo spricht der Gynäkologe?</v>
      </c>
      <c r="BQ70" s="53" t="str">
        <f t="shared" si="67"/>
        <v/>
      </c>
      <c r="BR70" s="53" t="str">
        <f t="shared" si="68"/>
        <v/>
      </c>
      <c r="BS70" s="53" t="str">
        <f t="shared" si="69"/>
        <v>Wo spricht der Gynäkologe?</v>
      </c>
      <c r="BT70" s="53" t="str">
        <f t="shared" si="70"/>
        <v>Was hat der Gynäkologe vorbereitet?</v>
      </c>
      <c r="BU70" s="53" t="str">
        <f t="shared" si="71"/>
        <v/>
      </c>
      <c r="BV70" s="53" t="str">
        <f t="shared" si="72"/>
        <v>Was hat der Gynäkologe vorbereitet?</v>
      </c>
    </row>
    <row r="71" spans="1:74" ht="14.25" customHeight="1" x14ac:dyDescent="0.35">
      <c r="A71" s="7" t="str">
        <f t="shared" ref="A71:A102" si="76">CONCATENATE("L",B71,"_S",F71,"_I",Z71,"_P",AZ71)</f>
        <v>L4_S90_I173_PEr</v>
      </c>
      <c r="B71" s="40">
        <v>4</v>
      </c>
      <c r="C71" s="7">
        <v>90</v>
      </c>
      <c r="D71" s="44">
        <v>70</v>
      </c>
      <c r="E71">
        <v>4</v>
      </c>
      <c r="F71" s="7">
        <v>90</v>
      </c>
      <c r="G71" s="7" t="str">
        <f t="shared" ref="G71:G102" si="77">CONCATENATE(H71," ",J71," ",O71," ",Q71," ",R71," ",S71," ",T71," ",W71," ",X71)</f>
        <v>Die Künstlerin spaziert in die Kneipe. Er hat eine saftige Gehaltserhöhung erhalten.</v>
      </c>
      <c r="H71" s="7" t="str">
        <f t="shared" si="53"/>
        <v>Die Künstlerin</v>
      </c>
      <c r="I71" s="7" t="str">
        <f t="shared" si="54"/>
        <v>Der Künstler</v>
      </c>
      <c r="J71" s="7" t="s">
        <v>67</v>
      </c>
      <c r="L71" s="7" t="s">
        <v>111</v>
      </c>
      <c r="N71" s="7" t="s">
        <v>356</v>
      </c>
      <c r="O71" s="7" t="str">
        <f t="shared" si="55"/>
        <v>in die Kneipe.</v>
      </c>
      <c r="P71" s="7" t="str">
        <f t="shared" si="56"/>
        <v>in die Kneipe</v>
      </c>
      <c r="Q71" s="7" t="str">
        <f t="shared" ref="Q71:Q102" si="78">AZ71</f>
        <v>Er</v>
      </c>
      <c r="R71" s="7" t="s">
        <v>104</v>
      </c>
      <c r="S71" s="7" t="s">
        <v>179</v>
      </c>
      <c r="T71" s="7" t="s">
        <v>664</v>
      </c>
      <c r="U71" s="7" t="s">
        <v>665</v>
      </c>
      <c r="W71" s="7" t="str">
        <f t="shared" si="57"/>
        <v>Gehaltserhöhung</v>
      </c>
      <c r="X71" s="7" t="str">
        <f t="shared" si="58"/>
        <v>erhalten.</v>
      </c>
      <c r="Y71" s="7" t="s">
        <v>439</v>
      </c>
      <c r="Z71" s="7">
        <f>main!Z91</f>
        <v>173</v>
      </c>
      <c r="AA71" s="7" t="str">
        <f>main!AA91</f>
        <v>Künstlerin</v>
      </c>
      <c r="AB71" s="7" t="str">
        <f>main!AB91</f>
        <v>NA</v>
      </c>
      <c r="AC71" s="7">
        <f>main!AC91</f>
        <v>3.9249999999999998</v>
      </c>
      <c r="AD71" s="7" t="str">
        <f>main!AD91</f>
        <v>NA</v>
      </c>
      <c r="AE71" s="7" t="str">
        <f>main!AE91</f>
        <v>NA</v>
      </c>
      <c r="AF71" s="33" t="str">
        <f>main!AF91</f>
        <v>f</v>
      </c>
      <c r="AG71" s="7" t="str">
        <f>main!AG91</f>
        <v>Filler</v>
      </c>
      <c r="AH71" s="7" t="str">
        <f>main!AH91</f>
        <v>NA</v>
      </c>
      <c r="AI71" s="7" t="str">
        <f>main!AI91</f>
        <v>NA</v>
      </c>
      <c r="AJ71" s="7" t="str">
        <f>main!AJ91</f>
        <v>Die</v>
      </c>
      <c r="AK71" s="7" t="str">
        <f>main!AK91</f>
        <v>die</v>
      </c>
      <c r="AL71" s="7">
        <f>main!AL91</f>
        <v>30</v>
      </c>
      <c r="AM71" s="7" t="str">
        <f>main!AM91</f>
        <v>Künstler</v>
      </c>
      <c r="AN71" s="7" t="str">
        <f>main!AN91</f>
        <v>NA</v>
      </c>
      <c r="AO71" s="7" t="str">
        <f>main!AO91</f>
        <v>NA</v>
      </c>
      <c r="AP71" s="7" t="str">
        <f>main!AP91</f>
        <v>NA</v>
      </c>
      <c r="AQ71" s="7" t="str">
        <f>main!AQ91</f>
        <v>NA</v>
      </c>
      <c r="AR71" s="7" t="str">
        <f>main!AR91</f>
        <v>NA</v>
      </c>
      <c r="AS71" s="7" t="str">
        <f>main!AS91</f>
        <v>Alternative</v>
      </c>
      <c r="AT71" s="7" t="str">
        <f>main!AT91</f>
        <v>NA</v>
      </c>
      <c r="AU71" s="7" t="str">
        <f>main!AU91</f>
        <v>NA</v>
      </c>
      <c r="AV71" s="7" t="str">
        <f>main!AV91</f>
        <v>Der</v>
      </c>
      <c r="AW71" s="7" t="str">
        <f>main!AW91</f>
        <v>der</v>
      </c>
      <c r="AX71" s="7" t="str">
        <f>main!AX91</f>
        <v>Er</v>
      </c>
      <c r="AY71" s="7" t="str">
        <f>main!AY91</f>
        <v>Sie</v>
      </c>
      <c r="AZ71" s="33" t="str">
        <f>main!AZ91</f>
        <v>Er</v>
      </c>
      <c r="BA71" s="7" t="str">
        <f t="shared" si="59"/>
        <v>Wer spaziert in die Kneipe?</v>
      </c>
      <c r="BB71" s="46" t="str">
        <f t="shared" si="60"/>
        <v>Was tat die Künstlerin?</v>
      </c>
      <c r="BC71" s="7" t="str">
        <f t="shared" si="61"/>
        <v>Wohin spaziert die Künstlerin?</v>
      </c>
      <c r="BD71" s="7" t="str">
        <f t="shared" si="62"/>
        <v>Was hat die Künstlerin erhalten?</v>
      </c>
      <c r="BE71" s="7" t="s">
        <v>16</v>
      </c>
      <c r="BF71" s="7" t="str">
        <f>BB71</f>
        <v>Was tat die Künstlerin?</v>
      </c>
      <c r="BG71" s="7">
        <v>2</v>
      </c>
      <c r="BH71" s="7">
        <f t="shared" si="63"/>
        <v>0</v>
      </c>
      <c r="BI71" s="7" t="str">
        <f t="shared" si="64"/>
        <v>NA</v>
      </c>
      <c r="BJ71" s="7" t="str">
        <f>IF(BI71="NA","NA",J71)</f>
        <v>NA</v>
      </c>
      <c r="BK71" s="7" t="str">
        <f t="shared" si="75"/>
        <v>NA</v>
      </c>
      <c r="BL71" s="7" t="s">
        <v>78</v>
      </c>
      <c r="BM71" s="1">
        <v>1</v>
      </c>
      <c r="BN71" s="7" t="str">
        <f t="shared" si="65"/>
        <v>NA</v>
      </c>
      <c r="BO71" s="7" t="str">
        <f t="shared" si="74"/>
        <v>NA</v>
      </c>
      <c r="BP71" s="7" t="str">
        <f t="shared" si="66"/>
        <v/>
      </c>
      <c r="BQ71" s="7" t="str">
        <f t="shared" si="67"/>
        <v>Wohin spaziert die Künstlerin?</v>
      </c>
      <c r="BR71" s="7" t="str">
        <f t="shared" si="68"/>
        <v/>
      </c>
      <c r="BS71" s="7" t="str">
        <f t="shared" si="69"/>
        <v>Wohin spaziert die Künstlerin?</v>
      </c>
      <c r="BT71" s="7" t="str">
        <f t="shared" si="70"/>
        <v>Was hat die Künstlerin erhalten?</v>
      </c>
      <c r="BU71" s="7" t="str">
        <f t="shared" si="71"/>
        <v/>
      </c>
      <c r="BV71" s="7" t="str">
        <f t="shared" si="72"/>
        <v>Was hat die Künstlerin erhalten?</v>
      </c>
    </row>
    <row r="72" spans="1:74" ht="14.25" customHeight="1" x14ac:dyDescent="0.35">
      <c r="A72" s="7" t="str">
        <f t="shared" si="76"/>
        <v>L4_S40_I10_PEr</v>
      </c>
      <c r="B72" s="40">
        <v>4</v>
      </c>
      <c r="C72" s="7">
        <v>40</v>
      </c>
      <c r="D72" s="44">
        <v>71</v>
      </c>
      <c r="E72">
        <v>4</v>
      </c>
      <c r="F72" s="7">
        <v>40</v>
      </c>
      <c r="G72" s="7" t="str">
        <f t="shared" si="77"/>
        <v>Hugo klettert in der Kletterhalle. Er möchte einen sexy Sommerbody bekommen.</v>
      </c>
      <c r="H72" s="7" t="str">
        <f t="shared" si="53"/>
        <v>Hugo</v>
      </c>
      <c r="I72" s="7" t="str">
        <f t="shared" si="54"/>
        <v>Valentin</v>
      </c>
      <c r="J72" s="7" t="s">
        <v>362</v>
      </c>
      <c r="K72" s="7" t="s">
        <v>84</v>
      </c>
      <c r="N72" s="7" t="s">
        <v>363</v>
      </c>
      <c r="O72" s="7" t="str">
        <f t="shared" si="55"/>
        <v>in der Kletterhalle.</v>
      </c>
      <c r="P72" s="7" t="str">
        <f t="shared" si="56"/>
        <v>in der Kletterhalle</v>
      </c>
      <c r="Q72" s="7" t="str">
        <f t="shared" si="78"/>
        <v>Er</v>
      </c>
      <c r="R72" s="7" t="s">
        <v>70</v>
      </c>
      <c r="S72" s="7" t="s">
        <v>87</v>
      </c>
      <c r="T72" s="7" t="s">
        <v>364</v>
      </c>
      <c r="U72" s="7" t="s">
        <v>365</v>
      </c>
      <c r="W72" s="7" t="str">
        <f t="shared" si="57"/>
        <v>Sommerbody</v>
      </c>
      <c r="X72" s="7" t="str">
        <f t="shared" si="58"/>
        <v>bekommen.</v>
      </c>
      <c r="Y72" s="7" t="s">
        <v>150</v>
      </c>
      <c r="Z72" s="7">
        <f>main!Z11</f>
        <v>10</v>
      </c>
      <c r="AA72" s="7" t="str">
        <f>main!AA11</f>
        <v>Hugo</v>
      </c>
      <c r="AB72" s="7" t="str">
        <f>main!AB11</f>
        <v>m</v>
      </c>
      <c r="AC72" s="7">
        <f>main!AC11</f>
        <v>1.1428571430000001</v>
      </c>
      <c r="AD72" s="7">
        <f>main!AD11</f>
        <v>0.42996970800000001</v>
      </c>
      <c r="AE72" s="7">
        <f>main!AE11</f>
        <v>1</v>
      </c>
      <c r="AF72" s="33" t="str">
        <f>main!AF11</f>
        <v>m</v>
      </c>
      <c r="AG72" s="7" t="str">
        <f>main!AG11</f>
        <v>Target</v>
      </c>
      <c r="AH72" s="7" t="str">
        <f>main!AH11</f>
        <v>NA</v>
      </c>
      <c r="AI72" s="7">
        <f>main!AI11</f>
        <v>2870000000</v>
      </c>
      <c r="AJ72" s="7" t="str">
        <f>main!AJ11</f>
        <v>NA</v>
      </c>
      <c r="AK72" s="7" t="str">
        <f>main!AK11</f>
        <v>NA</v>
      </c>
      <c r="AL72" s="7">
        <f>main!AL11</f>
        <v>42</v>
      </c>
      <c r="AM72" s="7" t="str">
        <f>main!AM11</f>
        <v>Valentin</v>
      </c>
      <c r="AN72" s="7" t="str">
        <f>main!AN11</f>
        <v>m</v>
      </c>
      <c r="AO72" s="7">
        <f>main!AO11</f>
        <v>1.542857143</v>
      </c>
      <c r="AP72" s="7">
        <f>main!AP11</f>
        <v>1.1717974410000001</v>
      </c>
      <c r="AQ72" s="7">
        <f>main!AQ11</f>
        <v>1</v>
      </c>
      <c r="AR72" s="7" t="str">
        <f>main!AR11</f>
        <v>m</v>
      </c>
      <c r="AS72" s="7" t="str">
        <f>main!AS11</f>
        <v>Alternative</v>
      </c>
      <c r="AT72" s="7" t="str">
        <f>main!AT11</f>
        <v>NA</v>
      </c>
      <c r="AU72" s="7" t="str">
        <f>main!AU11</f>
        <v>NA</v>
      </c>
      <c r="AV72" s="7" t="str">
        <f>main!AV11</f>
        <v>NA</v>
      </c>
      <c r="AW72" s="7" t="str">
        <f>main!AW11</f>
        <v>NA</v>
      </c>
      <c r="AX72" s="7" t="str">
        <f>main!AX11</f>
        <v>Er</v>
      </c>
      <c r="AY72" s="7" t="str">
        <f>main!AY11</f>
        <v>Sie</v>
      </c>
      <c r="AZ72" s="33" t="str">
        <f>main!AZ11</f>
        <v>Er</v>
      </c>
      <c r="BA72" s="7" t="str">
        <f t="shared" si="59"/>
        <v>Wer klettert in der Kletterhalle?</v>
      </c>
      <c r="BB72" s="46" t="str">
        <f t="shared" si="60"/>
        <v>Was tat Hugo?</v>
      </c>
      <c r="BC72" s="7" t="str">
        <f t="shared" si="61"/>
        <v>Wo klettert Hugo?</v>
      </c>
      <c r="BD72" s="7" t="str">
        <f t="shared" si="62"/>
        <v>Was möchte Hugo bekommen?</v>
      </c>
      <c r="BE72" s="1" t="s">
        <v>49</v>
      </c>
      <c r="BF72" s="7" t="str">
        <f>BD72</f>
        <v>Was möchte Hugo bekommen?</v>
      </c>
      <c r="BG72" s="7">
        <v>1</v>
      </c>
      <c r="BH72" s="7">
        <f t="shared" si="63"/>
        <v>1</v>
      </c>
      <c r="BI72" s="7" t="str">
        <f t="shared" si="64"/>
        <v>Was möchte Hugo bekommen?</v>
      </c>
      <c r="BJ72" s="7" t="str">
        <f>IF(BI72="NA","NA",CONCATENATE(S72," ",T72," ",W72))</f>
        <v>einen sexy Sommerbody</v>
      </c>
      <c r="BK72" s="7" t="str">
        <f t="shared" si="75"/>
        <v>einen sexy Sommerbody</v>
      </c>
      <c r="BL72" s="7" t="s">
        <v>368</v>
      </c>
      <c r="BM72" s="1">
        <v>1</v>
      </c>
      <c r="BN72" s="7" t="str">
        <f t="shared" si="65"/>
        <v>einen sexy Sommerbody</v>
      </c>
      <c r="BO72" s="7" t="str">
        <f t="shared" si="74"/>
        <v>den sexy Sommerbody</v>
      </c>
      <c r="BP72" s="7" t="str">
        <f t="shared" si="66"/>
        <v>Wo klettert Hugo?</v>
      </c>
      <c r="BQ72" s="7" t="str">
        <f t="shared" si="67"/>
        <v/>
      </c>
      <c r="BR72" s="7" t="str">
        <f t="shared" si="68"/>
        <v/>
      </c>
      <c r="BS72" s="7" t="str">
        <f t="shared" si="69"/>
        <v>Wo klettert Hugo?</v>
      </c>
      <c r="BT72" s="7" t="str">
        <f t="shared" si="70"/>
        <v>Was möchte Hugo bekommen?</v>
      </c>
      <c r="BU72" s="7" t="str">
        <f t="shared" si="71"/>
        <v/>
      </c>
      <c r="BV72" s="7" t="str">
        <f t="shared" si="72"/>
        <v>Was möchte Hugo bekommen?</v>
      </c>
    </row>
    <row r="73" spans="1:74" ht="14.25" customHeight="1" x14ac:dyDescent="0.35">
      <c r="A73" s="7" t="str">
        <f t="shared" si="76"/>
        <v>L4_S48_I80_PSie</v>
      </c>
      <c r="B73" s="40">
        <v>4</v>
      </c>
      <c r="C73" s="7">
        <v>48</v>
      </c>
      <c r="D73" s="44">
        <v>72</v>
      </c>
      <c r="E73">
        <v>4</v>
      </c>
      <c r="F73" s="7">
        <v>48</v>
      </c>
      <c r="G73" s="7" t="str">
        <f t="shared" si="77"/>
        <v>Kim schläft im Betrieb. Sie möchte das große Projekt beenden.</v>
      </c>
      <c r="H73" s="7" t="str">
        <f t="shared" si="53"/>
        <v>Kim</v>
      </c>
      <c r="I73" s="7" t="str">
        <f t="shared" si="54"/>
        <v>Karl</v>
      </c>
      <c r="J73" s="7" t="s">
        <v>416</v>
      </c>
      <c r="K73" s="7" t="s">
        <v>193</v>
      </c>
      <c r="N73" s="7" t="s">
        <v>417</v>
      </c>
      <c r="O73" s="7" t="str">
        <f t="shared" si="55"/>
        <v>im Betrieb.</v>
      </c>
      <c r="P73" s="7" t="str">
        <f t="shared" si="56"/>
        <v>im Betrieb</v>
      </c>
      <c r="Q73" s="7" t="str">
        <f t="shared" si="78"/>
        <v>Sie</v>
      </c>
      <c r="R73" s="7" t="s">
        <v>70</v>
      </c>
      <c r="S73" s="7" t="s">
        <v>155</v>
      </c>
      <c r="T73" s="7" t="s">
        <v>306</v>
      </c>
      <c r="U73" s="7" t="s">
        <v>418</v>
      </c>
      <c r="W73" s="7" t="str">
        <f t="shared" si="57"/>
        <v>Projekt</v>
      </c>
      <c r="X73" s="7" t="str">
        <f t="shared" si="58"/>
        <v>beenden.</v>
      </c>
      <c r="Y73" s="7" t="s">
        <v>419</v>
      </c>
      <c r="Z73" s="7">
        <f>main!Z39</f>
        <v>80</v>
      </c>
      <c r="AA73" s="7" t="str">
        <f>main!AA39</f>
        <v>Kim</v>
      </c>
      <c r="AB73" s="7" t="str">
        <f>main!AB39</f>
        <v>n</v>
      </c>
      <c r="AC73" s="7">
        <f>main!AC39</f>
        <v>4.7428571430000002</v>
      </c>
      <c r="AD73" s="7">
        <f>main!AD39</f>
        <v>1.038745203</v>
      </c>
      <c r="AE73" s="7">
        <f>main!AE39</f>
        <v>4</v>
      </c>
      <c r="AF73" s="33" t="str">
        <f>main!AF39</f>
        <v>n</v>
      </c>
      <c r="AG73" s="7" t="str">
        <f>main!AG39</f>
        <v>Target</v>
      </c>
      <c r="AH73" s="7" t="str">
        <f>main!AH39</f>
        <v>NA</v>
      </c>
      <c r="AI73" s="7">
        <f>main!AI39</f>
        <v>5070000000</v>
      </c>
      <c r="AJ73" s="7" t="str">
        <f>main!AJ39</f>
        <v>NA</v>
      </c>
      <c r="AK73" s="7" t="str">
        <f>main!AK39</f>
        <v>NA</v>
      </c>
      <c r="AL73" s="7">
        <f>main!AL39</f>
        <v>30</v>
      </c>
      <c r="AM73" s="7" t="str">
        <f>main!AM39</f>
        <v>Karl</v>
      </c>
      <c r="AN73" s="7" t="str">
        <f>main!AN39</f>
        <v>m</v>
      </c>
      <c r="AO73" s="7">
        <f>main!AO39</f>
        <v>1.342857143</v>
      </c>
      <c r="AP73" s="7">
        <f>main!AP39</f>
        <v>1.1099246700000001</v>
      </c>
      <c r="AQ73" s="7">
        <f>main!AQ39</f>
        <v>1</v>
      </c>
      <c r="AR73" s="7" t="str">
        <f>main!AR39</f>
        <v>m</v>
      </c>
      <c r="AS73" s="7" t="str">
        <f>main!AS39</f>
        <v>Alternative</v>
      </c>
      <c r="AT73" s="7" t="str">
        <f>main!AT39</f>
        <v>NA</v>
      </c>
      <c r="AU73" s="7" t="str">
        <f>main!AU39</f>
        <v>NA</v>
      </c>
      <c r="AV73" s="7" t="str">
        <f>main!AV39</f>
        <v>NA</v>
      </c>
      <c r="AW73" s="7" t="str">
        <f>main!AW39</f>
        <v>NA</v>
      </c>
      <c r="AX73" s="7" t="str">
        <f>main!AX39</f>
        <v>Er</v>
      </c>
      <c r="AY73" s="7" t="str">
        <f>main!AY39</f>
        <v>Sie</v>
      </c>
      <c r="AZ73" s="33" t="str">
        <f>main!AZ39</f>
        <v>Sie</v>
      </c>
      <c r="BA73" s="7" t="str">
        <f t="shared" si="59"/>
        <v>Wer schläft im Betrieb?</v>
      </c>
      <c r="BB73" s="46" t="str">
        <f t="shared" si="60"/>
        <v>Was tat Kim?</v>
      </c>
      <c r="BC73" s="7" t="str">
        <f t="shared" si="61"/>
        <v>Wo schläft Kim?</v>
      </c>
      <c r="BD73" s="7" t="str">
        <f t="shared" si="62"/>
        <v>Was möchte Kim beenden?</v>
      </c>
      <c r="BE73" s="1" t="s">
        <v>49</v>
      </c>
      <c r="BF73" s="7" t="str">
        <f>BD73</f>
        <v>Was möchte Kim beenden?</v>
      </c>
      <c r="BG73" s="7">
        <v>2</v>
      </c>
      <c r="BH73" s="7">
        <f t="shared" si="63"/>
        <v>0</v>
      </c>
      <c r="BI73" s="7" t="str">
        <f t="shared" si="64"/>
        <v>NA</v>
      </c>
      <c r="BJ73" s="7" t="str">
        <f>IF(BI73="NA","NA",CONCATENATE(S73," ",T73," ",W73))</f>
        <v>NA</v>
      </c>
      <c r="BK73" s="7" t="str">
        <f t="shared" si="75"/>
        <v>NA</v>
      </c>
      <c r="BL73" s="7" t="s">
        <v>78</v>
      </c>
      <c r="BM73" s="1">
        <v>0</v>
      </c>
      <c r="BN73" s="7" t="str">
        <f t="shared" si="65"/>
        <v>NA</v>
      </c>
      <c r="BO73" s="7" t="str">
        <f t="shared" si="74"/>
        <v>NA</v>
      </c>
      <c r="BP73" s="7" t="str">
        <f t="shared" si="66"/>
        <v>Wo schläft Kim?</v>
      </c>
      <c r="BQ73" s="7" t="str">
        <f t="shared" si="67"/>
        <v/>
      </c>
      <c r="BR73" s="7" t="str">
        <f t="shared" si="68"/>
        <v/>
      </c>
      <c r="BS73" s="7" t="str">
        <f t="shared" si="69"/>
        <v>Wo schläft Kim?</v>
      </c>
      <c r="BT73" s="7" t="str">
        <f t="shared" si="70"/>
        <v>Was möchte Kim beenden?</v>
      </c>
      <c r="BU73" s="7" t="str">
        <f t="shared" si="71"/>
        <v/>
      </c>
      <c r="BV73" s="7" t="str">
        <f t="shared" si="72"/>
        <v>Was möchte Kim beenden?</v>
      </c>
    </row>
    <row r="74" spans="1:74" ht="14.25" customHeight="1" x14ac:dyDescent="0.35">
      <c r="A74" s="7" t="str">
        <f t="shared" si="76"/>
        <v>L4_S83_I166_PEr</v>
      </c>
      <c r="B74" s="40">
        <v>4</v>
      </c>
      <c r="C74" s="7">
        <v>83</v>
      </c>
      <c r="D74" s="44">
        <v>73</v>
      </c>
      <c r="E74">
        <v>4</v>
      </c>
      <c r="F74" s="7">
        <v>83</v>
      </c>
      <c r="G74" s="7" t="str">
        <f t="shared" si="77"/>
        <v>Die Reiseveranstalterin läuft zur Meisterschaft. Er hat den letzten Bus verpasst.</v>
      </c>
      <c r="H74" s="7" t="str">
        <f t="shared" si="53"/>
        <v>Die Reiseveranstalterin</v>
      </c>
      <c r="I74" s="7" t="str">
        <f t="shared" si="54"/>
        <v>Der Reiseveranstalter</v>
      </c>
      <c r="J74" s="7" t="s">
        <v>627</v>
      </c>
      <c r="L74" s="7" t="s">
        <v>127</v>
      </c>
      <c r="N74" s="7" t="s">
        <v>628</v>
      </c>
      <c r="O74" s="7" t="str">
        <f t="shared" si="55"/>
        <v>zur Meisterschaft.</v>
      </c>
      <c r="P74" s="7" t="str">
        <f t="shared" si="56"/>
        <v>zur Meisterschaft</v>
      </c>
      <c r="Q74" s="7" t="str">
        <f t="shared" si="78"/>
        <v>Er</v>
      </c>
      <c r="R74" s="7" t="s">
        <v>104</v>
      </c>
      <c r="S74" s="7" t="s">
        <v>147</v>
      </c>
      <c r="T74" s="7" t="s">
        <v>148</v>
      </c>
      <c r="U74" s="7" t="s">
        <v>149</v>
      </c>
      <c r="W74" s="7" t="str">
        <f t="shared" si="57"/>
        <v>Bus</v>
      </c>
      <c r="X74" s="7" t="str">
        <f t="shared" si="58"/>
        <v>verpasst.</v>
      </c>
      <c r="Y74" s="7" t="s">
        <v>629</v>
      </c>
      <c r="Z74" s="7">
        <f>main!Z84</f>
        <v>166</v>
      </c>
      <c r="AA74" s="7" t="str">
        <f>main!AA84</f>
        <v>Reiseveranstalterin</v>
      </c>
      <c r="AB74" s="7" t="str">
        <f>main!AB84</f>
        <v>NA</v>
      </c>
      <c r="AC74" s="7">
        <f>main!AC84</f>
        <v>3.1</v>
      </c>
      <c r="AD74" s="7" t="str">
        <f>main!AD84</f>
        <v>NA</v>
      </c>
      <c r="AE74" s="7" t="str">
        <f>main!AE84</f>
        <v>NA</v>
      </c>
      <c r="AF74" s="33" t="str">
        <f>main!AF84</f>
        <v>f</v>
      </c>
      <c r="AG74" s="7" t="str">
        <f>main!AG84</f>
        <v>Filler</v>
      </c>
      <c r="AH74" s="7" t="str">
        <f>main!AH84</f>
        <v>NA</v>
      </c>
      <c r="AI74" s="7" t="str">
        <f>main!AI84</f>
        <v>NA</v>
      </c>
      <c r="AJ74" s="7" t="str">
        <f>main!AJ84</f>
        <v>Die</v>
      </c>
      <c r="AK74" s="7" t="str">
        <f>main!AK84</f>
        <v>die</v>
      </c>
      <c r="AL74" s="7">
        <f>main!AL84</f>
        <v>23</v>
      </c>
      <c r="AM74" s="7" t="str">
        <f>main!AM84</f>
        <v>Reiseveranstalter</v>
      </c>
      <c r="AN74" s="7" t="str">
        <f>main!AN84</f>
        <v>NA</v>
      </c>
      <c r="AO74" s="7" t="str">
        <f>main!AO84</f>
        <v>NA</v>
      </c>
      <c r="AP74" s="7" t="str">
        <f>main!AP84</f>
        <v>NA</v>
      </c>
      <c r="AQ74" s="7" t="str">
        <f>main!AQ84</f>
        <v>NA</v>
      </c>
      <c r="AR74" s="7" t="str">
        <f>main!AR84</f>
        <v>NA</v>
      </c>
      <c r="AS74" s="7" t="str">
        <f>main!AS84</f>
        <v>Alternative</v>
      </c>
      <c r="AT74" s="7" t="str">
        <f>main!AT84</f>
        <v>NA</v>
      </c>
      <c r="AU74" s="7" t="str">
        <f>main!AU84</f>
        <v>NA</v>
      </c>
      <c r="AV74" s="7" t="str">
        <f>main!AV84</f>
        <v>Der</v>
      </c>
      <c r="AW74" s="7" t="str">
        <f>main!AW84</f>
        <v>der</v>
      </c>
      <c r="AX74" s="7" t="str">
        <f>main!AX84</f>
        <v>Er</v>
      </c>
      <c r="AY74" s="7" t="str">
        <f>main!AY84</f>
        <v>Sie</v>
      </c>
      <c r="AZ74" s="33" t="str">
        <f>main!AZ84</f>
        <v>Er</v>
      </c>
      <c r="BA74" s="7" t="str">
        <f t="shared" si="59"/>
        <v>Wer läuft zur Meisterschaft?</v>
      </c>
      <c r="BB74" s="46" t="str">
        <f t="shared" si="60"/>
        <v>Was tat die Reiseveranstalterin?</v>
      </c>
      <c r="BC74" s="7" t="str">
        <f t="shared" si="61"/>
        <v>Wohin läuft die Reiseveranstalterin?</v>
      </c>
      <c r="BD74" s="7" t="str">
        <f t="shared" si="62"/>
        <v>Was hat die Reiseveranstalterin verpasst?</v>
      </c>
      <c r="BE74" s="7" t="s">
        <v>48</v>
      </c>
      <c r="BF74" s="7" t="str">
        <f>BC74</f>
        <v>Wohin läuft die Reiseveranstalterin?</v>
      </c>
      <c r="BG74" s="7">
        <v>4</v>
      </c>
      <c r="BH74" s="7">
        <f t="shared" si="63"/>
        <v>0</v>
      </c>
      <c r="BI74" s="7" t="str">
        <f t="shared" si="64"/>
        <v>NA</v>
      </c>
      <c r="BJ74" s="7" t="str">
        <f>IF(BI74="NA","NA",P74)</f>
        <v>NA</v>
      </c>
      <c r="BK74" s="7" t="str">
        <f t="shared" si="75"/>
        <v>NA</v>
      </c>
      <c r="BL74" s="7" t="s">
        <v>78</v>
      </c>
      <c r="BM74" s="1">
        <v>1</v>
      </c>
      <c r="BN74" s="7" t="str">
        <f t="shared" si="65"/>
        <v>NA</v>
      </c>
      <c r="BO74" s="7" t="str">
        <f t="shared" si="74"/>
        <v>NA</v>
      </c>
      <c r="BP74" s="7" t="str">
        <f t="shared" si="66"/>
        <v/>
      </c>
      <c r="BQ74" s="7" t="str">
        <f t="shared" si="67"/>
        <v>Wohin läuft die Reiseveranstalterin?</v>
      </c>
      <c r="BR74" s="7" t="str">
        <f t="shared" si="68"/>
        <v/>
      </c>
      <c r="BS74" s="7" t="str">
        <f t="shared" si="69"/>
        <v>Wohin läuft die Reiseveranstalterin?</v>
      </c>
      <c r="BT74" s="7" t="str">
        <f t="shared" si="70"/>
        <v>Was hat die Reiseveranstalterin verpasst?</v>
      </c>
      <c r="BU74" s="7" t="str">
        <f t="shared" si="71"/>
        <v/>
      </c>
      <c r="BV74" s="7" t="str">
        <f t="shared" si="72"/>
        <v>Was hat die Reiseveranstalterin verpasst?</v>
      </c>
    </row>
    <row r="75" spans="1:74" ht="14.25" customHeight="1" x14ac:dyDescent="0.35">
      <c r="A75" s="7" t="str">
        <f t="shared" si="76"/>
        <v>L4_S32_I2_PEr</v>
      </c>
      <c r="B75" s="40">
        <v>4</v>
      </c>
      <c r="C75" s="7">
        <v>32</v>
      </c>
      <c r="D75" s="44">
        <v>74</v>
      </c>
      <c r="E75">
        <v>4</v>
      </c>
      <c r="F75" s="7">
        <v>32</v>
      </c>
      <c r="G75" s="7" t="str">
        <f t="shared" si="77"/>
        <v>Georg kommt vom Kongress. Er hat die alljährliche Zusammenkunft genossen.</v>
      </c>
      <c r="H75" s="7" t="str">
        <f t="shared" si="53"/>
        <v>Georg</v>
      </c>
      <c r="I75" s="7" t="str">
        <f t="shared" si="54"/>
        <v>Raphael</v>
      </c>
      <c r="J75" s="7" t="s">
        <v>311</v>
      </c>
      <c r="M75" s="7" t="s">
        <v>291</v>
      </c>
      <c r="N75" s="7" t="s">
        <v>312</v>
      </c>
      <c r="O75" s="7" t="str">
        <f t="shared" si="55"/>
        <v>vom Kongress.</v>
      </c>
      <c r="P75" s="7" t="str">
        <f t="shared" si="56"/>
        <v>vom Kongress</v>
      </c>
      <c r="Q75" s="7" t="str">
        <f t="shared" si="78"/>
        <v>Er</v>
      </c>
      <c r="R75" s="7" t="s">
        <v>104</v>
      </c>
      <c r="S75" s="7" t="s">
        <v>71</v>
      </c>
      <c r="T75" s="7" t="s">
        <v>313</v>
      </c>
      <c r="U75" s="7" t="s">
        <v>314</v>
      </c>
      <c r="W75" s="7" t="str">
        <f t="shared" si="57"/>
        <v>Zusammenkunft</v>
      </c>
      <c r="X75" s="7" t="str">
        <f t="shared" si="58"/>
        <v>genossen.</v>
      </c>
      <c r="Y75" s="7" t="s">
        <v>227</v>
      </c>
      <c r="Z75" s="7">
        <f>main!Z3</f>
        <v>2</v>
      </c>
      <c r="AA75" s="7" t="str">
        <f>main!AA3</f>
        <v>Georg</v>
      </c>
      <c r="AB75" s="7" t="str">
        <f>main!AB3</f>
        <v>m</v>
      </c>
      <c r="AC75" s="7">
        <f>main!AC3</f>
        <v>1.085714286</v>
      </c>
      <c r="AD75" s="7">
        <f>main!AD3</f>
        <v>0.37349136300000002</v>
      </c>
      <c r="AE75" s="7">
        <f>main!AE3</f>
        <v>1</v>
      </c>
      <c r="AF75" s="33" t="str">
        <f>main!AF3</f>
        <v>m</v>
      </c>
      <c r="AG75" s="7" t="str">
        <f>main!AG3</f>
        <v>Target</v>
      </c>
      <c r="AH75" s="7" t="str">
        <f>main!AH3</f>
        <v>NA</v>
      </c>
      <c r="AI75" s="7">
        <f>main!AI3</f>
        <v>1970000000</v>
      </c>
      <c r="AJ75" s="7" t="str">
        <f>main!AJ3</f>
        <v>NA</v>
      </c>
      <c r="AK75" s="7" t="str">
        <f>main!AK3</f>
        <v>NA</v>
      </c>
      <c r="AL75" s="7">
        <f>main!AL3</f>
        <v>34</v>
      </c>
      <c r="AM75" s="7" t="str">
        <f>main!AM3</f>
        <v>Raphael</v>
      </c>
      <c r="AN75" s="7" t="str">
        <f>main!AN3</f>
        <v>m</v>
      </c>
      <c r="AO75" s="7">
        <f>main!AO3</f>
        <v>1.457142857</v>
      </c>
      <c r="AP75" s="7">
        <f>main!AP3</f>
        <v>0.88593111999999996</v>
      </c>
      <c r="AQ75" s="7">
        <f>main!AQ3</f>
        <v>1</v>
      </c>
      <c r="AR75" s="7" t="str">
        <f>main!AR3</f>
        <v>m</v>
      </c>
      <c r="AS75" s="7" t="str">
        <f>main!AS3</f>
        <v>Alternative</v>
      </c>
      <c r="AT75" s="7" t="str">
        <f>main!AT3</f>
        <v>NA</v>
      </c>
      <c r="AU75" s="7" t="str">
        <f>main!AU3</f>
        <v>NA</v>
      </c>
      <c r="AV75" s="7" t="str">
        <f>main!AV3</f>
        <v>NA</v>
      </c>
      <c r="AW75" s="7" t="str">
        <f>main!AW3</f>
        <v>NA</v>
      </c>
      <c r="AX75" s="7" t="str">
        <f>main!AX3</f>
        <v>Er</v>
      </c>
      <c r="AY75" s="7" t="str">
        <f>main!AY3</f>
        <v>Sie</v>
      </c>
      <c r="AZ75" s="33" t="str">
        <f>main!AZ3</f>
        <v>Er</v>
      </c>
      <c r="BA75" s="7" t="str">
        <f t="shared" si="59"/>
        <v>Wer kommt vom Kongress?</v>
      </c>
      <c r="BB75" s="46" t="str">
        <f t="shared" si="60"/>
        <v>Was tat Georg?</v>
      </c>
      <c r="BC75" s="7" t="str">
        <f t="shared" si="61"/>
        <v>Woher kommt Georg?</v>
      </c>
      <c r="BD75" s="7" t="str">
        <f t="shared" si="62"/>
        <v>Was hat Georg genossen?</v>
      </c>
      <c r="BE75" s="1" t="s">
        <v>49</v>
      </c>
      <c r="BF75" s="7" t="str">
        <f>BD75</f>
        <v>Was hat Georg genossen?</v>
      </c>
      <c r="BG75" s="7">
        <v>3</v>
      </c>
      <c r="BH75" s="7">
        <f t="shared" si="63"/>
        <v>0</v>
      </c>
      <c r="BI75" s="7" t="str">
        <f t="shared" si="64"/>
        <v>NA</v>
      </c>
      <c r="BJ75" s="7" t="str">
        <f>IF(BI75="NA","NA",CONCATENATE(S75," ",T75," ",W75))</f>
        <v>NA</v>
      </c>
      <c r="BK75" s="7" t="str">
        <f t="shared" si="75"/>
        <v>NA</v>
      </c>
      <c r="BL75" s="7" t="s">
        <v>78</v>
      </c>
      <c r="BM75" s="1">
        <v>1</v>
      </c>
      <c r="BN75" s="7" t="str">
        <f t="shared" si="65"/>
        <v>NA</v>
      </c>
      <c r="BO75" s="7" t="str">
        <f t="shared" si="74"/>
        <v>NA</v>
      </c>
      <c r="BP75" s="7" t="str">
        <f t="shared" si="66"/>
        <v/>
      </c>
      <c r="BQ75" s="7" t="str">
        <f t="shared" si="67"/>
        <v/>
      </c>
      <c r="BR75" s="7" t="str">
        <f t="shared" si="68"/>
        <v>Woher kommt Georg?</v>
      </c>
      <c r="BS75" s="7" t="str">
        <f t="shared" si="69"/>
        <v>Woher kommt Georg?</v>
      </c>
      <c r="BT75" s="7" t="str">
        <f t="shared" si="70"/>
        <v>Was hat Georg genossen?</v>
      </c>
      <c r="BU75" s="7" t="str">
        <f t="shared" si="71"/>
        <v/>
      </c>
      <c r="BV75" s="7" t="str">
        <f t="shared" si="72"/>
        <v>Was hat Georg genossen?</v>
      </c>
    </row>
    <row r="76" spans="1:74" ht="14.25" customHeight="1" x14ac:dyDescent="0.35">
      <c r="A76" s="7" t="str">
        <f t="shared" si="76"/>
        <v>L4_S22_I12_PSie</v>
      </c>
      <c r="B76" s="40">
        <v>4</v>
      </c>
      <c r="C76" s="7">
        <v>22</v>
      </c>
      <c r="D76" s="44">
        <v>75</v>
      </c>
      <c r="E76">
        <v>4</v>
      </c>
      <c r="F76" s="7">
        <v>22</v>
      </c>
      <c r="G76" s="7" t="str">
        <f t="shared" si="77"/>
        <v>Peter fällt auf der Beerdigung. Sie hat das tiefe Loch übersehen.</v>
      </c>
      <c r="H76" s="7" t="str">
        <f t="shared" si="53"/>
        <v>Peter</v>
      </c>
      <c r="I76" s="7" t="str">
        <f t="shared" si="54"/>
        <v>Jule</v>
      </c>
      <c r="J76" s="7" t="s">
        <v>101</v>
      </c>
      <c r="K76" s="7" t="s">
        <v>244</v>
      </c>
      <c r="N76" s="7" t="s">
        <v>245</v>
      </c>
      <c r="O76" s="7" t="str">
        <f t="shared" si="55"/>
        <v>auf der Beerdigung.</v>
      </c>
      <c r="P76" s="7" t="str">
        <f t="shared" si="56"/>
        <v>auf der Beerdigung</v>
      </c>
      <c r="Q76" s="7" t="str">
        <f t="shared" si="78"/>
        <v>Sie</v>
      </c>
      <c r="R76" s="7" t="s">
        <v>104</v>
      </c>
      <c r="S76" s="7" t="s">
        <v>155</v>
      </c>
      <c r="T76" s="7" t="s">
        <v>246</v>
      </c>
      <c r="U76" s="7" t="s">
        <v>247</v>
      </c>
      <c r="W76" s="7" t="str">
        <f t="shared" si="57"/>
        <v>Loch</v>
      </c>
      <c r="X76" s="7" t="str">
        <f t="shared" si="58"/>
        <v>übersehen.</v>
      </c>
      <c r="Y76" s="7" t="s">
        <v>248</v>
      </c>
      <c r="Z76" s="7">
        <f>main!Z13</f>
        <v>12</v>
      </c>
      <c r="AA76" s="7" t="str">
        <f>main!AA13</f>
        <v>Peter</v>
      </c>
      <c r="AB76" s="7" t="str">
        <f>main!AB13</f>
        <v>m</v>
      </c>
      <c r="AC76" s="7">
        <f>main!AC13</f>
        <v>1.1428571430000001</v>
      </c>
      <c r="AD76" s="7">
        <f>main!AD13</f>
        <v>0.42996970800000001</v>
      </c>
      <c r="AE76" s="7">
        <f>main!AE13</f>
        <v>1</v>
      </c>
      <c r="AF76" s="33" t="str">
        <f>main!AF13</f>
        <v>m</v>
      </c>
      <c r="AG76" s="7" t="str">
        <f>main!AG13</f>
        <v>Target</v>
      </c>
      <c r="AH76" s="7" t="str">
        <f>main!AH13</f>
        <v>NA</v>
      </c>
      <c r="AI76" s="7">
        <f>main!AI13</f>
        <v>4630000000</v>
      </c>
      <c r="AJ76" s="7" t="str">
        <f>main!AJ13</f>
        <v>NA</v>
      </c>
      <c r="AK76" s="7" t="str">
        <f>main!AK13</f>
        <v>NA</v>
      </c>
      <c r="AL76" s="7">
        <f>main!AL13</f>
        <v>93</v>
      </c>
      <c r="AM76" s="7" t="str">
        <f>main!AM13</f>
        <v>Jule</v>
      </c>
      <c r="AN76" s="7" t="str">
        <f>main!AN13</f>
        <v>n</v>
      </c>
      <c r="AO76" s="7">
        <f>main!AO13</f>
        <v>6</v>
      </c>
      <c r="AP76" s="7">
        <f>main!AP13</f>
        <v>1.3719886809999999</v>
      </c>
      <c r="AQ76" s="7">
        <f>main!AQ13</f>
        <v>7</v>
      </c>
      <c r="AR76" s="7" t="str">
        <f>main!AR13</f>
        <v>f</v>
      </c>
      <c r="AS76" s="7" t="str">
        <f>main!AS13</f>
        <v>Alternative</v>
      </c>
      <c r="AT76" s="7" t="str">
        <f>main!AT13</f>
        <v>NA</v>
      </c>
      <c r="AU76" s="7" t="str">
        <f>main!AU13</f>
        <v>NA</v>
      </c>
      <c r="AV76" s="7" t="str">
        <f>main!AV13</f>
        <v>NA</v>
      </c>
      <c r="AW76" s="7" t="str">
        <f>main!AW13</f>
        <v>NA</v>
      </c>
      <c r="AX76" s="7" t="str">
        <f>main!AX13</f>
        <v>Er</v>
      </c>
      <c r="AY76" s="7" t="str">
        <f>main!AY13</f>
        <v>Sie</v>
      </c>
      <c r="AZ76" s="33" t="str">
        <f>main!AZ13</f>
        <v>Sie</v>
      </c>
      <c r="BA76" s="7" t="str">
        <f t="shared" si="59"/>
        <v>Wer fällt auf der Beerdigung?</v>
      </c>
      <c r="BB76" s="46" t="str">
        <f t="shared" si="60"/>
        <v>Was tat Peter?</v>
      </c>
      <c r="BC76" s="7" t="str">
        <f t="shared" si="61"/>
        <v>Wo fällt Peter?</v>
      </c>
      <c r="BD76" s="7" t="str">
        <f t="shared" si="62"/>
        <v>Was hat Peter übersehen?</v>
      </c>
      <c r="BE76" s="7" t="s">
        <v>16</v>
      </c>
      <c r="BF76" s="7" t="str">
        <f>BB76</f>
        <v>Was tat Peter?</v>
      </c>
      <c r="BG76" s="7">
        <v>2</v>
      </c>
      <c r="BH76" s="7">
        <f t="shared" si="63"/>
        <v>0</v>
      </c>
      <c r="BI76" s="7" t="str">
        <f t="shared" si="64"/>
        <v>NA</v>
      </c>
      <c r="BJ76" s="7" t="str">
        <f>IF(BI76="NA","NA",J76)</f>
        <v>NA</v>
      </c>
      <c r="BK76" s="7" t="str">
        <f t="shared" si="75"/>
        <v>NA</v>
      </c>
      <c r="BL76" s="7" t="s">
        <v>78</v>
      </c>
      <c r="BM76" s="1">
        <v>0</v>
      </c>
      <c r="BN76" s="7" t="str">
        <f t="shared" si="65"/>
        <v>NA</v>
      </c>
      <c r="BO76" s="7" t="str">
        <f t="shared" si="74"/>
        <v>NA</v>
      </c>
      <c r="BP76" s="7" t="str">
        <f t="shared" si="66"/>
        <v>Wo fällt Peter?</v>
      </c>
      <c r="BQ76" s="7" t="str">
        <f t="shared" si="67"/>
        <v/>
      </c>
      <c r="BR76" s="7" t="str">
        <f t="shared" si="68"/>
        <v/>
      </c>
      <c r="BS76" s="7" t="str">
        <f t="shared" si="69"/>
        <v>Wo fällt Peter?</v>
      </c>
      <c r="BT76" s="7" t="str">
        <f t="shared" si="70"/>
        <v>Was hat Peter übersehen?</v>
      </c>
      <c r="BU76" s="7" t="str">
        <f t="shared" si="71"/>
        <v/>
      </c>
      <c r="BV76" s="7" t="str">
        <f t="shared" si="72"/>
        <v>Was hat Peter übersehen?</v>
      </c>
    </row>
    <row r="77" spans="1:74" ht="14.25" customHeight="1" x14ac:dyDescent="0.35">
      <c r="A77" s="7" t="str">
        <f t="shared" si="76"/>
        <v>L4_S97_I180_PSie</v>
      </c>
      <c r="B77" s="40">
        <v>4</v>
      </c>
      <c r="C77" s="7">
        <v>97</v>
      </c>
      <c r="D77" s="44">
        <v>76</v>
      </c>
      <c r="E77">
        <v>4</v>
      </c>
      <c r="F77" s="7">
        <v>97</v>
      </c>
      <c r="G77" s="7" t="str">
        <f t="shared" si="77"/>
        <v>Der Statistiker rodelt vom Hügel. Sie hat diesen weißen Winter Spaß.</v>
      </c>
      <c r="H77" s="7" t="str">
        <f t="shared" si="53"/>
        <v>Der Statistiker</v>
      </c>
      <c r="I77" s="7" t="str">
        <f t="shared" si="54"/>
        <v>Die Statistikerin</v>
      </c>
      <c r="J77" s="7" t="s">
        <v>700</v>
      </c>
      <c r="M77" s="7" t="s">
        <v>291</v>
      </c>
      <c r="N77" s="7" t="s">
        <v>701</v>
      </c>
      <c r="O77" s="7" t="str">
        <f t="shared" si="55"/>
        <v>vom Hügel.</v>
      </c>
      <c r="P77" s="7" t="str">
        <f t="shared" si="56"/>
        <v>vom Hügel</v>
      </c>
      <c r="Q77" s="7" t="str">
        <f t="shared" si="78"/>
        <v>Sie</v>
      </c>
      <c r="R77" s="7" t="s">
        <v>104</v>
      </c>
      <c r="S77" s="7" t="s">
        <v>702</v>
      </c>
      <c r="T77" s="7" t="s">
        <v>703</v>
      </c>
      <c r="U77" s="7" t="s">
        <v>704</v>
      </c>
      <c r="W77" s="7" t="str">
        <f t="shared" si="57"/>
        <v>Winter</v>
      </c>
      <c r="X77" s="7" t="str">
        <f t="shared" si="58"/>
        <v>Spaß.</v>
      </c>
      <c r="Y77" s="7" t="s">
        <v>549</v>
      </c>
      <c r="Z77" s="7">
        <f>main!Z98</f>
        <v>180</v>
      </c>
      <c r="AA77" s="7" t="str">
        <f>main!AA98</f>
        <v>Statistiker</v>
      </c>
      <c r="AB77" s="7" t="str">
        <f>main!AB98</f>
        <v>NA</v>
      </c>
      <c r="AC77" s="7">
        <f>main!AC98</f>
        <v>4.625</v>
      </c>
      <c r="AD77" s="7" t="str">
        <f>main!AD98</f>
        <v>NA</v>
      </c>
      <c r="AE77" s="7" t="str">
        <f>main!AE98</f>
        <v>NA</v>
      </c>
      <c r="AF77" s="33" t="str">
        <f>main!AF98</f>
        <v>m</v>
      </c>
      <c r="AG77" s="7" t="str">
        <f>main!AG98</f>
        <v>Filler</v>
      </c>
      <c r="AH77" s="7" t="str">
        <f>main!AH98</f>
        <v>NA</v>
      </c>
      <c r="AI77" s="7" t="str">
        <f>main!AI98</f>
        <v>NA</v>
      </c>
      <c r="AJ77" s="7" t="str">
        <f>main!AJ98</f>
        <v>Der</v>
      </c>
      <c r="AK77" s="7" t="str">
        <f>main!AK98</f>
        <v>der</v>
      </c>
      <c r="AL77" s="7">
        <f>main!AL98</f>
        <v>37</v>
      </c>
      <c r="AM77" s="7" t="str">
        <f>main!AM98</f>
        <v>Statistikerin</v>
      </c>
      <c r="AN77" s="7" t="str">
        <f>main!AN98</f>
        <v>NA</v>
      </c>
      <c r="AO77" s="7" t="str">
        <f>main!AO98</f>
        <v>NA</v>
      </c>
      <c r="AP77" s="7" t="str">
        <f>main!AP98</f>
        <v>NA</v>
      </c>
      <c r="AQ77" s="7" t="str">
        <f>main!AQ98</f>
        <v>NA</v>
      </c>
      <c r="AR77" s="7" t="str">
        <f>main!AR98</f>
        <v>NA</v>
      </c>
      <c r="AS77" s="7" t="str">
        <f>main!AS98</f>
        <v>Alternative</v>
      </c>
      <c r="AT77" s="7" t="str">
        <f>main!AT98</f>
        <v>NA</v>
      </c>
      <c r="AU77" s="7" t="str">
        <f>main!AU98</f>
        <v>NA</v>
      </c>
      <c r="AV77" s="7" t="str">
        <f>main!AV98</f>
        <v>Die</v>
      </c>
      <c r="AW77" s="7" t="str">
        <f>main!AW98</f>
        <v>die</v>
      </c>
      <c r="AX77" s="7" t="str">
        <f>main!AX98</f>
        <v>Er</v>
      </c>
      <c r="AY77" s="7" t="str">
        <f>main!AY98</f>
        <v>Sie</v>
      </c>
      <c r="AZ77" s="33" t="str">
        <f>main!AZ98</f>
        <v>Sie</v>
      </c>
      <c r="BA77" s="7" t="str">
        <f t="shared" si="59"/>
        <v>Wer rodelt vom Hügel?</v>
      </c>
      <c r="BB77" s="46" t="str">
        <f t="shared" si="60"/>
        <v>Was tat der Statistiker?</v>
      </c>
      <c r="BC77" s="7" t="str">
        <f t="shared" si="61"/>
        <v>Woher rodelt der Statistiker?</v>
      </c>
      <c r="BD77" s="7" t="str">
        <f t="shared" si="62"/>
        <v>Was hat der Statistiker Spaß?</v>
      </c>
      <c r="BE77" s="7" t="s">
        <v>47</v>
      </c>
      <c r="BF77" s="7" t="str">
        <f>BA77</f>
        <v>Wer rodelt vom Hügel?</v>
      </c>
      <c r="BG77" s="7">
        <v>2</v>
      </c>
      <c r="BH77" s="7">
        <f t="shared" si="63"/>
        <v>0</v>
      </c>
      <c r="BI77" s="7" t="str">
        <f t="shared" si="64"/>
        <v>NA</v>
      </c>
      <c r="BJ77" s="7" t="str">
        <f>IF(BI77="NA","NA",H77)</f>
        <v>NA</v>
      </c>
      <c r="BK77" s="7" t="str">
        <f t="shared" si="75"/>
        <v>NA</v>
      </c>
      <c r="BL77" s="7" t="s">
        <v>78</v>
      </c>
      <c r="BM77" s="1">
        <v>0</v>
      </c>
      <c r="BN77" s="7" t="str">
        <f t="shared" si="65"/>
        <v>NA</v>
      </c>
      <c r="BO77" s="7" t="str">
        <f t="shared" si="74"/>
        <v>NA</v>
      </c>
      <c r="BP77" s="7" t="str">
        <f t="shared" si="66"/>
        <v/>
      </c>
      <c r="BQ77" s="7" t="str">
        <f t="shared" si="67"/>
        <v/>
      </c>
      <c r="BR77" s="7" t="str">
        <f t="shared" si="68"/>
        <v>Woher rodelt der Statistiker?</v>
      </c>
      <c r="BS77" s="7" t="str">
        <f t="shared" si="69"/>
        <v>Woher rodelt der Statistiker?</v>
      </c>
      <c r="BT77" s="7" t="str">
        <f t="shared" si="70"/>
        <v>Was hat der Statistiker Spaß?</v>
      </c>
      <c r="BU77" s="7" t="str">
        <f t="shared" si="71"/>
        <v/>
      </c>
      <c r="BV77" s="7" t="str">
        <f t="shared" si="72"/>
        <v>Was hat der Statistiker Spaß?</v>
      </c>
    </row>
    <row r="78" spans="1:74" ht="14.25" customHeight="1" x14ac:dyDescent="0.35">
      <c r="A78" s="7" t="str">
        <f t="shared" si="76"/>
        <v>L4_S81_I164_PEr</v>
      </c>
      <c r="B78" s="40">
        <v>4</v>
      </c>
      <c r="C78" s="7">
        <v>81</v>
      </c>
      <c r="D78" s="44">
        <v>77</v>
      </c>
      <c r="E78">
        <v>4</v>
      </c>
      <c r="F78" s="7">
        <v>81</v>
      </c>
      <c r="G78" s="7" t="str">
        <f t="shared" si="77"/>
        <v>Die Bankkassiererin rennt in den Laden. Er hat einen gruseligen Mann gesehen.</v>
      </c>
      <c r="H78" s="7" t="str">
        <f t="shared" si="53"/>
        <v>Die Bankkassiererin</v>
      </c>
      <c r="I78" s="7" t="str">
        <f t="shared" si="54"/>
        <v>Der Bankkassierer</v>
      </c>
      <c r="J78" s="7" t="s">
        <v>369</v>
      </c>
      <c r="L78" s="7" t="s">
        <v>375</v>
      </c>
      <c r="N78" s="7" t="s">
        <v>616</v>
      </c>
      <c r="O78" s="7" t="str">
        <f t="shared" si="55"/>
        <v>in den Laden.</v>
      </c>
      <c r="P78" s="7" t="str">
        <f t="shared" si="56"/>
        <v>in den Laden</v>
      </c>
      <c r="Q78" s="7" t="str">
        <f t="shared" si="78"/>
        <v>Er</v>
      </c>
      <c r="R78" s="7" t="s">
        <v>104</v>
      </c>
      <c r="S78" s="7" t="s">
        <v>87</v>
      </c>
      <c r="T78" s="7" t="s">
        <v>617</v>
      </c>
      <c r="V78" s="7" t="s">
        <v>618</v>
      </c>
      <c r="W78" s="7" t="str">
        <f t="shared" si="57"/>
        <v>Mann</v>
      </c>
      <c r="X78" s="7" t="str">
        <f t="shared" si="58"/>
        <v>gesehen.</v>
      </c>
      <c r="Y78" s="7" t="s">
        <v>182</v>
      </c>
      <c r="Z78" s="7">
        <f>main!Z82</f>
        <v>164</v>
      </c>
      <c r="AA78" s="7" t="str">
        <f>main!AA82</f>
        <v>Bankkassiererin</v>
      </c>
      <c r="AB78" s="7" t="str">
        <f>main!AB82</f>
        <v>NA</v>
      </c>
      <c r="AC78" s="7">
        <f>main!AC82</f>
        <v>3</v>
      </c>
      <c r="AD78" s="7" t="str">
        <f>main!AD82</f>
        <v>NA</v>
      </c>
      <c r="AE78" s="7" t="str">
        <f>main!AE82</f>
        <v>NA</v>
      </c>
      <c r="AF78" s="33" t="str">
        <f>main!AF82</f>
        <v>f</v>
      </c>
      <c r="AG78" s="7" t="str">
        <f>main!AG82</f>
        <v>Filler</v>
      </c>
      <c r="AH78" s="7" t="str">
        <f>main!AH82</f>
        <v>NA</v>
      </c>
      <c r="AI78" s="7" t="str">
        <f>main!AI82</f>
        <v>NA</v>
      </c>
      <c r="AJ78" s="7" t="str">
        <f>main!AJ82</f>
        <v>Die</v>
      </c>
      <c r="AK78" s="7" t="str">
        <f>main!AK82</f>
        <v>die</v>
      </c>
      <c r="AL78" s="7">
        <f>main!AL82</f>
        <v>21</v>
      </c>
      <c r="AM78" s="7" t="str">
        <f>main!AM82</f>
        <v>Bankkassierer</v>
      </c>
      <c r="AN78" s="7" t="str">
        <f>main!AN82</f>
        <v>NA</v>
      </c>
      <c r="AO78" s="7" t="str">
        <f>main!AO82</f>
        <v>NA</v>
      </c>
      <c r="AP78" s="7" t="str">
        <f>main!AP82</f>
        <v>NA</v>
      </c>
      <c r="AQ78" s="7" t="str">
        <f>main!AQ82</f>
        <v>NA</v>
      </c>
      <c r="AR78" s="7" t="str">
        <f>main!AR82</f>
        <v>NA</v>
      </c>
      <c r="AS78" s="7" t="str">
        <f>main!AS82</f>
        <v>Alternative</v>
      </c>
      <c r="AT78" s="7" t="str">
        <f>main!AT82</f>
        <v>NA</v>
      </c>
      <c r="AU78" s="7" t="str">
        <f>main!AU82</f>
        <v>NA</v>
      </c>
      <c r="AV78" s="7" t="str">
        <f>main!AV82</f>
        <v>Der</v>
      </c>
      <c r="AW78" s="7" t="str">
        <f>main!AW82</f>
        <v>der</v>
      </c>
      <c r="AX78" s="7" t="str">
        <f>main!AX82</f>
        <v>Er</v>
      </c>
      <c r="AY78" s="7" t="str">
        <f>main!AY82</f>
        <v>Sie</v>
      </c>
      <c r="AZ78" s="33" t="str">
        <f>main!AZ82</f>
        <v>Er</v>
      </c>
      <c r="BA78" s="7" t="str">
        <f t="shared" si="59"/>
        <v>Wer rennt in den Laden?</v>
      </c>
      <c r="BB78" s="46" t="str">
        <f t="shared" si="60"/>
        <v>Was tat die Bankkassiererin?</v>
      </c>
      <c r="BC78" s="7" t="str">
        <f t="shared" si="61"/>
        <v>Wohin rennt die Bankkassiererin?</v>
      </c>
      <c r="BD78" s="7" t="str">
        <f t="shared" si="62"/>
        <v>Wen hat die Bankkassiererin gesehen?</v>
      </c>
      <c r="BE78" s="7" t="s">
        <v>47</v>
      </c>
      <c r="BF78" s="7" t="str">
        <f>BA78</f>
        <v>Wer rennt in den Laden?</v>
      </c>
      <c r="BG78" s="7">
        <v>2</v>
      </c>
      <c r="BH78" s="7">
        <f t="shared" si="63"/>
        <v>0</v>
      </c>
      <c r="BI78" s="7" t="str">
        <f t="shared" si="64"/>
        <v>NA</v>
      </c>
      <c r="BJ78" s="7" t="str">
        <f>IF(BI78="NA","NA",H78)</f>
        <v>NA</v>
      </c>
      <c r="BK78" s="7" t="str">
        <f t="shared" si="75"/>
        <v>NA</v>
      </c>
      <c r="BL78" s="7" t="s">
        <v>78</v>
      </c>
      <c r="BM78" s="1">
        <v>0</v>
      </c>
      <c r="BN78" s="7" t="str">
        <f t="shared" si="65"/>
        <v>NA</v>
      </c>
      <c r="BO78" s="7" t="str">
        <f t="shared" si="74"/>
        <v>NA</v>
      </c>
      <c r="BP78" s="7" t="str">
        <f t="shared" si="66"/>
        <v/>
      </c>
      <c r="BQ78" s="7" t="str">
        <f t="shared" si="67"/>
        <v>Wohin rennt die Bankkassiererin?</v>
      </c>
      <c r="BR78" s="7" t="str">
        <f t="shared" si="68"/>
        <v/>
      </c>
      <c r="BS78" s="7" t="str">
        <f t="shared" si="69"/>
        <v>Wohin rennt die Bankkassiererin?</v>
      </c>
      <c r="BT78" s="7" t="str">
        <f t="shared" si="70"/>
        <v/>
      </c>
      <c r="BU78" s="7" t="str">
        <f t="shared" si="71"/>
        <v>Wen hat die Bankkassiererin gesehen?</v>
      </c>
      <c r="BV78" s="7" t="str">
        <f t="shared" si="72"/>
        <v>Wen hat die Bankkassiererin gesehen?</v>
      </c>
    </row>
    <row r="79" spans="1:74" ht="14.25" customHeight="1" x14ac:dyDescent="0.35">
      <c r="A79" s="7" t="str">
        <f t="shared" si="76"/>
        <v>L4_S13_I126_PEr</v>
      </c>
      <c r="B79" s="40">
        <v>4</v>
      </c>
      <c r="C79" s="7">
        <v>13</v>
      </c>
      <c r="D79" s="44">
        <v>78</v>
      </c>
      <c r="E79">
        <v>4</v>
      </c>
      <c r="F79" s="7">
        <v>13</v>
      </c>
      <c r="G79" s="7" t="str">
        <f t="shared" si="77"/>
        <v>Fiona flieht aus dem Fahrstuhl. Er hat eine riesige Spinne gesehen.</v>
      </c>
      <c r="H79" s="7" t="str">
        <f t="shared" si="53"/>
        <v>Fiona</v>
      </c>
      <c r="I79" s="7" t="str">
        <f t="shared" si="54"/>
        <v>Kilian</v>
      </c>
      <c r="J79" s="7" t="s">
        <v>177</v>
      </c>
      <c r="M79" s="7" t="s">
        <v>102</v>
      </c>
      <c r="N79" s="7" t="s">
        <v>178</v>
      </c>
      <c r="O79" s="7" t="str">
        <f t="shared" si="55"/>
        <v>aus dem Fahrstuhl.</v>
      </c>
      <c r="P79" s="7" t="str">
        <f t="shared" si="56"/>
        <v>aus dem Fahrstuhl</v>
      </c>
      <c r="Q79" s="7" t="str">
        <f t="shared" si="78"/>
        <v>Er</v>
      </c>
      <c r="R79" s="7" t="s">
        <v>104</v>
      </c>
      <c r="S79" s="7" t="s">
        <v>179</v>
      </c>
      <c r="T79" s="7" t="s">
        <v>180</v>
      </c>
      <c r="U79" s="7" t="s">
        <v>181</v>
      </c>
      <c r="W79" s="7" t="str">
        <f t="shared" si="57"/>
        <v>Spinne</v>
      </c>
      <c r="X79" s="7" t="str">
        <f t="shared" si="58"/>
        <v>gesehen.</v>
      </c>
      <c r="Y79" s="7" t="s">
        <v>182</v>
      </c>
      <c r="Z79" s="7">
        <f>main!Z44</f>
        <v>126</v>
      </c>
      <c r="AA79" s="7" t="str">
        <f>main!AA44</f>
        <v>Fiona</v>
      </c>
      <c r="AB79" s="7" t="str">
        <f>main!AB44</f>
        <v>f</v>
      </c>
      <c r="AC79" s="7">
        <f>main!AC44</f>
        <v>6.8285714290000001</v>
      </c>
      <c r="AD79" s="7">
        <f>main!AD44</f>
        <v>0.45281565400000001</v>
      </c>
      <c r="AE79" s="7">
        <f>main!AE44</f>
        <v>7</v>
      </c>
      <c r="AF79" s="33" t="str">
        <f>main!AF44</f>
        <v>f</v>
      </c>
      <c r="AG79" s="7" t="str">
        <f>main!AG44</f>
        <v>Target</v>
      </c>
      <c r="AH79" s="7" t="str">
        <f>main!AH44</f>
        <v>NA</v>
      </c>
      <c r="AI79" s="7">
        <f>main!AI44</f>
        <v>1800000000</v>
      </c>
      <c r="AJ79" s="7" t="str">
        <f>main!AJ44</f>
        <v>NA</v>
      </c>
      <c r="AK79" s="7" t="str">
        <f>main!AK44</f>
        <v>NA</v>
      </c>
      <c r="AL79" s="7">
        <f>main!AL44</f>
        <v>45</v>
      </c>
      <c r="AM79" s="7" t="str">
        <f>main!AM44</f>
        <v>Kilian</v>
      </c>
      <c r="AN79" s="7" t="str">
        <f>main!AN44</f>
        <v>m</v>
      </c>
      <c r="AO79" s="7">
        <f>main!AO44</f>
        <v>1.657142857</v>
      </c>
      <c r="AP79" s="7">
        <f>main!AP44</f>
        <v>0.96840855299999995</v>
      </c>
      <c r="AQ79" s="7">
        <f>main!AQ44</f>
        <v>1</v>
      </c>
      <c r="AR79" s="7" t="str">
        <f>main!AR44</f>
        <v>m</v>
      </c>
      <c r="AS79" s="7" t="str">
        <f>main!AS44</f>
        <v>Alternative</v>
      </c>
      <c r="AT79" s="7" t="str">
        <f>main!AT44</f>
        <v>NA</v>
      </c>
      <c r="AU79" s="7" t="str">
        <f>main!AU44</f>
        <v>NA</v>
      </c>
      <c r="AV79" s="7" t="str">
        <f>main!AV44</f>
        <v>NA</v>
      </c>
      <c r="AW79" s="7" t="str">
        <f>main!AW44</f>
        <v>NA</v>
      </c>
      <c r="AX79" s="7" t="str">
        <f>main!AX44</f>
        <v>Er</v>
      </c>
      <c r="AY79" s="7" t="str">
        <f>main!AY44</f>
        <v>Sie</v>
      </c>
      <c r="AZ79" s="33" t="str">
        <f>main!AZ44</f>
        <v>Er</v>
      </c>
      <c r="BA79" s="7" t="str">
        <f t="shared" si="59"/>
        <v>Wer flieht aus dem Fahrstuhl?</v>
      </c>
      <c r="BB79" s="46" t="str">
        <f t="shared" si="60"/>
        <v>Was tat Fiona?</v>
      </c>
      <c r="BC79" s="7" t="str">
        <f t="shared" si="61"/>
        <v>Woher flieht Fiona?</v>
      </c>
      <c r="BD79" s="7" t="str">
        <f t="shared" si="62"/>
        <v>Was hat Fiona gesehen?</v>
      </c>
      <c r="BE79" s="7" t="s">
        <v>47</v>
      </c>
      <c r="BF79" s="7" t="str">
        <f>BA79</f>
        <v>Wer flieht aus dem Fahrstuhl?</v>
      </c>
      <c r="BG79" s="7">
        <v>4</v>
      </c>
      <c r="BH79" s="7">
        <f t="shared" si="63"/>
        <v>0</v>
      </c>
      <c r="BI79" s="7" t="str">
        <f t="shared" si="64"/>
        <v>NA</v>
      </c>
      <c r="BJ79" s="7" t="str">
        <f>IF(BI79="NA","NA",H79)</f>
        <v>NA</v>
      </c>
      <c r="BK79" s="7" t="str">
        <f>IF(BJ79="","",BJ79)</f>
        <v>NA</v>
      </c>
      <c r="BL79" s="7" t="s">
        <v>78</v>
      </c>
      <c r="BM79" s="1">
        <v>1</v>
      </c>
      <c r="BN79" s="7" t="str">
        <f t="shared" si="65"/>
        <v>NA</v>
      </c>
      <c r="BO79" s="7" t="str">
        <f t="shared" si="74"/>
        <v>NA</v>
      </c>
      <c r="BP79" s="7" t="str">
        <f t="shared" si="66"/>
        <v/>
      </c>
      <c r="BQ79" s="7" t="str">
        <f t="shared" si="67"/>
        <v/>
      </c>
      <c r="BR79" s="7" t="str">
        <f t="shared" si="68"/>
        <v>Woher flieht Fiona?</v>
      </c>
      <c r="BS79" s="7" t="str">
        <f t="shared" si="69"/>
        <v>Woher flieht Fiona?</v>
      </c>
      <c r="BT79" s="7" t="str">
        <f t="shared" si="70"/>
        <v>Was hat Fiona gesehen?</v>
      </c>
      <c r="BU79" s="7" t="str">
        <f t="shared" si="71"/>
        <v/>
      </c>
      <c r="BV79" s="7" t="str">
        <f t="shared" si="72"/>
        <v>Was hat Fiona gesehen?</v>
      </c>
    </row>
    <row r="80" spans="1:74" ht="14.25" customHeight="1" x14ac:dyDescent="0.35">
      <c r="A80" s="7" t="str">
        <f t="shared" si="76"/>
        <v>L4_S9_I142_PSie</v>
      </c>
      <c r="B80" s="40">
        <v>4</v>
      </c>
      <c r="C80" s="7">
        <v>9</v>
      </c>
      <c r="D80" s="44">
        <v>79</v>
      </c>
      <c r="E80">
        <v>4</v>
      </c>
      <c r="F80" s="7">
        <v>9</v>
      </c>
      <c r="G80" s="7" t="str">
        <f t="shared" si="77"/>
        <v>Johanna flitzt aus der Behörde. Sie muss den letzten Bus bekommen.</v>
      </c>
      <c r="H80" s="7" t="str">
        <f t="shared" si="53"/>
        <v>Johanna</v>
      </c>
      <c r="I80" s="7" t="str">
        <f t="shared" si="54"/>
        <v>Ella</v>
      </c>
      <c r="J80" s="7" t="s">
        <v>143</v>
      </c>
      <c r="M80" s="7" t="s">
        <v>144</v>
      </c>
      <c r="N80" s="7" t="s">
        <v>145</v>
      </c>
      <c r="O80" s="7" t="str">
        <f t="shared" si="55"/>
        <v>aus der Behörde.</v>
      </c>
      <c r="P80" s="7" t="str">
        <f t="shared" si="56"/>
        <v>aus der Behörde</v>
      </c>
      <c r="Q80" s="7" t="str">
        <f t="shared" si="78"/>
        <v>Sie</v>
      </c>
      <c r="R80" s="7" t="s">
        <v>146</v>
      </c>
      <c r="S80" s="7" t="s">
        <v>147</v>
      </c>
      <c r="T80" s="7" t="s">
        <v>148</v>
      </c>
      <c r="U80" s="7" t="s">
        <v>149</v>
      </c>
      <c r="W80" s="7" t="str">
        <f t="shared" si="57"/>
        <v>Bus</v>
      </c>
      <c r="X80" s="7" t="str">
        <f t="shared" si="58"/>
        <v>bekommen.</v>
      </c>
      <c r="Y80" s="7" t="s">
        <v>150</v>
      </c>
      <c r="Z80" s="7">
        <f>main!Z60</f>
        <v>142</v>
      </c>
      <c r="AA80" s="7" t="str">
        <f>main!AA60</f>
        <v>Johanna</v>
      </c>
      <c r="AB80" s="7" t="str">
        <f>main!AB60</f>
        <v>f</v>
      </c>
      <c r="AC80" s="7">
        <f>main!AC60</f>
        <v>6.9428571430000003</v>
      </c>
      <c r="AD80" s="7">
        <f>main!AD60</f>
        <v>0.23550410799999999</v>
      </c>
      <c r="AE80" s="7">
        <f>main!AE60</f>
        <v>7</v>
      </c>
      <c r="AF80" s="33" t="str">
        <f>main!AF60</f>
        <v>f</v>
      </c>
      <c r="AG80" s="7" t="str">
        <f>main!AG60</f>
        <v>Target</v>
      </c>
      <c r="AH80" s="7" t="str">
        <f>main!AH60</f>
        <v>NA</v>
      </c>
      <c r="AI80" s="7">
        <f>main!AI60</f>
        <v>1470000000</v>
      </c>
      <c r="AJ80" s="7" t="str">
        <f>main!AJ60</f>
        <v>NA</v>
      </c>
      <c r="AK80" s="7" t="str">
        <f>main!AK60</f>
        <v>NA</v>
      </c>
      <c r="AL80" s="7">
        <f>main!AL60</f>
        <v>110</v>
      </c>
      <c r="AM80" s="7" t="str">
        <f>main!AM60</f>
        <v>Ella</v>
      </c>
      <c r="AN80" s="7" t="str">
        <f>main!AN60</f>
        <v>f</v>
      </c>
      <c r="AO80" s="7">
        <f>main!AO60</f>
        <v>6.6571428570000002</v>
      </c>
      <c r="AP80" s="7">
        <f>main!AP60</f>
        <v>0.96840855299999995</v>
      </c>
      <c r="AQ80" s="7">
        <f>main!AQ60</f>
        <v>7</v>
      </c>
      <c r="AR80" s="7" t="str">
        <f>main!AR60</f>
        <v>f</v>
      </c>
      <c r="AS80" s="7" t="str">
        <f>main!AS60</f>
        <v>Alternative</v>
      </c>
      <c r="AT80" s="7" t="str">
        <f>main!AT60</f>
        <v>NA</v>
      </c>
      <c r="AU80" s="7" t="str">
        <f>main!AU60</f>
        <v>NA</v>
      </c>
      <c r="AV80" s="7" t="str">
        <f>main!AV60</f>
        <v>NA</v>
      </c>
      <c r="AW80" s="7" t="str">
        <f>main!AW60</f>
        <v>NA</v>
      </c>
      <c r="AX80" s="7" t="str">
        <f>main!AX60</f>
        <v>Er</v>
      </c>
      <c r="AY80" s="7" t="str">
        <f>main!AY60</f>
        <v>Sie</v>
      </c>
      <c r="AZ80" s="33" t="str">
        <f>main!AZ60</f>
        <v>Sie</v>
      </c>
      <c r="BA80" s="7" t="str">
        <f t="shared" si="59"/>
        <v>Wer flitzt aus der Behörde?</v>
      </c>
      <c r="BB80" s="46" t="str">
        <f t="shared" si="60"/>
        <v>Was tat Johanna?</v>
      </c>
      <c r="BC80" s="7" t="str">
        <f t="shared" si="61"/>
        <v>Woher flitzt Johanna?</v>
      </c>
      <c r="BD80" s="7" t="str">
        <f t="shared" si="62"/>
        <v>Was muss Johanna bekommen?</v>
      </c>
      <c r="BE80" s="7" t="s">
        <v>47</v>
      </c>
      <c r="BF80" s="7" t="str">
        <f>BA80</f>
        <v>Wer flitzt aus der Behörde?</v>
      </c>
      <c r="BG80" s="7">
        <v>1</v>
      </c>
      <c r="BH80" s="7">
        <f t="shared" si="63"/>
        <v>1</v>
      </c>
      <c r="BI80" s="7" t="str">
        <f t="shared" si="64"/>
        <v>Wer flitzt aus der Behörde?</v>
      </c>
      <c r="BJ80" s="7" t="str">
        <f>IF(BI80="NA","NA",H80)</f>
        <v>Johanna</v>
      </c>
      <c r="BK80" s="7" t="str">
        <f t="shared" ref="BK80:BK85" si="79">BJ80</f>
        <v>Johanna</v>
      </c>
      <c r="BL80" s="7" t="str">
        <f>I80</f>
        <v>Ella</v>
      </c>
      <c r="BM80" s="1">
        <v>0</v>
      </c>
      <c r="BN80" s="7" t="str">
        <f t="shared" si="65"/>
        <v>Ella</v>
      </c>
      <c r="BO80" s="7" t="str">
        <f t="shared" si="74"/>
        <v>Johanna</v>
      </c>
      <c r="BP80" s="7" t="str">
        <f t="shared" si="66"/>
        <v/>
      </c>
      <c r="BQ80" s="7" t="str">
        <f t="shared" si="67"/>
        <v/>
      </c>
      <c r="BR80" s="7" t="str">
        <f t="shared" si="68"/>
        <v>Woher flitzt Johanna?</v>
      </c>
      <c r="BS80" s="7" t="str">
        <f t="shared" si="69"/>
        <v>Woher flitzt Johanna?</v>
      </c>
      <c r="BT80" s="7" t="str">
        <f t="shared" si="70"/>
        <v>Was muss Johanna bekommen?</v>
      </c>
      <c r="BU80" s="7" t="str">
        <f t="shared" si="71"/>
        <v/>
      </c>
      <c r="BV80" s="7" t="str">
        <f t="shared" si="72"/>
        <v>Was muss Johanna bekommen?</v>
      </c>
    </row>
    <row r="81" spans="1:74" ht="14.25" customHeight="1" x14ac:dyDescent="0.35">
      <c r="A81" s="7" t="str">
        <f t="shared" si="76"/>
        <v>L4_S49_I81_PSie</v>
      </c>
      <c r="B81" s="40">
        <v>4</v>
      </c>
      <c r="C81" s="7">
        <v>49</v>
      </c>
      <c r="D81" s="44">
        <v>80</v>
      </c>
      <c r="E81">
        <v>4</v>
      </c>
      <c r="F81" s="7">
        <v>49</v>
      </c>
      <c r="G81" s="7" t="str">
        <f t="shared" si="77"/>
        <v>Sidney eilt auf das Amt. Sie hatte eine essenzielle Anlage vergessen.</v>
      </c>
      <c r="H81" s="7" t="str">
        <f t="shared" si="53"/>
        <v>Sidney</v>
      </c>
      <c r="I81" s="7" t="str">
        <f t="shared" si="54"/>
        <v>Adrian</v>
      </c>
      <c r="J81" s="7" t="s">
        <v>422</v>
      </c>
      <c r="L81" s="7" t="s">
        <v>423</v>
      </c>
      <c r="N81" s="7" t="s">
        <v>424</v>
      </c>
      <c r="O81" s="7" t="str">
        <f t="shared" si="55"/>
        <v>auf das Amt.</v>
      </c>
      <c r="P81" s="7" t="str">
        <f t="shared" si="56"/>
        <v>auf das Amt</v>
      </c>
      <c r="Q81" s="7" t="str">
        <f t="shared" si="78"/>
        <v>Sie</v>
      </c>
      <c r="R81" s="7" t="s">
        <v>224</v>
      </c>
      <c r="S81" s="7" t="s">
        <v>179</v>
      </c>
      <c r="T81" s="7" t="s">
        <v>425</v>
      </c>
      <c r="U81" s="7" t="s">
        <v>426</v>
      </c>
      <c r="W81" s="7" t="str">
        <f t="shared" si="57"/>
        <v>Anlage</v>
      </c>
      <c r="X81" s="7" t="str">
        <f t="shared" si="58"/>
        <v>vergessen.</v>
      </c>
      <c r="Y81" s="7" t="s">
        <v>123</v>
      </c>
      <c r="Z81" s="7">
        <f>main!Z40</f>
        <v>81</v>
      </c>
      <c r="AA81" s="7" t="str">
        <f>main!AA40</f>
        <v>Sidney</v>
      </c>
      <c r="AB81" s="7" t="str">
        <f>main!AB40</f>
        <v>n</v>
      </c>
      <c r="AC81" s="7">
        <f>main!AC40</f>
        <v>4.7428571430000002</v>
      </c>
      <c r="AD81" s="7">
        <f>main!AD40</f>
        <v>1.421326165</v>
      </c>
      <c r="AE81" s="7">
        <f>main!AE40</f>
        <v>4</v>
      </c>
      <c r="AF81" s="33" t="str">
        <f>main!AF40</f>
        <v>n</v>
      </c>
      <c r="AG81" s="7" t="str">
        <f>main!AG40</f>
        <v>Target</v>
      </c>
      <c r="AH81" s="7" t="str">
        <f>main!AH40</f>
        <v>NA</v>
      </c>
      <c r="AI81" s="7">
        <f>main!AI40</f>
        <v>1940000000</v>
      </c>
      <c r="AJ81" s="7" t="str">
        <f>main!AJ40</f>
        <v>NA</v>
      </c>
      <c r="AK81" s="7" t="str">
        <f>main!AK40</f>
        <v>NA</v>
      </c>
      <c r="AL81" s="7">
        <f>main!AL40</f>
        <v>31</v>
      </c>
      <c r="AM81" s="7" t="str">
        <f>main!AM40</f>
        <v>Adrian</v>
      </c>
      <c r="AN81" s="7" t="str">
        <f>main!AN40</f>
        <v>m</v>
      </c>
      <c r="AO81" s="7">
        <f>main!AO40</f>
        <v>1.371428571</v>
      </c>
      <c r="AP81" s="7">
        <f>main!AP40</f>
        <v>0.73106345900000003</v>
      </c>
      <c r="AQ81" s="7">
        <f>main!AQ40</f>
        <v>1</v>
      </c>
      <c r="AR81" s="7" t="str">
        <f>main!AR40</f>
        <v>m</v>
      </c>
      <c r="AS81" s="7" t="str">
        <f>main!AS40</f>
        <v>Alternative</v>
      </c>
      <c r="AT81" s="7" t="str">
        <f>main!AT40</f>
        <v>NA</v>
      </c>
      <c r="AU81" s="7" t="str">
        <f>main!AU40</f>
        <v>NA</v>
      </c>
      <c r="AV81" s="7" t="str">
        <f>main!AV40</f>
        <v>NA</v>
      </c>
      <c r="AW81" s="7" t="str">
        <f>main!AW40</f>
        <v>NA</v>
      </c>
      <c r="AX81" s="7" t="str">
        <f>main!AX40</f>
        <v>Er</v>
      </c>
      <c r="AY81" s="7" t="str">
        <f>main!AY40</f>
        <v>Sie</v>
      </c>
      <c r="AZ81" s="33" t="str">
        <f>main!AZ40</f>
        <v>Sie</v>
      </c>
      <c r="BA81" s="7" t="str">
        <f t="shared" si="59"/>
        <v>Wer eilt auf das Amt?</v>
      </c>
      <c r="BB81" s="46" t="str">
        <f t="shared" si="60"/>
        <v>Was tat Sidney?</v>
      </c>
      <c r="BC81" s="7" t="str">
        <f t="shared" si="61"/>
        <v>Wohin eilt Sidney?</v>
      </c>
      <c r="BD81" s="7" t="str">
        <f t="shared" si="62"/>
        <v>Was hatte Sidney vergessen?</v>
      </c>
      <c r="BE81" s="7" t="s">
        <v>47</v>
      </c>
      <c r="BF81" s="7" t="str">
        <f>BA81</f>
        <v>Wer eilt auf das Amt?</v>
      </c>
      <c r="BG81" s="7">
        <v>1</v>
      </c>
      <c r="BH81" s="7">
        <f t="shared" si="63"/>
        <v>1</v>
      </c>
      <c r="BI81" s="7" t="str">
        <f t="shared" si="64"/>
        <v>Wer eilt auf das Amt?</v>
      </c>
      <c r="BJ81" s="7" t="str">
        <f>IF(BI81="NA","NA",H81)</f>
        <v>Sidney</v>
      </c>
      <c r="BK81" s="7" t="str">
        <f t="shared" si="79"/>
        <v>Sidney</v>
      </c>
      <c r="BL81" s="7" t="str">
        <f>I81</f>
        <v>Adrian</v>
      </c>
      <c r="BM81" s="1">
        <v>1</v>
      </c>
      <c r="BN81" s="7" t="str">
        <f t="shared" si="65"/>
        <v>Sidney</v>
      </c>
      <c r="BO81" s="7" t="str">
        <f t="shared" si="74"/>
        <v>Adrian</v>
      </c>
      <c r="BP81" s="7" t="str">
        <f t="shared" si="66"/>
        <v/>
      </c>
      <c r="BQ81" s="7" t="str">
        <f t="shared" si="67"/>
        <v>Wohin eilt Sidney?</v>
      </c>
      <c r="BR81" s="7" t="str">
        <f t="shared" si="68"/>
        <v/>
      </c>
      <c r="BS81" s="7" t="str">
        <f t="shared" si="69"/>
        <v>Wohin eilt Sidney?</v>
      </c>
      <c r="BT81" s="7" t="str">
        <f t="shared" si="70"/>
        <v>Was hatte Sidney vergessen?</v>
      </c>
      <c r="BU81" s="7" t="str">
        <f t="shared" si="71"/>
        <v/>
      </c>
      <c r="BV81" s="7" t="str">
        <f t="shared" si="72"/>
        <v>Was hatte Sidney vergessen?</v>
      </c>
    </row>
    <row r="82" spans="1:74" ht="14.25" customHeight="1" x14ac:dyDescent="0.35">
      <c r="A82" s="7" t="str">
        <f t="shared" si="76"/>
        <v>L4_S47_I79_PSie</v>
      </c>
      <c r="B82" s="40">
        <v>4</v>
      </c>
      <c r="C82" s="7">
        <v>47</v>
      </c>
      <c r="D82" s="44">
        <v>81</v>
      </c>
      <c r="E82">
        <v>4</v>
      </c>
      <c r="F82" s="7">
        <v>47</v>
      </c>
      <c r="G82" s="7" t="str">
        <f t="shared" si="77"/>
        <v>Romy klettert vom Balkon. Sie hat die teure Vase zerdeppert.</v>
      </c>
      <c r="H82" s="7" t="str">
        <f t="shared" si="53"/>
        <v>Romy</v>
      </c>
      <c r="I82" s="7" t="str">
        <f t="shared" si="54"/>
        <v>Timo</v>
      </c>
      <c r="J82" s="7" t="s">
        <v>362</v>
      </c>
      <c r="M82" s="7" t="s">
        <v>291</v>
      </c>
      <c r="N82" s="7" t="s">
        <v>410</v>
      </c>
      <c r="O82" s="7" t="str">
        <f t="shared" si="55"/>
        <v>vom Balkon.</v>
      </c>
      <c r="P82" s="7" t="str">
        <f t="shared" si="56"/>
        <v>vom Balkon</v>
      </c>
      <c r="Q82" s="7" t="str">
        <f t="shared" si="78"/>
        <v>Sie</v>
      </c>
      <c r="R82" s="7" t="s">
        <v>104</v>
      </c>
      <c r="S82" s="7" t="s">
        <v>71</v>
      </c>
      <c r="T82" s="7" t="s">
        <v>411</v>
      </c>
      <c r="U82" s="7" t="s">
        <v>412</v>
      </c>
      <c r="W82" s="7" t="str">
        <f t="shared" si="57"/>
        <v>Vase</v>
      </c>
      <c r="X82" s="7" t="str">
        <f t="shared" si="58"/>
        <v>zerdeppert.</v>
      </c>
      <c r="Y82" s="7" t="s">
        <v>413</v>
      </c>
      <c r="Z82" s="7">
        <f>main!Z38</f>
        <v>79</v>
      </c>
      <c r="AA82" s="7" t="str">
        <f>main!AA38</f>
        <v>Romy</v>
      </c>
      <c r="AB82" s="7" t="str">
        <f>main!AB38</f>
        <v>f</v>
      </c>
      <c r="AC82" s="7">
        <f>main!AC38</f>
        <v>4.7142857139999998</v>
      </c>
      <c r="AD82" s="7">
        <f>main!AD38</f>
        <v>1.600945099</v>
      </c>
      <c r="AE82" s="7">
        <f>main!AE38</f>
        <v>4</v>
      </c>
      <c r="AF82" s="33" t="str">
        <f>main!AF38</f>
        <v>n</v>
      </c>
      <c r="AG82" s="7" t="str">
        <f>main!AG38</f>
        <v>Target</v>
      </c>
      <c r="AH82" s="7" t="str">
        <f>main!AH38</f>
        <v>NA</v>
      </c>
      <c r="AI82" s="7">
        <f>main!AI38</f>
        <v>60300000</v>
      </c>
      <c r="AJ82" s="7" t="str">
        <f>main!AJ38</f>
        <v>NA</v>
      </c>
      <c r="AK82" s="7" t="str">
        <f>main!AK38</f>
        <v>NA</v>
      </c>
      <c r="AL82" s="7">
        <f>main!AL38</f>
        <v>29</v>
      </c>
      <c r="AM82" s="7" t="str">
        <f>main!AM38</f>
        <v>Timo</v>
      </c>
      <c r="AN82" s="7" t="str">
        <f>main!AN38</f>
        <v>m</v>
      </c>
      <c r="AO82" s="7">
        <f>main!AO38</f>
        <v>1.342857143</v>
      </c>
      <c r="AP82" s="7">
        <f>main!AP38</f>
        <v>0.76477052099999998</v>
      </c>
      <c r="AQ82" s="7">
        <f>main!AQ38</f>
        <v>1</v>
      </c>
      <c r="AR82" s="7" t="str">
        <f>main!AR38</f>
        <v>m</v>
      </c>
      <c r="AS82" s="7" t="str">
        <f>main!AS38</f>
        <v>Alternative</v>
      </c>
      <c r="AT82" s="7" t="str">
        <f>main!AT38</f>
        <v>NA</v>
      </c>
      <c r="AU82" s="7" t="str">
        <f>main!AU38</f>
        <v>NA</v>
      </c>
      <c r="AV82" s="7" t="str">
        <f>main!AV38</f>
        <v>NA</v>
      </c>
      <c r="AW82" s="7" t="str">
        <f>main!AW38</f>
        <v>NA</v>
      </c>
      <c r="AX82" s="7" t="str">
        <f>main!AX38</f>
        <v>Er</v>
      </c>
      <c r="AY82" s="7" t="str">
        <f>main!AY38</f>
        <v>Sie</v>
      </c>
      <c r="AZ82" s="33" t="str">
        <f>main!AZ38</f>
        <v>Sie</v>
      </c>
      <c r="BA82" s="7" t="str">
        <f t="shared" si="59"/>
        <v>Wer klettert vom Balkon?</v>
      </c>
      <c r="BB82" s="46" t="str">
        <f t="shared" si="60"/>
        <v>Was tat Romy?</v>
      </c>
      <c r="BC82" s="7" t="str">
        <f t="shared" si="61"/>
        <v>Woher klettert Romy?</v>
      </c>
      <c r="BD82" s="7" t="str">
        <f t="shared" si="62"/>
        <v>Was hat Romy zerdeppert?</v>
      </c>
      <c r="BE82" s="7" t="s">
        <v>48</v>
      </c>
      <c r="BF82" s="7" t="str">
        <f>BC82</f>
        <v>Woher klettert Romy?</v>
      </c>
      <c r="BG82" s="7">
        <v>2</v>
      </c>
      <c r="BH82" s="7">
        <f t="shared" si="63"/>
        <v>0</v>
      </c>
      <c r="BI82" s="7" t="str">
        <f t="shared" si="64"/>
        <v>NA</v>
      </c>
      <c r="BJ82" s="7" t="str">
        <f>IF(BI82="NA","NA",P82)</f>
        <v>NA</v>
      </c>
      <c r="BK82" s="7" t="str">
        <f t="shared" si="79"/>
        <v>NA</v>
      </c>
      <c r="BL82" s="7" t="s">
        <v>78</v>
      </c>
      <c r="BM82" s="1">
        <v>0</v>
      </c>
      <c r="BN82" s="7" t="str">
        <f t="shared" si="65"/>
        <v>NA</v>
      </c>
      <c r="BO82" s="7" t="str">
        <f t="shared" si="74"/>
        <v>NA</v>
      </c>
      <c r="BP82" s="7" t="str">
        <f t="shared" si="66"/>
        <v/>
      </c>
      <c r="BQ82" s="7" t="str">
        <f t="shared" si="67"/>
        <v/>
      </c>
      <c r="BR82" s="7" t="str">
        <f t="shared" si="68"/>
        <v>Woher klettert Romy?</v>
      </c>
      <c r="BS82" s="7" t="str">
        <f t="shared" si="69"/>
        <v>Woher klettert Romy?</v>
      </c>
      <c r="BT82" s="7" t="str">
        <f t="shared" si="70"/>
        <v>Was hat Romy zerdeppert?</v>
      </c>
      <c r="BU82" s="7" t="str">
        <f t="shared" si="71"/>
        <v/>
      </c>
      <c r="BV82" s="7" t="str">
        <f t="shared" si="72"/>
        <v>Was hat Romy zerdeppert?</v>
      </c>
    </row>
    <row r="83" spans="1:74" ht="14.25" customHeight="1" x14ac:dyDescent="0.35">
      <c r="A83" s="7" t="str">
        <f t="shared" si="76"/>
        <v>L4_S89_I172_PEr</v>
      </c>
      <c r="B83" s="40">
        <v>4</v>
      </c>
      <c r="C83" s="7">
        <v>89</v>
      </c>
      <c r="D83" s="44">
        <v>82</v>
      </c>
      <c r="E83">
        <v>4</v>
      </c>
      <c r="F83" s="7">
        <v>89</v>
      </c>
      <c r="G83" s="7" t="str">
        <f t="shared" si="77"/>
        <v>Die Physiotherapeutin jubelt auf dem Flohmarkt. Er hat eine wertvolle Rarität ersteigert.</v>
      </c>
      <c r="H83" s="7" t="str">
        <f t="shared" si="53"/>
        <v>Die Physiotherapeutin</v>
      </c>
      <c r="I83" s="7" t="str">
        <f t="shared" si="54"/>
        <v>Der Physiotherapeut</v>
      </c>
      <c r="J83" s="7" t="s">
        <v>658</v>
      </c>
      <c r="K83" s="7" t="s">
        <v>135</v>
      </c>
      <c r="N83" s="7" t="s">
        <v>659</v>
      </c>
      <c r="O83" s="7" t="str">
        <f t="shared" si="55"/>
        <v>auf dem Flohmarkt.</v>
      </c>
      <c r="P83" s="7" t="str">
        <f t="shared" si="56"/>
        <v>auf dem Flohmarkt</v>
      </c>
      <c r="Q83" s="7" t="str">
        <f t="shared" si="78"/>
        <v>Er</v>
      </c>
      <c r="R83" s="7" t="s">
        <v>104</v>
      </c>
      <c r="S83" s="7" t="s">
        <v>179</v>
      </c>
      <c r="T83" s="7" t="s">
        <v>482</v>
      </c>
      <c r="U83" s="7" t="s">
        <v>660</v>
      </c>
      <c r="W83" s="7" t="str">
        <f t="shared" si="57"/>
        <v>Rarität</v>
      </c>
      <c r="X83" s="7" t="str">
        <f t="shared" si="58"/>
        <v>ersteigert.</v>
      </c>
      <c r="Y83" s="7" t="s">
        <v>661</v>
      </c>
      <c r="Z83" s="7">
        <f>main!Z90</f>
        <v>172</v>
      </c>
      <c r="AA83" s="7" t="str">
        <f>main!AA90</f>
        <v>Physiotherapeutin</v>
      </c>
      <c r="AB83" s="7" t="str">
        <f>main!AB90</f>
        <v>NA</v>
      </c>
      <c r="AC83" s="7">
        <f>main!AC90</f>
        <v>3.875</v>
      </c>
      <c r="AD83" s="7" t="str">
        <f>main!AD90</f>
        <v>NA</v>
      </c>
      <c r="AE83" s="7" t="str">
        <f>main!AE90</f>
        <v>NA</v>
      </c>
      <c r="AF83" s="33" t="str">
        <f>main!AF90</f>
        <v>f</v>
      </c>
      <c r="AG83" s="7" t="str">
        <f>main!AG90</f>
        <v>Filler</v>
      </c>
      <c r="AH83" s="7" t="str">
        <f>main!AH90</f>
        <v>NA</v>
      </c>
      <c r="AI83" s="7" t="str">
        <f>main!AI90</f>
        <v>NA</v>
      </c>
      <c r="AJ83" s="7" t="str">
        <f>main!AJ90</f>
        <v>Die</v>
      </c>
      <c r="AK83" s="7" t="str">
        <f>main!AK90</f>
        <v>die</v>
      </c>
      <c r="AL83" s="7">
        <f>main!AL90</f>
        <v>29</v>
      </c>
      <c r="AM83" s="7" t="str">
        <f>main!AM90</f>
        <v>Physiotherapeut</v>
      </c>
      <c r="AN83" s="7" t="str">
        <f>main!AN90</f>
        <v>NA</v>
      </c>
      <c r="AO83" s="7" t="str">
        <f>main!AO90</f>
        <v>NA</v>
      </c>
      <c r="AP83" s="7" t="str">
        <f>main!AP90</f>
        <v>NA</v>
      </c>
      <c r="AQ83" s="7" t="str">
        <f>main!AQ90</f>
        <v>NA</v>
      </c>
      <c r="AR83" s="7" t="str">
        <f>main!AR90</f>
        <v>NA</v>
      </c>
      <c r="AS83" s="7" t="str">
        <f>main!AS90</f>
        <v>Alternative</v>
      </c>
      <c r="AT83" s="7" t="str">
        <f>main!AT90</f>
        <v>NA</v>
      </c>
      <c r="AU83" s="7" t="str">
        <f>main!AU90</f>
        <v>NA</v>
      </c>
      <c r="AV83" s="7" t="str">
        <f>main!AV90</f>
        <v>Der</v>
      </c>
      <c r="AW83" s="7" t="str">
        <f>main!AW90</f>
        <v>der</v>
      </c>
      <c r="AX83" s="7" t="str">
        <f>main!AX90</f>
        <v>Er</v>
      </c>
      <c r="AY83" s="7" t="str">
        <f>main!AY90</f>
        <v>Sie</v>
      </c>
      <c r="AZ83" s="33" t="str">
        <f>main!AZ90</f>
        <v>Er</v>
      </c>
      <c r="BA83" s="7" t="str">
        <f t="shared" si="59"/>
        <v>Wer jubelt auf dem Flohmarkt?</v>
      </c>
      <c r="BB83" s="46" t="str">
        <f t="shared" si="60"/>
        <v>Was tat die Physiotherapeutin?</v>
      </c>
      <c r="BC83" s="7" t="str">
        <f t="shared" si="61"/>
        <v>Wo jubelt die Physiotherapeutin?</v>
      </c>
      <c r="BD83" s="7" t="str">
        <f t="shared" si="62"/>
        <v>Was hat die Physiotherapeutin ersteigert?</v>
      </c>
      <c r="BE83" s="7" t="s">
        <v>47</v>
      </c>
      <c r="BF83" s="7" t="str">
        <f>BA83</f>
        <v>Wer jubelt auf dem Flohmarkt?</v>
      </c>
      <c r="BG83" s="7">
        <v>3</v>
      </c>
      <c r="BH83" s="7">
        <f t="shared" si="63"/>
        <v>0</v>
      </c>
      <c r="BI83" s="7" t="str">
        <f t="shared" si="64"/>
        <v>NA</v>
      </c>
      <c r="BJ83" s="7" t="str">
        <f>IF(BI83="NA","NA",H83)</f>
        <v>NA</v>
      </c>
      <c r="BK83" s="7" t="str">
        <f t="shared" si="79"/>
        <v>NA</v>
      </c>
      <c r="BL83" s="7" t="s">
        <v>78</v>
      </c>
      <c r="BM83" s="1">
        <v>1</v>
      </c>
      <c r="BN83" s="7" t="str">
        <f t="shared" si="65"/>
        <v>NA</v>
      </c>
      <c r="BO83" s="7" t="str">
        <f t="shared" si="74"/>
        <v>NA</v>
      </c>
      <c r="BP83" s="7" t="str">
        <f t="shared" si="66"/>
        <v>Wo jubelt die Physiotherapeutin?</v>
      </c>
      <c r="BQ83" s="7" t="str">
        <f t="shared" si="67"/>
        <v/>
      </c>
      <c r="BR83" s="7" t="str">
        <f t="shared" si="68"/>
        <v/>
      </c>
      <c r="BS83" s="7" t="str">
        <f t="shared" si="69"/>
        <v>Wo jubelt die Physiotherapeutin?</v>
      </c>
      <c r="BT83" s="7" t="str">
        <f t="shared" si="70"/>
        <v>Was hat die Physiotherapeutin ersteigert?</v>
      </c>
      <c r="BU83" s="7" t="str">
        <f t="shared" si="71"/>
        <v/>
      </c>
      <c r="BV83" s="7" t="str">
        <f t="shared" si="72"/>
        <v>Was hat die Physiotherapeutin ersteigert?</v>
      </c>
    </row>
    <row r="84" spans="1:74" ht="14.25" customHeight="1" x14ac:dyDescent="0.35">
      <c r="A84" s="7" t="str">
        <f t="shared" si="76"/>
        <v>L4_S84_I167_PEr</v>
      </c>
      <c r="B84" s="40">
        <v>4</v>
      </c>
      <c r="C84" s="7">
        <v>84</v>
      </c>
      <c r="D84" s="44">
        <v>83</v>
      </c>
      <c r="E84">
        <v>4</v>
      </c>
      <c r="F84" s="7">
        <v>84</v>
      </c>
      <c r="G84" s="7" t="str">
        <f t="shared" si="77"/>
        <v>Die Beratungslehrerin kriecht in der Werkstatt. Er hat die starke Brille verloren.</v>
      </c>
      <c r="H84" s="7" t="str">
        <f t="shared" si="53"/>
        <v>Die Beratungslehrerin</v>
      </c>
      <c r="I84" s="7" t="str">
        <f t="shared" si="54"/>
        <v>Der Beratungslehrer</v>
      </c>
      <c r="J84" s="7" t="s">
        <v>469</v>
      </c>
      <c r="K84" s="7" t="s">
        <v>84</v>
      </c>
      <c r="N84" s="7" t="s">
        <v>632</v>
      </c>
      <c r="O84" s="7" t="str">
        <f t="shared" si="55"/>
        <v>in der Werkstatt.</v>
      </c>
      <c r="P84" s="7" t="str">
        <f t="shared" si="56"/>
        <v>in der Werkstatt</v>
      </c>
      <c r="Q84" s="7" t="str">
        <f t="shared" si="78"/>
        <v>Er</v>
      </c>
      <c r="R84" s="7" t="s">
        <v>104</v>
      </c>
      <c r="S84" s="7" t="s">
        <v>71</v>
      </c>
      <c r="T84" s="7" t="s">
        <v>633</v>
      </c>
      <c r="U84" s="7" t="s">
        <v>634</v>
      </c>
      <c r="W84" s="7" t="str">
        <f t="shared" si="57"/>
        <v>Brille</v>
      </c>
      <c r="X84" s="7" t="str">
        <f t="shared" si="58"/>
        <v>verloren.</v>
      </c>
      <c r="Y84" s="7" t="s">
        <v>274</v>
      </c>
      <c r="Z84" s="7">
        <f>main!Z85</f>
        <v>167</v>
      </c>
      <c r="AA84" s="7" t="str">
        <f>main!AA85</f>
        <v>Beratungslehrerin</v>
      </c>
      <c r="AB84" s="7" t="str">
        <f>main!AB85</f>
        <v>NA</v>
      </c>
      <c r="AC84" s="7">
        <f>main!AC85</f>
        <v>3.2250000000000001</v>
      </c>
      <c r="AD84" s="7" t="str">
        <f>main!AD85</f>
        <v>NA</v>
      </c>
      <c r="AE84" s="7" t="str">
        <f>main!AE85</f>
        <v>NA</v>
      </c>
      <c r="AF84" s="33" t="str">
        <f>main!AF85</f>
        <v>f</v>
      </c>
      <c r="AG84" s="7" t="str">
        <f>main!AG85</f>
        <v>Filler</v>
      </c>
      <c r="AH84" s="7" t="str">
        <f>main!AH85</f>
        <v>NA</v>
      </c>
      <c r="AI84" s="7" t="str">
        <f>main!AI85</f>
        <v>NA</v>
      </c>
      <c r="AJ84" s="7" t="str">
        <f>main!AJ85</f>
        <v>Die</v>
      </c>
      <c r="AK84" s="7" t="str">
        <f>main!AK85</f>
        <v>die</v>
      </c>
      <c r="AL84" s="7">
        <f>main!AL85</f>
        <v>24</v>
      </c>
      <c r="AM84" s="7" t="str">
        <f>main!AM85</f>
        <v>Beratungslehrer</v>
      </c>
      <c r="AN84" s="7" t="str">
        <f>main!AN85</f>
        <v>NA</v>
      </c>
      <c r="AO84" s="7" t="str">
        <f>main!AO85</f>
        <v>NA</v>
      </c>
      <c r="AP84" s="7" t="str">
        <f>main!AP85</f>
        <v>NA</v>
      </c>
      <c r="AQ84" s="7" t="str">
        <f>main!AQ85</f>
        <v>NA</v>
      </c>
      <c r="AR84" s="7" t="str">
        <f>main!AR85</f>
        <v>NA</v>
      </c>
      <c r="AS84" s="7" t="str">
        <f>main!AS85</f>
        <v>Alternative</v>
      </c>
      <c r="AT84" s="7" t="str">
        <f>main!AT85</f>
        <v>NA</v>
      </c>
      <c r="AU84" s="7" t="str">
        <f>main!AU85</f>
        <v>NA</v>
      </c>
      <c r="AV84" s="7" t="str">
        <f>main!AV85</f>
        <v>Der</v>
      </c>
      <c r="AW84" s="7" t="str">
        <f>main!AW85</f>
        <v>der</v>
      </c>
      <c r="AX84" s="7" t="str">
        <f>main!AX85</f>
        <v>Er</v>
      </c>
      <c r="AY84" s="7" t="str">
        <f>main!AY85</f>
        <v>Sie</v>
      </c>
      <c r="AZ84" s="33" t="str">
        <f>main!AZ85</f>
        <v>Er</v>
      </c>
      <c r="BA84" s="7" t="str">
        <f t="shared" si="59"/>
        <v>Wer kriecht in der Werkstatt?</v>
      </c>
      <c r="BB84" s="46" t="str">
        <f t="shared" si="60"/>
        <v>Was tat die Beratungslehrerin?</v>
      </c>
      <c r="BC84" s="7" t="str">
        <f t="shared" si="61"/>
        <v>Wo kriecht die Beratungslehrerin?</v>
      </c>
      <c r="BD84" s="7" t="str">
        <f t="shared" si="62"/>
        <v>Was hat die Beratungslehrerin verloren?</v>
      </c>
      <c r="BE84" s="1" t="s">
        <v>49</v>
      </c>
      <c r="BF84" s="7" t="str">
        <f>BD84</f>
        <v>Was hat die Beratungslehrerin verloren?</v>
      </c>
      <c r="BG84" s="7">
        <v>1</v>
      </c>
      <c r="BH84" s="7">
        <f t="shared" si="63"/>
        <v>1</v>
      </c>
      <c r="BI84" s="7" t="str">
        <f t="shared" si="64"/>
        <v>Was hat die Beratungslehrerin verloren?</v>
      </c>
      <c r="BJ84" s="7" t="str">
        <f>IF(BI84="NA","NA",CONCATENATE(S84," ",T84," ",W84))</f>
        <v>die starke Brille</v>
      </c>
      <c r="BK84" s="7" t="str">
        <f t="shared" si="79"/>
        <v>die starke Brille</v>
      </c>
      <c r="BL84" s="7" t="s">
        <v>637</v>
      </c>
      <c r="BM84" s="1">
        <v>0</v>
      </c>
      <c r="BN84" s="7" t="str">
        <f t="shared" si="65"/>
        <v>die starke Maschine</v>
      </c>
      <c r="BO84" s="7" t="str">
        <f t="shared" si="74"/>
        <v>die starke Brille</v>
      </c>
      <c r="BP84" s="7" t="str">
        <f t="shared" si="66"/>
        <v>Wo kriecht die Beratungslehrerin?</v>
      </c>
      <c r="BQ84" s="7" t="str">
        <f t="shared" si="67"/>
        <v/>
      </c>
      <c r="BR84" s="7" t="str">
        <f t="shared" si="68"/>
        <v/>
      </c>
      <c r="BS84" s="7" t="str">
        <f t="shared" si="69"/>
        <v>Wo kriecht die Beratungslehrerin?</v>
      </c>
      <c r="BT84" s="7" t="str">
        <f t="shared" si="70"/>
        <v>Was hat die Beratungslehrerin verloren?</v>
      </c>
      <c r="BU84" s="7" t="str">
        <f t="shared" si="71"/>
        <v/>
      </c>
      <c r="BV84" s="7" t="str">
        <f t="shared" si="72"/>
        <v>Was hat die Beratungslehrerin verloren?</v>
      </c>
    </row>
    <row r="85" spans="1:74" ht="14.25" customHeight="1" x14ac:dyDescent="0.35">
      <c r="A85" s="7" t="str">
        <f t="shared" si="76"/>
        <v>L4_S82_I165_PEr</v>
      </c>
      <c r="B85" s="40">
        <v>4</v>
      </c>
      <c r="C85" s="7">
        <v>82</v>
      </c>
      <c r="D85" s="44">
        <v>84</v>
      </c>
      <c r="E85">
        <v>4</v>
      </c>
      <c r="F85" s="7">
        <v>82</v>
      </c>
      <c r="G85" s="7" t="str">
        <f t="shared" si="77"/>
        <v>Die Sozialarbeiterin verzweifelt im Konsulat. Er hat den wichtigen Reisepass verlegt.</v>
      </c>
      <c r="H85" s="7" t="str">
        <f t="shared" si="53"/>
        <v>Die Sozialarbeiterin</v>
      </c>
      <c r="I85" s="7" t="str">
        <f t="shared" si="54"/>
        <v>Der Sozialarbeiter</v>
      </c>
      <c r="J85" s="7" t="s">
        <v>621</v>
      </c>
      <c r="K85" s="7" t="s">
        <v>193</v>
      </c>
      <c r="N85" s="7" t="s">
        <v>622</v>
      </c>
      <c r="O85" s="7" t="str">
        <f t="shared" si="55"/>
        <v>im Konsulat.</v>
      </c>
      <c r="P85" s="7" t="str">
        <f t="shared" si="56"/>
        <v>im Konsulat</v>
      </c>
      <c r="Q85" s="7" t="str">
        <f t="shared" si="78"/>
        <v>Er</v>
      </c>
      <c r="R85" s="7" t="s">
        <v>104</v>
      </c>
      <c r="S85" s="7" t="s">
        <v>147</v>
      </c>
      <c r="T85" s="7" t="s">
        <v>345</v>
      </c>
      <c r="U85" s="7" t="s">
        <v>623</v>
      </c>
      <c r="W85" s="7" t="str">
        <f t="shared" si="57"/>
        <v>Reisepass</v>
      </c>
      <c r="X85" s="7" t="str">
        <f t="shared" si="58"/>
        <v>verlegt.</v>
      </c>
      <c r="Y85" s="7" t="s">
        <v>624</v>
      </c>
      <c r="Z85" s="7">
        <f>main!Z83</f>
        <v>165</v>
      </c>
      <c r="AA85" s="7" t="str">
        <f>main!AA83</f>
        <v>Sozialarbeiterin</v>
      </c>
      <c r="AB85" s="7" t="str">
        <f>main!AB83</f>
        <v>NA</v>
      </c>
      <c r="AC85" s="7">
        <f>main!AC83</f>
        <v>3.0750000000000002</v>
      </c>
      <c r="AD85" s="7" t="str">
        <f>main!AD83</f>
        <v>NA</v>
      </c>
      <c r="AE85" s="7" t="str">
        <f>main!AE83</f>
        <v>NA</v>
      </c>
      <c r="AF85" s="33" t="str">
        <f>main!AF83</f>
        <v>f</v>
      </c>
      <c r="AG85" s="7" t="str">
        <f>main!AG83</f>
        <v>Filler</v>
      </c>
      <c r="AH85" s="7" t="str">
        <f>main!AH83</f>
        <v>NA</v>
      </c>
      <c r="AI85" s="7" t="str">
        <f>main!AI83</f>
        <v>NA</v>
      </c>
      <c r="AJ85" s="7" t="str">
        <f>main!AJ83</f>
        <v>Die</v>
      </c>
      <c r="AK85" s="7" t="str">
        <f>main!AK83</f>
        <v>die</v>
      </c>
      <c r="AL85" s="7">
        <f>main!AL83</f>
        <v>22</v>
      </c>
      <c r="AM85" s="7" t="str">
        <f>main!AM83</f>
        <v>Sozialarbeiter</v>
      </c>
      <c r="AN85" s="7" t="str">
        <f>main!AN83</f>
        <v>NA</v>
      </c>
      <c r="AO85" s="7" t="str">
        <f>main!AO83</f>
        <v>NA</v>
      </c>
      <c r="AP85" s="7" t="str">
        <f>main!AP83</f>
        <v>NA</v>
      </c>
      <c r="AQ85" s="7" t="str">
        <f>main!AQ83</f>
        <v>NA</v>
      </c>
      <c r="AR85" s="7" t="str">
        <f>main!AR83</f>
        <v>NA</v>
      </c>
      <c r="AS85" s="7" t="str">
        <f>main!AS83</f>
        <v>Alternative</v>
      </c>
      <c r="AT85" s="7" t="str">
        <f>main!AT83</f>
        <v>NA</v>
      </c>
      <c r="AU85" s="7" t="str">
        <f>main!AU83</f>
        <v>NA</v>
      </c>
      <c r="AV85" s="7" t="str">
        <f>main!AV83</f>
        <v>Der</v>
      </c>
      <c r="AW85" s="7" t="str">
        <f>main!AW83</f>
        <v>der</v>
      </c>
      <c r="AX85" s="7" t="str">
        <f>main!AX83</f>
        <v>Er</v>
      </c>
      <c r="AY85" s="7" t="str">
        <f>main!AY83</f>
        <v>Sie</v>
      </c>
      <c r="AZ85" s="33" t="str">
        <f>main!AZ83</f>
        <v>Er</v>
      </c>
      <c r="BA85" s="7" t="str">
        <f t="shared" si="59"/>
        <v>Wer verzweifelt im Konsulat?</v>
      </c>
      <c r="BB85" s="46" t="str">
        <f t="shared" si="60"/>
        <v>Was tat die Sozialarbeiterin?</v>
      </c>
      <c r="BC85" s="7" t="str">
        <f t="shared" si="61"/>
        <v>Wo verzweifelt die Sozialarbeiterin?</v>
      </c>
      <c r="BD85" s="7" t="str">
        <f t="shared" si="62"/>
        <v>Was hat die Sozialarbeiterin verlegt?</v>
      </c>
      <c r="BE85" s="7" t="s">
        <v>16</v>
      </c>
      <c r="BF85" s="7" t="str">
        <f>BB85</f>
        <v>Was tat die Sozialarbeiterin?</v>
      </c>
      <c r="BG85" s="7">
        <v>2</v>
      </c>
      <c r="BH85" s="7">
        <f t="shared" si="63"/>
        <v>0</v>
      </c>
      <c r="BI85" s="7" t="str">
        <f t="shared" si="64"/>
        <v>NA</v>
      </c>
      <c r="BJ85" s="7" t="str">
        <f>IF(BI85="NA","NA",J85)</f>
        <v>NA</v>
      </c>
      <c r="BK85" s="7" t="str">
        <f t="shared" si="79"/>
        <v>NA</v>
      </c>
      <c r="BL85" s="7" t="s">
        <v>78</v>
      </c>
      <c r="BM85" s="1">
        <v>1</v>
      </c>
      <c r="BN85" s="7" t="str">
        <f t="shared" si="65"/>
        <v>NA</v>
      </c>
      <c r="BO85" s="7" t="str">
        <f t="shared" si="74"/>
        <v>NA</v>
      </c>
      <c r="BP85" s="7" t="str">
        <f t="shared" si="66"/>
        <v>Wo verzweifelt die Sozialarbeiterin?</v>
      </c>
      <c r="BQ85" s="7" t="str">
        <f t="shared" si="67"/>
        <v/>
      </c>
      <c r="BR85" s="7" t="str">
        <f t="shared" si="68"/>
        <v/>
      </c>
      <c r="BS85" s="7" t="str">
        <f t="shared" si="69"/>
        <v>Wo verzweifelt die Sozialarbeiterin?</v>
      </c>
      <c r="BT85" s="7" t="str">
        <f t="shared" si="70"/>
        <v>Was hat die Sozialarbeiterin verlegt?</v>
      </c>
      <c r="BU85" s="7" t="str">
        <f t="shared" si="71"/>
        <v/>
      </c>
      <c r="BV85" s="7" t="str">
        <f t="shared" si="72"/>
        <v>Was hat die Sozialarbeiterin verlegt?</v>
      </c>
    </row>
    <row r="86" spans="1:74" ht="14.25" customHeight="1" x14ac:dyDescent="0.35">
      <c r="A86" s="7" t="str">
        <f t="shared" si="76"/>
        <v>L4_S15_I128_PEr</v>
      </c>
      <c r="B86" s="40">
        <v>4</v>
      </c>
      <c r="C86" s="7">
        <v>15</v>
      </c>
      <c r="D86" s="44">
        <v>85</v>
      </c>
      <c r="E86">
        <v>4</v>
      </c>
      <c r="F86" s="7">
        <v>15</v>
      </c>
      <c r="G86" s="7" t="str">
        <f t="shared" si="77"/>
        <v>Julia strickt im Pflegeheim. Er hat eine gute Freundschaft geschlossen.</v>
      </c>
      <c r="H86" s="7" t="str">
        <f t="shared" si="53"/>
        <v>Julia</v>
      </c>
      <c r="I86" s="7" t="str">
        <f t="shared" si="54"/>
        <v>Damian</v>
      </c>
      <c r="J86" s="7" t="s">
        <v>192</v>
      </c>
      <c r="K86" s="7" t="s">
        <v>193</v>
      </c>
      <c r="N86" s="7" t="s">
        <v>194</v>
      </c>
      <c r="O86" s="7" t="str">
        <f t="shared" si="55"/>
        <v>im Pflegeheim.</v>
      </c>
      <c r="P86" s="7" t="str">
        <f t="shared" si="56"/>
        <v>im Pflegeheim</v>
      </c>
      <c r="Q86" s="7" t="str">
        <f t="shared" si="78"/>
        <v>Er</v>
      </c>
      <c r="R86" s="7" t="s">
        <v>104</v>
      </c>
      <c r="S86" s="7" t="s">
        <v>179</v>
      </c>
      <c r="T86" s="7" t="s">
        <v>195</v>
      </c>
      <c r="U86" s="7" t="s">
        <v>196</v>
      </c>
      <c r="W86" s="7" t="str">
        <f t="shared" si="57"/>
        <v>Freundschaft</v>
      </c>
      <c r="X86" s="7" t="str">
        <f t="shared" si="58"/>
        <v>geschlossen.</v>
      </c>
      <c r="Y86" s="7" t="s">
        <v>197</v>
      </c>
      <c r="Z86" s="7">
        <f>main!Z46</f>
        <v>128</v>
      </c>
      <c r="AA86" s="7" t="str">
        <f>main!AA46</f>
        <v>Julia</v>
      </c>
      <c r="AB86" s="7" t="str">
        <f>main!AB46</f>
        <v>f</v>
      </c>
      <c r="AC86" s="7">
        <f>main!AC46</f>
        <v>6.8285714290000001</v>
      </c>
      <c r="AD86" s="7">
        <f>main!AD46</f>
        <v>0.45281565400000001</v>
      </c>
      <c r="AE86" s="7">
        <f>main!AE46</f>
        <v>7</v>
      </c>
      <c r="AF86" s="33" t="str">
        <f>main!AF46</f>
        <v>f</v>
      </c>
      <c r="AG86" s="7" t="str">
        <f>main!AG46</f>
        <v>Target</v>
      </c>
      <c r="AH86" s="7" t="str">
        <f>main!AH46</f>
        <v>NA</v>
      </c>
      <c r="AI86" s="7">
        <f>main!AI46</f>
        <v>4040000000</v>
      </c>
      <c r="AJ86" s="7" t="str">
        <f>main!AJ46</f>
        <v>NA</v>
      </c>
      <c r="AK86" s="7" t="str">
        <f>main!AK46</f>
        <v>NA</v>
      </c>
      <c r="AL86" s="7">
        <f>main!AL46</f>
        <v>47</v>
      </c>
      <c r="AM86" s="7" t="str">
        <f>main!AM46</f>
        <v>Damian</v>
      </c>
      <c r="AN86" s="7" t="str">
        <f>main!AN46</f>
        <v>m</v>
      </c>
      <c r="AO86" s="7">
        <f>main!AO46</f>
        <v>1.7428571429999999</v>
      </c>
      <c r="AP86" s="7">
        <f>main!AP46</f>
        <v>0.91853006400000003</v>
      </c>
      <c r="AQ86" s="7">
        <f>main!AQ46</f>
        <v>1</v>
      </c>
      <c r="AR86" s="7" t="str">
        <f>main!AR46</f>
        <v>m</v>
      </c>
      <c r="AS86" s="7" t="str">
        <f>main!AS46</f>
        <v>Alternative</v>
      </c>
      <c r="AT86" s="7" t="str">
        <f>main!AT46</f>
        <v>NA</v>
      </c>
      <c r="AU86" s="7" t="str">
        <f>main!AU46</f>
        <v>NA</v>
      </c>
      <c r="AV86" s="7" t="str">
        <f>main!AV46</f>
        <v>NA</v>
      </c>
      <c r="AW86" s="7" t="str">
        <f>main!AW46</f>
        <v>NA</v>
      </c>
      <c r="AX86" s="7" t="str">
        <f>main!AX46</f>
        <v>Er</v>
      </c>
      <c r="AY86" s="7" t="str">
        <f>main!AY46</f>
        <v>Sie</v>
      </c>
      <c r="AZ86" s="33" t="str">
        <f>main!AZ46</f>
        <v>Er</v>
      </c>
      <c r="BA86" s="7" t="str">
        <f t="shared" si="59"/>
        <v>Wer strickt im Pflegeheim?</v>
      </c>
      <c r="BB86" s="46" t="str">
        <f t="shared" si="60"/>
        <v>Was tat Julia?</v>
      </c>
      <c r="BC86" s="7" t="str">
        <f t="shared" si="61"/>
        <v>Wo strickt Julia?</v>
      </c>
      <c r="BD86" s="7" t="str">
        <f t="shared" si="62"/>
        <v>Was hat Julia geschlossen?</v>
      </c>
      <c r="BE86" s="7" t="s">
        <v>48</v>
      </c>
      <c r="BF86" s="7" t="str">
        <f>BC86</f>
        <v>Wo strickt Julia?</v>
      </c>
      <c r="BG86" s="7">
        <v>1</v>
      </c>
      <c r="BH86" s="7">
        <f t="shared" si="63"/>
        <v>1</v>
      </c>
      <c r="BI86" s="7" t="str">
        <f t="shared" si="64"/>
        <v>Wo strickt Julia?</v>
      </c>
      <c r="BJ86" s="7" t="str">
        <f>IF(BI86="NA","NA",P86)</f>
        <v>im Pflegeheim</v>
      </c>
      <c r="BK86" s="7" t="str">
        <f>IF(BJ86="","",BJ86)</f>
        <v>im Pflegeheim</v>
      </c>
      <c r="BL86" s="7" t="s">
        <v>200</v>
      </c>
      <c r="BM86" s="1">
        <v>1</v>
      </c>
      <c r="BN86" s="7" t="str">
        <f t="shared" si="65"/>
        <v>im Pflegeheim</v>
      </c>
      <c r="BO86" s="7" t="str">
        <f t="shared" si="74"/>
        <v>im Krankenhaus</v>
      </c>
      <c r="BP86" s="7" t="str">
        <f t="shared" si="66"/>
        <v>Wo strickt Julia?</v>
      </c>
      <c r="BQ86" s="7" t="str">
        <f t="shared" si="67"/>
        <v/>
      </c>
      <c r="BR86" s="7" t="str">
        <f t="shared" si="68"/>
        <v/>
      </c>
      <c r="BS86" s="7" t="str">
        <f t="shared" si="69"/>
        <v>Wo strickt Julia?</v>
      </c>
      <c r="BT86" s="7" t="str">
        <f t="shared" si="70"/>
        <v>Was hat Julia geschlossen?</v>
      </c>
      <c r="BU86" s="7" t="str">
        <f t="shared" si="71"/>
        <v/>
      </c>
      <c r="BV86" s="7" t="str">
        <f t="shared" si="72"/>
        <v>Was hat Julia geschlossen?</v>
      </c>
    </row>
    <row r="87" spans="1:74" ht="14.25" customHeight="1" x14ac:dyDescent="0.35">
      <c r="A87" s="7" t="str">
        <f t="shared" si="76"/>
        <v>L4_S17_I130_PEr</v>
      </c>
      <c r="B87" s="40">
        <v>4</v>
      </c>
      <c r="C87" s="7">
        <v>17</v>
      </c>
      <c r="D87" s="44">
        <v>86</v>
      </c>
      <c r="E87">
        <v>4</v>
      </c>
      <c r="F87" s="7">
        <v>17</v>
      </c>
      <c r="G87" s="7" t="str">
        <f t="shared" si="77"/>
        <v>Emilia liegt im Liegestuhl. Er hat eine missglückte Knie-OP erlitten.</v>
      </c>
      <c r="H87" s="7" t="str">
        <f t="shared" si="53"/>
        <v>Emilia</v>
      </c>
      <c r="I87" s="7" t="str">
        <f t="shared" si="54"/>
        <v>Noah</v>
      </c>
      <c r="J87" s="7" t="s">
        <v>208</v>
      </c>
      <c r="K87" s="7" t="s">
        <v>193</v>
      </c>
      <c r="N87" s="7" t="s">
        <v>209</v>
      </c>
      <c r="O87" s="7" t="str">
        <f t="shared" si="55"/>
        <v>im Liegestuhl.</v>
      </c>
      <c r="P87" s="7" t="str">
        <f t="shared" si="56"/>
        <v>im Liegestuhl</v>
      </c>
      <c r="Q87" s="7" t="str">
        <f t="shared" si="78"/>
        <v>Er</v>
      </c>
      <c r="R87" s="7" t="s">
        <v>104</v>
      </c>
      <c r="S87" s="7" t="s">
        <v>179</v>
      </c>
      <c r="T87" s="7" t="s">
        <v>210</v>
      </c>
      <c r="U87" s="7" t="s">
        <v>211</v>
      </c>
      <c r="W87" s="7" t="str">
        <f t="shared" si="57"/>
        <v>Knie-OP</v>
      </c>
      <c r="X87" s="7" t="str">
        <f t="shared" si="58"/>
        <v>erlitten.</v>
      </c>
      <c r="Y87" s="7" t="s">
        <v>212</v>
      </c>
      <c r="Z87" s="7">
        <f>main!Z48</f>
        <v>130</v>
      </c>
      <c r="AA87" s="7" t="str">
        <f>main!AA48</f>
        <v>Emilia</v>
      </c>
      <c r="AB87" s="7" t="str">
        <f>main!AB48</f>
        <v>f</v>
      </c>
      <c r="AC87" s="7">
        <f>main!AC48</f>
        <v>6.8571428570000004</v>
      </c>
      <c r="AD87" s="7">
        <f>main!AD48</f>
        <v>0.35503580099999998</v>
      </c>
      <c r="AE87" s="7">
        <f>main!AE48</f>
        <v>7</v>
      </c>
      <c r="AF87" s="33" t="str">
        <f>main!AF48</f>
        <v>f</v>
      </c>
      <c r="AG87" s="7" t="str">
        <f>main!AG48</f>
        <v>Target</v>
      </c>
      <c r="AH87" s="7" t="str">
        <f>main!AH48</f>
        <v>NA</v>
      </c>
      <c r="AI87" s="7">
        <f>main!AI48</f>
        <v>1940000000</v>
      </c>
      <c r="AJ87" s="7" t="str">
        <f>main!AJ48</f>
        <v>NA</v>
      </c>
      <c r="AK87" s="7" t="str">
        <f>main!AK48</f>
        <v>NA</v>
      </c>
      <c r="AL87" s="7">
        <f>main!AL48</f>
        <v>49</v>
      </c>
      <c r="AM87" s="7" t="str">
        <f>main!AM48</f>
        <v>Noah</v>
      </c>
      <c r="AN87" s="7" t="str">
        <f>main!AN48</f>
        <v>n</v>
      </c>
      <c r="AO87" s="7">
        <f>main!AO48</f>
        <v>1.8571428569999999</v>
      </c>
      <c r="AP87" s="7">
        <f>main!AP48</f>
        <v>1.115211854</v>
      </c>
      <c r="AQ87" s="7">
        <f>main!AQ48</f>
        <v>1</v>
      </c>
      <c r="AR87" s="7" t="str">
        <f>main!AR48</f>
        <v>m</v>
      </c>
      <c r="AS87" s="7" t="str">
        <f>main!AS48</f>
        <v>Alternative</v>
      </c>
      <c r="AT87" s="7" t="str">
        <f>main!AT48</f>
        <v>NA</v>
      </c>
      <c r="AU87" s="7" t="str">
        <f>main!AU48</f>
        <v>NA</v>
      </c>
      <c r="AV87" s="7" t="str">
        <f>main!AV48</f>
        <v>NA</v>
      </c>
      <c r="AW87" s="7" t="str">
        <f>main!AW48</f>
        <v>NA</v>
      </c>
      <c r="AX87" s="7" t="str">
        <f>main!AX48</f>
        <v>Er</v>
      </c>
      <c r="AY87" s="7" t="str">
        <f>main!AY48</f>
        <v>Sie</v>
      </c>
      <c r="AZ87" s="33" t="str">
        <f>main!AZ48</f>
        <v>Er</v>
      </c>
      <c r="BA87" s="7" t="str">
        <f t="shared" si="59"/>
        <v>Wer liegt im Liegestuhl?</v>
      </c>
      <c r="BB87" s="46" t="str">
        <f t="shared" si="60"/>
        <v>Was tat Emilia?</v>
      </c>
      <c r="BC87" s="7" t="str">
        <f t="shared" si="61"/>
        <v>Wo liegt Emilia?</v>
      </c>
      <c r="BD87" s="7" t="str">
        <f t="shared" si="62"/>
        <v>Was hat Emilia erlitten?</v>
      </c>
      <c r="BE87" s="7" t="s">
        <v>47</v>
      </c>
      <c r="BF87" s="7" t="str">
        <f>BA87</f>
        <v>Wer liegt im Liegestuhl?</v>
      </c>
      <c r="BG87" s="7">
        <v>1</v>
      </c>
      <c r="BH87" s="7">
        <f t="shared" si="63"/>
        <v>1</v>
      </c>
      <c r="BI87" s="7" t="str">
        <f t="shared" si="64"/>
        <v>Wer liegt im Liegestuhl?</v>
      </c>
      <c r="BJ87" s="7" t="str">
        <f>IF(BI87="NA","NA",H87)</f>
        <v>Emilia</v>
      </c>
      <c r="BK87" s="7" t="str">
        <f>IF(BJ87="","",BJ87)</f>
        <v>Emilia</v>
      </c>
      <c r="BL87" s="7" t="str">
        <f>I87</f>
        <v>Noah</v>
      </c>
      <c r="BM87" s="1">
        <v>1</v>
      </c>
      <c r="BN87" s="7" t="str">
        <f t="shared" si="65"/>
        <v>Emilia</v>
      </c>
      <c r="BO87" s="7" t="str">
        <f t="shared" si="74"/>
        <v>Noah</v>
      </c>
      <c r="BP87" s="7" t="str">
        <f t="shared" si="66"/>
        <v>Wo liegt Emilia?</v>
      </c>
      <c r="BQ87" s="7" t="str">
        <f t="shared" si="67"/>
        <v/>
      </c>
      <c r="BR87" s="7" t="str">
        <f t="shared" si="68"/>
        <v/>
      </c>
      <c r="BS87" s="7" t="str">
        <f t="shared" si="69"/>
        <v>Wo liegt Emilia?</v>
      </c>
      <c r="BT87" s="7" t="str">
        <f t="shared" si="70"/>
        <v>Was hat Emilia erlitten?</v>
      </c>
      <c r="BU87" s="7" t="str">
        <f t="shared" si="71"/>
        <v/>
      </c>
      <c r="BV87" s="7" t="str">
        <f t="shared" si="72"/>
        <v>Was hat Emilia erlitten?</v>
      </c>
    </row>
    <row r="88" spans="1:74" ht="14.25" customHeight="1" x14ac:dyDescent="0.35">
      <c r="A88" s="7" t="str">
        <f t="shared" si="76"/>
        <v>L4_S35_I5_PEr</v>
      </c>
      <c r="B88" s="40">
        <v>4</v>
      </c>
      <c r="C88" s="7">
        <v>35</v>
      </c>
      <c r="D88" s="44">
        <v>87</v>
      </c>
      <c r="E88">
        <v>4</v>
      </c>
      <c r="F88" s="7">
        <v>35</v>
      </c>
      <c r="G88" s="7" t="str">
        <f t="shared" si="77"/>
        <v>Paul liegt vor dem Fernseher. Er hat ein neues Trainingsprogram angefangen.</v>
      </c>
      <c r="H88" s="7" t="str">
        <f t="shared" si="53"/>
        <v>Paul</v>
      </c>
      <c r="I88" s="7" t="str">
        <f t="shared" si="54"/>
        <v>Hannes</v>
      </c>
      <c r="J88" s="7" t="s">
        <v>208</v>
      </c>
      <c r="K88" s="7" t="s">
        <v>330</v>
      </c>
      <c r="N88" s="7" t="s">
        <v>331</v>
      </c>
      <c r="O88" s="7" t="str">
        <f t="shared" si="55"/>
        <v>vor dem Fernseher.</v>
      </c>
      <c r="P88" s="7" t="str">
        <f t="shared" si="56"/>
        <v>vor dem Fernseher</v>
      </c>
      <c r="Q88" s="7" t="str">
        <f t="shared" si="78"/>
        <v>Er</v>
      </c>
      <c r="R88" s="7" t="s">
        <v>104</v>
      </c>
      <c r="S88" s="7" t="s">
        <v>137</v>
      </c>
      <c r="T88" s="7" t="s">
        <v>332</v>
      </c>
      <c r="U88" s="7" t="s">
        <v>333</v>
      </c>
      <c r="W88" s="7" t="str">
        <f t="shared" si="57"/>
        <v>Trainingsprogram</v>
      </c>
      <c r="X88" s="7" t="str">
        <f t="shared" si="58"/>
        <v>angefangen.</v>
      </c>
      <c r="Y88" s="7" t="s">
        <v>334</v>
      </c>
      <c r="Z88" s="7">
        <f>main!Z6</f>
        <v>5</v>
      </c>
      <c r="AA88" s="7" t="str">
        <f>main!AA6</f>
        <v>Paul</v>
      </c>
      <c r="AB88" s="7" t="str">
        <f>main!AB6</f>
        <v>m</v>
      </c>
      <c r="AC88" s="7">
        <f>main!AC6</f>
        <v>1.114285714</v>
      </c>
      <c r="AD88" s="7">
        <f>main!AD6</f>
        <v>0.322802851</v>
      </c>
      <c r="AE88" s="7">
        <f>main!AE6</f>
        <v>1</v>
      </c>
      <c r="AF88" s="33" t="str">
        <f>main!AF6</f>
        <v>m</v>
      </c>
      <c r="AG88" s="7" t="str">
        <f>main!AG6</f>
        <v>Target</v>
      </c>
      <c r="AH88" s="7" t="str">
        <f>main!AH6</f>
        <v>NA</v>
      </c>
      <c r="AI88" s="7">
        <f>main!AI6</f>
        <v>4230000000</v>
      </c>
      <c r="AJ88" s="7" t="str">
        <f>main!AJ6</f>
        <v>NA</v>
      </c>
      <c r="AK88" s="7" t="str">
        <f>main!AK6</f>
        <v>NA</v>
      </c>
      <c r="AL88" s="7">
        <f>main!AL6</f>
        <v>37</v>
      </c>
      <c r="AM88" s="7" t="str">
        <f>main!AM6</f>
        <v>Hannes</v>
      </c>
      <c r="AN88" s="7" t="str">
        <f>main!AN6</f>
        <v>m</v>
      </c>
      <c r="AO88" s="7">
        <f>main!AO6</f>
        <v>1.5142857139999999</v>
      </c>
      <c r="AP88" s="7">
        <f>main!AP6</f>
        <v>0.95089520000000005</v>
      </c>
      <c r="AQ88" s="7">
        <f>main!AQ6</f>
        <v>1</v>
      </c>
      <c r="AR88" s="7" t="str">
        <f>main!AR6</f>
        <v>m</v>
      </c>
      <c r="AS88" s="7" t="str">
        <f>main!AS6</f>
        <v>Alternative</v>
      </c>
      <c r="AT88" s="7" t="str">
        <f>main!AT6</f>
        <v>NA</v>
      </c>
      <c r="AU88" s="7" t="str">
        <f>main!AU6</f>
        <v>NA</v>
      </c>
      <c r="AV88" s="7" t="str">
        <f>main!AV6</f>
        <v>NA</v>
      </c>
      <c r="AW88" s="7" t="str">
        <f>main!AW6</f>
        <v>NA</v>
      </c>
      <c r="AX88" s="7" t="str">
        <f>main!AX6</f>
        <v>Er</v>
      </c>
      <c r="AY88" s="7" t="str">
        <f>main!AY6</f>
        <v>Sie</v>
      </c>
      <c r="AZ88" s="33" t="str">
        <f>main!AZ6</f>
        <v>Er</v>
      </c>
      <c r="BA88" s="7" t="str">
        <f t="shared" si="59"/>
        <v>Wer liegt vor dem Fernseher?</v>
      </c>
      <c r="BB88" s="46" t="str">
        <f t="shared" si="60"/>
        <v>Was tat Paul?</v>
      </c>
      <c r="BC88" s="7" t="str">
        <f t="shared" si="61"/>
        <v>Wo liegt Paul?</v>
      </c>
      <c r="BD88" s="7" t="str">
        <f t="shared" si="62"/>
        <v>Was hat Paul angefangen?</v>
      </c>
      <c r="BE88" s="7" t="s">
        <v>48</v>
      </c>
      <c r="BF88" s="7" t="str">
        <f>BC88</f>
        <v>Wo liegt Paul?</v>
      </c>
      <c r="BG88" s="7">
        <v>1</v>
      </c>
      <c r="BH88" s="7">
        <f t="shared" si="63"/>
        <v>1</v>
      </c>
      <c r="BI88" s="7" t="str">
        <f t="shared" si="64"/>
        <v>Wo liegt Paul?</v>
      </c>
      <c r="BJ88" s="7" t="str">
        <f>IF(BI88="NA","NA",P88)</f>
        <v>vor dem Fernseher</v>
      </c>
      <c r="BK88" s="7" t="str">
        <f>BJ88</f>
        <v>vor dem Fernseher</v>
      </c>
      <c r="BL88" s="7" t="s">
        <v>337</v>
      </c>
      <c r="BM88" s="1">
        <v>1</v>
      </c>
      <c r="BN88" s="7" t="str">
        <f t="shared" si="65"/>
        <v>vor dem Fernseher</v>
      </c>
      <c r="BO88" s="7" t="str">
        <f t="shared" si="74"/>
        <v>neben dem Fernseher</v>
      </c>
      <c r="BP88" s="7" t="str">
        <f t="shared" si="66"/>
        <v>Wo liegt Paul?</v>
      </c>
      <c r="BQ88" s="7" t="str">
        <f t="shared" si="67"/>
        <v/>
      </c>
      <c r="BR88" s="7" t="str">
        <f t="shared" si="68"/>
        <v/>
      </c>
      <c r="BS88" s="7" t="str">
        <f t="shared" si="69"/>
        <v>Wo liegt Paul?</v>
      </c>
      <c r="BT88" s="7" t="str">
        <f t="shared" si="70"/>
        <v>Was hat Paul angefangen?</v>
      </c>
      <c r="BU88" s="7" t="str">
        <f t="shared" si="71"/>
        <v/>
      </c>
      <c r="BV88" s="7" t="str">
        <f t="shared" si="72"/>
        <v>Was hat Paul angefangen?</v>
      </c>
    </row>
    <row r="89" spans="1:74" ht="14.25" customHeight="1" x14ac:dyDescent="0.35">
      <c r="A89" s="7" t="str">
        <f t="shared" si="76"/>
        <v>L4_S76_I159_PSie</v>
      </c>
      <c r="B89" s="40">
        <v>4</v>
      </c>
      <c r="C89" s="7">
        <v>76</v>
      </c>
      <c r="D89" s="44">
        <v>88</v>
      </c>
      <c r="E89">
        <v>4</v>
      </c>
      <c r="F89" s="7">
        <v>76</v>
      </c>
      <c r="G89" s="7" t="str">
        <f t="shared" si="77"/>
        <v>Die Turnerin betet auf der Fähre. Sie hat das andauernde Schaukeln satt.</v>
      </c>
      <c r="H89" s="7" t="str">
        <f t="shared" si="53"/>
        <v>Die Turnerin</v>
      </c>
      <c r="I89" s="7" t="str">
        <f t="shared" si="54"/>
        <v>Der Turner</v>
      </c>
      <c r="J89" s="7" t="s">
        <v>587</v>
      </c>
      <c r="K89" s="7" t="s">
        <v>244</v>
      </c>
      <c r="N89" s="7" t="s">
        <v>588</v>
      </c>
      <c r="O89" s="7" t="str">
        <f t="shared" si="55"/>
        <v>auf der Fähre.</v>
      </c>
      <c r="P89" s="7" t="str">
        <f t="shared" si="56"/>
        <v>auf der Fähre</v>
      </c>
      <c r="Q89" s="7" t="str">
        <f t="shared" si="78"/>
        <v>Sie</v>
      </c>
      <c r="R89" s="7" t="s">
        <v>104</v>
      </c>
      <c r="S89" s="7" t="s">
        <v>155</v>
      </c>
      <c r="T89" s="7" t="s">
        <v>589</v>
      </c>
      <c r="U89" s="7" t="s">
        <v>590</v>
      </c>
      <c r="W89" s="7" t="str">
        <f t="shared" si="57"/>
        <v>Schaukeln</v>
      </c>
      <c r="X89" s="7" t="str">
        <f t="shared" si="58"/>
        <v>satt.</v>
      </c>
      <c r="Y89" s="7" t="s">
        <v>545</v>
      </c>
      <c r="Z89" s="7">
        <f>main!Z77</f>
        <v>159</v>
      </c>
      <c r="AA89" s="7" t="str">
        <f>main!AA77</f>
        <v>Turnerin</v>
      </c>
      <c r="AB89" s="7" t="str">
        <f>main!AB77</f>
        <v>NA</v>
      </c>
      <c r="AC89" s="7">
        <f>main!AC77</f>
        <v>2.5</v>
      </c>
      <c r="AD89" s="7" t="str">
        <f>main!AD77</f>
        <v>NA</v>
      </c>
      <c r="AE89" s="7" t="str">
        <f>main!AE77</f>
        <v>NA</v>
      </c>
      <c r="AF89" s="33" t="str">
        <f>main!AF77</f>
        <v>f</v>
      </c>
      <c r="AG89" s="7" t="str">
        <f>main!AG77</f>
        <v>Filler</v>
      </c>
      <c r="AH89" s="7" t="str">
        <f>main!AH77</f>
        <v>NA</v>
      </c>
      <c r="AI89" s="7" t="str">
        <f>main!AI77</f>
        <v>NA</v>
      </c>
      <c r="AJ89" s="7" t="str">
        <f>main!AJ77</f>
        <v>Die</v>
      </c>
      <c r="AK89" s="7" t="str">
        <f>main!AK77</f>
        <v>die</v>
      </c>
      <c r="AL89" s="7">
        <f>main!AL77</f>
        <v>16</v>
      </c>
      <c r="AM89" s="7" t="str">
        <f>main!AM77</f>
        <v>Turner</v>
      </c>
      <c r="AN89" s="7" t="str">
        <f>main!AN77</f>
        <v>NA</v>
      </c>
      <c r="AO89" s="7" t="str">
        <f>main!AO77</f>
        <v>NA</v>
      </c>
      <c r="AP89" s="7" t="str">
        <f>main!AP77</f>
        <v>NA</v>
      </c>
      <c r="AQ89" s="7" t="str">
        <f>main!AQ77</f>
        <v>NA</v>
      </c>
      <c r="AR89" s="7" t="str">
        <f>main!AR77</f>
        <v>NA</v>
      </c>
      <c r="AS89" s="7" t="str">
        <f>main!AS77</f>
        <v>Alternative</v>
      </c>
      <c r="AT89" s="7" t="str">
        <f>main!AT77</f>
        <v>NA</v>
      </c>
      <c r="AU89" s="7" t="str">
        <f>main!AU77</f>
        <v>NA</v>
      </c>
      <c r="AV89" s="7" t="str">
        <f>main!AV77</f>
        <v>Der</v>
      </c>
      <c r="AW89" s="7" t="str">
        <f>main!AW77</f>
        <v>der</v>
      </c>
      <c r="AX89" s="7" t="str">
        <f>main!AX77</f>
        <v>Er</v>
      </c>
      <c r="AY89" s="7" t="str">
        <f>main!AY77</f>
        <v>Sie</v>
      </c>
      <c r="AZ89" s="33" t="str">
        <f>main!AZ77</f>
        <v>Sie</v>
      </c>
      <c r="BA89" s="7" t="str">
        <f t="shared" si="59"/>
        <v>Wer betet auf der Fähre?</v>
      </c>
      <c r="BB89" s="46" t="str">
        <f t="shared" si="60"/>
        <v>Was tat die Turnerin?</v>
      </c>
      <c r="BC89" s="7" t="str">
        <f t="shared" si="61"/>
        <v>Wo betet die Turnerin?</v>
      </c>
      <c r="BD89" s="7" t="str">
        <f t="shared" si="62"/>
        <v>Was hat die Turnerin satt?</v>
      </c>
      <c r="BE89" s="1" t="s">
        <v>49</v>
      </c>
      <c r="BF89" s="7" t="str">
        <f>BD89</f>
        <v>Was hat die Turnerin satt?</v>
      </c>
      <c r="BG89" s="7">
        <v>1</v>
      </c>
      <c r="BH89" s="7">
        <f t="shared" si="63"/>
        <v>1</v>
      </c>
      <c r="BI89" s="7" t="str">
        <f t="shared" si="64"/>
        <v>Was hat die Turnerin satt?</v>
      </c>
      <c r="BJ89" s="7" t="str">
        <f>IF(BI89="NA","NA",CONCATENATE(S89," ",T89," ",W89))</f>
        <v>das andauernde Schaukeln</v>
      </c>
      <c r="BK89" s="7" t="str">
        <f>BJ89</f>
        <v>das andauernde Schaukeln</v>
      </c>
      <c r="BL89" s="7" t="s">
        <v>593</v>
      </c>
      <c r="BM89" s="1">
        <v>0</v>
      </c>
      <c r="BN89" s="7" t="str">
        <f t="shared" si="65"/>
        <v>das kontinuierliche Schaukeln</v>
      </c>
      <c r="BO89" s="7" t="str">
        <f t="shared" si="74"/>
        <v>das andauernde Schaukeln</v>
      </c>
      <c r="BP89" s="7" t="str">
        <f t="shared" si="66"/>
        <v>Wo betet die Turnerin?</v>
      </c>
      <c r="BQ89" s="7" t="str">
        <f t="shared" si="67"/>
        <v/>
      </c>
      <c r="BR89" s="7" t="str">
        <f t="shared" si="68"/>
        <v/>
      </c>
      <c r="BS89" s="7" t="str">
        <f t="shared" si="69"/>
        <v>Wo betet die Turnerin?</v>
      </c>
      <c r="BT89" s="7" t="str">
        <f t="shared" si="70"/>
        <v>Was hat die Turnerin satt?</v>
      </c>
      <c r="BU89" s="7" t="str">
        <f t="shared" si="71"/>
        <v/>
      </c>
      <c r="BV89" s="7" t="str">
        <f t="shared" si="72"/>
        <v>Was hat die Turnerin satt?</v>
      </c>
    </row>
    <row r="90" spans="1:74" ht="14.25" customHeight="1" x14ac:dyDescent="0.35">
      <c r="A90" s="7" t="str">
        <f t="shared" si="76"/>
        <v>L4_S77_I160_PSie</v>
      </c>
      <c r="B90" s="40">
        <v>4</v>
      </c>
      <c r="C90" s="7">
        <v>77</v>
      </c>
      <c r="D90" s="44">
        <v>89</v>
      </c>
      <c r="E90">
        <v>4</v>
      </c>
      <c r="F90" s="7">
        <v>77</v>
      </c>
      <c r="G90" s="7" t="str">
        <f t="shared" si="77"/>
        <v>Die Ernährungsberaterin stürzt auf dem Radrennen. Sie hat einen ekstatischen Fan übersehen.</v>
      </c>
      <c r="H90" s="7" t="str">
        <f t="shared" si="53"/>
        <v>Die Ernährungsberaterin</v>
      </c>
      <c r="I90" s="7" t="str">
        <f t="shared" si="54"/>
        <v>Der Ernährungsberater</v>
      </c>
      <c r="J90" s="7" t="s">
        <v>594</v>
      </c>
      <c r="K90" s="7" t="s">
        <v>135</v>
      </c>
      <c r="N90" s="7" t="s">
        <v>595</v>
      </c>
      <c r="O90" s="7" t="str">
        <f t="shared" si="55"/>
        <v>auf dem Radrennen.</v>
      </c>
      <c r="P90" s="7" t="str">
        <f t="shared" si="56"/>
        <v>auf dem Radrennen</v>
      </c>
      <c r="Q90" s="7" t="str">
        <f t="shared" si="78"/>
        <v>Sie</v>
      </c>
      <c r="R90" s="7" t="s">
        <v>104</v>
      </c>
      <c r="S90" s="7" t="s">
        <v>87</v>
      </c>
      <c r="T90" s="7" t="s">
        <v>596</v>
      </c>
      <c r="V90" s="7" t="s">
        <v>597</v>
      </c>
      <c r="W90" s="7" t="str">
        <f t="shared" si="57"/>
        <v>Fan</v>
      </c>
      <c r="X90" s="7" t="str">
        <f t="shared" si="58"/>
        <v>übersehen.</v>
      </c>
      <c r="Y90" s="7" t="s">
        <v>248</v>
      </c>
      <c r="Z90" s="7">
        <f>main!Z78</f>
        <v>160</v>
      </c>
      <c r="AA90" s="7" t="str">
        <f>main!AA78</f>
        <v>Ernährungsberaterin</v>
      </c>
      <c r="AB90" s="7" t="str">
        <f>main!AB78</f>
        <v>NA</v>
      </c>
      <c r="AC90" s="7">
        <f>main!AC78</f>
        <v>2.6749999999999998</v>
      </c>
      <c r="AD90" s="7" t="str">
        <f>main!AD78</f>
        <v>NA</v>
      </c>
      <c r="AE90" s="7" t="str">
        <f>main!AE78</f>
        <v>NA</v>
      </c>
      <c r="AF90" s="33" t="str">
        <f>main!AF78</f>
        <v>f</v>
      </c>
      <c r="AG90" s="7" t="str">
        <f>main!AG78</f>
        <v>Filler</v>
      </c>
      <c r="AH90" s="7" t="str">
        <f>main!AH78</f>
        <v>NA</v>
      </c>
      <c r="AI90" s="7" t="str">
        <f>main!AI78</f>
        <v>NA</v>
      </c>
      <c r="AJ90" s="7" t="str">
        <f>main!AJ78</f>
        <v>Die</v>
      </c>
      <c r="AK90" s="7" t="str">
        <f>main!AK78</f>
        <v>die</v>
      </c>
      <c r="AL90" s="7">
        <f>main!AL78</f>
        <v>17</v>
      </c>
      <c r="AM90" s="7" t="str">
        <f>main!AM78</f>
        <v>Ernährungsberater</v>
      </c>
      <c r="AN90" s="7" t="str">
        <f>main!AN78</f>
        <v>NA</v>
      </c>
      <c r="AO90" s="7" t="str">
        <f>main!AO78</f>
        <v>NA</v>
      </c>
      <c r="AP90" s="7" t="str">
        <f>main!AP78</f>
        <v>NA</v>
      </c>
      <c r="AQ90" s="7" t="str">
        <f>main!AQ78</f>
        <v>NA</v>
      </c>
      <c r="AR90" s="7" t="str">
        <f>main!AR78</f>
        <v>NA</v>
      </c>
      <c r="AS90" s="7" t="str">
        <f>main!AS78</f>
        <v>Alternative</v>
      </c>
      <c r="AT90" s="7" t="str">
        <f>main!AT78</f>
        <v>NA</v>
      </c>
      <c r="AU90" s="7" t="str">
        <f>main!AU78</f>
        <v>NA</v>
      </c>
      <c r="AV90" s="7" t="str">
        <f>main!AV78</f>
        <v>Der</v>
      </c>
      <c r="AW90" s="7" t="str">
        <f>main!AW78</f>
        <v>der</v>
      </c>
      <c r="AX90" s="7" t="str">
        <f>main!AX78</f>
        <v>Er</v>
      </c>
      <c r="AY90" s="7" t="str">
        <f>main!AY78</f>
        <v>Sie</v>
      </c>
      <c r="AZ90" s="33" t="str">
        <f>main!AZ78</f>
        <v>Sie</v>
      </c>
      <c r="BA90" s="7" t="str">
        <f t="shared" si="59"/>
        <v>Wer stürzt auf dem Radrennen?</v>
      </c>
      <c r="BB90" s="46" t="str">
        <f t="shared" si="60"/>
        <v>Was tat die Ernährungsberaterin?</v>
      </c>
      <c r="BC90" s="7" t="str">
        <f t="shared" si="61"/>
        <v>Wo stürzt die Ernährungsberaterin?</v>
      </c>
      <c r="BD90" s="7" t="str">
        <f t="shared" si="62"/>
        <v>Wen hat die Ernährungsberaterin übersehen?</v>
      </c>
      <c r="BE90" s="7" t="s">
        <v>47</v>
      </c>
      <c r="BF90" s="7" t="str">
        <f>BA90</f>
        <v>Wer stürzt auf dem Radrennen?</v>
      </c>
      <c r="BG90" s="7">
        <v>3</v>
      </c>
      <c r="BH90" s="7">
        <f t="shared" si="63"/>
        <v>0</v>
      </c>
      <c r="BI90" s="7" t="str">
        <f t="shared" si="64"/>
        <v>NA</v>
      </c>
      <c r="BJ90" s="7" t="str">
        <f>IF(BI90="NA","NA",H90)</f>
        <v>NA</v>
      </c>
      <c r="BK90" s="7" t="str">
        <f>BJ90</f>
        <v>NA</v>
      </c>
      <c r="BL90" s="7" t="s">
        <v>78</v>
      </c>
      <c r="BM90" s="1">
        <v>0</v>
      </c>
      <c r="BN90" s="7" t="str">
        <f t="shared" si="65"/>
        <v>NA</v>
      </c>
      <c r="BO90" s="7" t="str">
        <f t="shared" si="74"/>
        <v>NA</v>
      </c>
      <c r="BP90" s="7" t="str">
        <f t="shared" si="66"/>
        <v>Wo stürzt die Ernährungsberaterin?</v>
      </c>
      <c r="BQ90" s="7" t="str">
        <f t="shared" si="67"/>
        <v/>
      </c>
      <c r="BR90" s="7" t="str">
        <f t="shared" si="68"/>
        <v/>
      </c>
      <c r="BS90" s="7" t="str">
        <f t="shared" si="69"/>
        <v>Wo stürzt die Ernährungsberaterin?</v>
      </c>
      <c r="BT90" s="7" t="str">
        <f t="shared" si="70"/>
        <v/>
      </c>
      <c r="BU90" s="7" t="str">
        <f t="shared" si="71"/>
        <v>Wen hat die Ernährungsberaterin übersehen?</v>
      </c>
      <c r="BV90" s="7" t="str">
        <f t="shared" si="72"/>
        <v>Wen hat die Ernährungsberaterin übersehen?</v>
      </c>
    </row>
    <row r="91" spans="1:74" ht="14" customHeight="1" x14ac:dyDescent="0.35">
      <c r="A91" s="53" t="str">
        <f t="shared" si="76"/>
        <v>L_S122_I22_PSie</v>
      </c>
      <c r="B91" s="54"/>
      <c r="C91" s="55">
        <v>2</v>
      </c>
      <c r="D91" s="44">
        <v>90</v>
      </c>
      <c r="E91" s="54">
        <v>4.9000000000000004</v>
      </c>
      <c r="F91" s="53">
        <v>122</v>
      </c>
      <c r="G91" s="53" t="str">
        <f t="shared" si="77"/>
        <v>Konstantin wartet im Schlafzimmer. Sie hat ein erfolgreiches Date gehabt.</v>
      </c>
      <c r="H91" s="53" t="str">
        <f t="shared" si="53"/>
        <v>Konstantin</v>
      </c>
      <c r="I91" s="53" t="str">
        <f t="shared" si="54"/>
        <v>Leo</v>
      </c>
      <c r="J91" s="53" t="s">
        <v>716</v>
      </c>
      <c r="K91" s="53" t="s">
        <v>193</v>
      </c>
      <c r="L91" s="54"/>
      <c r="M91" s="54"/>
      <c r="N91" s="53" t="s">
        <v>839</v>
      </c>
      <c r="O91" s="53" t="str">
        <f t="shared" si="55"/>
        <v>im Schlafzimmer.</v>
      </c>
      <c r="P91" s="53" t="str">
        <f t="shared" si="56"/>
        <v>im Schlafzimmer</v>
      </c>
      <c r="Q91" s="53" t="str">
        <f t="shared" si="78"/>
        <v>Sie</v>
      </c>
      <c r="R91" s="53" t="s">
        <v>104</v>
      </c>
      <c r="S91" s="53" t="s">
        <v>137</v>
      </c>
      <c r="T91" s="53" t="s">
        <v>840</v>
      </c>
      <c r="U91" s="53" t="s">
        <v>841</v>
      </c>
      <c r="V91" s="54"/>
      <c r="W91" s="53" t="str">
        <f t="shared" si="57"/>
        <v>Date</v>
      </c>
      <c r="X91" s="53" t="str">
        <f t="shared" si="58"/>
        <v>gehabt.</v>
      </c>
      <c r="Y91" s="53" t="s">
        <v>106</v>
      </c>
      <c r="Z91" s="53">
        <v>22</v>
      </c>
      <c r="AA91" s="53" t="s">
        <v>960</v>
      </c>
      <c r="AB91" s="53" t="s">
        <v>76</v>
      </c>
      <c r="AC91" s="53">
        <v>1.2571428570000001</v>
      </c>
      <c r="AD91" s="53">
        <v>0.65721592600000001</v>
      </c>
      <c r="AE91" s="53">
        <v>1</v>
      </c>
      <c r="AF91" s="55" t="s">
        <v>76</v>
      </c>
      <c r="AG91" s="61" t="s">
        <v>1093</v>
      </c>
      <c r="AH91" s="62" t="s">
        <v>78</v>
      </c>
      <c r="AI91" s="63" t="s">
        <v>78</v>
      </c>
      <c r="AJ91" s="58" t="s">
        <v>78</v>
      </c>
      <c r="AK91" s="58" t="s">
        <v>78</v>
      </c>
      <c r="AL91" s="53">
        <v>55</v>
      </c>
      <c r="AM91" s="53" t="s">
        <v>963</v>
      </c>
      <c r="AN91" s="53" t="s">
        <v>76</v>
      </c>
      <c r="AO91" s="53">
        <v>2.3428571429999998</v>
      </c>
      <c r="AP91" s="53">
        <v>1.2820676580000001</v>
      </c>
      <c r="AQ91" s="53">
        <v>2</v>
      </c>
      <c r="AR91" s="55" t="s">
        <v>109</v>
      </c>
      <c r="AS91" s="57" t="s">
        <v>80</v>
      </c>
      <c r="AT91" s="62" t="s">
        <v>78</v>
      </c>
      <c r="AU91" s="63" t="s">
        <v>78</v>
      </c>
      <c r="AV91" s="58" t="s">
        <v>78</v>
      </c>
      <c r="AW91" s="54" t="s">
        <v>78</v>
      </c>
      <c r="AX91" s="58" t="s">
        <v>81</v>
      </c>
      <c r="AY91" s="58" t="s">
        <v>82</v>
      </c>
      <c r="AZ91" s="59" t="str">
        <f>AY91</f>
        <v>Sie</v>
      </c>
      <c r="BA91" s="53" t="str">
        <f t="shared" si="59"/>
        <v>Wer wartet im Schlafzimmer?</v>
      </c>
      <c r="BB91" s="46" t="str">
        <f t="shared" si="60"/>
        <v>Was tat Konstantin?</v>
      </c>
      <c r="BC91" s="53" t="str">
        <f t="shared" si="61"/>
        <v>Wo wartet Konstantin?</v>
      </c>
      <c r="BD91" s="53" t="str">
        <f t="shared" si="62"/>
        <v>Was hat Konstantin gehabt?</v>
      </c>
      <c r="BE91" s="53" t="s">
        <v>16</v>
      </c>
      <c r="BF91" s="53" t="str">
        <f>BB91</f>
        <v>Was tat Konstantin?</v>
      </c>
      <c r="BG91" s="55">
        <v>3</v>
      </c>
      <c r="BH91" s="53">
        <f t="shared" si="63"/>
        <v>0</v>
      </c>
      <c r="BI91" s="53" t="str">
        <f t="shared" si="64"/>
        <v>NA</v>
      </c>
      <c r="BJ91" s="53" t="str">
        <f>IF(BI91="NA","NA",J91)</f>
        <v>NA</v>
      </c>
      <c r="BK91" s="53" t="str">
        <f>BJ91</f>
        <v>NA</v>
      </c>
      <c r="BL91" s="53" t="s">
        <v>78</v>
      </c>
      <c r="BM91" s="55">
        <v>1</v>
      </c>
      <c r="BN91" s="53" t="str">
        <f t="shared" si="65"/>
        <v>NA</v>
      </c>
      <c r="BO91" s="53" t="str">
        <f t="shared" si="74"/>
        <v>NA</v>
      </c>
      <c r="BP91" s="53" t="str">
        <f t="shared" si="66"/>
        <v>Wo wartet Konstantin?</v>
      </c>
      <c r="BQ91" s="53" t="str">
        <f t="shared" si="67"/>
        <v/>
      </c>
      <c r="BR91" s="53" t="str">
        <f t="shared" si="68"/>
        <v/>
      </c>
      <c r="BS91" s="53" t="str">
        <f t="shared" si="69"/>
        <v>Wo wartet Konstantin?</v>
      </c>
      <c r="BT91" s="53" t="str">
        <f t="shared" si="70"/>
        <v>Was hat Konstantin gehabt?</v>
      </c>
      <c r="BU91" s="53" t="str">
        <f t="shared" si="71"/>
        <v/>
      </c>
      <c r="BV91" s="53" t="str">
        <f t="shared" si="72"/>
        <v>Was hat Konstantin gehabt?</v>
      </c>
    </row>
    <row r="92" spans="1:74" ht="14.25" customHeight="1" x14ac:dyDescent="0.35">
      <c r="A92" s="7" t="str">
        <f t="shared" si="76"/>
        <v>L4_S118_I201_PSie</v>
      </c>
      <c r="B92" s="40">
        <v>4</v>
      </c>
      <c r="C92" s="7">
        <v>118</v>
      </c>
      <c r="D92" s="44">
        <v>91</v>
      </c>
      <c r="E92">
        <v>5</v>
      </c>
      <c r="F92" s="7">
        <v>118</v>
      </c>
      <c r="G92" s="7" t="str">
        <f t="shared" si="77"/>
        <v>Der Brunnenbohrer guckt aus dem Fenster. Sie hat einen guten Freund gesehen.</v>
      </c>
      <c r="H92" s="7" t="str">
        <f t="shared" si="53"/>
        <v>Der Brunnenbohrer</v>
      </c>
      <c r="I92" s="7" t="str">
        <f t="shared" si="54"/>
        <v>Die Brunnenbohrerin</v>
      </c>
      <c r="J92" s="7" t="s">
        <v>118</v>
      </c>
      <c r="M92" s="7" t="s">
        <v>102</v>
      </c>
      <c r="N92" s="1" t="s">
        <v>819</v>
      </c>
      <c r="O92" s="7" t="str">
        <f t="shared" si="55"/>
        <v>aus dem Fenster.</v>
      </c>
      <c r="P92" s="7" t="str">
        <f t="shared" si="56"/>
        <v>aus dem Fenster</v>
      </c>
      <c r="Q92" s="7" t="str">
        <f t="shared" si="78"/>
        <v>Sie</v>
      </c>
      <c r="R92" s="7" t="s">
        <v>104</v>
      </c>
      <c r="S92" s="7" t="s">
        <v>87</v>
      </c>
      <c r="T92" s="7" t="s">
        <v>820</v>
      </c>
      <c r="V92" s="7" t="s">
        <v>821</v>
      </c>
      <c r="W92" s="7" t="str">
        <f t="shared" si="57"/>
        <v>Freund</v>
      </c>
      <c r="X92" s="7" t="str">
        <f t="shared" si="58"/>
        <v>gesehen.</v>
      </c>
      <c r="Y92" s="7" t="s">
        <v>182</v>
      </c>
      <c r="Z92" s="7">
        <f>main!Z119</f>
        <v>201</v>
      </c>
      <c r="AA92" s="7" t="str">
        <f>main!AA119</f>
        <v>Brunnenbohrer</v>
      </c>
      <c r="AB92" s="7" t="str">
        <f>main!AB119</f>
        <v>NA</v>
      </c>
      <c r="AC92" s="7">
        <f>main!AC119</f>
        <v>6.4</v>
      </c>
      <c r="AD92" s="7" t="str">
        <f>main!AD119</f>
        <v>NA</v>
      </c>
      <c r="AE92" s="7" t="str">
        <f>main!AE119</f>
        <v>NA</v>
      </c>
      <c r="AF92" s="33" t="str">
        <f>main!AF119</f>
        <v>m</v>
      </c>
      <c r="AG92" s="7" t="str">
        <f>main!AG119</f>
        <v>Filler</v>
      </c>
      <c r="AH92" s="7" t="str">
        <f>main!AH119</f>
        <v>NA</v>
      </c>
      <c r="AI92" s="7" t="str">
        <f>main!AI119</f>
        <v>NA</v>
      </c>
      <c r="AJ92" s="7" t="str">
        <f>main!AJ119</f>
        <v>Der</v>
      </c>
      <c r="AK92" s="7" t="str">
        <f>main!AK119</f>
        <v>der</v>
      </c>
      <c r="AL92" s="7">
        <f>main!AL119</f>
        <v>58</v>
      </c>
      <c r="AM92" s="7" t="str">
        <f>main!AM119</f>
        <v>Brunnenbohrerin</v>
      </c>
      <c r="AN92" s="7" t="str">
        <f>main!AN119</f>
        <v>NA</v>
      </c>
      <c r="AO92" s="7" t="str">
        <f>main!AO119</f>
        <v>NA</v>
      </c>
      <c r="AP92" s="7" t="str">
        <f>main!AP119</f>
        <v>NA</v>
      </c>
      <c r="AQ92" s="7" t="str">
        <f>main!AQ119</f>
        <v>NA</v>
      </c>
      <c r="AR92" s="7" t="str">
        <f>main!AR119</f>
        <v>NA</v>
      </c>
      <c r="AS92" s="7" t="str">
        <f>main!AS119</f>
        <v>Alternative</v>
      </c>
      <c r="AT92" s="7" t="str">
        <f>main!AT119</f>
        <v>NA</v>
      </c>
      <c r="AU92" s="7" t="str">
        <f>main!AU119</f>
        <v>NA</v>
      </c>
      <c r="AV92" s="7" t="str">
        <f>main!AV119</f>
        <v>Die</v>
      </c>
      <c r="AW92" s="7" t="str">
        <f>main!AW119</f>
        <v>die</v>
      </c>
      <c r="AX92" s="7" t="str">
        <f>main!AX119</f>
        <v>Er</v>
      </c>
      <c r="AY92" s="7" t="str">
        <f>main!AY119</f>
        <v>Sie</v>
      </c>
      <c r="AZ92" s="33" t="str">
        <f>main!AZ119</f>
        <v>Sie</v>
      </c>
      <c r="BA92" s="7" t="str">
        <f t="shared" si="59"/>
        <v>Wer guckt aus dem Fenster?</v>
      </c>
      <c r="BB92" s="46" t="str">
        <f t="shared" si="60"/>
        <v>Was tat der Brunnenbohrer?</v>
      </c>
      <c r="BC92" s="7" t="str">
        <f t="shared" si="61"/>
        <v>Woher guckt der Brunnenbohrer?</v>
      </c>
      <c r="BD92" s="7" t="str">
        <f t="shared" si="62"/>
        <v>Wen hat der Brunnenbohrer gesehen?</v>
      </c>
      <c r="BE92" s="7" t="s">
        <v>16</v>
      </c>
      <c r="BF92" s="7" t="str">
        <f>BB92</f>
        <v>Was tat der Brunnenbohrer?</v>
      </c>
      <c r="BG92" s="7">
        <v>1</v>
      </c>
      <c r="BH92" s="7">
        <f t="shared" si="63"/>
        <v>1</v>
      </c>
      <c r="BI92" s="7" t="str">
        <f t="shared" si="64"/>
        <v>Was tat der Brunnenbohrer?</v>
      </c>
      <c r="BJ92" s="7" t="str">
        <f>IF(BI92="NA","NA",J92)</f>
        <v>guckt</v>
      </c>
      <c r="BK92" s="7" t="s">
        <v>1125</v>
      </c>
      <c r="BL92" s="7" t="s">
        <v>1126</v>
      </c>
      <c r="BM92" s="1">
        <v>1</v>
      </c>
      <c r="BN92" s="7" t="str">
        <f t="shared" si="65"/>
        <v>aus dem Fenster gucken</v>
      </c>
      <c r="BO92" s="7" t="str">
        <f t="shared" si="74"/>
        <v>aus dem Fenster schauen</v>
      </c>
      <c r="BP92" s="7" t="str">
        <f t="shared" si="66"/>
        <v/>
      </c>
      <c r="BQ92" s="7" t="str">
        <f t="shared" si="67"/>
        <v/>
      </c>
      <c r="BR92" s="7" t="str">
        <f t="shared" si="68"/>
        <v>Woher guckt der Brunnenbohrer?</v>
      </c>
      <c r="BS92" s="7" t="str">
        <f t="shared" si="69"/>
        <v>Woher guckt der Brunnenbohrer?</v>
      </c>
      <c r="BT92" s="7" t="str">
        <f t="shared" si="70"/>
        <v/>
      </c>
      <c r="BU92" s="7" t="str">
        <f t="shared" si="71"/>
        <v>Wen hat der Brunnenbohrer gesehen?</v>
      </c>
      <c r="BV92" s="7" t="str">
        <f t="shared" si="72"/>
        <v>Wen hat der Brunnenbohrer gesehen?</v>
      </c>
    </row>
    <row r="93" spans="1:74" ht="14.25" customHeight="1" x14ac:dyDescent="0.35">
      <c r="A93" s="7" t="str">
        <f t="shared" si="76"/>
        <v>L4_S37_I7_PEr</v>
      </c>
      <c r="B93" s="40">
        <v>4</v>
      </c>
      <c r="C93" s="7">
        <v>37</v>
      </c>
      <c r="D93" s="44">
        <v>92</v>
      </c>
      <c r="E93">
        <v>5</v>
      </c>
      <c r="F93" s="7">
        <v>37</v>
      </c>
      <c r="G93" s="7" t="str">
        <f t="shared" si="77"/>
        <v>Maximilian joggt zum PKW. Er hat einen wichtigen Termin vergessen.</v>
      </c>
      <c r="H93" s="7" t="str">
        <f t="shared" si="53"/>
        <v>Maximilian</v>
      </c>
      <c r="I93" s="7" t="str">
        <f t="shared" si="54"/>
        <v>Simon</v>
      </c>
      <c r="J93" s="7" t="s">
        <v>237</v>
      </c>
      <c r="L93" s="7" t="s">
        <v>185</v>
      </c>
      <c r="N93" s="7" t="s">
        <v>344</v>
      </c>
      <c r="O93" s="7" t="str">
        <f t="shared" si="55"/>
        <v>zum PKW.</v>
      </c>
      <c r="P93" s="7" t="str">
        <f t="shared" si="56"/>
        <v>zum PKW</v>
      </c>
      <c r="Q93" s="7" t="str">
        <f t="shared" si="78"/>
        <v>Er</v>
      </c>
      <c r="R93" s="7" t="s">
        <v>104</v>
      </c>
      <c r="S93" s="7" t="s">
        <v>87</v>
      </c>
      <c r="T93" s="7" t="s">
        <v>345</v>
      </c>
      <c r="U93" s="7" t="s">
        <v>346</v>
      </c>
      <c r="W93" s="7" t="str">
        <f t="shared" si="57"/>
        <v>Termin</v>
      </c>
      <c r="X93" s="7" t="str">
        <f t="shared" si="58"/>
        <v>vergessen.</v>
      </c>
      <c r="Y93" s="7" t="s">
        <v>123</v>
      </c>
      <c r="Z93" s="7">
        <f>main!Z8</f>
        <v>7</v>
      </c>
      <c r="AA93" s="7" t="str">
        <f>main!AA8</f>
        <v>Maximilian</v>
      </c>
      <c r="AB93" s="7" t="str">
        <f>main!AB8</f>
        <v>m</v>
      </c>
      <c r="AC93" s="7">
        <f>main!AC8</f>
        <v>1.114285714</v>
      </c>
      <c r="AD93" s="7">
        <f>main!AD8</f>
        <v>0.40376380499999998</v>
      </c>
      <c r="AE93" s="7">
        <f>main!AE8</f>
        <v>1</v>
      </c>
      <c r="AF93" s="33" t="str">
        <f>main!AF8</f>
        <v>m</v>
      </c>
      <c r="AG93" s="7" t="str">
        <f>main!AG8</f>
        <v>Target</v>
      </c>
      <c r="AH93" s="7" t="str">
        <f>main!AH8</f>
        <v>NA</v>
      </c>
      <c r="AI93" s="7">
        <f>main!AI8</f>
        <v>176000000</v>
      </c>
      <c r="AJ93" s="7" t="str">
        <f>main!AJ8</f>
        <v>NA</v>
      </c>
      <c r="AK93" s="7" t="str">
        <f>main!AK8</f>
        <v>NA</v>
      </c>
      <c r="AL93" s="7">
        <f>main!AL8</f>
        <v>39</v>
      </c>
      <c r="AM93" s="7" t="str">
        <f>main!AM8</f>
        <v>Simon</v>
      </c>
      <c r="AN93" s="7" t="str">
        <f>main!AN8</f>
        <v>m</v>
      </c>
      <c r="AO93" s="7">
        <f>main!AO8</f>
        <v>1.5142857139999999</v>
      </c>
      <c r="AP93" s="7">
        <f>main!AP8</f>
        <v>1.2216533780000001</v>
      </c>
      <c r="AQ93" s="7">
        <f>main!AQ8</f>
        <v>1</v>
      </c>
      <c r="AR93" s="7" t="str">
        <f>main!AR8</f>
        <v>m</v>
      </c>
      <c r="AS93" s="7" t="str">
        <f>main!AS8</f>
        <v>Alternative</v>
      </c>
      <c r="AT93" s="7" t="str">
        <f>main!AT8</f>
        <v>NA</v>
      </c>
      <c r="AU93" s="7" t="str">
        <f>main!AU8</f>
        <v>NA</v>
      </c>
      <c r="AV93" s="7" t="str">
        <f>main!AV8</f>
        <v>NA</v>
      </c>
      <c r="AW93" s="7" t="str">
        <f>main!AW8</f>
        <v>NA</v>
      </c>
      <c r="AX93" s="7" t="str">
        <f>main!AX8</f>
        <v>Er</v>
      </c>
      <c r="AY93" s="7" t="str">
        <f>main!AY8</f>
        <v>Sie</v>
      </c>
      <c r="AZ93" s="33" t="str">
        <f>main!AZ8</f>
        <v>Er</v>
      </c>
      <c r="BA93" s="7" t="str">
        <f t="shared" si="59"/>
        <v>Wer joggt zum PKW?</v>
      </c>
      <c r="BB93" s="46" t="str">
        <f t="shared" si="60"/>
        <v>Was tat Maximilian?</v>
      </c>
      <c r="BC93" s="7" t="str">
        <f t="shared" si="61"/>
        <v>Wohin joggt Maximilian?</v>
      </c>
      <c r="BD93" s="7" t="str">
        <f t="shared" si="62"/>
        <v>Was hat Maximilian vergessen?</v>
      </c>
      <c r="BE93" s="7" t="s">
        <v>47</v>
      </c>
      <c r="BF93" s="7" t="str">
        <f>BA93</f>
        <v>Wer joggt zum PKW?</v>
      </c>
      <c r="BG93" s="7">
        <v>2</v>
      </c>
      <c r="BH93" s="7">
        <f t="shared" si="63"/>
        <v>0</v>
      </c>
      <c r="BI93" s="7" t="str">
        <f t="shared" si="64"/>
        <v>NA</v>
      </c>
      <c r="BJ93" s="7" t="str">
        <f>IF(BI93="NA","NA",H93)</f>
        <v>NA</v>
      </c>
      <c r="BK93" s="7" t="str">
        <f t="shared" ref="BK93:BK111" si="80">BJ93</f>
        <v>NA</v>
      </c>
      <c r="BL93" s="7" t="s">
        <v>78</v>
      </c>
      <c r="BM93" s="1">
        <v>0</v>
      </c>
      <c r="BN93" s="7" t="str">
        <f t="shared" si="65"/>
        <v>NA</v>
      </c>
      <c r="BO93" s="7" t="str">
        <f t="shared" si="74"/>
        <v>NA</v>
      </c>
      <c r="BP93" s="7" t="str">
        <f t="shared" si="66"/>
        <v/>
      </c>
      <c r="BQ93" s="7" t="str">
        <f t="shared" si="67"/>
        <v>Wohin joggt Maximilian?</v>
      </c>
      <c r="BR93" s="7" t="str">
        <f t="shared" si="68"/>
        <v/>
      </c>
      <c r="BS93" s="7" t="str">
        <f t="shared" si="69"/>
        <v>Wohin joggt Maximilian?</v>
      </c>
      <c r="BT93" s="7" t="str">
        <f t="shared" si="70"/>
        <v>Was hat Maximilian vergessen?</v>
      </c>
      <c r="BU93" s="7" t="str">
        <f t="shared" si="71"/>
        <v/>
      </c>
      <c r="BV93" s="7" t="str">
        <f t="shared" si="72"/>
        <v>Was hat Maximilian vergessen?</v>
      </c>
    </row>
    <row r="94" spans="1:74" ht="14.25" customHeight="1" x14ac:dyDescent="0.35">
      <c r="A94" s="7" t="str">
        <f t="shared" si="76"/>
        <v>L4_S70_I153_PEr</v>
      </c>
      <c r="B94" s="40">
        <v>4</v>
      </c>
      <c r="C94" s="7">
        <v>70</v>
      </c>
      <c r="D94" s="44">
        <v>93</v>
      </c>
      <c r="E94">
        <v>5</v>
      </c>
      <c r="F94" s="7">
        <v>70</v>
      </c>
      <c r="G94" s="7" t="str">
        <f t="shared" si="77"/>
        <v>Die Tanzlehrerin fällt von der Leiter. Er hat die oberste Stufe verfehlt.</v>
      </c>
      <c r="H94" s="7" t="str">
        <f t="shared" si="53"/>
        <v>Die Tanzlehrerin</v>
      </c>
      <c r="I94" s="7" t="str">
        <f t="shared" si="54"/>
        <v>Der Tanzlehrer</v>
      </c>
      <c r="J94" s="7" t="s">
        <v>101</v>
      </c>
      <c r="M94" s="7" t="s">
        <v>222</v>
      </c>
      <c r="N94" s="7" t="s">
        <v>553</v>
      </c>
      <c r="O94" s="7" t="str">
        <f t="shared" si="55"/>
        <v>von der Leiter.</v>
      </c>
      <c r="P94" s="7" t="str">
        <f t="shared" si="56"/>
        <v>von der Leiter</v>
      </c>
      <c r="Q94" s="7" t="str">
        <f t="shared" si="78"/>
        <v>Er</v>
      </c>
      <c r="R94" s="7" t="s">
        <v>104</v>
      </c>
      <c r="S94" s="7" t="s">
        <v>71</v>
      </c>
      <c r="T94" s="7" t="s">
        <v>554</v>
      </c>
      <c r="U94" s="7" t="s">
        <v>555</v>
      </c>
      <c r="W94" s="7" t="str">
        <f t="shared" si="57"/>
        <v>Stufe</v>
      </c>
      <c r="X94" s="7" t="str">
        <f t="shared" si="58"/>
        <v>verfehlt.</v>
      </c>
      <c r="Y94" s="7" t="s">
        <v>556</v>
      </c>
      <c r="Z94" s="7">
        <f>main!Z71</f>
        <v>153</v>
      </c>
      <c r="AA94" s="7" t="str">
        <f>main!AA71</f>
        <v>Tanzlehrerin</v>
      </c>
      <c r="AB94" s="7" t="str">
        <f>main!AB71</f>
        <v>NA</v>
      </c>
      <c r="AC94" s="7">
        <f>main!AC71</f>
        <v>2.15</v>
      </c>
      <c r="AD94" s="7" t="str">
        <f>main!AD71</f>
        <v>NA</v>
      </c>
      <c r="AE94" s="7" t="str">
        <f>main!AE71</f>
        <v>NA</v>
      </c>
      <c r="AF94" s="33" t="str">
        <f>main!AF71</f>
        <v>f</v>
      </c>
      <c r="AG94" s="7" t="str">
        <f>main!AG71</f>
        <v>Filler</v>
      </c>
      <c r="AH94" s="7" t="str">
        <f>main!AH71</f>
        <v>NA</v>
      </c>
      <c r="AI94" s="7" t="str">
        <f>main!AI71</f>
        <v>NA</v>
      </c>
      <c r="AJ94" s="7" t="str">
        <f>main!AJ71</f>
        <v>Die</v>
      </c>
      <c r="AK94" s="7" t="str">
        <f>main!AK71</f>
        <v>die</v>
      </c>
      <c r="AL94" s="7">
        <f>main!AL71</f>
        <v>10</v>
      </c>
      <c r="AM94" s="7" t="str">
        <f>main!AM71</f>
        <v>Tanzlehrer</v>
      </c>
      <c r="AN94" s="7" t="str">
        <f>main!AN71</f>
        <v>NA</v>
      </c>
      <c r="AO94" s="7" t="str">
        <f>main!AO71</f>
        <v>NA</v>
      </c>
      <c r="AP94" s="7" t="str">
        <f>main!AP71</f>
        <v>NA</v>
      </c>
      <c r="AQ94" s="7" t="str">
        <f>main!AQ71</f>
        <v>NA</v>
      </c>
      <c r="AR94" s="7" t="str">
        <f>main!AR71</f>
        <v>NA</v>
      </c>
      <c r="AS94" s="7" t="str">
        <f>main!AS71</f>
        <v>Alternative</v>
      </c>
      <c r="AT94" s="7" t="str">
        <f>main!AT71</f>
        <v>NA</v>
      </c>
      <c r="AU94" s="7" t="str">
        <f>main!AU71</f>
        <v>NA</v>
      </c>
      <c r="AV94" s="7" t="str">
        <f>main!AV71</f>
        <v>Der</v>
      </c>
      <c r="AW94" s="7" t="str">
        <f>main!AW71</f>
        <v>der</v>
      </c>
      <c r="AX94" s="7" t="str">
        <f>main!AX71</f>
        <v>Er</v>
      </c>
      <c r="AY94" s="7" t="str">
        <f>main!AY71</f>
        <v>Sie</v>
      </c>
      <c r="AZ94" s="33" t="str">
        <f>main!AZ71</f>
        <v>Er</v>
      </c>
      <c r="BA94" s="7" t="str">
        <f t="shared" si="59"/>
        <v>Wer fällt von der Leiter?</v>
      </c>
      <c r="BB94" s="46" t="str">
        <f t="shared" si="60"/>
        <v>Was tat die Tanzlehrerin?</v>
      </c>
      <c r="BC94" s="7" t="str">
        <f t="shared" si="61"/>
        <v>Woher fällt die Tanzlehrerin?</v>
      </c>
      <c r="BD94" s="7" t="str">
        <f t="shared" si="62"/>
        <v>Was hat die Tanzlehrerin verfehlt?</v>
      </c>
      <c r="BE94" s="7" t="s">
        <v>16</v>
      </c>
      <c r="BF94" s="7" t="str">
        <f>BB94</f>
        <v>Was tat die Tanzlehrerin?</v>
      </c>
      <c r="BG94" s="7">
        <v>3</v>
      </c>
      <c r="BH94" s="7">
        <f t="shared" si="63"/>
        <v>0</v>
      </c>
      <c r="BI94" s="7" t="str">
        <f t="shared" si="64"/>
        <v>NA</v>
      </c>
      <c r="BJ94" s="7" t="str">
        <f>IF(BI94="NA","NA",J94)</f>
        <v>NA</v>
      </c>
      <c r="BK94" s="7" t="str">
        <f t="shared" si="80"/>
        <v>NA</v>
      </c>
      <c r="BL94" s="7" t="s">
        <v>78</v>
      </c>
      <c r="BM94" s="1">
        <v>0</v>
      </c>
      <c r="BN94" s="7" t="str">
        <f t="shared" si="65"/>
        <v>NA</v>
      </c>
      <c r="BO94" s="7" t="str">
        <f t="shared" si="74"/>
        <v>NA</v>
      </c>
      <c r="BP94" s="7" t="str">
        <f t="shared" si="66"/>
        <v/>
      </c>
      <c r="BQ94" s="7" t="str">
        <f t="shared" si="67"/>
        <v/>
      </c>
      <c r="BR94" s="7" t="str">
        <f t="shared" si="68"/>
        <v>Woher fällt die Tanzlehrerin?</v>
      </c>
      <c r="BS94" s="7" t="str">
        <f t="shared" si="69"/>
        <v>Woher fällt die Tanzlehrerin?</v>
      </c>
      <c r="BT94" s="7" t="str">
        <f t="shared" si="70"/>
        <v>Was hat die Tanzlehrerin verfehlt?</v>
      </c>
      <c r="BU94" s="7" t="str">
        <f t="shared" si="71"/>
        <v/>
      </c>
      <c r="BV94" s="7" t="str">
        <f t="shared" si="72"/>
        <v>Was hat die Tanzlehrerin verfehlt?</v>
      </c>
    </row>
    <row r="95" spans="1:74" ht="14.25" customHeight="1" x14ac:dyDescent="0.35">
      <c r="A95" s="7" t="str">
        <f t="shared" si="76"/>
        <v>L4_S96_I179_PSie</v>
      </c>
      <c r="B95" s="40">
        <v>4</v>
      </c>
      <c r="C95" s="7">
        <v>96</v>
      </c>
      <c r="D95" s="44">
        <v>94</v>
      </c>
      <c r="E95">
        <v>5</v>
      </c>
      <c r="F95" s="7">
        <v>96</v>
      </c>
      <c r="G95" s="7" t="str">
        <f t="shared" si="77"/>
        <v>Der Pharmazeut geht aus dem Theaterstück. Sie hat eine neue Passion entdeckt.</v>
      </c>
      <c r="H95" s="7" t="str">
        <f t="shared" si="53"/>
        <v>Der Pharmazeut</v>
      </c>
      <c r="I95" s="7" t="str">
        <f t="shared" si="54"/>
        <v>Die Pharmazeutin</v>
      </c>
      <c r="J95" s="7" t="s">
        <v>126</v>
      </c>
      <c r="M95" s="7" t="s">
        <v>102</v>
      </c>
      <c r="N95" s="7" t="s">
        <v>695</v>
      </c>
      <c r="O95" s="7" t="str">
        <f t="shared" si="55"/>
        <v>aus dem Theaterstück.</v>
      </c>
      <c r="P95" s="7" t="str">
        <f t="shared" si="56"/>
        <v>aus dem Theaterstück</v>
      </c>
      <c r="Q95" s="7" t="str">
        <f t="shared" si="78"/>
        <v>Sie</v>
      </c>
      <c r="R95" s="7" t="s">
        <v>104</v>
      </c>
      <c r="S95" s="7" t="s">
        <v>179</v>
      </c>
      <c r="T95" s="7" t="s">
        <v>357</v>
      </c>
      <c r="U95" s="7" t="s">
        <v>696</v>
      </c>
      <c r="W95" s="7" t="str">
        <f t="shared" si="57"/>
        <v>Passion</v>
      </c>
      <c r="X95" s="7" t="str">
        <f t="shared" si="58"/>
        <v>entdeckt.</v>
      </c>
      <c r="Y95" s="7" t="s">
        <v>697</v>
      </c>
      <c r="Z95" s="7">
        <f>main!Z97</f>
        <v>179</v>
      </c>
      <c r="AA95" s="7" t="str">
        <f>main!AA97</f>
        <v>Pharmazeut</v>
      </c>
      <c r="AB95" s="7" t="str">
        <f>main!AB97</f>
        <v>NA</v>
      </c>
      <c r="AC95" s="7">
        <f>main!AC97</f>
        <v>4.55</v>
      </c>
      <c r="AD95" s="7" t="str">
        <f>main!AD97</f>
        <v>NA</v>
      </c>
      <c r="AE95" s="7" t="str">
        <f>main!AE97</f>
        <v>NA</v>
      </c>
      <c r="AF95" s="33" t="str">
        <f>main!AF97</f>
        <v>m</v>
      </c>
      <c r="AG95" s="7" t="str">
        <f>main!AG97</f>
        <v>Filler</v>
      </c>
      <c r="AH95" s="7" t="str">
        <f>main!AH97</f>
        <v>NA</v>
      </c>
      <c r="AI95" s="7" t="str">
        <f>main!AI97</f>
        <v>NA</v>
      </c>
      <c r="AJ95" s="7" t="str">
        <f>main!AJ97</f>
        <v>Der</v>
      </c>
      <c r="AK95" s="7" t="str">
        <f>main!AK97</f>
        <v>der</v>
      </c>
      <c r="AL95" s="7">
        <f>main!AL97</f>
        <v>36</v>
      </c>
      <c r="AM95" s="7" t="str">
        <f>main!AM97</f>
        <v>Pharmazeutin</v>
      </c>
      <c r="AN95" s="7" t="str">
        <f>main!AN97</f>
        <v>NA</v>
      </c>
      <c r="AO95" s="7" t="str">
        <f>main!AO97</f>
        <v>NA</v>
      </c>
      <c r="AP95" s="7" t="str">
        <f>main!AP97</f>
        <v>NA</v>
      </c>
      <c r="AQ95" s="7" t="str">
        <f>main!AQ97</f>
        <v>NA</v>
      </c>
      <c r="AR95" s="7" t="str">
        <f>main!AR97</f>
        <v>NA</v>
      </c>
      <c r="AS95" s="7" t="str">
        <f>main!AS97</f>
        <v>Alternative</v>
      </c>
      <c r="AT95" s="7" t="str">
        <f>main!AT97</f>
        <v>NA</v>
      </c>
      <c r="AU95" s="7" t="str">
        <f>main!AU97</f>
        <v>NA</v>
      </c>
      <c r="AV95" s="7" t="str">
        <f>main!AV97</f>
        <v>Die</v>
      </c>
      <c r="AW95" s="7" t="str">
        <f>main!AW97</f>
        <v>die</v>
      </c>
      <c r="AX95" s="7" t="str">
        <f>main!AX97</f>
        <v>Er</v>
      </c>
      <c r="AY95" s="7" t="str">
        <f>main!AY97</f>
        <v>Sie</v>
      </c>
      <c r="AZ95" s="33" t="str">
        <f>main!AZ97</f>
        <v>Sie</v>
      </c>
      <c r="BA95" s="7" t="str">
        <f t="shared" si="59"/>
        <v>Wer geht aus dem Theaterstück?</v>
      </c>
      <c r="BB95" s="46" t="str">
        <f t="shared" si="60"/>
        <v>Was tat der Pharmazeut?</v>
      </c>
      <c r="BC95" s="7" t="str">
        <f t="shared" si="61"/>
        <v>Woher geht der Pharmazeut?</v>
      </c>
      <c r="BD95" s="7" t="str">
        <f t="shared" si="62"/>
        <v>Was hat der Pharmazeut entdeckt?</v>
      </c>
      <c r="BE95" s="1" t="s">
        <v>49</v>
      </c>
      <c r="BF95" s="7" t="str">
        <f>BD95</f>
        <v>Was hat der Pharmazeut entdeckt?</v>
      </c>
      <c r="BG95" s="7">
        <v>2</v>
      </c>
      <c r="BH95" s="7">
        <f t="shared" si="63"/>
        <v>0</v>
      </c>
      <c r="BI95" s="7" t="str">
        <f t="shared" si="64"/>
        <v>NA</v>
      </c>
      <c r="BJ95" s="7" t="str">
        <f>IF(BI95="NA","NA",CONCATENATE(S95," ",T95," ",W95))</f>
        <v>NA</v>
      </c>
      <c r="BK95" s="7" t="str">
        <f t="shared" si="80"/>
        <v>NA</v>
      </c>
      <c r="BL95" s="7" t="s">
        <v>78</v>
      </c>
      <c r="BM95" s="1">
        <v>1</v>
      </c>
      <c r="BN95" s="7" t="str">
        <f t="shared" si="65"/>
        <v>NA</v>
      </c>
      <c r="BO95" s="7" t="str">
        <f t="shared" si="74"/>
        <v>NA</v>
      </c>
      <c r="BP95" s="7" t="str">
        <f t="shared" si="66"/>
        <v/>
      </c>
      <c r="BQ95" s="7" t="str">
        <f t="shared" si="67"/>
        <v/>
      </c>
      <c r="BR95" s="7" t="str">
        <f t="shared" si="68"/>
        <v>Woher geht der Pharmazeut?</v>
      </c>
      <c r="BS95" s="7" t="str">
        <f t="shared" si="69"/>
        <v>Woher geht der Pharmazeut?</v>
      </c>
      <c r="BT95" s="7" t="str">
        <f t="shared" si="70"/>
        <v>Was hat der Pharmazeut entdeckt?</v>
      </c>
      <c r="BU95" s="7" t="str">
        <f t="shared" si="71"/>
        <v/>
      </c>
      <c r="BV95" s="7" t="str">
        <f t="shared" si="72"/>
        <v>Was hat der Pharmazeut entdeckt?</v>
      </c>
    </row>
    <row r="96" spans="1:74" ht="14.25" customHeight="1" x14ac:dyDescent="0.35">
      <c r="A96" s="7" t="str">
        <f t="shared" si="76"/>
        <v>L4_S38_I8_PEr</v>
      </c>
      <c r="B96" s="40">
        <v>4</v>
      </c>
      <c r="C96" s="7">
        <v>38</v>
      </c>
      <c r="D96" s="44">
        <v>95</v>
      </c>
      <c r="E96">
        <v>5</v>
      </c>
      <c r="F96" s="7">
        <v>38</v>
      </c>
      <c r="G96" s="7" t="str">
        <f t="shared" si="77"/>
        <v>Thomas schwimmt zum Boot. Er möchte die einsame Insel verlassen.</v>
      </c>
      <c r="H96" s="7" t="str">
        <f t="shared" si="53"/>
        <v>Thomas</v>
      </c>
      <c r="I96" s="7" t="str">
        <f t="shared" si="54"/>
        <v>Tim</v>
      </c>
      <c r="J96" s="7" t="s">
        <v>264</v>
      </c>
      <c r="K96" s="7" t="s">
        <v>185</v>
      </c>
      <c r="N96" s="7" t="s">
        <v>349</v>
      </c>
      <c r="O96" s="7" t="str">
        <f t="shared" si="55"/>
        <v>zum Boot.</v>
      </c>
      <c r="P96" s="7" t="str">
        <f t="shared" si="56"/>
        <v>zum Boot</v>
      </c>
      <c r="Q96" s="7" t="str">
        <f t="shared" si="78"/>
        <v>Er</v>
      </c>
      <c r="R96" s="7" t="s">
        <v>70</v>
      </c>
      <c r="S96" s="7" t="s">
        <v>71</v>
      </c>
      <c r="T96" s="7" t="s">
        <v>350</v>
      </c>
      <c r="U96" s="7" t="s">
        <v>351</v>
      </c>
      <c r="W96" s="7" t="str">
        <f t="shared" si="57"/>
        <v>Insel</v>
      </c>
      <c r="X96" s="7" t="str">
        <f t="shared" si="58"/>
        <v>verlassen.</v>
      </c>
      <c r="Y96" s="7" t="s">
        <v>352</v>
      </c>
      <c r="Z96" s="7">
        <f>main!Z9</f>
        <v>8</v>
      </c>
      <c r="AA96" s="7" t="str">
        <f>main!AA9</f>
        <v>Thomas</v>
      </c>
      <c r="AB96" s="7" t="str">
        <f>main!AB9</f>
        <v>m</v>
      </c>
      <c r="AC96" s="7">
        <f>main!AC9</f>
        <v>1.114285714</v>
      </c>
      <c r="AD96" s="7">
        <f>main!AD9</f>
        <v>0.40376380499999998</v>
      </c>
      <c r="AE96" s="7">
        <f>main!AE9</f>
        <v>1</v>
      </c>
      <c r="AF96" s="33" t="str">
        <f>main!AF9</f>
        <v>m</v>
      </c>
      <c r="AG96" s="7" t="str">
        <f>main!AG9</f>
        <v>Target</v>
      </c>
      <c r="AH96" s="7" t="str">
        <f>main!AH9</f>
        <v>NA</v>
      </c>
      <c r="AI96" s="7">
        <f>main!AI9</f>
        <v>1700000000</v>
      </c>
      <c r="AJ96" s="7" t="str">
        <f>main!AJ9</f>
        <v>NA</v>
      </c>
      <c r="AK96" s="7" t="str">
        <f>main!AK9</f>
        <v>NA</v>
      </c>
      <c r="AL96" s="7">
        <f>main!AL9</f>
        <v>40</v>
      </c>
      <c r="AM96" s="7" t="str">
        <f>main!AM9</f>
        <v>Tim</v>
      </c>
      <c r="AN96" s="7" t="str">
        <f>main!AN9</f>
        <v>m</v>
      </c>
      <c r="AO96" s="7">
        <f>main!AO9</f>
        <v>1.5142857139999999</v>
      </c>
      <c r="AP96" s="7">
        <f>main!AP9</f>
        <v>1.4627015409999999</v>
      </c>
      <c r="AQ96" s="7">
        <f>main!AQ9</f>
        <v>1</v>
      </c>
      <c r="AR96" s="7" t="str">
        <f>main!AR9</f>
        <v>m</v>
      </c>
      <c r="AS96" s="7" t="str">
        <f>main!AS9</f>
        <v>Alternative</v>
      </c>
      <c r="AT96" s="7" t="str">
        <f>main!AT9</f>
        <v>NA</v>
      </c>
      <c r="AU96" s="7" t="str">
        <f>main!AU9</f>
        <v>NA</v>
      </c>
      <c r="AV96" s="7" t="str">
        <f>main!AV9</f>
        <v>NA</v>
      </c>
      <c r="AW96" s="7" t="str">
        <f>main!AW9</f>
        <v>NA</v>
      </c>
      <c r="AX96" s="7" t="str">
        <f>main!AX9</f>
        <v>Er</v>
      </c>
      <c r="AY96" s="7" t="str">
        <f>main!AY9</f>
        <v>Sie</v>
      </c>
      <c r="AZ96" s="33" t="str">
        <f>main!AZ9</f>
        <v>Er</v>
      </c>
      <c r="BA96" s="7" t="str">
        <f t="shared" si="59"/>
        <v>Wer schwimmt zum Boot?</v>
      </c>
      <c r="BB96" s="46" t="str">
        <f t="shared" si="60"/>
        <v>Was tat Thomas?</v>
      </c>
      <c r="BC96" s="7" t="str">
        <f t="shared" si="61"/>
        <v>Wo schwimmt Thomas?</v>
      </c>
      <c r="BD96" s="7" t="str">
        <f t="shared" si="62"/>
        <v>Was möchte Thomas verlassen?</v>
      </c>
      <c r="BE96" s="7" t="s">
        <v>16</v>
      </c>
      <c r="BF96" s="7" t="str">
        <f>BB96</f>
        <v>Was tat Thomas?</v>
      </c>
      <c r="BG96" s="7">
        <v>4</v>
      </c>
      <c r="BH96" s="7">
        <f t="shared" si="63"/>
        <v>0</v>
      </c>
      <c r="BI96" s="7" t="str">
        <f t="shared" si="64"/>
        <v>NA</v>
      </c>
      <c r="BJ96" s="7" t="str">
        <f>IF(BI96="NA","NA",J96)</f>
        <v>NA</v>
      </c>
      <c r="BK96" s="7" t="str">
        <f t="shared" si="80"/>
        <v>NA</v>
      </c>
      <c r="BL96" s="7" t="s">
        <v>78</v>
      </c>
      <c r="BM96" s="1">
        <v>0</v>
      </c>
      <c r="BN96" s="7" t="str">
        <f t="shared" si="65"/>
        <v>NA</v>
      </c>
      <c r="BO96" s="7" t="str">
        <f t="shared" si="74"/>
        <v>NA</v>
      </c>
      <c r="BP96" s="7" t="str">
        <f t="shared" si="66"/>
        <v>Wo schwimmt Thomas?</v>
      </c>
      <c r="BQ96" s="7" t="str">
        <f t="shared" si="67"/>
        <v/>
      </c>
      <c r="BR96" s="7" t="str">
        <f t="shared" si="68"/>
        <v/>
      </c>
      <c r="BS96" s="7" t="str">
        <f t="shared" si="69"/>
        <v>Wo schwimmt Thomas?</v>
      </c>
      <c r="BT96" s="7" t="str">
        <f t="shared" si="70"/>
        <v>Was möchte Thomas verlassen?</v>
      </c>
      <c r="BU96" s="7" t="str">
        <f t="shared" si="71"/>
        <v/>
      </c>
      <c r="BV96" s="7" t="str">
        <f t="shared" si="72"/>
        <v>Was möchte Thomas verlassen?</v>
      </c>
    </row>
    <row r="97" spans="1:74" ht="14.25" customHeight="1" x14ac:dyDescent="0.35">
      <c r="A97" s="7" t="str">
        <f t="shared" si="76"/>
        <v>L4_S39_I9_PEr</v>
      </c>
      <c r="B97" s="40">
        <v>4</v>
      </c>
      <c r="C97" s="7">
        <v>39</v>
      </c>
      <c r="D97" s="44">
        <v>96</v>
      </c>
      <c r="E97">
        <v>5</v>
      </c>
      <c r="F97" s="7">
        <v>39</v>
      </c>
      <c r="G97" s="7" t="str">
        <f t="shared" si="77"/>
        <v>Johannes stolpert aus der Kneipe. Er hat das neue Craftbier genossen.</v>
      </c>
      <c r="H97" s="7" t="str">
        <f t="shared" si="53"/>
        <v>Johannes</v>
      </c>
      <c r="I97" s="7" t="str">
        <f t="shared" si="54"/>
        <v>Jan</v>
      </c>
      <c r="J97" s="7" t="s">
        <v>355</v>
      </c>
      <c r="M97" s="7" t="s">
        <v>144</v>
      </c>
      <c r="N97" s="1" t="s">
        <v>356</v>
      </c>
      <c r="O97" s="7" t="str">
        <f t="shared" si="55"/>
        <v>aus der Kneipe.</v>
      </c>
      <c r="P97" s="7" t="str">
        <f t="shared" si="56"/>
        <v>aus der Kneipe</v>
      </c>
      <c r="Q97" s="7" t="str">
        <f t="shared" si="78"/>
        <v>Er</v>
      </c>
      <c r="R97" s="7" t="s">
        <v>104</v>
      </c>
      <c r="S97" s="7" t="s">
        <v>155</v>
      </c>
      <c r="T97" s="7" t="s">
        <v>357</v>
      </c>
      <c r="U97" s="7" t="s">
        <v>358</v>
      </c>
      <c r="W97" s="7" t="str">
        <f t="shared" si="57"/>
        <v>Craftbier</v>
      </c>
      <c r="X97" s="7" t="str">
        <f t="shared" si="58"/>
        <v>genossen.</v>
      </c>
      <c r="Y97" s="7" t="s">
        <v>227</v>
      </c>
      <c r="Z97" s="7">
        <f>main!Z10</f>
        <v>9</v>
      </c>
      <c r="AA97" s="7" t="str">
        <f>main!AA10</f>
        <v>Johannes</v>
      </c>
      <c r="AB97" s="7" t="str">
        <f>main!AB10</f>
        <v>m</v>
      </c>
      <c r="AC97" s="7">
        <f>main!AC10</f>
        <v>1.1428571430000001</v>
      </c>
      <c r="AD97" s="7">
        <f>main!AD10</f>
        <v>0.35503580099999998</v>
      </c>
      <c r="AE97" s="7">
        <f>main!AE10</f>
        <v>1</v>
      </c>
      <c r="AF97" s="33" t="str">
        <f>main!AF10</f>
        <v>m</v>
      </c>
      <c r="AG97" s="7" t="str">
        <f>main!AG10</f>
        <v>Target</v>
      </c>
      <c r="AH97" s="7" t="str">
        <f>main!AH10</f>
        <v>NA</v>
      </c>
      <c r="AI97" s="7">
        <f>main!AI10</f>
        <v>2370000000</v>
      </c>
      <c r="AJ97" s="7" t="str">
        <f>main!AJ10</f>
        <v>NA</v>
      </c>
      <c r="AK97" s="7" t="str">
        <f>main!AK10</f>
        <v>NA</v>
      </c>
      <c r="AL97" s="7">
        <f>main!AL10</f>
        <v>41</v>
      </c>
      <c r="AM97" s="7" t="str">
        <f>main!AM10</f>
        <v>Jan</v>
      </c>
      <c r="AN97" s="7" t="str">
        <f>main!AN10</f>
        <v>m</v>
      </c>
      <c r="AO97" s="7">
        <f>main!AO10</f>
        <v>1.542857143</v>
      </c>
      <c r="AP97" s="7">
        <f>main!AP10</f>
        <v>0.98048178900000005</v>
      </c>
      <c r="AQ97" s="7">
        <f>main!AQ10</f>
        <v>1</v>
      </c>
      <c r="AR97" s="7" t="str">
        <f>main!AR10</f>
        <v>m</v>
      </c>
      <c r="AS97" s="7" t="str">
        <f>main!AS10</f>
        <v>Alternative</v>
      </c>
      <c r="AT97" s="7" t="str">
        <f>main!AT10</f>
        <v>NA</v>
      </c>
      <c r="AU97" s="7" t="str">
        <f>main!AU10</f>
        <v>NA</v>
      </c>
      <c r="AV97" s="7" t="str">
        <f>main!AV10</f>
        <v>NA</v>
      </c>
      <c r="AW97" s="7" t="str">
        <f>main!AW10</f>
        <v>NA</v>
      </c>
      <c r="AX97" s="7" t="str">
        <f>main!AX10</f>
        <v>Er</v>
      </c>
      <c r="AY97" s="7" t="str">
        <f>main!AY10</f>
        <v>Sie</v>
      </c>
      <c r="AZ97" s="33" t="str">
        <f>main!AZ10</f>
        <v>Er</v>
      </c>
      <c r="BA97" s="7" t="str">
        <f t="shared" si="59"/>
        <v>Wer stolpert aus der Kneipe?</v>
      </c>
      <c r="BB97" s="46" t="str">
        <f t="shared" si="60"/>
        <v>Was tat Johannes?</v>
      </c>
      <c r="BC97" s="7" t="str">
        <f t="shared" si="61"/>
        <v>Woher stolpert Johannes?</v>
      </c>
      <c r="BD97" s="7" t="str">
        <f t="shared" si="62"/>
        <v>Was hat Johannes genossen?</v>
      </c>
      <c r="BE97" s="7" t="s">
        <v>48</v>
      </c>
      <c r="BF97" s="7" t="str">
        <f>BC97</f>
        <v>Woher stolpert Johannes?</v>
      </c>
      <c r="BG97" s="7">
        <v>1</v>
      </c>
      <c r="BH97" s="7">
        <f t="shared" si="63"/>
        <v>1</v>
      </c>
      <c r="BI97" s="7" t="str">
        <f t="shared" si="64"/>
        <v>Woher stolpert Johannes?</v>
      </c>
      <c r="BJ97" s="7" t="str">
        <f>IF(BI97="NA","NA",P97)</f>
        <v>aus der Kneipe</v>
      </c>
      <c r="BK97" s="7" t="str">
        <f t="shared" si="80"/>
        <v>aus der Kneipe</v>
      </c>
      <c r="BL97" s="7" t="s">
        <v>361</v>
      </c>
      <c r="BM97" s="1">
        <v>1</v>
      </c>
      <c r="BN97" s="7" t="str">
        <f t="shared" si="65"/>
        <v>aus der Kneipe</v>
      </c>
      <c r="BO97" s="7" t="str">
        <f t="shared" si="74"/>
        <v>aus der Bar</v>
      </c>
      <c r="BP97" s="7" t="str">
        <f t="shared" si="66"/>
        <v/>
      </c>
      <c r="BQ97" s="7" t="str">
        <f t="shared" si="67"/>
        <v/>
      </c>
      <c r="BR97" s="7" t="str">
        <f t="shared" si="68"/>
        <v>Woher stolpert Johannes?</v>
      </c>
      <c r="BS97" s="7" t="str">
        <f t="shared" si="69"/>
        <v>Woher stolpert Johannes?</v>
      </c>
      <c r="BT97" s="7" t="str">
        <f t="shared" si="70"/>
        <v>Was hat Johannes genossen?</v>
      </c>
      <c r="BU97" s="7" t="str">
        <f t="shared" si="71"/>
        <v/>
      </c>
      <c r="BV97" s="7" t="str">
        <f t="shared" si="72"/>
        <v>Was hat Johannes genossen?</v>
      </c>
    </row>
    <row r="98" spans="1:74" ht="14.25" customHeight="1" x14ac:dyDescent="0.35">
      <c r="A98" s="7" t="str">
        <f t="shared" si="76"/>
        <v>L4_S55_I67_PEr</v>
      </c>
      <c r="B98" s="40">
        <v>4</v>
      </c>
      <c r="C98" s="7">
        <v>55</v>
      </c>
      <c r="D98" s="44">
        <v>97</v>
      </c>
      <c r="E98">
        <v>5</v>
      </c>
      <c r="F98" s="7">
        <v>55</v>
      </c>
      <c r="G98" s="7" t="str">
        <f t="shared" si="77"/>
        <v>Bente sitzt beim Abendessen. Er muss die immergleichen Diskussionen ertragen.</v>
      </c>
      <c r="H98" s="7" t="str">
        <f t="shared" ref="H98:H132" si="81">IF(AJ98="NA",AA98,CONCATENATE(AJ98," ",AA98))</f>
        <v>Bente</v>
      </c>
      <c r="I98" s="7" t="str">
        <f t="shared" ref="I98:I132" si="82">IF(AV98="NA",AM98,CONCATENATE(AV98," ",AM98))</f>
        <v>Jasmin</v>
      </c>
      <c r="J98" s="7" t="s">
        <v>461</v>
      </c>
      <c r="K98" s="7" t="s">
        <v>462</v>
      </c>
      <c r="N98" s="7" t="s">
        <v>463</v>
      </c>
      <c r="O98" s="7" t="str">
        <f t="shared" ref="O98:O129" si="83">CONCATENATE(K98,L98,M98," ",N98,".")</f>
        <v>beim Abendessen.</v>
      </c>
      <c r="P98" s="7" t="str">
        <f t="shared" ref="P98:P132" si="84">CONCATENATE(K98,L98,M98," ",N98)</f>
        <v>beim Abendessen</v>
      </c>
      <c r="Q98" s="7" t="str">
        <f t="shared" si="78"/>
        <v>Er</v>
      </c>
      <c r="R98" s="7" t="s">
        <v>146</v>
      </c>
      <c r="S98" s="7" t="s">
        <v>71</v>
      </c>
      <c r="T98" s="7" t="s">
        <v>464</v>
      </c>
      <c r="U98" s="7" t="s">
        <v>465</v>
      </c>
      <c r="W98" s="7" t="str">
        <f t="shared" ref="W98:W129" si="85">CONCATENATE(U98,V98)</f>
        <v>Diskussionen</v>
      </c>
      <c r="X98" s="7" t="str">
        <f t="shared" ref="X98:X129" si="86">CONCATENATE(Y98,".")</f>
        <v>ertragen.</v>
      </c>
      <c r="Y98" s="7" t="s">
        <v>466</v>
      </c>
      <c r="Z98" s="7">
        <f>main!Z26</f>
        <v>67</v>
      </c>
      <c r="AA98" s="7" t="str">
        <f>main!AA26</f>
        <v>Bente</v>
      </c>
      <c r="AB98" s="7" t="str">
        <f>main!AB26</f>
        <v>n</v>
      </c>
      <c r="AC98" s="7">
        <f>main!AC26</f>
        <v>3.371428571</v>
      </c>
      <c r="AD98" s="7">
        <f>main!AD26</f>
        <v>1.5546082219999999</v>
      </c>
      <c r="AE98" s="7">
        <f>main!AE26</f>
        <v>4</v>
      </c>
      <c r="AF98" s="33" t="str">
        <f>main!AF26</f>
        <v>n</v>
      </c>
      <c r="AG98" s="7" t="str">
        <f>main!AG26</f>
        <v>Target</v>
      </c>
      <c r="AH98" s="7">
        <f>main!AH26</f>
        <v>4</v>
      </c>
      <c r="AI98" s="7">
        <f>main!AI26</f>
        <v>19800000</v>
      </c>
      <c r="AJ98" s="7" t="str">
        <f>main!AJ26</f>
        <v>NA</v>
      </c>
      <c r="AK98" s="7" t="str">
        <f>main!AK26</f>
        <v>NA</v>
      </c>
      <c r="AL98" s="7">
        <f>main!AL26</f>
        <v>116</v>
      </c>
      <c r="AM98" s="7" t="str">
        <f>main!AM26</f>
        <v>Jasmin</v>
      </c>
      <c r="AN98" s="7" t="str">
        <f>main!AN26</f>
        <v>f</v>
      </c>
      <c r="AO98" s="7">
        <f>main!AO26</f>
        <v>6.7142857139999998</v>
      </c>
      <c r="AP98" s="7">
        <f>main!AP26</f>
        <v>0.57247802800000003</v>
      </c>
      <c r="AQ98" s="7">
        <f>main!AQ26</f>
        <v>7</v>
      </c>
      <c r="AR98" s="7" t="str">
        <f>main!AR26</f>
        <v>f</v>
      </c>
      <c r="AS98" s="7" t="str">
        <f>main!AS26</f>
        <v>Alternative</v>
      </c>
      <c r="AT98" s="7" t="str">
        <f>main!AT26</f>
        <v>NA</v>
      </c>
      <c r="AU98" s="7" t="str">
        <f>main!AU26</f>
        <v>NA</v>
      </c>
      <c r="AV98" s="7" t="str">
        <f>main!AV26</f>
        <v>NA</v>
      </c>
      <c r="AW98" s="7" t="str">
        <f>main!AW26</f>
        <v>NA</v>
      </c>
      <c r="AX98" s="7" t="str">
        <f>main!AX26</f>
        <v>Er</v>
      </c>
      <c r="AY98" s="7" t="str">
        <f>main!AY26</f>
        <v>Sie</v>
      </c>
      <c r="AZ98" s="33" t="str">
        <f>main!AZ26</f>
        <v>Er</v>
      </c>
      <c r="BA98" s="7" t="str">
        <f t="shared" ref="BA98:BA132" si="87">CONCATENATE("Wer"," ",J98," ",P98,"?")</f>
        <v>Wer sitzt beim Abendessen?</v>
      </c>
      <c r="BB98" s="46" t="str">
        <f t="shared" ref="BB98:BB132" si="88">IF(AK98="NA",CONCATENATE($BB$1," ","tat", " ",AA98,"?"),CONCATENATE($BB$1," ","tat", " ",AK98," ",AA98,"?"))</f>
        <v>Was tat Bente?</v>
      </c>
      <c r="BC98" s="7" t="str">
        <f t="shared" ref="BC98:BC132" si="89">BS98</f>
        <v>Wo sitzt Bente?</v>
      </c>
      <c r="BD98" s="7" t="str">
        <f t="shared" ref="BD98:BD132" si="90">BV98</f>
        <v>Was muss Bente ertragen?</v>
      </c>
      <c r="BE98" s="7" t="s">
        <v>48</v>
      </c>
      <c r="BF98" s="7" t="str">
        <f>BC98</f>
        <v>Wo sitzt Bente?</v>
      </c>
      <c r="BG98" s="7">
        <v>4</v>
      </c>
      <c r="BH98" s="7">
        <f t="shared" ref="BH98:BH129" si="91">IF(BI98="NA",0,1)</f>
        <v>0</v>
      </c>
      <c r="BI98" s="7" t="str">
        <f t="shared" ref="BI98:BI132" si="92">IF(BG98=1,BF98,"NA")</f>
        <v>NA</v>
      </c>
      <c r="BJ98" s="7" t="str">
        <f>IF(BI98="NA","NA",P98)</f>
        <v>NA</v>
      </c>
      <c r="BK98" s="7" t="str">
        <f t="shared" si="80"/>
        <v>NA</v>
      </c>
      <c r="BL98" s="7" t="s">
        <v>78</v>
      </c>
      <c r="BM98" s="1">
        <v>1</v>
      </c>
      <c r="BN98" s="7" t="str">
        <f t="shared" ref="BN98:BN129" si="93">IF(BM98=1,BK98,BL98)</f>
        <v>NA</v>
      </c>
      <c r="BO98" s="7" t="str">
        <f t="shared" si="74"/>
        <v>NA</v>
      </c>
      <c r="BP98" s="7" t="str">
        <f t="shared" ref="BP98:BP132" si="94">IF(AK98="NA",IF(K98="","",CONCATENATE(K$1," ",J98," ",H98,"?")),IF(K98="","",CONCATENATE(K$1," ",J98," ",AK98," ",AA98,"?")))</f>
        <v>Wo sitzt Bente?</v>
      </c>
      <c r="BQ98" s="7" t="str">
        <f t="shared" ref="BQ98:BQ132" si="95">IF(AK98="NA",IF(L98="","",CONCATENATE(L$1," ",J98," ",H98,"?")),IF(L98="","",CONCATENATE(L$1," ",J98," ",AK98," ",AA98,"?")))</f>
        <v/>
      </c>
      <c r="BR98" s="7" t="str">
        <f t="shared" ref="BR98:BR132" si="96">IF(AK98="NA",IF(M98="","",CONCATENATE(M$1," ",J98," ",H98,"?")),IF(M98="","",CONCATENATE(M$1," ",J98," ",AK98," ",AA98,"?")))</f>
        <v/>
      </c>
      <c r="BS98" s="7" t="str">
        <f t="shared" ref="BS98:BS129" si="97">CONCATENATE(BP98,BQ98,BR98)</f>
        <v>Wo sitzt Bente?</v>
      </c>
      <c r="BT98" s="7" t="str">
        <f t="shared" ref="BT98:BT132" si="98">IF(AK98="NA",IF(U98="","",CONCATENATE(U$1," ",R98," ",H98," ",Y98,"?")),IF(U98="","",CONCATENATE(U$1," ",R98," ",AK98," ",AA98," ",Y98,"?")))</f>
        <v>Was muss Bente ertragen?</v>
      </c>
      <c r="BU98" s="7" t="str">
        <f t="shared" ref="BU98:BU132" si="99">IF(AK98="NA",IF(V98="","",CONCATENATE(V$1," ",R98," ",H98," ",Y98,"?")),IF(V98="","",CONCATENATE(V$1," ",R98," ",AK98," ",AA98," ",Y98,"?")))</f>
        <v/>
      </c>
      <c r="BV98" s="7" t="str">
        <f t="shared" ref="BV98:BV129" si="100">CONCATENATE(BT98,BU98)</f>
        <v>Was muss Bente ertragen?</v>
      </c>
    </row>
    <row r="99" spans="1:74" ht="14.25" customHeight="1" x14ac:dyDescent="0.35">
      <c r="A99" s="7" t="str">
        <f t="shared" si="76"/>
        <v>L4_S93_I176_PSie</v>
      </c>
      <c r="B99" s="40">
        <v>4</v>
      </c>
      <c r="C99" s="7">
        <v>93</v>
      </c>
      <c r="D99" s="44">
        <v>98</v>
      </c>
      <c r="E99">
        <v>5</v>
      </c>
      <c r="F99" s="7">
        <v>93</v>
      </c>
      <c r="G99" s="7" t="str">
        <f t="shared" si="77"/>
        <v>Der Gastwirt stürzt von der Bühne. Sie hat eine lockere Stufe übersehen.</v>
      </c>
      <c r="H99" s="7" t="str">
        <f t="shared" si="81"/>
        <v>Der Gastwirt</v>
      </c>
      <c r="I99" s="7" t="str">
        <f t="shared" si="82"/>
        <v>Die Gastwirtin</v>
      </c>
      <c r="J99" s="7" t="s">
        <v>594</v>
      </c>
      <c r="M99" s="7" t="s">
        <v>222</v>
      </c>
      <c r="N99" s="7" t="s">
        <v>679</v>
      </c>
      <c r="O99" s="7" t="str">
        <f t="shared" si="83"/>
        <v>von der Bühne.</v>
      </c>
      <c r="P99" s="7" t="str">
        <f t="shared" si="84"/>
        <v>von der Bühne</v>
      </c>
      <c r="Q99" s="7" t="str">
        <f t="shared" si="78"/>
        <v>Sie</v>
      </c>
      <c r="R99" s="7" t="s">
        <v>104</v>
      </c>
      <c r="S99" s="7" t="s">
        <v>179</v>
      </c>
      <c r="T99" s="7" t="s">
        <v>680</v>
      </c>
      <c r="U99" s="7" t="s">
        <v>555</v>
      </c>
      <c r="W99" s="7" t="str">
        <f t="shared" si="85"/>
        <v>Stufe</v>
      </c>
      <c r="X99" s="7" t="str">
        <f t="shared" si="86"/>
        <v>übersehen.</v>
      </c>
      <c r="Y99" s="7" t="s">
        <v>248</v>
      </c>
      <c r="Z99" s="7">
        <f>main!Z94</f>
        <v>176</v>
      </c>
      <c r="AA99" s="7" t="str">
        <f>main!AA94</f>
        <v>Gastwirt</v>
      </c>
      <c r="AB99" s="7" t="str">
        <f>main!AB94</f>
        <v>NA</v>
      </c>
      <c r="AC99" s="7">
        <f>main!AC94</f>
        <v>4.25</v>
      </c>
      <c r="AD99" s="7" t="str">
        <f>main!AD94</f>
        <v>NA</v>
      </c>
      <c r="AE99" s="7" t="str">
        <f>main!AE94</f>
        <v>NA</v>
      </c>
      <c r="AF99" s="33" t="str">
        <f>main!AF94</f>
        <v>m</v>
      </c>
      <c r="AG99" s="7" t="str">
        <f>main!AG94</f>
        <v>Filler</v>
      </c>
      <c r="AH99" s="7" t="str">
        <f>main!AH94</f>
        <v>NA</v>
      </c>
      <c r="AI99" s="7" t="str">
        <f>main!AI94</f>
        <v>NA</v>
      </c>
      <c r="AJ99" s="7" t="str">
        <f>main!AJ94</f>
        <v>Der</v>
      </c>
      <c r="AK99" s="7" t="str">
        <f>main!AK94</f>
        <v>der</v>
      </c>
      <c r="AL99" s="7">
        <f>main!AL94</f>
        <v>33</v>
      </c>
      <c r="AM99" s="7" t="str">
        <f>main!AM94</f>
        <v>Gastwirtin</v>
      </c>
      <c r="AN99" s="7" t="str">
        <f>main!AN94</f>
        <v>NA</v>
      </c>
      <c r="AO99" s="7" t="str">
        <f>main!AO94</f>
        <v>NA</v>
      </c>
      <c r="AP99" s="7" t="str">
        <f>main!AP94</f>
        <v>NA</v>
      </c>
      <c r="AQ99" s="7" t="str">
        <f>main!AQ94</f>
        <v>NA</v>
      </c>
      <c r="AR99" s="7" t="str">
        <f>main!AR94</f>
        <v>NA</v>
      </c>
      <c r="AS99" s="7" t="str">
        <f>main!AS94</f>
        <v>Alternative</v>
      </c>
      <c r="AT99" s="7" t="str">
        <f>main!AT94</f>
        <v>NA</v>
      </c>
      <c r="AU99" s="7" t="str">
        <f>main!AU94</f>
        <v>NA</v>
      </c>
      <c r="AV99" s="7" t="str">
        <f>main!AV94</f>
        <v>Die</v>
      </c>
      <c r="AW99" s="7" t="str">
        <f>main!AW94</f>
        <v>die</v>
      </c>
      <c r="AX99" s="7" t="str">
        <f>main!AX94</f>
        <v>Er</v>
      </c>
      <c r="AY99" s="7" t="str">
        <f>main!AY94</f>
        <v>Sie</v>
      </c>
      <c r="AZ99" s="33" t="str">
        <f>main!AZ94</f>
        <v>Sie</v>
      </c>
      <c r="BA99" s="7" t="str">
        <f t="shared" si="87"/>
        <v>Wer stürzt von der Bühne?</v>
      </c>
      <c r="BB99" s="46" t="str">
        <f t="shared" si="88"/>
        <v>Was tat der Gastwirt?</v>
      </c>
      <c r="BC99" s="7" t="str">
        <f t="shared" si="89"/>
        <v>Woher stürzt der Gastwirt?</v>
      </c>
      <c r="BD99" s="7" t="str">
        <f t="shared" si="90"/>
        <v>Was hat der Gastwirt übersehen?</v>
      </c>
      <c r="BE99" s="7" t="s">
        <v>47</v>
      </c>
      <c r="BF99" s="7" t="str">
        <f>BA99</f>
        <v>Wer stürzt von der Bühne?</v>
      </c>
      <c r="BG99" s="7">
        <v>2</v>
      </c>
      <c r="BH99" s="7">
        <f t="shared" si="91"/>
        <v>0</v>
      </c>
      <c r="BI99" s="7" t="str">
        <f t="shared" si="92"/>
        <v>NA</v>
      </c>
      <c r="BJ99" s="7" t="str">
        <f>IF(BI99="NA","NA",H99)</f>
        <v>NA</v>
      </c>
      <c r="BK99" s="7" t="str">
        <f t="shared" si="80"/>
        <v>NA</v>
      </c>
      <c r="BL99" s="7" t="s">
        <v>78</v>
      </c>
      <c r="BM99" s="1">
        <v>1</v>
      </c>
      <c r="BN99" s="7" t="str">
        <f t="shared" si="93"/>
        <v>NA</v>
      </c>
      <c r="BO99" s="7" t="str">
        <f t="shared" si="74"/>
        <v>NA</v>
      </c>
      <c r="BP99" s="7" t="str">
        <f t="shared" si="94"/>
        <v/>
      </c>
      <c r="BQ99" s="7" t="str">
        <f t="shared" si="95"/>
        <v/>
      </c>
      <c r="BR99" s="7" t="str">
        <f t="shared" si="96"/>
        <v>Woher stürzt der Gastwirt?</v>
      </c>
      <c r="BS99" s="7" t="str">
        <f t="shared" si="97"/>
        <v>Woher stürzt der Gastwirt?</v>
      </c>
      <c r="BT99" s="7" t="str">
        <f t="shared" si="98"/>
        <v>Was hat der Gastwirt übersehen?</v>
      </c>
      <c r="BU99" s="7" t="str">
        <f t="shared" si="99"/>
        <v/>
      </c>
      <c r="BV99" s="7" t="str">
        <f t="shared" si="100"/>
        <v>Was hat der Gastwirt übersehen?</v>
      </c>
    </row>
    <row r="100" spans="1:74" ht="14.25" customHeight="1" x14ac:dyDescent="0.35">
      <c r="A100" s="7" t="str">
        <f t="shared" si="76"/>
        <v>L4_S95_I178_PSie</v>
      </c>
      <c r="B100" s="40">
        <v>4</v>
      </c>
      <c r="C100" s="7">
        <v>95</v>
      </c>
      <c r="D100" s="44">
        <v>99</v>
      </c>
      <c r="E100">
        <v>5</v>
      </c>
      <c r="F100" s="7">
        <v>95</v>
      </c>
      <c r="G100" s="7" t="str">
        <f t="shared" si="77"/>
        <v>Der Versicherungsvertreter kommt in den Altbau. Sie hat eine wichtige Wohnungsbesichtigung vereinbart.</v>
      </c>
      <c r="H100" s="7" t="str">
        <f t="shared" si="81"/>
        <v>Der Versicherungsvertreter</v>
      </c>
      <c r="I100" s="7" t="str">
        <f t="shared" si="82"/>
        <v>Die Versicherungsvertreterin</v>
      </c>
      <c r="J100" s="7" t="s">
        <v>311</v>
      </c>
      <c r="L100" s="7" t="s">
        <v>375</v>
      </c>
      <c r="N100" s="7" t="s">
        <v>689</v>
      </c>
      <c r="O100" s="7" t="str">
        <f t="shared" si="83"/>
        <v>in den Altbau.</v>
      </c>
      <c r="P100" s="7" t="str">
        <f t="shared" si="84"/>
        <v>in den Altbau</v>
      </c>
      <c r="Q100" s="7" t="str">
        <f t="shared" si="78"/>
        <v>Sie</v>
      </c>
      <c r="R100" s="7" t="s">
        <v>104</v>
      </c>
      <c r="S100" s="7" t="s">
        <v>179</v>
      </c>
      <c r="T100" s="7" t="s">
        <v>340</v>
      </c>
      <c r="U100" s="7" t="s">
        <v>690</v>
      </c>
      <c r="W100" s="7" t="str">
        <f t="shared" si="85"/>
        <v>Wohnungsbesichtigung</v>
      </c>
      <c r="X100" s="7" t="str">
        <f t="shared" si="86"/>
        <v>vereinbart.</v>
      </c>
      <c r="Y100" s="7" t="s">
        <v>691</v>
      </c>
      <c r="Z100" s="7">
        <f>main!Z96</f>
        <v>178</v>
      </c>
      <c r="AA100" s="7" t="str">
        <f>main!AA96</f>
        <v>Versicherungsvertreter</v>
      </c>
      <c r="AB100" s="7" t="str">
        <f>main!AB96</f>
        <v>NA</v>
      </c>
      <c r="AC100" s="7">
        <f>main!AC96</f>
        <v>4.45</v>
      </c>
      <c r="AD100" s="7" t="str">
        <f>main!AD96</f>
        <v>NA</v>
      </c>
      <c r="AE100" s="7" t="str">
        <f>main!AE96</f>
        <v>NA</v>
      </c>
      <c r="AF100" s="33" t="str">
        <f>main!AF96</f>
        <v>m</v>
      </c>
      <c r="AG100" s="7" t="str">
        <f>main!AG96</f>
        <v>Filler</v>
      </c>
      <c r="AH100" s="7" t="str">
        <f>main!AH96</f>
        <v>NA</v>
      </c>
      <c r="AI100" s="7" t="str">
        <f>main!AI96</f>
        <v>NA</v>
      </c>
      <c r="AJ100" s="7" t="str">
        <f>main!AJ96</f>
        <v>Der</v>
      </c>
      <c r="AK100" s="7" t="str">
        <f>main!AK96</f>
        <v>der</v>
      </c>
      <c r="AL100" s="7">
        <f>main!AL96</f>
        <v>35</v>
      </c>
      <c r="AM100" s="7" t="str">
        <f>main!AM96</f>
        <v>Versicherungsvertreterin</v>
      </c>
      <c r="AN100" s="7" t="str">
        <f>main!AN96</f>
        <v>NA</v>
      </c>
      <c r="AO100" s="7" t="str">
        <f>main!AO96</f>
        <v>NA</v>
      </c>
      <c r="AP100" s="7" t="str">
        <f>main!AP96</f>
        <v>NA</v>
      </c>
      <c r="AQ100" s="7" t="str">
        <f>main!AQ96</f>
        <v>NA</v>
      </c>
      <c r="AR100" s="7" t="str">
        <f>main!AR96</f>
        <v>NA</v>
      </c>
      <c r="AS100" s="7" t="str">
        <f>main!AS96</f>
        <v>Alternative</v>
      </c>
      <c r="AT100" s="7" t="str">
        <f>main!AT96</f>
        <v>NA</v>
      </c>
      <c r="AU100" s="7" t="str">
        <f>main!AU96</f>
        <v>NA</v>
      </c>
      <c r="AV100" s="7" t="str">
        <f>main!AV96</f>
        <v>Die</v>
      </c>
      <c r="AW100" s="7" t="str">
        <f>main!AW96</f>
        <v>die</v>
      </c>
      <c r="AX100" s="7" t="str">
        <f>main!AX96</f>
        <v>Er</v>
      </c>
      <c r="AY100" s="7" t="str">
        <f>main!AY96</f>
        <v>Sie</v>
      </c>
      <c r="AZ100" s="33" t="str">
        <f>main!AZ96</f>
        <v>Sie</v>
      </c>
      <c r="BA100" s="7" t="str">
        <f t="shared" si="87"/>
        <v>Wer kommt in den Altbau?</v>
      </c>
      <c r="BB100" s="46" t="str">
        <f t="shared" si="88"/>
        <v>Was tat der Versicherungsvertreter?</v>
      </c>
      <c r="BC100" s="7" t="str">
        <f t="shared" si="89"/>
        <v>Wohin kommt der Versicherungsvertreter?</v>
      </c>
      <c r="BD100" s="7" t="str">
        <f t="shared" si="90"/>
        <v>Was hat der Versicherungsvertreter vereinbart?</v>
      </c>
      <c r="BE100" s="7" t="s">
        <v>48</v>
      </c>
      <c r="BF100" s="7" t="str">
        <f>BC100</f>
        <v>Wohin kommt der Versicherungsvertreter?</v>
      </c>
      <c r="BG100" s="7">
        <v>1</v>
      </c>
      <c r="BH100" s="7">
        <f t="shared" si="91"/>
        <v>1</v>
      </c>
      <c r="BI100" s="7" t="str">
        <f t="shared" si="92"/>
        <v>Wohin kommt der Versicherungsvertreter?</v>
      </c>
      <c r="BJ100" s="7" t="str">
        <f>IF(BI100="NA","NA",P100)</f>
        <v>in den Altbau</v>
      </c>
      <c r="BK100" s="7" t="str">
        <f t="shared" si="80"/>
        <v>in den Altbau</v>
      </c>
      <c r="BL100" s="7" t="s">
        <v>694</v>
      </c>
      <c r="BM100" s="1">
        <v>0</v>
      </c>
      <c r="BN100" s="7" t="str">
        <f t="shared" si="93"/>
        <v>in den Neubau</v>
      </c>
      <c r="BO100" s="7" t="str">
        <f t="shared" ref="BO100:BO132" si="101">IF(BM100=0,BK100,BL100)</f>
        <v>in den Altbau</v>
      </c>
      <c r="BP100" s="7" t="str">
        <f t="shared" si="94"/>
        <v/>
      </c>
      <c r="BQ100" s="7" t="str">
        <f t="shared" si="95"/>
        <v>Wohin kommt der Versicherungsvertreter?</v>
      </c>
      <c r="BR100" s="7" t="str">
        <f t="shared" si="96"/>
        <v/>
      </c>
      <c r="BS100" s="7" t="str">
        <f t="shared" si="97"/>
        <v>Wohin kommt der Versicherungsvertreter?</v>
      </c>
      <c r="BT100" s="7" t="str">
        <f t="shared" si="98"/>
        <v>Was hat der Versicherungsvertreter vereinbart?</v>
      </c>
      <c r="BU100" s="7" t="str">
        <f t="shared" si="99"/>
        <v/>
      </c>
      <c r="BV100" s="7" t="str">
        <f t="shared" si="100"/>
        <v>Was hat der Versicherungsvertreter vereinbart?</v>
      </c>
    </row>
    <row r="101" spans="1:74" ht="14.25" customHeight="1" x14ac:dyDescent="0.35">
      <c r="A101" s="7" t="str">
        <f t="shared" si="76"/>
        <v>L4_S50_I82_PSie</v>
      </c>
      <c r="B101" s="40">
        <v>4</v>
      </c>
      <c r="C101" s="7">
        <v>50</v>
      </c>
      <c r="D101" s="44">
        <v>100</v>
      </c>
      <c r="E101">
        <v>5</v>
      </c>
      <c r="F101" s="7">
        <v>50</v>
      </c>
      <c r="G101" s="7" t="str">
        <f t="shared" si="77"/>
        <v>Elia schleicht ins Haus. Sie möchte die schlafenden Nachbarn nicht wecken.</v>
      </c>
      <c r="H101" s="7" t="str">
        <f t="shared" si="81"/>
        <v>Elia</v>
      </c>
      <c r="I101" s="7" t="str">
        <f t="shared" si="82"/>
        <v>Benno</v>
      </c>
      <c r="J101" s="7" t="s">
        <v>429</v>
      </c>
      <c r="L101" s="7" t="s">
        <v>68</v>
      </c>
      <c r="N101" s="7" t="s">
        <v>430</v>
      </c>
      <c r="O101" s="7" t="str">
        <f t="shared" si="83"/>
        <v>ins Haus.</v>
      </c>
      <c r="P101" s="7" t="str">
        <f t="shared" si="84"/>
        <v>ins Haus</v>
      </c>
      <c r="Q101" s="7" t="str">
        <f t="shared" si="78"/>
        <v>Sie</v>
      </c>
      <c r="R101" s="7" t="s">
        <v>70</v>
      </c>
      <c r="S101" s="7" t="s">
        <v>71</v>
      </c>
      <c r="T101" s="7" t="s">
        <v>431</v>
      </c>
      <c r="V101" s="7" t="s">
        <v>432</v>
      </c>
      <c r="W101" s="7" t="str">
        <f t="shared" si="85"/>
        <v>Nachbarn</v>
      </c>
      <c r="X101" s="7" t="str">
        <f t="shared" si="86"/>
        <v>nicht wecken.</v>
      </c>
      <c r="Y101" s="7" t="s">
        <v>433</v>
      </c>
      <c r="Z101" s="7">
        <f>main!Z41</f>
        <v>82</v>
      </c>
      <c r="AA101" s="7" t="str">
        <f>main!AA41</f>
        <v>Elia</v>
      </c>
      <c r="AB101" s="7" t="str">
        <f>main!AB41</f>
        <v>n</v>
      </c>
      <c r="AC101" s="7">
        <f>main!AC41</f>
        <v>4.7428571430000002</v>
      </c>
      <c r="AD101" s="7">
        <f>main!AD41</f>
        <v>1.66879416</v>
      </c>
      <c r="AE101" s="7">
        <f>main!AE41</f>
        <v>4</v>
      </c>
      <c r="AF101" s="33" t="str">
        <f>main!AF41</f>
        <v>n</v>
      </c>
      <c r="AG101" s="7" t="str">
        <f>main!AG41</f>
        <v>Target</v>
      </c>
      <c r="AH101" s="7">
        <f>main!AH41</f>
        <v>51</v>
      </c>
      <c r="AI101" s="7">
        <f>main!AI41</f>
        <v>118000000</v>
      </c>
      <c r="AJ101" s="7" t="str">
        <f>main!AJ41</f>
        <v>NA</v>
      </c>
      <c r="AK101" s="7" t="str">
        <f>main!AK41</f>
        <v>NA</v>
      </c>
      <c r="AL101" s="7">
        <f>main!AL41</f>
        <v>32</v>
      </c>
      <c r="AM101" s="7" t="str">
        <f>main!AM41</f>
        <v>Benno</v>
      </c>
      <c r="AN101" s="7" t="str">
        <f>main!AN41</f>
        <v>m</v>
      </c>
      <c r="AO101" s="7">
        <f>main!AO41</f>
        <v>1.4</v>
      </c>
      <c r="AP101" s="7">
        <f>main!AP41</f>
        <v>0.69451633599999996</v>
      </c>
      <c r="AQ101" s="7">
        <f>main!AQ41</f>
        <v>1</v>
      </c>
      <c r="AR101" s="7" t="str">
        <f>main!AR41</f>
        <v>m</v>
      </c>
      <c r="AS101" s="7" t="str">
        <f>main!AS41</f>
        <v>Alternative</v>
      </c>
      <c r="AT101" s="7" t="str">
        <f>main!AT41</f>
        <v>NA</v>
      </c>
      <c r="AU101" s="7" t="str">
        <f>main!AU41</f>
        <v>NA</v>
      </c>
      <c r="AV101" s="7" t="str">
        <f>main!AV41</f>
        <v>NA</v>
      </c>
      <c r="AW101" s="7" t="str">
        <f>main!AW41</f>
        <v>NA</v>
      </c>
      <c r="AX101" s="7" t="str">
        <f>main!AX41</f>
        <v>Er</v>
      </c>
      <c r="AY101" s="7" t="str">
        <f>main!AY41</f>
        <v>Sie</v>
      </c>
      <c r="AZ101" s="33" t="str">
        <f>main!AZ41</f>
        <v>Sie</v>
      </c>
      <c r="BA101" s="7" t="str">
        <f t="shared" si="87"/>
        <v>Wer schleicht ins Haus?</v>
      </c>
      <c r="BB101" s="46" t="str">
        <f t="shared" si="88"/>
        <v>Was tat Elia?</v>
      </c>
      <c r="BC101" s="7" t="str">
        <f t="shared" si="89"/>
        <v>Wohin schleicht Elia?</v>
      </c>
      <c r="BD101" s="7" t="str">
        <f t="shared" si="90"/>
        <v>Wen möchte Elia nicht wecken?</v>
      </c>
      <c r="BE101" s="7" t="s">
        <v>16</v>
      </c>
      <c r="BF101" s="7" t="str">
        <f>BB101</f>
        <v>Was tat Elia?</v>
      </c>
      <c r="BG101" s="7">
        <v>3</v>
      </c>
      <c r="BH101" s="7">
        <f t="shared" si="91"/>
        <v>0</v>
      </c>
      <c r="BI101" s="7" t="str">
        <f t="shared" si="92"/>
        <v>NA</v>
      </c>
      <c r="BJ101" s="7" t="str">
        <f>IF(BI101="NA","NA",J101)</f>
        <v>NA</v>
      </c>
      <c r="BK101" s="7" t="str">
        <f t="shared" si="80"/>
        <v>NA</v>
      </c>
      <c r="BL101" s="7" t="s">
        <v>78</v>
      </c>
      <c r="BM101" s="1">
        <v>0</v>
      </c>
      <c r="BN101" s="7" t="str">
        <f t="shared" si="93"/>
        <v>NA</v>
      </c>
      <c r="BO101" s="7" t="str">
        <f t="shared" si="101"/>
        <v>NA</v>
      </c>
      <c r="BP101" s="7" t="str">
        <f t="shared" si="94"/>
        <v/>
      </c>
      <c r="BQ101" s="7" t="str">
        <f t="shared" si="95"/>
        <v>Wohin schleicht Elia?</v>
      </c>
      <c r="BR101" s="7" t="str">
        <f t="shared" si="96"/>
        <v/>
      </c>
      <c r="BS101" s="7" t="str">
        <f t="shared" si="97"/>
        <v>Wohin schleicht Elia?</v>
      </c>
      <c r="BT101" s="7" t="str">
        <f t="shared" si="98"/>
        <v/>
      </c>
      <c r="BU101" s="7" t="str">
        <f t="shared" si="99"/>
        <v>Wen möchte Elia nicht wecken?</v>
      </c>
      <c r="BV101" s="7" t="str">
        <f t="shared" si="100"/>
        <v>Wen möchte Elia nicht wecken?</v>
      </c>
    </row>
    <row r="102" spans="1:74" ht="14.25" customHeight="1" x14ac:dyDescent="0.35">
      <c r="A102" s="7" t="str">
        <f t="shared" si="76"/>
        <v>L4_S41_I73_PSie</v>
      </c>
      <c r="B102" s="40">
        <v>4</v>
      </c>
      <c r="C102" s="7">
        <v>41</v>
      </c>
      <c r="D102" s="44">
        <v>101</v>
      </c>
      <c r="E102">
        <v>5</v>
      </c>
      <c r="F102" s="7">
        <v>41</v>
      </c>
      <c r="G102" s="7" t="str">
        <f t="shared" si="77"/>
        <v>Jona rennt zum Briefkasten. Sie hat den hübschen Postboten gesehen.</v>
      </c>
      <c r="H102" s="7" t="str">
        <f t="shared" si="81"/>
        <v>Jona</v>
      </c>
      <c r="I102" s="7" t="str">
        <f t="shared" si="82"/>
        <v>Fabian</v>
      </c>
      <c r="J102" s="7" t="s">
        <v>369</v>
      </c>
      <c r="K102" s="7" t="s">
        <v>185</v>
      </c>
      <c r="N102" s="7" t="s">
        <v>370</v>
      </c>
      <c r="O102" s="7" t="str">
        <f t="shared" si="83"/>
        <v>zum Briefkasten.</v>
      </c>
      <c r="P102" s="7" t="str">
        <f t="shared" si="84"/>
        <v>zum Briefkasten</v>
      </c>
      <c r="Q102" s="7" t="str">
        <f t="shared" si="78"/>
        <v>Sie</v>
      </c>
      <c r="R102" s="7" t="s">
        <v>104</v>
      </c>
      <c r="S102" s="7" t="s">
        <v>147</v>
      </c>
      <c r="T102" s="7" t="s">
        <v>371</v>
      </c>
      <c r="V102" s="7" t="s">
        <v>372</v>
      </c>
      <c r="W102" s="7" t="str">
        <f t="shared" si="85"/>
        <v>Postboten</v>
      </c>
      <c r="X102" s="7" t="str">
        <f t="shared" si="86"/>
        <v>gesehen.</v>
      </c>
      <c r="Y102" s="7" t="s">
        <v>182</v>
      </c>
      <c r="Z102" s="7">
        <f>main!Z32</f>
        <v>73</v>
      </c>
      <c r="AA102" s="7" t="str">
        <f>main!AA32</f>
        <v>Jona</v>
      </c>
      <c r="AB102" s="7" t="str">
        <f>main!AB32</f>
        <v>n</v>
      </c>
      <c r="AC102" s="7">
        <f>main!AC32</f>
        <v>3.8</v>
      </c>
      <c r="AD102" s="7">
        <f>main!AD32</f>
        <v>1.9372509330000001</v>
      </c>
      <c r="AE102" s="7">
        <f>main!AE32</f>
        <v>4</v>
      </c>
      <c r="AF102" s="33" t="str">
        <f>main!AF32</f>
        <v>n</v>
      </c>
      <c r="AG102" s="7" t="str">
        <f>main!AG32</f>
        <v>Target</v>
      </c>
      <c r="AH102" s="7" t="str">
        <f>main!AH32</f>
        <v>NA</v>
      </c>
      <c r="AI102" s="7">
        <f>main!AI32</f>
        <v>49600000</v>
      </c>
      <c r="AJ102" s="7" t="str">
        <f>main!AJ32</f>
        <v>NA</v>
      </c>
      <c r="AK102" s="7" t="str">
        <f>main!AK32</f>
        <v>NA</v>
      </c>
      <c r="AL102" s="7">
        <f>main!AL32</f>
        <v>23</v>
      </c>
      <c r="AM102" s="7" t="str">
        <f>main!AM32</f>
        <v>Fabian</v>
      </c>
      <c r="AN102" s="7" t="str">
        <f>main!AN32</f>
        <v>m</v>
      </c>
      <c r="AO102" s="7">
        <f>main!AO32</f>
        <v>1.2571428570000001</v>
      </c>
      <c r="AP102" s="7">
        <f>main!AP32</f>
        <v>0.70054000800000005</v>
      </c>
      <c r="AQ102" s="7">
        <f>main!AQ32</f>
        <v>1</v>
      </c>
      <c r="AR102" s="7" t="str">
        <f>main!AR32</f>
        <v>m</v>
      </c>
      <c r="AS102" s="7" t="str">
        <f>main!AS32</f>
        <v>Alternative</v>
      </c>
      <c r="AT102" s="7" t="str">
        <f>main!AT32</f>
        <v>NA</v>
      </c>
      <c r="AU102" s="7" t="str">
        <f>main!AU32</f>
        <v>NA</v>
      </c>
      <c r="AV102" s="7" t="str">
        <f>main!AV32</f>
        <v>NA</v>
      </c>
      <c r="AW102" s="7" t="str">
        <f>main!AW32</f>
        <v>NA</v>
      </c>
      <c r="AX102" s="7" t="str">
        <f>main!AX32</f>
        <v>Er</v>
      </c>
      <c r="AY102" s="7" t="str">
        <f>main!AY32</f>
        <v>Sie</v>
      </c>
      <c r="AZ102" s="33" t="str">
        <f>main!AZ32</f>
        <v>Sie</v>
      </c>
      <c r="BA102" s="7" t="str">
        <f t="shared" si="87"/>
        <v>Wer rennt zum Briefkasten?</v>
      </c>
      <c r="BB102" s="46" t="str">
        <f t="shared" si="88"/>
        <v>Was tat Jona?</v>
      </c>
      <c r="BC102" s="7" t="str">
        <f t="shared" si="89"/>
        <v>Wo rennt Jona?</v>
      </c>
      <c r="BD102" s="7" t="str">
        <f t="shared" si="90"/>
        <v>Wen hat Jona gesehen?</v>
      </c>
      <c r="BE102" s="7" t="s">
        <v>47</v>
      </c>
      <c r="BF102" s="7" t="str">
        <f>BA102</f>
        <v>Wer rennt zum Briefkasten?</v>
      </c>
      <c r="BG102" s="7">
        <v>3</v>
      </c>
      <c r="BH102" s="7">
        <f t="shared" si="91"/>
        <v>0</v>
      </c>
      <c r="BI102" s="7" t="str">
        <f t="shared" si="92"/>
        <v>NA</v>
      </c>
      <c r="BJ102" s="7" t="str">
        <f>IF(BI102="NA","NA",H102)</f>
        <v>NA</v>
      </c>
      <c r="BK102" s="7" t="str">
        <f t="shared" si="80"/>
        <v>NA</v>
      </c>
      <c r="BL102" s="7" t="s">
        <v>78</v>
      </c>
      <c r="BM102" s="1">
        <v>0</v>
      </c>
      <c r="BN102" s="7" t="str">
        <f t="shared" si="93"/>
        <v>NA</v>
      </c>
      <c r="BO102" s="7" t="str">
        <f t="shared" si="101"/>
        <v>NA</v>
      </c>
      <c r="BP102" s="7" t="str">
        <f t="shared" si="94"/>
        <v>Wo rennt Jona?</v>
      </c>
      <c r="BQ102" s="7" t="str">
        <f t="shared" si="95"/>
        <v/>
      </c>
      <c r="BR102" s="7" t="str">
        <f t="shared" si="96"/>
        <v/>
      </c>
      <c r="BS102" s="7" t="str">
        <f t="shared" si="97"/>
        <v>Wo rennt Jona?</v>
      </c>
      <c r="BT102" s="7" t="str">
        <f t="shared" si="98"/>
        <v/>
      </c>
      <c r="BU102" s="7" t="str">
        <f t="shared" si="99"/>
        <v>Wen hat Jona gesehen?</v>
      </c>
      <c r="BV102" s="7" t="str">
        <f t="shared" si="100"/>
        <v>Wen hat Jona gesehen?</v>
      </c>
    </row>
    <row r="103" spans="1:74" ht="14.25" customHeight="1" x14ac:dyDescent="0.35">
      <c r="A103" s="7" t="str">
        <f t="shared" ref="A103:A132" si="102">CONCATENATE("L",B103,"_S",F103,"_I",Z103,"_P",AZ103)</f>
        <v>L4_S114_I197_PSie</v>
      </c>
      <c r="B103" s="40">
        <v>4</v>
      </c>
      <c r="C103" s="7">
        <v>114</v>
      </c>
      <c r="D103" s="44">
        <v>102</v>
      </c>
      <c r="E103">
        <v>5</v>
      </c>
      <c r="F103" s="7">
        <v>114</v>
      </c>
      <c r="G103" s="7" t="str">
        <f t="shared" ref="G103:G132" si="103">CONCATENATE(H103," ",J103," ",O103," ",Q103," ",R103," ",S103," ",T103," ",W103," ",X103)</f>
        <v>Der Schweißer raucht im U-Bahnhof. Sie möchte die harten Gesetze missachten.</v>
      </c>
      <c r="H103" s="7" t="str">
        <f t="shared" si="81"/>
        <v>Der Schweißer</v>
      </c>
      <c r="I103" s="7" t="str">
        <f t="shared" si="82"/>
        <v>Die Schweißerin</v>
      </c>
      <c r="J103" s="7" t="s">
        <v>566</v>
      </c>
      <c r="K103" s="7" t="s">
        <v>193</v>
      </c>
      <c r="N103" s="7" t="s">
        <v>795</v>
      </c>
      <c r="O103" s="7" t="str">
        <f t="shared" si="83"/>
        <v>im U-Bahnhof.</v>
      </c>
      <c r="P103" s="7" t="str">
        <f t="shared" si="84"/>
        <v>im U-Bahnhof</v>
      </c>
      <c r="Q103" s="7" t="str">
        <f t="shared" ref="Q103:Q132" si="104">AZ103</f>
        <v>Sie</v>
      </c>
      <c r="R103" s="7" t="s">
        <v>70</v>
      </c>
      <c r="S103" s="7" t="s">
        <v>71</v>
      </c>
      <c r="T103" s="7" t="s">
        <v>391</v>
      </c>
      <c r="U103" s="7" t="s">
        <v>796</v>
      </c>
      <c r="W103" s="7" t="str">
        <f t="shared" si="85"/>
        <v>Gesetze</v>
      </c>
      <c r="X103" s="7" t="str">
        <f t="shared" si="86"/>
        <v>missachten.</v>
      </c>
      <c r="Y103" s="7" t="s">
        <v>797</v>
      </c>
      <c r="Z103" s="7">
        <f>main!Z115</f>
        <v>197</v>
      </c>
      <c r="AA103" s="7" t="str">
        <f>main!AA115</f>
        <v>Schweißer</v>
      </c>
      <c r="AB103" s="7" t="str">
        <f>main!AB115</f>
        <v>NA</v>
      </c>
      <c r="AC103" s="7">
        <f>main!AC115</f>
        <v>6.2249999999999996</v>
      </c>
      <c r="AD103" s="7" t="str">
        <f>main!AD115</f>
        <v>NA</v>
      </c>
      <c r="AE103" s="7" t="str">
        <f>main!AE115</f>
        <v>NA</v>
      </c>
      <c r="AF103" s="33" t="str">
        <f>main!AF115</f>
        <v>m</v>
      </c>
      <c r="AG103" s="7" t="str">
        <f>main!AG115</f>
        <v>Filler</v>
      </c>
      <c r="AH103" s="7" t="str">
        <f>main!AH115</f>
        <v>NA</v>
      </c>
      <c r="AI103" s="7" t="str">
        <f>main!AI115</f>
        <v>NA</v>
      </c>
      <c r="AJ103" s="7" t="str">
        <f>main!AJ115</f>
        <v>Der</v>
      </c>
      <c r="AK103" s="7" t="str">
        <f>main!AK115</f>
        <v>der</v>
      </c>
      <c r="AL103" s="7">
        <f>main!AL115</f>
        <v>54</v>
      </c>
      <c r="AM103" s="7" t="str">
        <f>main!AM115</f>
        <v>Schweißerin</v>
      </c>
      <c r="AN103" s="7" t="str">
        <f>main!AN115</f>
        <v>NA</v>
      </c>
      <c r="AO103" s="7" t="str">
        <f>main!AO115</f>
        <v>NA</v>
      </c>
      <c r="AP103" s="7" t="str">
        <f>main!AP115</f>
        <v>NA</v>
      </c>
      <c r="AQ103" s="7" t="str">
        <f>main!AQ115</f>
        <v>NA</v>
      </c>
      <c r="AR103" s="7" t="str">
        <f>main!AR115</f>
        <v>NA</v>
      </c>
      <c r="AS103" s="7" t="str">
        <f>main!AS115</f>
        <v>Alternative</v>
      </c>
      <c r="AT103" s="7" t="str">
        <f>main!AT115</f>
        <v>NA</v>
      </c>
      <c r="AU103" s="7" t="str">
        <f>main!AU115</f>
        <v>NA</v>
      </c>
      <c r="AV103" s="7" t="str">
        <f>main!AV115</f>
        <v>Die</v>
      </c>
      <c r="AW103" s="7" t="str">
        <f>main!AW115</f>
        <v>die</v>
      </c>
      <c r="AX103" s="7" t="str">
        <f>main!AX115</f>
        <v>Er</v>
      </c>
      <c r="AY103" s="7" t="str">
        <f>main!AY115</f>
        <v>Sie</v>
      </c>
      <c r="AZ103" s="33" t="str">
        <f>main!AZ115</f>
        <v>Sie</v>
      </c>
      <c r="BA103" s="7" t="str">
        <f t="shared" si="87"/>
        <v>Wer raucht im U-Bahnhof?</v>
      </c>
      <c r="BB103" s="46" t="str">
        <f t="shared" si="88"/>
        <v>Was tat der Schweißer?</v>
      </c>
      <c r="BC103" s="7" t="str">
        <f t="shared" si="89"/>
        <v>Wo raucht der Schweißer?</v>
      </c>
      <c r="BD103" s="7" t="str">
        <f t="shared" si="90"/>
        <v>Was möchte der Schweißer missachten?</v>
      </c>
      <c r="BE103" s="7" t="s">
        <v>16</v>
      </c>
      <c r="BF103" s="7" t="str">
        <f>BB103</f>
        <v>Was tat der Schweißer?</v>
      </c>
      <c r="BG103" s="7">
        <v>2</v>
      </c>
      <c r="BH103" s="7">
        <f t="shared" si="91"/>
        <v>0</v>
      </c>
      <c r="BI103" s="7" t="str">
        <f t="shared" si="92"/>
        <v>NA</v>
      </c>
      <c r="BJ103" s="7" t="str">
        <f>IF(BI103="NA","NA",J103)</f>
        <v>NA</v>
      </c>
      <c r="BK103" s="7" t="str">
        <f t="shared" si="80"/>
        <v>NA</v>
      </c>
      <c r="BL103" s="7" t="s">
        <v>78</v>
      </c>
      <c r="BM103" s="1">
        <v>0</v>
      </c>
      <c r="BN103" s="7" t="str">
        <f t="shared" si="93"/>
        <v>NA</v>
      </c>
      <c r="BO103" s="7" t="str">
        <f t="shared" si="101"/>
        <v>NA</v>
      </c>
      <c r="BP103" s="7" t="str">
        <f t="shared" si="94"/>
        <v>Wo raucht der Schweißer?</v>
      </c>
      <c r="BQ103" s="7" t="str">
        <f t="shared" si="95"/>
        <v/>
      </c>
      <c r="BR103" s="7" t="str">
        <f t="shared" si="96"/>
        <v/>
      </c>
      <c r="BS103" s="7" t="str">
        <f t="shared" si="97"/>
        <v>Wo raucht der Schweißer?</v>
      </c>
      <c r="BT103" s="7" t="str">
        <f t="shared" si="98"/>
        <v>Was möchte der Schweißer missachten?</v>
      </c>
      <c r="BU103" s="7" t="str">
        <f t="shared" si="99"/>
        <v/>
      </c>
      <c r="BV103" s="7" t="str">
        <f t="shared" si="100"/>
        <v>Was möchte der Schweißer missachten?</v>
      </c>
    </row>
    <row r="104" spans="1:74" ht="14.25" customHeight="1" x14ac:dyDescent="0.35">
      <c r="A104" s="7" t="str">
        <f t="shared" si="102"/>
        <v>L4_S116_I199_PSie</v>
      </c>
      <c r="B104" s="40">
        <v>4</v>
      </c>
      <c r="C104" s="7">
        <v>116</v>
      </c>
      <c r="D104" s="44">
        <v>103</v>
      </c>
      <c r="E104">
        <v>5</v>
      </c>
      <c r="F104" s="7">
        <v>116</v>
      </c>
      <c r="G104" s="7" t="str">
        <f t="shared" si="103"/>
        <v>Der Barbier wartet vor der Kasse. Sie hat die falsche Schlange gewählt.</v>
      </c>
      <c r="H104" s="7" t="str">
        <f t="shared" si="81"/>
        <v>Der Barbier</v>
      </c>
      <c r="I104" s="7" t="str">
        <f t="shared" si="82"/>
        <v>Die Barbierin</v>
      </c>
      <c r="J104" s="7" t="s">
        <v>716</v>
      </c>
      <c r="K104" s="7" t="s">
        <v>766</v>
      </c>
      <c r="N104" s="7" t="s">
        <v>806</v>
      </c>
      <c r="O104" s="7" t="str">
        <f t="shared" si="83"/>
        <v>vor der Kasse.</v>
      </c>
      <c r="P104" s="7" t="str">
        <f t="shared" si="84"/>
        <v>vor der Kasse</v>
      </c>
      <c r="Q104" s="7" t="str">
        <f t="shared" si="104"/>
        <v>Sie</v>
      </c>
      <c r="R104" s="7" t="s">
        <v>104</v>
      </c>
      <c r="S104" s="7" t="s">
        <v>71</v>
      </c>
      <c r="T104" s="7" t="s">
        <v>533</v>
      </c>
      <c r="U104" s="7" t="s">
        <v>807</v>
      </c>
      <c r="W104" s="7" t="str">
        <f t="shared" si="85"/>
        <v>Schlange</v>
      </c>
      <c r="X104" s="7" t="str">
        <f t="shared" si="86"/>
        <v>gewählt.</v>
      </c>
      <c r="Y104" s="7" t="s">
        <v>808</v>
      </c>
      <c r="Z104" s="7">
        <f>main!Z117</f>
        <v>199</v>
      </c>
      <c r="AA104" s="7" t="str">
        <f>main!AA117</f>
        <v>Barbier</v>
      </c>
      <c r="AB104" s="7" t="str">
        <f>main!AB117</f>
        <v>NA</v>
      </c>
      <c r="AC104" s="7">
        <f>main!AC117</f>
        <v>6.3250000000000002</v>
      </c>
      <c r="AD104" s="7" t="str">
        <f>main!AD117</f>
        <v>NA</v>
      </c>
      <c r="AE104" s="7" t="str">
        <f>main!AE117</f>
        <v>NA</v>
      </c>
      <c r="AF104" s="33" t="str">
        <f>main!AF117</f>
        <v>m</v>
      </c>
      <c r="AG104" s="7" t="str">
        <f>main!AG117</f>
        <v>Filler</v>
      </c>
      <c r="AH104" s="7" t="str">
        <f>main!AH117</f>
        <v>NA</v>
      </c>
      <c r="AI104" s="7" t="str">
        <f>main!AI117</f>
        <v>NA</v>
      </c>
      <c r="AJ104" s="7" t="str">
        <f>main!AJ117</f>
        <v>Der</v>
      </c>
      <c r="AK104" s="7" t="str">
        <f>main!AK117</f>
        <v>der</v>
      </c>
      <c r="AL104" s="7">
        <f>main!AL117</f>
        <v>56</v>
      </c>
      <c r="AM104" s="7" t="str">
        <f>main!AM117</f>
        <v>Barbierin</v>
      </c>
      <c r="AN104" s="7" t="str">
        <f>main!AN117</f>
        <v>NA</v>
      </c>
      <c r="AO104" s="7" t="str">
        <f>main!AO117</f>
        <v>NA</v>
      </c>
      <c r="AP104" s="7" t="str">
        <f>main!AP117</f>
        <v>NA</v>
      </c>
      <c r="AQ104" s="7" t="str">
        <f>main!AQ117</f>
        <v>NA</v>
      </c>
      <c r="AR104" s="7" t="str">
        <f>main!AR117</f>
        <v>NA</v>
      </c>
      <c r="AS104" s="7" t="str">
        <f>main!AS117</f>
        <v>Alternative</v>
      </c>
      <c r="AT104" s="7" t="str">
        <f>main!AT117</f>
        <v>NA</v>
      </c>
      <c r="AU104" s="7" t="str">
        <f>main!AU117</f>
        <v>NA</v>
      </c>
      <c r="AV104" s="7" t="str">
        <f>main!AV117</f>
        <v>Die</v>
      </c>
      <c r="AW104" s="7" t="str">
        <f>main!AW117</f>
        <v>die</v>
      </c>
      <c r="AX104" s="7" t="str">
        <f>main!AX117</f>
        <v>Er</v>
      </c>
      <c r="AY104" s="7" t="str">
        <f>main!AY117</f>
        <v>Sie</v>
      </c>
      <c r="AZ104" s="33" t="str">
        <f>main!AZ117</f>
        <v>Sie</v>
      </c>
      <c r="BA104" s="7" t="str">
        <f t="shared" si="87"/>
        <v>Wer wartet vor der Kasse?</v>
      </c>
      <c r="BB104" s="46" t="str">
        <f t="shared" si="88"/>
        <v>Was tat der Barbier?</v>
      </c>
      <c r="BC104" s="7" t="str">
        <f t="shared" si="89"/>
        <v>Wo wartet der Barbier?</v>
      </c>
      <c r="BD104" s="7" t="str">
        <f t="shared" si="90"/>
        <v>Was hat der Barbier gewählt?</v>
      </c>
      <c r="BE104" s="1" t="s">
        <v>49</v>
      </c>
      <c r="BF104" s="7" t="str">
        <f>BD104</f>
        <v>Was hat der Barbier gewählt?</v>
      </c>
      <c r="BG104" s="7">
        <v>1</v>
      </c>
      <c r="BH104" s="7">
        <f t="shared" si="91"/>
        <v>1</v>
      </c>
      <c r="BI104" s="7" t="str">
        <f t="shared" si="92"/>
        <v>Was hat der Barbier gewählt?</v>
      </c>
      <c r="BJ104" s="7" t="str">
        <f>IF(BI104="NA","NA",CONCATENATE(S104," ",T104," ",W104))</f>
        <v>die falsche Schlange</v>
      </c>
      <c r="BK104" s="7" t="str">
        <f t="shared" si="80"/>
        <v>die falsche Schlange</v>
      </c>
      <c r="BL104" s="7" t="s">
        <v>811</v>
      </c>
      <c r="BM104" s="1">
        <v>1</v>
      </c>
      <c r="BN104" s="7" t="str">
        <f t="shared" si="93"/>
        <v>die falsche Schlange</v>
      </c>
      <c r="BO104" s="7" t="str">
        <f t="shared" si="101"/>
        <v>die falsche Kasse</v>
      </c>
      <c r="BP104" s="7" t="str">
        <f t="shared" si="94"/>
        <v>Wo wartet der Barbier?</v>
      </c>
      <c r="BQ104" s="7" t="str">
        <f t="shared" si="95"/>
        <v/>
      </c>
      <c r="BR104" s="7" t="str">
        <f t="shared" si="96"/>
        <v/>
      </c>
      <c r="BS104" s="7" t="str">
        <f t="shared" si="97"/>
        <v>Wo wartet der Barbier?</v>
      </c>
      <c r="BT104" s="7" t="str">
        <f t="shared" si="98"/>
        <v>Was hat der Barbier gewählt?</v>
      </c>
      <c r="BU104" s="7" t="str">
        <f t="shared" si="99"/>
        <v/>
      </c>
      <c r="BV104" s="7" t="str">
        <f t="shared" si="100"/>
        <v>Was hat der Barbier gewählt?</v>
      </c>
    </row>
    <row r="105" spans="1:74" ht="14.25" customHeight="1" x14ac:dyDescent="0.35">
      <c r="A105" s="7" t="str">
        <f t="shared" si="102"/>
        <v>L4_S27_I17_PSie</v>
      </c>
      <c r="B105" s="40">
        <v>4</v>
      </c>
      <c r="C105" s="7">
        <v>27</v>
      </c>
      <c r="D105" s="44">
        <v>104</v>
      </c>
      <c r="E105">
        <v>5</v>
      </c>
      <c r="F105" s="7">
        <v>27</v>
      </c>
      <c r="G105" s="7" t="str">
        <f t="shared" si="103"/>
        <v>Anton landet in der Notaufnahme. Sie hat die schweren Handwerksarbeiten unterschätzt.</v>
      </c>
      <c r="H105" s="7" t="str">
        <f t="shared" si="81"/>
        <v>Anton</v>
      </c>
      <c r="I105" s="7" t="str">
        <f t="shared" si="82"/>
        <v>Thea</v>
      </c>
      <c r="J105" s="7" t="s">
        <v>277</v>
      </c>
      <c r="K105" s="7" t="s">
        <v>84</v>
      </c>
      <c r="N105" s="7" t="s">
        <v>278</v>
      </c>
      <c r="O105" s="7" t="str">
        <f t="shared" si="83"/>
        <v>in der Notaufnahme.</v>
      </c>
      <c r="P105" s="7" t="str">
        <f t="shared" si="84"/>
        <v>in der Notaufnahme</v>
      </c>
      <c r="Q105" s="7" t="str">
        <f t="shared" si="104"/>
        <v>Sie</v>
      </c>
      <c r="R105" s="7" t="s">
        <v>104</v>
      </c>
      <c r="S105" s="7" t="s">
        <v>71</v>
      </c>
      <c r="T105" s="7" t="s">
        <v>279</v>
      </c>
      <c r="U105" s="7" t="s">
        <v>280</v>
      </c>
      <c r="W105" s="7" t="str">
        <f t="shared" si="85"/>
        <v>Handwerksarbeiten</v>
      </c>
      <c r="X105" s="7" t="str">
        <f t="shared" si="86"/>
        <v>unterschätzt.</v>
      </c>
      <c r="Y105" s="7" t="s">
        <v>165</v>
      </c>
      <c r="Z105" s="7">
        <f>main!Z18</f>
        <v>17</v>
      </c>
      <c r="AA105" s="7" t="str">
        <f>main!AA18</f>
        <v>Anton</v>
      </c>
      <c r="AB105" s="7" t="str">
        <f>main!AB18</f>
        <v>m</v>
      </c>
      <c r="AC105" s="7">
        <f>main!AC18</f>
        <v>1.2</v>
      </c>
      <c r="AD105" s="7">
        <f>main!AD18</f>
        <v>0.58410313400000002</v>
      </c>
      <c r="AE105" s="7">
        <f>main!AE18</f>
        <v>1</v>
      </c>
      <c r="AF105" s="33" t="str">
        <f>main!AF18</f>
        <v>m</v>
      </c>
      <c r="AG105" s="7" t="str">
        <f>main!AG18</f>
        <v>Target</v>
      </c>
      <c r="AH105" s="7">
        <f>main!AH18</f>
        <v>3091</v>
      </c>
      <c r="AI105" s="7">
        <f>main!AI18</f>
        <v>2260000000</v>
      </c>
      <c r="AJ105" s="7" t="str">
        <f>main!AJ18</f>
        <v>NA</v>
      </c>
      <c r="AK105" s="7" t="str">
        <f>main!AK18</f>
        <v>NA</v>
      </c>
      <c r="AL105" s="7">
        <f>main!AL18</f>
        <v>98</v>
      </c>
      <c r="AM105" s="7" t="str">
        <f>main!AM18</f>
        <v>Thea</v>
      </c>
      <c r="AN105" s="7" t="str">
        <f>main!AN18</f>
        <v>f</v>
      </c>
      <c r="AO105" s="7">
        <f>main!AO18</f>
        <v>6.3428571429999998</v>
      </c>
      <c r="AP105" s="7">
        <f>main!AP18</f>
        <v>1.186761712</v>
      </c>
      <c r="AQ105" s="7">
        <f>main!AQ18</f>
        <v>7</v>
      </c>
      <c r="AR105" s="7" t="str">
        <f>main!AR18</f>
        <v>f</v>
      </c>
      <c r="AS105" s="7" t="str">
        <f>main!AS18</f>
        <v>Alternative</v>
      </c>
      <c r="AT105" s="7" t="str">
        <f>main!AT18</f>
        <v>NA</v>
      </c>
      <c r="AU105" s="7" t="str">
        <f>main!AU18</f>
        <v>NA</v>
      </c>
      <c r="AV105" s="7" t="str">
        <f>main!AV18</f>
        <v>NA</v>
      </c>
      <c r="AW105" s="7" t="str">
        <f>main!AW18</f>
        <v>NA</v>
      </c>
      <c r="AX105" s="7" t="str">
        <f>main!AX18</f>
        <v>Er</v>
      </c>
      <c r="AY105" s="7" t="str">
        <f>main!AY18</f>
        <v>Sie</v>
      </c>
      <c r="AZ105" s="33" t="str">
        <f>main!AZ18</f>
        <v>Sie</v>
      </c>
      <c r="BA105" s="7" t="str">
        <f t="shared" si="87"/>
        <v>Wer landet in der Notaufnahme?</v>
      </c>
      <c r="BB105" s="46" t="str">
        <f t="shared" si="88"/>
        <v>Was tat Anton?</v>
      </c>
      <c r="BC105" s="7" t="str">
        <f t="shared" si="89"/>
        <v>Wo landet Anton?</v>
      </c>
      <c r="BD105" s="7" t="str">
        <f t="shared" si="90"/>
        <v>Was hat Anton unterschätzt?</v>
      </c>
      <c r="BE105" s="7" t="s">
        <v>48</v>
      </c>
      <c r="BF105" s="7" t="str">
        <f>BC105</f>
        <v>Wo landet Anton?</v>
      </c>
      <c r="BG105" s="7">
        <v>2</v>
      </c>
      <c r="BH105" s="7">
        <f t="shared" si="91"/>
        <v>0</v>
      </c>
      <c r="BI105" s="7" t="str">
        <f t="shared" si="92"/>
        <v>NA</v>
      </c>
      <c r="BJ105" s="7" t="str">
        <f>IF(BI105="NA","NA",P105)</f>
        <v>NA</v>
      </c>
      <c r="BK105" s="7" t="str">
        <f t="shared" si="80"/>
        <v>NA</v>
      </c>
      <c r="BL105" s="7" t="s">
        <v>78</v>
      </c>
      <c r="BM105" s="1">
        <v>0</v>
      </c>
      <c r="BN105" s="7" t="str">
        <f t="shared" si="93"/>
        <v>NA</v>
      </c>
      <c r="BO105" s="7" t="str">
        <f t="shared" si="101"/>
        <v>NA</v>
      </c>
      <c r="BP105" s="7" t="str">
        <f t="shared" si="94"/>
        <v>Wo landet Anton?</v>
      </c>
      <c r="BQ105" s="7" t="str">
        <f t="shared" si="95"/>
        <v/>
      </c>
      <c r="BR105" s="7" t="str">
        <f t="shared" si="96"/>
        <v/>
      </c>
      <c r="BS105" s="7" t="str">
        <f t="shared" si="97"/>
        <v>Wo landet Anton?</v>
      </c>
      <c r="BT105" s="7" t="str">
        <f t="shared" si="98"/>
        <v>Was hat Anton unterschätzt?</v>
      </c>
      <c r="BU105" s="7" t="str">
        <f t="shared" si="99"/>
        <v/>
      </c>
      <c r="BV105" s="7" t="str">
        <f t="shared" si="100"/>
        <v>Was hat Anton unterschätzt?</v>
      </c>
    </row>
    <row r="106" spans="1:74" ht="14.25" customHeight="1" x14ac:dyDescent="0.35">
      <c r="A106" s="7" t="str">
        <f t="shared" si="102"/>
        <v>L4_S8_I141_PSie</v>
      </c>
      <c r="B106" s="40">
        <v>4</v>
      </c>
      <c r="C106" s="7">
        <v>8</v>
      </c>
      <c r="D106" s="44">
        <v>105</v>
      </c>
      <c r="E106">
        <v>5</v>
      </c>
      <c r="F106" s="7">
        <v>8</v>
      </c>
      <c r="G106" s="7" t="str">
        <f t="shared" si="103"/>
        <v>Sophia parkt auf dem Radweg. Sie möchte ein starkes Zeichen setzen.</v>
      </c>
      <c r="H106" s="7" t="str">
        <f t="shared" si="81"/>
        <v>Sophia</v>
      </c>
      <c r="I106" s="7" t="str">
        <f t="shared" si="82"/>
        <v>Henriette</v>
      </c>
      <c r="J106" s="7" t="s">
        <v>134</v>
      </c>
      <c r="K106" s="7" t="s">
        <v>135</v>
      </c>
      <c r="N106" s="7" t="s">
        <v>136</v>
      </c>
      <c r="O106" s="7" t="str">
        <f t="shared" si="83"/>
        <v>auf dem Radweg.</v>
      </c>
      <c r="P106" s="7" t="str">
        <f t="shared" si="84"/>
        <v>auf dem Radweg</v>
      </c>
      <c r="Q106" s="7" t="str">
        <f t="shared" si="104"/>
        <v>Sie</v>
      </c>
      <c r="R106" s="7" t="s">
        <v>70</v>
      </c>
      <c r="S106" s="7" t="s">
        <v>137</v>
      </c>
      <c r="T106" s="7" t="s">
        <v>138</v>
      </c>
      <c r="U106" s="7" t="s">
        <v>139</v>
      </c>
      <c r="W106" s="7" t="str">
        <f t="shared" si="85"/>
        <v>Zeichen</v>
      </c>
      <c r="X106" s="7" t="str">
        <f t="shared" si="86"/>
        <v>setzen.</v>
      </c>
      <c r="Y106" s="7" t="s">
        <v>140</v>
      </c>
      <c r="Z106" s="7">
        <f>main!Z59</f>
        <v>141</v>
      </c>
      <c r="AA106" s="7" t="str">
        <f>main!AA59</f>
        <v>Sophia</v>
      </c>
      <c r="AB106" s="7" t="str">
        <f>main!AB59</f>
        <v>f</v>
      </c>
      <c r="AC106" s="7">
        <f>main!AC59</f>
        <v>6.914285714</v>
      </c>
      <c r="AD106" s="7">
        <f>main!AD59</f>
        <v>0.28402864100000003</v>
      </c>
      <c r="AE106" s="7">
        <f>main!AE59</f>
        <v>7</v>
      </c>
      <c r="AF106" s="33" t="str">
        <f>main!AF59</f>
        <v>f</v>
      </c>
      <c r="AG106" s="7" t="str">
        <f>main!AG59</f>
        <v>Target</v>
      </c>
      <c r="AH106" s="7" t="str">
        <f>main!AH59</f>
        <v>NA</v>
      </c>
      <c r="AI106" s="7">
        <f>main!AI59</f>
        <v>2230000000</v>
      </c>
      <c r="AJ106" s="7" t="str">
        <f>main!AJ59</f>
        <v>NA</v>
      </c>
      <c r="AK106" s="7" t="str">
        <f>main!AK59</f>
        <v>NA</v>
      </c>
      <c r="AL106" s="7">
        <f>main!AL59</f>
        <v>109</v>
      </c>
      <c r="AM106" s="7" t="str">
        <f>main!AM59</f>
        <v>Henriette</v>
      </c>
      <c r="AN106" s="7" t="str">
        <f>main!AN59</f>
        <v>f</v>
      </c>
      <c r="AO106" s="7">
        <f>main!AO59</f>
        <v>6.6571428570000002</v>
      </c>
      <c r="AP106" s="7">
        <f>main!AP59</f>
        <v>0.80230759600000001</v>
      </c>
      <c r="AQ106" s="7">
        <f>main!AQ59</f>
        <v>7</v>
      </c>
      <c r="AR106" s="7" t="str">
        <f>main!AR59</f>
        <v>f</v>
      </c>
      <c r="AS106" s="7" t="str">
        <f>main!AS59</f>
        <v>Alternative</v>
      </c>
      <c r="AT106" s="7" t="str">
        <f>main!AT59</f>
        <v>NA</v>
      </c>
      <c r="AU106" s="7" t="str">
        <f>main!AU59</f>
        <v>NA</v>
      </c>
      <c r="AV106" s="7" t="str">
        <f>main!AV59</f>
        <v>NA</v>
      </c>
      <c r="AW106" s="7" t="str">
        <f>main!AW59</f>
        <v>NA</v>
      </c>
      <c r="AX106" s="7" t="str">
        <f>main!AX59</f>
        <v>Er</v>
      </c>
      <c r="AY106" s="7" t="str">
        <f>main!AY59</f>
        <v>Sie</v>
      </c>
      <c r="AZ106" s="33" t="str">
        <f>main!AZ59</f>
        <v>Sie</v>
      </c>
      <c r="BA106" s="7" t="str">
        <f t="shared" si="87"/>
        <v>Wer parkt auf dem Radweg?</v>
      </c>
      <c r="BB106" s="46" t="str">
        <f t="shared" si="88"/>
        <v>Was tat Sophia?</v>
      </c>
      <c r="BC106" s="7" t="str">
        <f t="shared" si="89"/>
        <v>Wo parkt Sophia?</v>
      </c>
      <c r="BD106" s="7" t="str">
        <f t="shared" si="90"/>
        <v>Was möchte Sophia setzen?</v>
      </c>
      <c r="BE106" s="1" t="s">
        <v>49</v>
      </c>
      <c r="BF106" s="7" t="str">
        <f>BD106</f>
        <v>Was möchte Sophia setzen?</v>
      </c>
      <c r="BG106" s="7">
        <v>4</v>
      </c>
      <c r="BH106" s="7">
        <f t="shared" si="91"/>
        <v>0</v>
      </c>
      <c r="BI106" s="7" t="str">
        <f t="shared" si="92"/>
        <v>NA</v>
      </c>
      <c r="BJ106" s="7" t="str">
        <f>IF(BI106="NA","NA",CONCATENATE(S106," ",T106," ",W106))</f>
        <v>NA</v>
      </c>
      <c r="BK106" s="7" t="str">
        <f t="shared" si="80"/>
        <v>NA</v>
      </c>
      <c r="BL106" s="7" t="s">
        <v>78</v>
      </c>
      <c r="BM106" s="1">
        <v>1</v>
      </c>
      <c r="BN106" s="7" t="str">
        <f t="shared" si="93"/>
        <v>NA</v>
      </c>
      <c r="BO106" s="7" t="str">
        <f t="shared" si="101"/>
        <v>NA</v>
      </c>
      <c r="BP106" s="7" t="str">
        <f t="shared" si="94"/>
        <v>Wo parkt Sophia?</v>
      </c>
      <c r="BQ106" s="7" t="str">
        <f t="shared" si="95"/>
        <v/>
      </c>
      <c r="BR106" s="7" t="str">
        <f t="shared" si="96"/>
        <v/>
      </c>
      <c r="BS106" s="7" t="str">
        <f t="shared" si="97"/>
        <v>Wo parkt Sophia?</v>
      </c>
      <c r="BT106" s="7" t="str">
        <f t="shared" si="98"/>
        <v>Was möchte Sophia setzen?</v>
      </c>
      <c r="BU106" s="7" t="str">
        <f t="shared" si="99"/>
        <v/>
      </c>
      <c r="BV106" s="7" t="str">
        <f t="shared" si="100"/>
        <v>Was möchte Sophia setzen?</v>
      </c>
    </row>
    <row r="107" spans="1:74" ht="14.25" customHeight="1" x14ac:dyDescent="0.35">
      <c r="A107" s="7" t="str">
        <f t="shared" si="102"/>
        <v>L4_S11_I124_PEr</v>
      </c>
      <c r="B107" s="40">
        <v>4</v>
      </c>
      <c r="C107" s="7">
        <v>11</v>
      </c>
      <c r="D107" s="44">
        <v>106</v>
      </c>
      <c r="E107">
        <v>5</v>
      </c>
      <c r="F107" s="7">
        <v>11</v>
      </c>
      <c r="G107" s="7" t="str">
        <f t="shared" si="103"/>
        <v>Antonia flüchtet aus dem Restaurant. Er hat die hohe Preise unterschätzt.</v>
      </c>
      <c r="H107" s="7" t="str">
        <f t="shared" si="81"/>
        <v>Antonia</v>
      </c>
      <c r="I107" s="7" t="str">
        <f t="shared" si="82"/>
        <v>Linus</v>
      </c>
      <c r="J107" s="12" t="s">
        <v>161</v>
      </c>
      <c r="M107" s="7" t="s">
        <v>102</v>
      </c>
      <c r="N107" s="7" t="s">
        <v>162</v>
      </c>
      <c r="O107" s="7" t="str">
        <f t="shared" si="83"/>
        <v>aus dem Restaurant.</v>
      </c>
      <c r="P107" s="7" t="str">
        <f t="shared" si="84"/>
        <v>aus dem Restaurant</v>
      </c>
      <c r="Q107" s="7" t="str">
        <f t="shared" si="104"/>
        <v>Er</v>
      </c>
      <c r="R107" s="7" t="s">
        <v>104</v>
      </c>
      <c r="S107" s="7" t="s">
        <v>71</v>
      </c>
      <c r="T107" s="7" t="s">
        <v>163</v>
      </c>
      <c r="U107" s="7" t="s">
        <v>164</v>
      </c>
      <c r="W107" s="7" t="str">
        <f t="shared" si="85"/>
        <v>Preise</v>
      </c>
      <c r="X107" s="7" t="str">
        <f t="shared" si="86"/>
        <v>unterschätzt.</v>
      </c>
      <c r="Y107" s="7" t="s">
        <v>165</v>
      </c>
      <c r="Z107" s="7">
        <f>main!Z42</f>
        <v>124</v>
      </c>
      <c r="AA107" s="7" t="str">
        <f>main!AA42</f>
        <v>Antonia</v>
      </c>
      <c r="AB107" s="7" t="str">
        <f>main!AB42</f>
        <v>f</v>
      </c>
      <c r="AC107" s="7">
        <f>main!AC42</f>
        <v>6.8285714290000001</v>
      </c>
      <c r="AD107" s="7">
        <f>main!AD42</f>
        <v>0.38238526</v>
      </c>
      <c r="AE107" s="7">
        <f>main!AE42</f>
        <v>7</v>
      </c>
      <c r="AF107" s="33" t="str">
        <f>main!AF42</f>
        <v>f</v>
      </c>
      <c r="AG107" s="7" t="str">
        <f>main!AG42</f>
        <v>Target</v>
      </c>
      <c r="AH107" s="7">
        <f>main!AH42</f>
        <v>58</v>
      </c>
      <c r="AI107" s="7">
        <f>main!AI42</f>
        <v>1310000000</v>
      </c>
      <c r="AJ107" s="7" t="str">
        <f>main!AJ42</f>
        <v>NA</v>
      </c>
      <c r="AK107" s="7" t="str">
        <f>main!AK42</f>
        <v>NA</v>
      </c>
      <c r="AL107" s="7">
        <f>main!AL42</f>
        <v>43</v>
      </c>
      <c r="AM107" s="7" t="str">
        <f>main!AM42</f>
        <v>Linus</v>
      </c>
      <c r="AN107" s="7" t="str">
        <f>main!AN42</f>
        <v>m</v>
      </c>
      <c r="AO107" s="7">
        <f>main!AO42</f>
        <v>1.571428571</v>
      </c>
      <c r="AP107" s="7">
        <f>main!AP42</f>
        <v>0.88403201600000003</v>
      </c>
      <c r="AQ107" s="7">
        <f>main!AQ42</f>
        <v>1</v>
      </c>
      <c r="AR107" s="7" t="str">
        <f>main!AR42</f>
        <v>m</v>
      </c>
      <c r="AS107" s="7" t="str">
        <f>main!AS42</f>
        <v>Alternative</v>
      </c>
      <c r="AT107" s="7" t="str">
        <f>main!AT42</f>
        <v>NA</v>
      </c>
      <c r="AU107" s="7" t="str">
        <f>main!AU42</f>
        <v>NA</v>
      </c>
      <c r="AV107" s="7" t="str">
        <f>main!AV42</f>
        <v>NA</v>
      </c>
      <c r="AW107" s="7" t="str">
        <f>main!AW42</f>
        <v>NA</v>
      </c>
      <c r="AX107" s="7" t="str">
        <f>main!AX42</f>
        <v>Er</v>
      </c>
      <c r="AY107" s="7" t="str">
        <f>main!AY42</f>
        <v>Sie</v>
      </c>
      <c r="AZ107" s="33" t="str">
        <f>main!AZ42</f>
        <v>Er</v>
      </c>
      <c r="BA107" s="7" t="str">
        <f t="shared" si="87"/>
        <v>Wer flüchtet aus dem Restaurant?</v>
      </c>
      <c r="BB107" s="46" t="str">
        <f t="shared" si="88"/>
        <v>Was tat Antonia?</v>
      </c>
      <c r="BC107" s="7" t="str">
        <f t="shared" si="89"/>
        <v>Woher flüchtet Antonia?</v>
      </c>
      <c r="BD107" s="7" t="str">
        <f t="shared" si="90"/>
        <v>Was hat Antonia unterschätzt?</v>
      </c>
      <c r="BE107" s="7" t="s">
        <v>48</v>
      </c>
      <c r="BF107" s="7" t="str">
        <f>BC107</f>
        <v>Woher flüchtet Antonia?</v>
      </c>
      <c r="BG107" s="7">
        <v>3</v>
      </c>
      <c r="BH107" s="7">
        <f t="shared" si="91"/>
        <v>0</v>
      </c>
      <c r="BI107" s="7" t="str">
        <f t="shared" si="92"/>
        <v>NA</v>
      </c>
      <c r="BJ107" s="7" t="str">
        <f>IF(BI107="NA","NA",P107)</f>
        <v>NA</v>
      </c>
      <c r="BK107" s="7" t="str">
        <f t="shared" si="80"/>
        <v>NA</v>
      </c>
      <c r="BL107" s="7" t="s">
        <v>78</v>
      </c>
      <c r="BM107" s="1">
        <v>0</v>
      </c>
      <c r="BN107" s="7" t="str">
        <f t="shared" si="93"/>
        <v>NA</v>
      </c>
      <c r="BO107" s="7" t="str">
        <f t="shared" si="101"/>
        <v>NA</v>
      </c>
      <c r="BP107" s="7" t="str">
        <f t="shared" si="94"/>
        <v/>
      </c>
      <c r="BQ107" s="7" t="str">
        <f t="shared" si="95"/>
        <v/>
      </c>
      <c r="BR107" s="7" t="str">
        <f t="shared" si="96"/>
        <v>Woher flüchtet Antonia?</v>
      </c>
      <c r="BS107" s="7" t="str">
        <f t="shared" si="97"/>
        <v>Woher flüchtet Antonia?</v>
      </c>
      <c r="BT107" s="7" t="str">
        <f t="shared" si="98"/>
        <v>Was hat Antonia unterschätzt?</v>
      </c>
      <c r="BU107" s="7" t="str">
        <f t="shared" si="99"/>
        <v/>
      </c>
      <c r="BV107" s="7" t="str">
        <f t="shared" si="100"/>
        <v>Was hat Antonia unterschätzt?</v>
      </c>
    </row>
    <row r="108" spans="1:74" ht="14.25" customHeight="1" x14ac:dyDescent="0.35">
      <c r="A108" s="7" t="str">
        <f t="shared" si="102"/>
        <v>L4_S56_I68_PEr</v>
      </c>
      <c r="B108" s="40">
        <v>4</v>
      </c>
      <c r="C108" s="7">
        <v>56</v>
      </c>
      <c r="D108" s="44">
        <v>107</v>
      </c>
      <c r="E108">
        <v>5</v>
      </c>
      <c r="F108" s="7">
        <v>56</v>
      </c>
      <c r="G108" s="7" t="str">
        <f t="shared" si="103"/>
        <v>Jean kriecht ins Bad. Er hat ein leckeres Bier getrunken.</v>
      </c>
      <c r="H108" s="7" t="str">
        <f t="shared" si="81"/>
        <v>Jean</v>
      </c>
      <c r="I108" s="7" t="str">
        <f t="shared" si="82"/>
        <v>Greta</v>
      </c>
      <c r="J108" s="7" t="s">
        <v>469</v>
      </c>
      <c r="L108" s="7" t="s">
        <v>68</v>
      </c>
      <c r="N108" s="7" t="s">
        <v>470</v>
      </c>
      <c r="O108" s="7" t="str">
        <f t="shared" si="83"/>
        <v>ins Bad.</v>
      </c>
      <c r="P108" s="7" t="str">
        <f t="shared" si="84"/>
        <v>ins Bad</v>
      </c>
      <c r="Q108" s="7" t="str">
        <f t="shared" si="104"/>
        <v>Er</v>
      </c>
      <c r="R108" s="7" t="s">
        <v>104</v>
      </c>
      <c r="S108" s="7" t="s">
        <v>137</v>
      </c>
      <c r="T108" s="7" t="s">
        <v>449</v>
      </c>
      <c r="U108" s="7" t="s">
        <v>471</v>
      </c>
      <c r="W108" s="7" t="str">
        <f t="shared" si="85"/>
        <v>Bier</v>
      </c>
      <c r="X108" s="7" t="str">
        <f t="shared" si="86"/>
        <v>getrunken.</v>
      </c>
      <c r="Y108" s="7" t="s">
        <v>472</v>
      </c>
      <c r="Z108" s="7">
        <f>main!Z27</f>
        <v>68</v>
      </c>
      <c r="AA108" s="7" t="str">
        <f>main!AA27</f>
        <v>Jean</v>
      </c>
      <c r="AB108" s="7" t="str">
        <f>main!AB27</f>
        <v>n</v>
      </c>
      <c r="AC108" s="7">
        <f>main!AC27</f>
        <v>3.4285714289999998</v>
      </c>
      <c r="AD108" s="7">
        <f>main!AD27</f>
        <v>1.420143205</v>
      </c>
      <c r="AE108" s="7">
        <f>main!AE27</f>
        <v>4</v>
      </c>
      <c r="AF108" s="33" t="str">
        <f>main!AF27</f>
        <v>n</v>
      </c>
      <c r="AG108" s="7" t="str">
        <f>main!AG27</f>
        <v>Target</v>
      </c>
      <c r="AH108" s="7" t="str">
        <f>main!AH27</f>
        <v>NA</v>
      </c>
      <c r="AI108" s="7">
        <f>main!AI27</f>
        <v>4610000000</v>
      </c>
      <c r="AJ108" s="7" t="str">
        <f>main!AJ27</f>
        <v>NA</v>
      </c>
      <c r="AK108" s="7" t="str">
        <f>main!AK27</f>
        <v>NA</v>
      </c>
      <c r="AL108" s="7">
        <f>main!AL27</f>
        <v>117</v>
      </c>
      <c r="AM108" s="7" t="str">
        <f>main!AM27</f>
        <v>Greta</v>
      </c>
      <c r="AN108" s="7" t="str">
        <f>main!AN27</f>
        <v>f</v>
      </c>
      <c r="AO108" s="7">
        <f>main!AO27</f>
        <v>6.7428571430000002</v>
      </c>
      <c r="AP108" s="7">
        <f>main!AP27</f>
        <v>0.56061191099999996</v>
      </c>
      <c r="AQ108" s="7">
        <f>main!AQ27</f>
        <v>7</v>
      </c>
      <c r="AR108" s="7" t="str">
        <f>main!AR27</f>
        <v>f</v>
      </c>
      <c r="AS108" s="7" t="str">
        <f>main!AS27</f>
        <v>Alternative</v>
      </c>
      <c r="AT108" s="7" t="str">
        <f>main!AT27</f>
        <v>NA</v>
      </c>
      <c r="AU108" s="7" t="str">
        <f>main!AU27</f>
        <v>NA</v>
      </c>
      <c r="AV108" s="7" t="str">
        <f>main!AV27</f>
        <v>NA</v>
      </c>
      <c r="AW108" s="7" t="str">
        <f>main!AW27</f>
        <v>NA</v>
      </c>
      <c r="AX108" s="7" t="str">
        <f>main!AX27</f>
        <v>Er</v>
      </c>
      <c r="AY108" s="7" t="str">
        <f>main!AY27</f>
        <v>Sie</v>
      </c>
      <c r="AZ108" s="33" t="str">
        <f>main!AZ27</f>
        <v>Er</v>
      </c>
      <c r="BA108" s="7" t="str">
        <f t="shared" si="87"/>
        <v>Wer kriecht ins Bad?</v>
      </c>
      <c r="BB108" s="46" t="str">
        <f t="shared" si="88"/>
        <v>Was tat Jean?</v>
      </c>
      <c r="BC108" s="7" t="str">
        <f t="shared" si="89"/>
        <v>Wohin kriecht Jean?</v>
      </c>
      <c r="BD108" s="7" t="str">
        <f t="shared" si="90"/>
        <v>Was hat Jean getrunken?</v>
      </c>
      <c r="BE108" s="1" t="s">
        <v>49</v>
      </c>
      <c r="BF108" s="7" t="str">
        <f>BD108</f>
        <v>Was hat Jean getrunken?</v>
      </c>
      <c r="BG108" s="7">
        <v>2</v>
      </c>
      <c r="BH108" s="7">
        <f t="shared" si="91"/>
        <v>0</v>
      </c>
      <c r="BI108" s="7" t="str">
        <f t="shared" si="92"/>
        <v>NA</v>
      </c>
      <c r="BJ108" s="7" t="str">
        <f>IF(BI108="NA","NA",CONCATENATE(S108," ",T108," ",W108))</f>
        <v>NA</v>
      </c>
      <c r="BK108" s="7" t="str">
        <f t="shared" si="80"/>
        <v>NA</v>
      </c>
      <c r="BL108" s="7" t="s">
        <v>78</v>
      </c>
      <c r="BM108" s="1">
        <v>1</v>
      </c>
      <c r="BN108" s="7" t="str">
        <f t="shared" si="93"/>
        <v>NA</v>
      </c>
      <c r="BO108" s="7" t="str">
        <f t="shared" si="101"/>
        <v>NA</v>
      </c>
      <c r="BP108" s="7" t="str">
        <f t="shared" si="94"/>
        <v/>
      </c>
      <c r="BQ108" s="7" t="str">
        <f t="shared" si="95"/>
        <v>Wohin kriecht Jean?</v>
      </c>
      <c r="BR108" s="7" t="str">
        <f t="shared" si="96"/>
        <v/>
      </c>
      <c r="BS108" s="7" t="str">
        <f t="shared" si="97"/>
        <v>Wohin kriecht Jean?</v>
      </c>
      <c r="BT108" s="7" t="str">
        <f t="shared" si="98"/>
        <v>Was hat Jean getrunken?</v>
      </c>
      <c r="BU108" s="7" t="str">
        <f t="shared" si="99"/>
        <v/>
      </c>
      <c r="BV108" s="1" t="str">
        <f t="shared" si="100"/>
        <v>Was hat Jean getrunken?</v>
      </c>
    </row>
    <row r="109" spans="1:74" ht="14.25" customHeight="1" x14ac:dyDescent="0.35">
      <c r="A109" s="7" t="str">
        <f t="shared" si="102"/>
        <v>L4_S63_I146_PEr</v>
      </c>
      <c r="B109" s="40">
        <v>4</v>
      </c>
      <c r="C109" s="7">
        <v>63</v>
      </c>
      <c r="D109" s="44">
        <v>108</v>
      </c>
      <c r="E109">
        <v>5</v>
      </c>
      <c r="F109" s="7">
        <v>63</v>
      </c>
      <c r="G109" s="7" t="str">
        <f t="shared" si="103"/>
        <v>Die Balletttänzerin reist ins Bistum. Er hat den edlen Bischof vermisst.</v>
      </c>
      <c r="H109" s="7" t="str">
        <f t="shared" si="81"/>
        <v>Die Balletttänzerin</v>
      </c>
      <c r="I109" s="7" t="str">
        <f t="shared" si="82"/>
        <v>Der Balletttänzer</v>
      </c>
      <c r="J109" s="7" t="s">
        <v>110</v>
      </c>
      <c r="L109" s="7" t="s">
        <v>68</v>
      </c>
      <c r="N109" s="7" t="s">
        <v>516</v>
      </c>
      <c r="O109" s="7" t="str">
        <f t="shared" si="83"/>
        <v>ins Bistum.</v>
      </c>
      <c r="P109" s="7" t="str">
        <f t="shared" si="84"/>
        <v>ins Bistum</v>
      </c>
      <c r="Q109" s="7" t="str">
        <f t="shared" si="104"/>
        <v>Er</v>
      </c>
      <c r="R109" s="7" t="s">
        <v>104</v>
      </c>
      <c r="S109" s="7" t="s">
        <v>147</v>
      </c>
      <c r="T109" s="7" t="s">
        <v>517</v>
      </c>
      <c r="V109" s="7" t="s">
        <v>518</v>
      </c>
      <c r="W109" s="7" t="str">
        <f t="shared" si="85"/>
        <v>Bischof</v>
      </c>
      <c r="X109" s="7" t="str">
        <f t="shared" si="86"/>
        <v>vermisst.</v>
      </c>
      <c r="Y109" s="7" t="s">
        <v>519</v>
      </c>
      <c r="Z109" s="7">
        <f>main!Z64</f>
        <v>146</v>
      </c>
      <c r="AA109" s="7" t="str">
        <f>main!AA64</f>
        <v>Balletttänzerin</v>
      </c>
      <c r="AB109" s="7" t="str">
        <f>main!AB64</f>
        <v>NA</v>
      </c>
      <c r="AC109" s="7">
        <f>main!AC64</f>
        <v>1.5249999999999999</v>
      </c>
      <c r="AD109" s="7" t="str">
        <f>main!AD64</f>
        <v>NA</v>
      </c>
      <c r="AE109" s="7" t="str">
        <f>main!AE64</f>
        <v>NA</v>
      </c>
      <c r="AF109" s="33" t="str">
        <f>main!AF64</f>
        <v>f</v>
      </c>
      <c r="AG109" s="7" t="str">
        <f>main!AG64</f>
        <v>Filler</v>
      </c>
      <c r="AH109" s="7" t="str">
        <f>main!AH64</f>
        <v>NA</v>
      </c>
      <c r="AI109" s="7" t="str">
        <f>main!AI64</f>
        <v>NA</v>
      </c>
      <c r="AJ109" s="7" t="str">
        <f>main!AJ64</f>
        <v>Die</v>
      </c>
      <c r="AK109" s="7" t="str">
        <f>main!AK64</f>
        <v>die</v>
      </c>
      <c r="AL109" s="7">
        <f>main!AL64</f>
        <v>3</v>
      </c>
      <c r="AM109" s="7" t="str">
        <f>main!AM64</f>
        <v>Balletttänzer</v>
      </c>
      <c r="AN109" s="7" t="str">
        <f>main!AN64</f>
        <v>NA</v>
      </c>
      <c r="AO109" s="7" t="str">
        <f>main!AO64</f>
        <v>NA</v>
      </c>
      <c r="AP109" s="7" t="str">
        <f>main!AP64</f>
        <v>NA</v>
      </c>
      <c r="AQ109" s="7" t="str">
        <f>main!AQ64</f>
        <v>NA</v>
      </c>
      <c r="AR109" s="7" t="str">
        <f>main!AR64</f>
        <v>NA</v>
      </c>
      <c r="AS109" s="7" t="str">
        <f>main!AS64</f>
        <v>Alternative</v>
      </c>
      <c r="AT109" s="7" t="str">
        <f>main!AT64</f>
        <v>NA</v>
      </c>
      <c r="AU109" s="7" t="str">
        <f>main!AU64</f>
        <v>NA</v>
      </c>
      <c r="AV109" s="7" t="str">
        <f>main!AV64</f>
        <v>Der</v>
      </c>
      <c r="AW109" s="7" t="str">
        <f>main!AW64</f>
        <v>der</v>
      </c>
      <c r="AX109" s="7" t="str">
        <f>main!AX64</f>
        <v>Er</v>
      </c>
      <c r="AY109" s="7" t="str">
        <f>main!AY64</f>
        <v>Sie</v>
      </c>
      <c r="AZ109" s="33" t="str">
        <f>main!AZ64</f>
        <v>Er</v>
      </c>
      <c r="BA109" s="7" t="str">
        <f t="shared" si="87"/>
        <v>Wer reist ins Bistum?</v>
      </c>
      <c r="BB109" s="46" t="str">
        <f t="shared" si="88"/>
        <v>Was tat die Balletttänzerin?</v>
      </c>
      <c r="BC109" s="7" t="str">
        <f t="shared" si="89"/>
        <v>Wohin reist die Balletttänzerin?</v>
      </c>
      <c r="BD109" s="7" t="str">
        <f t="shared" si="90"/>
        <v>Wen hat die Balletttänzerin vermisst?</v>
      </c>
      <c r="BE109" s="7" t="s">
        <v>48</v>
      </c>
      <c r="BF109" s="7" t="str">
        <f>BC109</f>
        <v>Wohin reist die Balletttänzerin?</v>
      </c>
      <c r="BG109" s="7">
        <v>3</v>
      </c>
      <c r="BH109" s="7">
        <f t="shared" si="91"/>
        <v>0</v>
      </c>
      <c r="BI109" s="7" t="str">
        <f t="shared" si="92"/>
        <v>NA</v>
      </c>
      <c r="BJ109" s="7" t="str">
        <f>IF(BI109="NA","NA",P109)</f>
        <v>NA</v>
      </c>
      <c r="BK109" s="7" t="str">
        <f t="shared" si="80"/>
        <v>NA</v>
      </c>
      <c r="BL109" s="7" t="s">
        <v>78</v>
      </c>
      <c r="BM109" s="1">
        <v>0</v>
      </c>
      <c r="BN109" s="7" t="str">
        <f t="shared" si="93"/>
        <v>NA</v>
      </c>
      <c r="BO109" s="7" t="str">
        <f t="shared" si="101"/>
        <v>NA</v>
      </c>
      <c r="BP109" s="7" t="str">
        <f t="shared" si="94"/>
        <v/>
      </c>
      <c r="BQ109" s="7" t="str">
        <f t="shared" si="95"/>
        <v>Wohin reist die Balletttänzerin?</v>
      </c>
      <c r="BR109" s="7" t="str">
        <f t="shared" si="96"/>
        <v/>
      </c>
      <c r="BS109" s="7" t="str">
        <f t="shared" si="97"/>
        <v>Wohin reist die Balletttänzerin?</v>
      </c>
      <c r="BT109" s="7" t="str">
        <f t="shared" si="98"/>
        <v/>
      </c>
      <c r="BU109" s="7" t="str">
        <f t="shared" si="99"/>
        <v>Wen hat die Balletttänzerin vermisst?</v>
      </c>
      <c r="BV109" s="1" t="str">
        <f t="shared" si="100"/>
        <v>Wen hat die Balletttänzerin vermisst?</v>
      </c>
    </row>
    <row r="110" spans="1:74" ht="14.25" customHeight="1" x14ac:dyDescent="0.35">
      <c r="A110" s="7" t="str">
        <f t="shared" si="102"/>
        <v>L4_S98_I181_PSie</v>
      </c>
      <c r="B110" s="40">
        <v>4</v>
      </c>
      <c r="C110" s="7">
        <v>98</v>
      </c>
      <c r="D110" s="44">
        <v>109</v>
      </c>
      <c r="E110">
        <v>5</v>
      </c>
      <c r="F110" s="7">
        <v>98</v>
      </c>
      <c r="G110" s="7" t="str">
        <f t="shared" si="103"/>
        <v>Der Physiker erwacht in der Villa. Sie hat einen ausgelassenen Abend gehabt.</v>
      </c>
      <c r="H110" s="7" t="str">
        <f t="shared" si="81"/>
        <v>Der Physiker</v>
      </c>
      <c r="I110" s="7" t="str">
        <f t="shared" si="82"/>
        <v>Die Physikerin</v>
      </c>
      <c r="J110" s="7" t="s">
        <v>221</v>
      </c>
      <c r="K110" s="7" t="s">
        <v>84</v>
      </c>
      <c r="N110" s="7" t="s">
        <v>707</v>
      </c>
      <c r="O110" s="7" t="str">
        <f t="shared" si="83"/>
        <v>in der Villa.</v>
      </c>
      <c r="P110" s="7" t="str">
        <f t="shared" si="84"/>
        <v>in der Villa</v>
      </c>
      <c r="Q110" s="7" t="str">
        <f t="shared" si="104"/>
        <v>Sie</v>
      </c>
      <c r="R110" s="7" t="s">
        <v>104</v>
      </c>
      <c r="S110" s="7" t="s">
        <v>87</v>
      </c>
      <c r="T110" s="7" t="s">
        <v>708</v>
      </c>
      <c r="U110" s="7" t="s">
        <v>226</v>
      </c>
      <c r="W110" s="7" t="str">
        <f t="shared" si="85"/>
        <v>Abend</v>
      </c>
      <c r="X110" s="7" t="str">
        <f t="shared" si="86"/>
        <v>gehabt.</v>
      </c>
      <c r="Y110" s="7" t="s">
        <v>106</v>
      </c>
      <c r="Z110" s="7">
        <f>main!Z99</f>
        <v>181</v>
      </c>
      <c r="AA110" s="7" t="str">
        <f>main!AA99</f>
        <v>Physiker</v>
      </c>
      <c r="AB110" s="7" t="str">
        <f>main!AB99</f>
        <v>NA</v>
      </c>
      <c r="AC110" s="7">
        <f>main!AC99</f>
        <v>4.75</v>
      </c>
      <c r="AD110" s="7" t="str">
        <f>main!AD99</f>
        <v>NA</v>
      </c>
      <c r="AE110" s="7" t="str">
        <f>main!AE99</f>
        <v>NA</v>
      </c>
      <c r="AF110" s="33" t="str">
        <f>main!AF99</f>
        <v>m</v>
      </c>
      <c r="AG110" s="7" t="str">
        <f>main!AG99</f>
        <v>Filler</v>
      </c>
      <c r="AH110" s="7" t="str">
        <f>main!AH99</f>
        <v>NA</v>
      </c>
      <c r="AI110" s="7" t="str">
        <f>main!AI99</f>
        <v>NA</v>
      </c>
      <c r="AJ110" s="7" t="str">
        <f>main!AJ99</f>
        <v>Der</v>
      </c>
      <c r="AK110" s="7" t="str">
        <f>main!AK99</f>
        <v>der</v>
      </c>
      <c r="AL110" s="7">
        <f>main!AL99</f>
        <v>38</v>
      </c>
      <c r="AM110" s="7" t="str">
        <f>main!AM99</f>
        <v>Physikerin</v>
      </c>
      <c r="AN110" s="7" t="str">
        <f>main!AN99</f>
        <v>NA</v>
      </c>
      <c r="AO110" s="7" t="str">
        <f>main!AO99</f>
        <v>NA</v>
      </c>
      <c r="AP110" s="7" t="str">
        <f>main!AP99</f>
        <v>NA</v>
      </c>
      <c r="AQ110" s="7" t="str">
        <f>main!AQ99</f>
        <v>NA</v>
      </c>
      <c r="AR110" s="7" t="str">
        <f>main!AR99</f>
        <v>NA</v>
      </c>
      <c r="AS110" s="7" t="str">
        <f>main!AS99</f>
        <v>Alternative</v>
      </c>
      <c r="AT110" s="7" t="str">
        <f>main!AT99</f>
        <v>NA</v>
      </c>
      <c r="AU110" s="7" t="str">
        <f>main!AU99</f>
        <v>NA</v>
      </c>
      <c r="AV110" s="7" t="str">
        <f>main!AV99</f>
        <v>Die</v>
      </c>
      <c r="AW110" s="7" t="str">
        <f>main!AW99</f>
        <v>die</v>
      </c>
      <c r="AX110" s="7" t="str">
        <f>main!AX99</f>
        <v>Er</v>
      </c>
      <c r="AY110" s="7" t="str">
        <f>main!AY99</f>
        <v>Sie</v>
      </c>
      <c r="AZ110" s="33" t="str">
        <f>main!AZ99</f>
        <v>Sie</v>
      </c>
      <c r="BA110" s="7" t="str">
        <f t="shared" si="87"/>
        <v>Wer erwacht in der Villa?</v>
      </c>
      <c r="BB110" s="46" t="str">
        <f t="shared" si="88"/>
        <v>Was tat der Physiker?</v>
      </c>
      <c r="BC110" s="7" t="str">
        <f t="shared" si="89"/>
        <v>Wo erwacht der Physiker?</v>
      </c>
      <c r="BD110" s="7" t="str">
        <f t="shared" si="90"/>
        <v>Was hat der Physiker gehabt?</v>
      </c>
      <c r="BE110" s="7" t="s">
        <v>16</v>
      </c>
      <c r="BF110" s="7" t="str">
        <f>BB110</f>
        <v>Was tat der Physiker?</v>
      </c>
      <c r="BG110" s="7">
        <v>3</v>
      </c>
      <c r="BH110" s="7">
        <f t="shared" si="91"/>
        <v>0</v>
      </c>
      <c r="BI110" s="7" t="str">
        <f t="shared" si="92"/>
        <v>NA</v>
      </c>
      <c r="BJ110" s="7" t="str">
        <f>IF(BI110="NA","NA",J110)</f>
        <v>NA</v>
      </c>
      <c r="BK110" s="7" t="str">
        <f t="shared" si="80"/>
        <v>NA</v>
      </c>
      <c r="BL110" s="7" t="s">
        <v>78</v>
      </c>
      <c r="BM110" s="1">
        <v>0</v>
      </c>
      <c r="BN110" s="7" t="str">
        <f t="shared" si="93"/>
        <v>NA</v>
      </c>
      <c r="BO110" s="7" t="str">
        <f t="shared" si="101"/>
        <v>NA</v>
      </c>
      <c r="BP110" s="7" t="str">
        <f t="shared" si="94"/>
        <v>Wo erwacht der Physiker?</v>
      </c>
      <c r="BQ110" s="7" t="str">
        <f t="shared" si="95"/>
        <v/>
      </c>
      <c r="BR110" s="7" t="str">
        <f t="shared" si="96"/>
        <v/>
      </c>
      <c r="BS110" s="7" t="str">
        <f t="shared" si="97"/>
        <v>Wo erwacht der Physiker?</v>
      </c>
      <c r="BT110" s="7" t="str">
        <f t="shared" si="98"/>
        <v>Was hat der Physiker gehabt?</v>
      </c>
      <c r="BU110" s="7" t="str">
        <f t="shared" si="99"/>
        <v/>
      </c>
      <c r="BV110" s="7" t="str">
        <f t="shared" si="100"/>
        <v>Was hat der Physiker gehabt?</v>
      </c>
    </row>
    <row r="111" spans="1:74" ht="14.25" customHeight="1" x14ac:dyDescent="0.35">
      <c r="A111" s="7" t="str">
        <f t="shared" si="102"/>
        <v>L4_S31_I1_PEr</v>
      </c>
      <c r="B111" s="40">
        <v>4</v>
      </c>
      <c r="C111" s="7">
        <v>31</v>
      </c>
      <c r="D111" s="44">
        <v>110</v>
      </c>
      <c r="E111">
        <v>5</v>
      </c>
      <c r="F111" s="7">
        <v>31</v>
      </c>
      <c r="G111" s="7" t="str">
        <f t="shared" si="103"/>
        <v>Jakob posiert am Klavier. Er möchte das große Publikum beeindrucken.</v>
      </c>
      <c r="H111" s="7" t="str">
        <f t="shared" si="81"/>
        <v>Jakob</v>
      </c>
      <c r="I111" s="7" t="str">
        <f t="shared" si="82"/>
        <v>Julian</v>
      </c>
      <c r="J111" s="7" t="s">
        <v>283</v>
      </c>
      <c r="K111" s="7" t="s">
        <v>304</v>
      </c>
      <c r="N111" s="7" t="s">
        <v>305</v>
      </c>
      <c r="O111" s="7" t="str">
        <f t="shared" si="83"/>
        <v>am Klavier.</v>
      </c>
      <c r="P111" s="7" t="str">
        <f t="shared" si="84"/>
        <v>am Klavier</v>
      </c>
      <c r="Q111" s="7" t="str">
        <f t="shared" si="104"/>
        <v>Er</v>
      </c>
      <c r="R111" s="7" t="s">
        <v>70</v>
      </c>
      <c r="S111" s="7" t="s">
        <v>155</v>
      </c>
      <c r="T111" s="7" t="s">
        <v>306</v>
      </c>
      <c r="V111" s="7" t="s">
        <v>307</v>
      </c>
      <c r="W111" s="7" t="str">
        <f t="shared" si="85"/>
        <v>Publikum</v>
      </c>
      <c r="X111" s="7" t="str">
        <f t="shared" si="86"/>
        <v>beeindrucken.</v>
      </c>
      <c r="Y111" s="7" t="s">
        <v>295</v>
      </c>
      <c r="Z111" s="7">
        <f>main!Z2</f>
        <v>1</v>
      </c>
      <c r="AA111" s="7" t="str">
        <f>main!AA2</f>
        <v>Jakob</v>
      </c>
      <c r="AB111" s="7" t="str">
        <f>main!AB2</f>
        <v>m</v>
      </c>
      <c r="AC111" s="7">
        <f>main!AC2</f>
        <v>1.0571428570000001</v>
      </c>
      <c r="AD111" s="7">
        <f>main!AD2</f>
        <v>0.33806170200000002</v>
      </c>
      <c r="AE111" s="7">
        <f>main!AE2</f>
        <v>1</v>
      </c>
      <c r="AF111" s="33" t="str">
        <f>main!AF2</f>
        <v>m</v>
      </c>
      <c r="AG111" s="7" t="str">
        <f>main!AG2</f>
        <v>Target</v>
      </c>
      <c r="AH111" s="7" t="str">
        <f>main!AH2</f>
        <v>NA</v>
      </c>
      <c r="AI111" s="7">
        <f>main!AI2</f>
        <v>1470000000</v>
      </c>
      <c r="AJ111" s="7" t="str">
        <f>main!AJ2</f>
        <v>NA</v>
      </c>
      <c r="AK111" s="7" t="str">
        <f>main!AK2</f>
        <v>NA</v>
      </c>
      <c r="AL111" s="7">
        <f>main!AL2</f>
        <v>33</v>
      </c>
      <c r="AM111" s="7" t="str">
        <f>main!AM2</f>
        <v>Julian</v>
      </c>
      <c r="AN111" s="7" t="str">
        <f>main!AN2</f>
        <v>m</v>
      </c>
      <c r="AO111" s="7">
        <f>main!AO2</f>
        <v>1.4</v>
      </c>
      <c r="AP111" s="7">
        <f>main!AP2</f>
        <v>1.168206267</v>
      </c>
      <c r="AQ111" s="7">
        <f>main!AQ2</f>
        <v>1</v>
      </c>
      <c r="AR111" s="7" t="str">
        <f>main!AR2</f>
        <v>m</v>
      </c>
      <c r="AS111" s="7" t="str">
        <f>main!AS2</f>
        <v>Alternative</v>
      </c>
      <c r="AT111" s="7" t="str">
        <f>main!AT2</f>
        <v>NA</v>
      </c>
      <c r="AU111" s="7" t="str">
        <f>main!AU2</f>
        <v>NA</v>
      </c>
      <c r="AV111" s="7" t="str">
        <f>main!AV2</f>
        <v>NA</v>
      </c>
      <c r="AW111" s="7" t="str">
        <f>main!AW2</f>
        <v>NA</v>
      </c>
      <c r="AX111" s="7" t="str">
        <f>main!AX2</f>
        <v>Er</v>
      </c>
      <c r="AY111" s="7" t="str">
        <f>main!AY2</f>
        <v>Sie</v>
      </c>
      <c r="AZ111" s="33" t="str">
        <f>main!AZ2</f>
        <v>Er</v>
      </c>
      <c r="BA111" s="7" t="str">
        <f t="shared" si="87"/>
        <v>Wer posiert am Klavier?</v>
      </c>
      <c r="BB111" s="46" t="str">
        <f t="shared" si="88"/>
        <v>Was tat Jakob?</v>
      </c>
      <c r="BC111" s="7" t="str">
        <f t="shared" si="89"/>
        <v>Wo posiert Jakob?</v>
      </c>
      <c r="BD111" s="7" t="str">
        <f t="shared" si="90"/>
        <v>Wen möchte Jakob beeindrucken?</v>
      </c>
      <c r="BE111" s="7" t="s">
        <v>48</v>
      </c>
      <c r="BF111" s="7" t="str">
        <f>BC111</f>
        <v>Wo posiert Jakob?</v>
      </c>
      <c r="BG111" s="7">
        <v>1</v>
      </c>
      <c r="BH111" s="7">
        <f t="shared" si="91"/>
        <v>1</v>
      </c>
      <c r="BI111" s="7" t="str">
        <f t="shared" si="92"/>
        <v>Wo posiert Jakob?</v>
      </c>
      <c r="BJ111" s="7" t="str">
        <f>IF(BI111="NA","NA",P111)</f>
        <v>am Klavier</v>
      </c>
      <c r="BK111" s="7" t="str">
        <f t="shared" si="80"/>
        <v>am Klavier</v>
      </c>
      <c r="BL111" s="7" t="s">
        <v>310</v>
      </c>
      <c r="BM111" s="1">
        <v>1</v>
      </c>
      <c r="BN111" s="7" t="str">
        <f t="shared" si="93"/>
        <v>am Klavier</v>
      </c>
      <c r="BO111" s="7" t="str">
        <f t="shared" si="101"/>
        <v>am Flügel</v>
      </c>
      <c r="BP111" s="7" t="str">
        <f t="shared" si="94"/>
        <v>Wo posiert Jakob?</v>
      </c>
      <c r="BQ111" s="7" t="str">
        <f t="shared" si="95"/>
        <v/>
      </c>
      <c r="BR111" s="7" t="str">
        <f t="shared" si="96"/>
        <v/>
      </c>
      <c r="BS111" s="7" t="str">
        <f t="shared" si="97"/>
        <v>Wo posiert Jakob?</v>
      </c>
      <c r="BT111" s="7" t="str">
        <f t="shared" si="98"/>
        <v/>
      </c>
      <c r="BU111" s="7" t="str">
        <f t="shared" si="99"/>
        <v>Wen möchte Jakob beeindrucken?</v>
      </c>
      <c r="BV111" s="7" t="str">
        <f t="shared" si="100"/>
        <v>Wen möchte Jakob beeindrucken?</v>
      </c>
    </row>
    <row r="112" spans="1:74" ht="14.25" customHeight="1" x14ac:dyDescent="0.35">
      <c r="A112" s="53" t="str">
        <f t="shared" si="102"/>
        <v>L_S126_I83_PSie</v>
      </c>
      <c r="B112" s="54"/>
      <c r="C112" s="55">
        <v>6</v>
      </c>
      <c r="D112" s="44">
        <v>111</v>
      </c>
      <c r="E112" s="54">
        <v>5.9</v>
      </c>
      <c r="F112" s="53">
        <v>126</v>
      </c>
      <c r="G112" s="53" t="str">
        <f t="shared" si="103"/>
        <v>Eike kommt vom Friedhof. Sie hat die werte Großmutter besucht.</v>
      </c>
      <c r="H112" s="53" t="str">
        <f t="shared" si="81"/>
        <v>Eike</v>
      </c>
      <c r="I112" s="53" t="str">
        <f t="shared" si="82"/>
        <v>Liam</v>
      </c>
      <c r="J112" s="53" t="s">
        <v>311</v>
      </c>
      <c r="K112" s="54"/>
      <c r="L112" s="54"/>
      <c r="M112" s="53" t="s">
        <v>291</v>
      </c>
      <c r="N112" s="53" t="s">
        <v>853</v>
      </c>
      <c r="O112" s="53" t="str">
        <f t="shared" si="83"/>
        <v>vom Friedhof.</v>
      </c>
      <c r="P112" s="53" t="str">
        <f t="shared" si="84"/>
        <v>vom Friedhof</v>
      </c>
      <c r="Q112" s="53" t="str">
        <f t="shared" si="104"/>
        <v>Sie</v>
      </c>
      <c r="R112" s="53" t="s">
        <v>104</v>
      </c>
      <c r="S112" s="53" t="s">
        <v>71</v>
      </c>
      <c r="T112" s="53" t="s">
        <v>854</v>
      </c>
      <c r="U112" s="54"/>
      <c r="V112" s="53" t="s">
        <v>855</v>
      </c>
      <c r="W112" s="53" t="str">
        <f t="shared" si="85"/>
        <v>Großmutter</v>
      </c>
      <c r="X112" s="53" t="str">
        <f t="shared" si="86"/>
        <v>besucht.</v>
      </c>
      <c r="Y112" s="53" t="s">
        <v>856</v>
      </c>
      <c r="Z112" s="53">
        <v>83</v>
      </c>
      <c r="AA112" s="53" t="s">
        <v>971</v>
      </c>
      <c r="AB112" s="53" t="s">
        <v>109</v>
      </c>
      <c r="AC112" s="53">
        <v>4.8</v>
      </c>
      <c r="AD112" s="53">
        <v>1.9220087530000001</v>
      </c>
      <c r="AE112" s="53">
        <v>5</v>
      </c>
      <c r="AF112" s="55" t="s">
        <v>109</v>
      </c>
      <c r="AG112" s="61" t="s">
        <v>1093</v>
      </c>
      <c r="AH112" s="62" t="s">
        <v>78</v>
      </c>
      <c r="AI112" s="63" t="s">
        <v>78</v>
      </c>
      <c r="AJ112" s="58" t="s">
        <v>78</v>
      </c>
      <c r="AK112" s="58" t="s">
        <v>78</v>
      </c>
      <c r="AL112" s="53">
        <v>54</v>
      </c>
      <c r="AM112" s="53" t="s">
        <v>962</v>
      </c>
      <c r="AN112" s="53" t="s">
        <v>76</v>
      </c>
      <c r="AO112" s="53">
        <v>2.1714285709999999</v>
      </c>
      <c r="AP112" s="53">
        <v>1.484938388</v>
      </c>
      <c r="AQ112" s="53">
        <v>2</v>
      </c>
      <c r="AR112" s="55" t="s">
        <v>109</v>
      </c>
      <c r="AS112" s="57" t="s">
        <v>80</v>
      </c>
      <c r="AT112" s="62" t="s">
        <v>78</v>
      </c>
      <c r="AU112" s="63" t="s">
        <v>78</v>
      </c>
      <c r="AV112" s="58" t="s">
        <v>78</v>
      </c>
      <c r="AW112" s="54" t="s">
        <v>78</v>
      </c>
      <c r="AX112" s="58" t="s">
        <v>81</v>
      </c>
      <c r="AY112" s="58" t="s">
        <v>82</v>
      </c>
      <c r="AZ112" s="59" t="str">
        <f>AY112</f>
        <v>Sie</v>
      </c>
      <c r="BA112" s="53" t="str">
        <f t="shared" si="87"/>
        <v>Wer kommt vom Friedhof?</v>
      </c>
      <c r="BB112" s="46" t="str">
        <f t="shared" si="88"/>
        <v>Was tat Eike?</v>
      </c>
      <c r="BC112" s="53" t="str">
        <f t="shared" si="89"/>
        <v>Woher kommt Eike?</v>
      </c>
      <c r="BD112" s="53" t="str">
        <f t="shared" si="90"/>
        <v>Wen hat Eike besucht?</v>
      </c>
      <c r="BE112" s="53" t="s">
        <v>16</v>
      </c>
      <c r="BF112" s="53" t="str">
        <f>BB112</f>
        <v>Was tat Eike?</v>
      </c>
      <c r="BG112" s="55">
        <v>1</v>
      </c>
      <c r="BH112" s="53">
        <f t="shared" si="91"/>
        <v>1</v>
      </c>
      <c r="BI112" s="53" t="str">
        <f t="shared" si="92"/>
        <v>Was tat Eike?</v>
      </c>
      <c r="BJ112" s="53" t="str">
        <f>IF(BI112="NA","NA",J112)</f>
        <v>kommt</v>
      </c>
      <c r="BK112" s="53" t="s">
        <v>1127</v>
      </c>
      <c r="BL112" s="53" t="s">
        <v>1128</v>
      </c>
      <c r="BM112" s="55">
        <v>1</v>
      </c>
      <c r="BN112" s="53" t="str">
        <f t="shared" si="93"/>
        <v>vom Friedhof kommen</v>
      </c>
      <c r="BO112" s="53" t="str">
        <f t="shared" si="101"/>
        <v>vom Friedhof gehen</v>
      </c>
      <c r="BP112" s="53" t="str">
        <f t="shared" si="94"/>
        <v/>
      </c>
      <c r="BQ112" s="53" t="str">
        <f t="shared" si="95"/>
        <v/>
      </c>
      <c r="BR112" s="53" t="str">
        <f t="shared" si="96"/>
        <v>Woher kommt Eike?</v>
      </c>
      <c r="BS112" s="53" t="str">
        <f t="shared" si="97"/>
        <v>Woher kommt Eike?</v>
      </c>
      <c r="BT112" s="53" t="str">
        <f t="shared" si="98"/>
        <v/>
      </c>
      <c r="BU112" s="53" t="str">
        <f t="shared" si="99"/>
        <v>Wen hat Eike besucht?</v>
      </c>
      <c r="BV112" s="53" t="str">
        <f t="shared" si="100"/>
        <v>Wen hat Eike besucht?</v>
      </c>
    </row>
    <row r="113" spans="1:74" ht="14.25" customHeight="1" x14ac:dyDescent="0.35">
      <c r="A113" s="7" t="str">
        <f t="shared" si="102"/>
        <v>L4_S78_I161_PSie</v>
      </c>
      <c r="B113" s="40">
        <v>4</v>
      </c>
      <c r="C113" s="7">
        <v>78</v>
      </c>
      <c r="D113" s="44">
        <v>112</v>
      </c>
      <c r="E113">
        <v>6</v>
      </c>
      <c r="F113" s="7">
        <v>78</v>
      </c>
      <c r="G113" s="7" t="str">
        <f t="shared" si="103"/>
        <v>Die Kolumnistin zeichnet im Bus. Sie hat ein neues Hobby begonnen.</v>
      </c>
      <c r="H113" s="7" t="str">
        <f t="shared" si="81"/>
        <v>Die Kolumnistin</v>
      </c>
      <c r="I113" s="7" t="str">
        <f t="shared" si="82"/>
        <v>Der Kolumnist</v>
      </c>
      <c r="J113" s="7" t="s">
        <v>487</v>
      </c>
      <c r="K113" s="7" t="s">
        <v>193</v>
      </c>
      <c r="N113" s="7" t="s">
        <v>149</v>
      </c>
      <c r="O113" s="7" t="str">
        <f t="shared" si="83"/>
        <v>im Bus.</v>
      </c>
      <c r="P113" s="7" t="str">
        <f t="shared" si="84"/>
        <v>im Bus</v>
      </c>
      <c r="Q113" s="7" t="str">
        <f t="shared" si="104"/>
        <v>Sie</v>
      </c>
      <c r="R113" s="7" t="s">
        <v>104</v>
      </c>
      <c r="S113" s="7" t="s">
        <v>137</v>
      </c>
      <c r="T113" s="7" t="s">
        <v>332</v>
      </c>
      <c r="U113" s="7" t="s">
        <v>600</v>
      </c>
      <c r="W113" s="7" t="str">
        <f t="shared" si="85"/>
        <v>Hobby</v>
      </c>
      <c r="X113" s="7" t="str">
        <f t="shared" si="86"/>
        <v>begonnen.</v>
      </c>
      <c r="Y113" s="7" t="s">
        <v>601</v>
      </c>
      <c r="Z113" s="7">
        <f>main!Z79</f>
        <v>161</v>
      </c>
      <c r="AA113" s="7" t="str">
        <f>main!AA79</f>
        <v>Kolumnistin</v>
      </c>
      <c r="AB113" s="7" t="str">
        <f>main!AB79</f>
        <v>NA</v>
      </c>
      <c r="AC113" s="7">
        <f>main!AC79</f>
        <v>2.7</v>
      </c>
      <c r="AD113" s="7" t="str">
        <f>main!AD79</f>
        <v>NA</v>
      </c>
      <c r="AE113" s="7" t="str">
        <f>main!AE79</f>
        <v>NA</v>
      </c>
      <c r="AF113" s="33" t="str">
        <f>main!AF79</f>
        <v>f</v>
      </c>
      <c r="AG113" s="7" t="str">
        <f>main!AG79</f>
        <v>Filler</v>
      </c>
      <c r="AH113" s="7" t="str">
        <f>main!AH79</f>
        <v>NA</v>
      </c>
      <c r="AI113" s="7" t="str">
        <f>main!AI79</f>
        <v>NA</v>
      </c>
      <c r="AJ113" s="7" t="str">
        <f>main!AJ79</f>
        <v>Die</v>
      </c>
      <c r="AK113" s="7" t="str">
        <f>main!AK79</f>
        <v>die</v>
      </c>
      <c r="AL113" s="7">
        <f>main!AL79</f>
        <v>18</v>
      </c>
      <c r="AM113" s="7" t="str">
        <f>main!AM79</f>
        <v>Kolumnist</v>
      </c>
      <c r="AN113" s="7" t="str">
        <f>main!AN79</f>
        <v>NA</v>
      </c>
      <c r="AO113" s="7" t="str">
        <f>main!AO79</f>
        <v>NA</v>
      </c>
      <c r="AP113" s="7" t="str">
        <f>main!AP79</f>
        <v>NA</v>
      </c>
      <c r="AQ113" s="7" t="str">
        <f>main!AQ79</f>
        <v>NA</v>
      </c>
      <c r="AR113" s="7" t="str">
        <f>main!AR79</f>
        <v>NA</v>
      </c>
      <c r="AS113" s="7" t="str">
        <f>main!AS79</f>
        <v>Alternative</v>
      </c>
      <c r="AT113" s="7" t="str">
        <f>main!AT79</f>
        <v>NA</v>
      </c>
      <c r="AU113" s="7" t="str">
        <f>main!AU79</f>
        <v>NA</v>
      </c>
      <c r="AV113" s="7" t="str">
        <f>main!AV79</f>
        <v>Der</v>
      </c>
      <c r="AW113" s="7" t="str">
        <f>main!AW79</f>
        <v>der</v>
      </c>
      <c r="AX113" s="7" t="str">
        <f>main!AX79</f>
        <v>Er</v>
      </c>
      <c r="AY113" s="7" t="str">
        <f>main!AY79</f>
        <v>Sie</v>
      </c>
      <c r="AZ113" s="33" t="str">
        <f>main!AZ79</f>
        <v>Sie</v>
      </c>
      <c r="BA113" s="7" t="str">
        <f t="shared" si="87"/>
        <v>Wer zeichnet im Bus?</v>
      </c>
      <c r="BB113" s="46" t="str">
        <f t="shared" si="88"/>
        <v>Was tat die Kolumnistin?</v>
      </c>
      <c r="BC113" s="7" t="str">
        <f t="shared" si="89"/>
        <v>Wo zeichnet die Kolumnistin?</v>
      </c>
      <c r="BD113" s="7" t="str">
        <f t="shared" si="90"/>
        <v>Was hat die Kolumnistin begonnen?</v>
      </c>
      <c r="BE113" s="7" t="s">
        <v>16</v>
      </c>
      <c r="BF113" s="7" t="str">
        <f>BB113</f>
        <v>Was tat die Kolumnistin?</v>
      </c>
      <c r="BG113" s="7">
        <v>3</v>
      </c>
      <c r="BH113" s="7">
        <f t="shared" si="91"/>
        <v>0</v>
      </c>
      <c r="BI113" s="7" t="str">
        <f t="shared" si="92"/>
        <v>NA</v>
      </c>
      <c r="BJ113" s="7" t="str">
        <f>IF(BI113="NA","NA",J113)</f>
        <v>NA</v>
      </c>
      <c r="BK113" s="7" t="str">
        <f t="shared" ref="BK113:BK124" si="105">BJ113</f>
        <v>NA</v>
      </c>
      <c r="BL113" s="7" t="s">
        <v>78</v>
      </c>
      <c r="BM113" s="1">
        <v>0</v>
      </c>
      <c r="BN113" s="7" t="str">
        <f t="shared" si="93"/>
        <v>NA</v>
      </c>
      <c r="BO113" s="7" t="str">
        <f t="shared" si="101"/>
        <v>NA</v>
      </c>
      <c r="BP113" s="7" t="str">
        <f t="shared" si="94"/>
        <v>Wo zeichnet die Kolumnistin?</v>
      </c>
      <c r="BQ113" s="7" t="str">
        <f t="shared" si="95"/>
        <v/>
      </c>
      <c r="BR113" s="7" t="str">
        <f t="shared" si="96"/>
        <v/>
      </c>
      <c r="BS113" s="7" t="str">
        <f t="shared" si="97"/>
        <v>Wo zeichnet die Kolumnistin?</v>
      </c>
      <c r="BT113" s="7" t="str">
        <f t="shared" si="98"/>
        <v>Was hat die Kolumnistin begonnen?</v>
      </c>
      <c r="BU113" s="7" t="str">
        <f t="shared" si="99"/>
        <v/>
      </c>
      <c r="BV113" s="7" t="str">
        <f t="shared" si="100"/>
        <v>Was hat die Kolumnistin begonnen?</v>
      </c>
    </row>
    <row r="114" spans="1:74" ht="14.25" customHeight="1" x14ac:dyDescent="0.35">
      <c r="A114" s="7" t="str">
        <f t="shared" si="102"/>
        <v>L4_S112_I195_PSie</v>
      </c>
      <c r="B114" s="40">
        <v>4</v>
      </c>
      <c r="C114" s="7">
        <v>112</v>
      </c>
      <c r="D114" s="44">
        <v>113</v>
      </c>
      <c r="E114">
        <v>6</v>
      </c>
      <c r="F114" s="7">
        <v>112</v>
      </c>
      <c r="G114" s="7" t="str">
        <f t="shared" si="103"/>
        <v>Der Fischer simst im Hörsaal. Sie findet die andauernde Vorlesung langweilig.</v>
      </c>
      <c r="H114" s="7" t="str">
        <f t="shared" si="81"/>
        <v>Der Fischer</v>
      </c>
      <c r="I114" s="7" t="str">
        <f t="shared" si="82"/>
        <v>Die Fischerin</v>
      </c>
      <c r="J114" s="7" t="s">
        <v>783</v>
      </c>
      <c r="K114" s="7" t="s">
        <v>193</v>
      </c>
      <c r="N114" s="7" t="s">
        <v>784</v>
      </c>
      <c r="O114" s="7" t="str">
        <f t="shared" si="83"/>
        <v>im Hörsaal.</v>
      </c>
      <c r="P114" s="7" t="str">
        <f t="shared" si="84"/>
        <v>im Hörsaal</v>
      </c>
      <c r="Q114" s="7" t="str">
        <f t="shared" si="104"/>
        <v>Sie</v>
      </c>
      <c r="R114" s="7" t="s">
        <v>785</v>
      </c>
      <c r="S114" s="7" t="s">
        <v>71</v>
      </c>
      <c r="T114" s="7" t="s">
        <v>589</v>
      </c>
      <c r="U114" s="7" t="s">
        <v>786</v>
      </c>
      <c r="W114" s="7" t="str">
        <f t="shared" si="85"/>
        <v>Vorlesung</v>
      </c>
      <c r="X114" s="7" t="str">
        <f t="shared" si="86"/>
        <v>langweilig.</v>
      </c>
      <c r="Y114" s="7" t="s">
        <v>787</v>
      </c>
      <c r="Z114" s="7">
        <f>main!Z113</f>
        <v>195</v>
      </c>
      <c r="AA114" s="7" t="str">
        <f>main!AA113</f>
        <v>Fischer</v>
      </c>
      <c r="AB114" s="7" t="str">
        <f>main!AB113</f>
        <v>NA</v>
      </c>
      <c r="AC114" s="7">
        <f>main!AC113</f>
        <v>6.15</v>
      </c>
      <c r="AD114" s="7" t="str">
        <f>main!AD113</f>
        <v>NA</v>
      </c>
      <c r="AE114" s="7" t="str">
        <f>main!AE113</f>
        <v>NA</v>
      </c>
      <c r="AF114" s="33" t="str">
        <f>main!AF113</f>
        <v>m</v>
      </c>
      <c r="AG114" s="7" t="str">
        <f>main!AG113</f>
        <v>Filler</v>
      </c>
      <c r="AH114" s="7" t="str">
        <f>main!AH113</f>
        <v>NA</v>
      </c>
      <c r="AI114" s="7" t="str">
        <f>main!AI113</f>
        <v>NA</v>
      </c>
      <c r="AJ114" s="7" t="str">
        <f>main!AJ113</f>
        <v>Der</v>
      </c>
      <c r="AK114" s="7" t="str">
        <f>main!AK113</f>
        <v>der</v>
      </c>
      <c r="AL114" s="7">
        <f>main!AL113</f>
        <v>52</v>
      </c>
      <c r="AM114" s="7" t="str">
        <f>main!AM113</f>
        <v>Fischerin</v>
      </c>
      <c r="AN114" s="7" t="str">
        <f>main!AN113</f>
        <v>NA</v>
      </c>
      <c r="AO114" s="7" t="str">
        <f>main!AO113</f>
        <v>NA</v>
      </c>
      <c r="AP114" s="7" t="str">
        <f>main!AP113</f>
        <v>NA</v>
      </c>
      <c r="AQ114" s="7" t="str">
        <f>main!AQ113</f>
        <v>NA</v>
      </c>
      <c r="AR114" s="7" t="str">
        <f>main!AR113</f>
        <v>NA</v>
      </c>
      <c r="AS114" s="7" t="str">
        <f>main!AS113</f>
        <v>Alternative</v>
      </c>
      <c r="AT114" s="7" t="str">
        <f>main!AT113</f>
        <v>NA</v>
      </c>
      <c r="AU114" s="7" t="str">
        <f>main!AU113</f>
        <v>NA</v>
      </c>
      <c r="AV114" s="7" t="str">
        <f>main!AV113</f>
        <v>Die</v>
      </c>
      <c r="AW114" s="7" t="str">
        <f>main!AW113</f>
        <v>die</v>
      </c>
      <c r="AX114" s="7" t="str">
        <f>main!AX113</f>
        <v>Er</v>
      </c>
      <c r="AY114" s="7" t="str">
        <f>main!AY113</f>
        <v>Sie</v>
      </c>
      <c r="AZ114" s="33" t="str">
        <f>main!AZ113</f>
        <v>Sie</v>
      </c>
      <c r="BA114" s="7" t="str">
        <f t="shared" si="87"/>
        <v>Wer simst im Hörsaal?</v>
      </c>
      <c r="BB114" s="46" t="str">
        <f t="shared" si="88"/>
        <v>Was tat der Fischer?</v>
      </c>
      <c r="BC114" s="7" t="str">
        <f t="shared" si="89"/>
        <v>Wo simst der Fischer?</v>
      </c>
      <c r="BD114" s="7" t="str">
        <f t="shared" si="90"/>
        <v>Was findet der Fischer langweilig?</v>
      </c>
      <c r="BE114" s="1" t="s">
        <v>49</v>
      </c>
      <c r="BF114" s="7" t="str">
        <f>BD114</f>
        <v>Was findet der Fischer langweilig?</v>
      </c>
      <c r="BG114" s="7">
        <v>3</v>
      </c>
      <c r="BH114" s="7">
        <f t="shared" si="91"/>
        <v>0</v>
      </c>
      <c r="BI114" s="7" t="str">
        <f t="shared" si="92"/>
        <v>NA</v>
      </c>
      <c r="BJ114" s="7" t="str">
        <f>IF(BI114="NA","NA",CONCATENATE(S114," ",T114," ",W114))</f>
        <v>NA</v>
      </c>
      <c r="BK114" s="7" t="str">
        <f t="shared" si="105"/>
        <v>NA</v>
      </c>
      <c r="BL114" s="7" t="s">
        <v>78</v>
      </c>
      <c r="BM114" s="1">
        <v>1</v>
      </c>
      <c r="BN114" s="7" t="str">
        <f t="shared" si="93"/>
        <v>NA</v>
      </c>
      <c r="BO114" s="7" t="str">
        <f t="shared" si="101"/>
        <v>NA</v>
      </c>
      <c r="BP114" s="7" t="str">
        <f t="shared" si="94"/>
        <v>Wo simst der Fischer?</v>
      </c>
      <c r="BQ114" s="7" t="str">
        <f t="shared" si="95"/>
        <v/>
      </c>
      <c r="BR114" s="7" t="str">
        <f t="shared" si="96"/>
        <v/>
      </c>
      <c r="BS114" s="7" t="str">
        <f t="shared" si="97"/>
        <v>Wo simst der Fischer?</v>
      </c>
      <c r="BT114" s="7" t="str">
        <f t="shared" si="98"/>
        <v>Was findet der Fischer langweilig?</v>
      </c>
      <c r="BU114" s="7" t="str">
        <f t="shared" si="99"/>
        <v/>
      </c>
      <c r="BV114" s="7" t="str">
        <f t="shared" si="100"/>
        <v>Was findet der Fischer langweilig?</v>
      </c>
    </row>
    <row r="115" spans="1:74" ht="14.25" customHeight="1" x14ac:dyDescent="0.35">
      <c r="A115" s="7" t="str">
        <f t="shared" si="102"/>
        <v>L4_S79_I162_PSie</v>
      </c>
      <c r="B115" s="40">
        <v>4</v>
      </c>
      <c r="C115" s="7">
        <v>79</v>
      </c>
      <c r="D115" s="44">
        <v>114</v>
      </c>
      <c r="E115">
        <v>6</v>
      </c>
      <c r="F115" s="7">
        <v>79</v>
      </c>
      <c r="G115" s="7" t="str">
        <f t="shared" si="103"/>
        <v>Die Telefonistin segelt in der Bucht. Sie hat ein gebrauchtes Boot gekauft.</v>
      </c>
      <c r="H115" s="7" t="str">
        <f t="shared" si="81"/>
        <v>Die Telefonistin</v>
      </c>
      <c r="I115" s="7" t="str">
        <f t="shared" si="82"/>
        <v>Der Telefonist</v>
      </c>
      <c r="J115" s="7" t="s">
        <v>604</v>
      </c>
      <c r="K115" s="7" t="s">
        <v>84</v>
      </c>
      <c r="N115" s="7" t="s">
        <v>605</v>
      </c>
      <c r="O115" s="7" t="str">
        <f t="shared" si="83"/>
        <v>in der Bucht.</v>
      </c>
      <c r="P115" s="7" t="str">
        <f t="shared" si="84"/>
        <v>in der Bucht</v>
      </c>
      <c r="Q115" s="7" t="str">
        <f t="shared" si="104"/>
        <v>Sie</v>
      </c>
      <c r="R115" s="7" t="s">
        <v>104</v>
      </c>
      <c r="S115" s="7" t="s">
        <v>137</v>
      </c>
      <c r="T115" s="7" t="s">
        <v>606</v>
      </c>
      <c r="U115" s="7" t="s">
        <v>349</v>
      </c>
      <c r="W115" s="7" t="str">
        <f t="shared" si="85"/>
        <v>Boot</v>
      </c>
      <c r="X115" s="7" t="str">
        <f t="shared" si="86"/>
        <v>gekauft.</v>
      </c>
      <c r="Y115" s="7" t="s">
        <v>451</v>
      </c>
      <c r="Z115" s="7">
        <f>main!Z80</f>
        <v>162</v>
      </c>
      <c r="AA115" s="7" t="str">
        <f>main!AA80</f>
        <v>Telefonistin</v>
      </c>
      <c r="AB115" s="7" t="str">
        <f>main!AB80</f>
        <v>NA</v>
      </c>
      <c r="AC115" s="7">
        <f>main!AC80</f>
        <v>2.7749999999999999</v>
      </c>
      <c r="AD115" s="7" t="str">
        <f>main!AD80</f>
        <v>NA</v>
      </c>
      <c r="AE115" s="7" t="str">
        <f>main!AE80</f>
        <v>NA</v>
      </c>
      <c r="AF115" s="33" t="str">
        <f>main!AF80</f>
        <v>f</v>
      </c>
      <c r="AG115" s="7" t="str">
        <f>main!AG80</f>
        <v>Filler</v>
      </c>
      <c r="AH115" s="7" t="str">
        <f>main!AH80</f>
        <v>NA</v>
      </c>
      <c r="AI115" s="7" t="str">
        <f>main!AI80</f>
        <v>NA</v>
      </c>
      <c r="AJ115" s="7" t="str">
        <f>main!AJ80</f>
        <v>Die</v>
      </c>
      <c r="AK115" s="7" t="str">
        <f>main!AK80</f>
        <v>die</v>
      </c>
      <c r="AL115" s="7">
        <f>main!AL80</f>
        <v>19</v>
      </c>
      <c r="AM115" s="7" t="str">
        <f>main!AM80</f>
        <v>Telefonist</v>
      </c>
      <c r="AN115" s="7" t="str">
        <f>main!AN80</f>
        <v>NA</v>
      </c>
      <c r="AO115" s="7" t="str">
        <f>main!AO80</f>
        <v>NA</v>
      </c>
      <c r="AP115" s="7" t="str">
        <f>main!AP80</f>
        <v>NA</v>
      </c>
      <c r="AQ115" s="7" t="str">
        <f>main!AQ80</f>
        <v>NA</v>
      </c>
      <c r="AR115" s="7" t="str">
        <f>main!AR80</f>
        <v>NA</v>
      </c>
      <c r="AS115" s="7" t="str">
        <f>main!AS80</f>
        <v>Alternative</v>
      </c>
      <c r="AT115" s="7" t="str">
        <f>main!AT80</f>
        <v>NA</v>
      </c>
      <c r="AU115" s="7" t="str">
        <f>main!AU80</f>
        <v>NA</v>
      </c>
      <c r="AV115" s="7" t="str">
        <f>main!AV80</f>
        <v>Der</v>
      </c>
      <c r="AW115" s="7" t="str">
        <f>main!AW80</f>
        <v>der</v>
      </c>
      <c r="AX115" s="7" t="str">
        <f>main!AX80</f>
        <v>Er</v>
      </c>
      <c r="AY115" s="7" t="str">
        <f>main!AY80</f>
        <v>Sie</v>
      </c>
      <c r="AZ115" s="33" t="str">
        <f>main!AZ80</f>
        <v>Sie</v>
      </c>
      <c r="BA115" s="7" t="str">
        <f t="shared" si="87"/>
        <v>Wer segelt in der Bucht?</v>
      </c>
      <c r="BB115" s="46" t="str">
        <f t="shared" si="88"/>
        <v>Was tat die Telefonistin?</v>
      </c>
      <c r="BC115" s="7" t="str">
        <f t="shared" si="89"/>
        <v>Wo segelt die Telefonistin?</v>
      </c>
      <c r="BD115" s="7" t="str">
        <f t="shared" si="90"/>
        <v>Was hat die Telefonistin gekauft?</v>
      </c>
      <c r="BE115" s="7" t="s">
        <v>48</v>
      </c>
      <c r="BF115" s="7" t="str">
        <f>BC115</f>
        <v>Wo segelt die Telefonistin?</v>
      </c>
      <c r="BG115" s="7">
        <v>1</v>
      </c>
      <c r="BH115" s="7">
        <f t="shared" si="91"/>
        <v>1</v>
      </c>
      <c r="BI115" s="7" t="str">
        <f t="shared" si="92"/>
        <v>Wo segelt die Telefonistin?</v>
      </c>
      <c r="BJ115" s="7" t="str">
        <f>IF(BI115="NA","NA",P115)</f>
        <v>in der Bucht</v>
      </c>
      <c r="BK115" s="7" t="str">
        <f t="shared" si="105"/>
        <v>in der Bucht</v>
      </c>
      <c r="BL115" s="7" t="s">
        <v>609</v>
      </c>
      <c r="BM115" s="1">
        <v>0</v>
      </c>
      <c r="BN115" s="7" t="str">
        <f t="shared" si="93"/>
        <v>in dem Hafen</v>
      </c>
      <c r="BO115" s="7" t="str">
        <f t="shared" si="101"/>
        <v>in der Bucht</v>
      </c>
      <c r="BP115" s="7" t="str">
        <f t="shared" si="94"/>
        <v>Wo segelt die Telefonistin?</v>
      </c>
      <c r="BQ115" s="7" t="str">
        <f t="shared" si="95"/>
        <v/>
      </c>
      <c r="BR115" s="7" t="str">
        <f t="shared" si="96"/>
        <v/>
      </c>
      <c r="BS115" s="7" t="str">
        <f t="shared" si="97"/>
        <v>Wo segelt die Telefonistin?</v>
      </c>
      <c r="BT115" s="7" t="str">
        <f t="shared" si="98"/>
        <v>Was hat die Telefonistin gekauft?</v>
      </c>
      <c r="BU115" s="7" t="str">
        <f t="shared" si="99"/>
        <v/>
      </c>
      <c r="BV115" s="7" t="str">
        <f t="shared" si="100"/>
        <v>Was hat die Telefonistin gekauft?</v>
      </c>
    </row>
    <row r="116" spans="1:74" ht="14.25" customHeight="1" x14ac:dyDescent="0.35">
      <c r="A116" s="7" t="str">
        <f t="shared" si="102"/>
        <v>L4_S75_I158_PSie</v>
      </c>
      <c r="B116" s="40">
        <v>4</v>
      </c>
      <c r="C116" s="7">
        <v>75</v>
      </c>
      <c r="D116" s="44">
        <v>115</v>
      </c>
      <c r="E116">
        <v>6</v>
      </c>
      <c r="F116" s="7">
        <v>75</v>
      </c>
      <c r="G116" s="7" t="str">
        <f t="shared" si="103"/>
        <v>Die Tänzerin tüftelt am Fahrrad. Sie hat einen großen Bolzenschneider gekauft.</v>
      </c>
      <c r="H116" s="7" t="str">
        <f t="shared" si="81"/>
        <v>Die Tänzerin</v>
      </c>
      <c r="I116" s="7" t="str">
        <f t="shared" si="82"/>
        <v>Der Tänzer</v>
      </c>
      <c r="J116" s="7" t="s">
        <v>338</v>
      </c>
      <c r="K116" s="7" t="s">
        <v>304</v>
      </c>
      <c r="N116" s="7" t="s">
        <v>582</v>
      </c>
      <c r="O116" s="7" t="str">
        <f t="shared" si="83"/>
        <v>am Fahrrad.</v>
      </c>
      <c r="P116" s="7" t="str">
        <f t="shared" si="84"/>
        <v>am Fahrrad</v>
      </c>
      <c r="Q116" s="7" t="str">
        <f t="shared" si="104"/>
        <v>Sie</v>
      </c>
      <c r="R116" s="7" t="s">
        <v>104</v>
      </c>
      <c r="S116" s="7" t="s">
        <v>87</v>
      </c>
      <c r="T116" s="7" t="s">
        <v>583</v>
      </c>
      <c r="U116" s="7" t="s">
        <v>584</v>
      </c>
      <c r="W116" s="7" t="str">
        <f t="shared" si="85"/>
        <v>Bolzenschneider</v>
      </c>
      <c r="X116" s="7" t="str">
        <f t="shared" si="86"/>
        <v>gekauft.</v>
      </c>
      <c r="Y116" s="7" t="s">
        <v>451</v>
      </c>
      <c r="Z116" s="7">
        <f>main!Z76</f>
        <v>158</v>
      </c>
      <c r="AA116" s="7" t="str">
        <f>main!AA76</f>
        <v>Tänzerin</v>
      </c>
      <c r="AB116" s="7" t="str">
        <f>main!AB76</f>
        <v>NA</v>
      </c>
      <c r="AC116" s="7">
        <f>main!AC76</f>
        <v>2.4500000000000002</v>
      </c>
      <c r="AD116" s="7" t="str">
        <f>main!AD76</f>
        <v>NA</v>
      </c>
      <c r="AE116" s="7" t="str">
        <f>main!AE76</f>
        <v>NA</v>
      </c>
      <c r="AF116" s="33" t="str">
        <f>main!AF76</f>
        <v>f</v>
      </c>
      <c r="AG116" s="7" t="str">
        <f>main!AG76</f>
        <v>Filler</v>
      </c>
      <c r="AH116" s="7" t="str">
        <f>main!AH76</f>
        <v>NA</v>
      </c>
      <c r="AI116" s="7" t="str">
        <f>main!AI76</f>
        <v>NA</v>
      </c>
      <c r="AJ116" s="7" t="str">
        <f>main!AJ76</f>
        <v>Die</v>
      </c>
      <c r="AK116" s="7" t="str">
        <f>main!AK76</f>
        <v>die</v>
      </c>
      <c r="AL116" s="7">
        <f>main!AL76</f>
        <v>15</v>
      </c>
      <c r="AM116" s="7" t="str">
        <f>main!AM76</f>
        <v>Tänzer</v>
      </c>
      <c r="AN116" s="7" t="str">
        <f>main!AN76</f>
        <v>NA</v>
      </c>
      <c r="AO116" s="7" t="str">
        <f>main!AO76</f>
        <v>NA</v>
      </c>
      <c r="AP116" s="7" t="str">
        <f>main!AP76</f>
        <v>NA</v>
      </c>
      <c r="AQ116" s="7" t="str">
        <f>main!AQ76</f>
        <v>NA</v>
      </c>
      <c r="AR116" s="7" t="str">
        <f>main!AR76</f>
        <v>NA</v>
      </c>
      <c r="AS116" s="7" t="str">
        <f>main!AS76</f>
        <v>Alternative</v>
      </c>
      <c r="AT116" s="7" t="str">
        <f>main!AT76</f>
        <v>NA</v>
      </c>
      <c r="AU116" s="7" t="str">
        <f>main!AU76</f>
        <v>NA</v>
      </c>
      <c r="AV116" s="7" t="str">
        <f>main!AV76</f>
        <v>Der</v>
      </c>
      <c r="AW116" s="7" t="str">
        <f>main!AW76</f>
        <v>der</v>
      </c>
      <c r="AX116" s="7" t="str">
        <f>main!AX76</f>
        <v>Er</v>
      </c>
      <c r="AY116" s="7" t="str">
        <f>main!AY76</f>
        <v>Sie</v>
      </c>
      <c r="AZ116" s="33" t="str">
        <f>main!AZ76</f>
        <v>Sie</v>
      </c>
      <c r="BA116" s="7" t="str">
        <f t="shared" si="87"/>
        <v>Wer tüftelt am Fahrrad?</v>
      </c>
      <c r="BB116" s="46" t="str">
        <f t="shared" si="88"/>
        <v>Was tat die Tänzerin?</v>
      </c>
      <c r="BC116" s="7" t="str">
        <f t="shared" si="89"/>
        <v>Wo tüftelt die Tänzerin?</v>
      </c>
      <c r="BD116" s="7" t="str">
        <f t="shared" si="90"/>
        <v>Was hat die Tänzerin gekauft?</v>
      </c>
      <c r="BE116" s="7" t="s">
        <v>48</v>
      </c>
      <c r="BF116" s="7" t="str">
        <f>BC116</f>
        <v>Wo tüftelt die Tänzerin?</v>
      </c>
      <c r="BG116" s="7">
        <v>4</v>
      </c>
      <c r="BH116" s="7">
        <f t="shared" si="91"/>
        <v>0</v>
      </c>
      <c r="BI116" s="7" t="str">
        <f t="shared" si="92"/>
        <v>NA</v>
      </c>
      <c r="BJ116" s="7" t="str">
        <f>IF(BI116="NA","NA",P116)</f>
        <v>NA</v>
      </c>
      <c r="BK116" s="7" t="str">
        <f t="shared" si="105"/>
        <v>NA</v>
      </c>
      <c r="BL116" s="7" t="s">
        <v>78</v>
      </c>
      <c r="BM116" s="1">
        <v>1</v>
      </c>
      <c r="BN116" s="7" t="str">
        <f t="shared" si="93"/>
        <v>NA</v>
      </c>
      <c r="BO116" s="7" t="str">
        <f t="shared" si="101"/>
        <v>NA</v>
      </c>
      <c r="BP116" s="7" t="str">
        <f t="shared" si="94"/>
        <v>Wo tüftelt die Tänzerin?</v>
      </c>
      <c r="BQ116" s="7" t="str">
        <f t="shared" si="95"/>
        <v/>
      </c>
      <c r="BR116" s="7" t="str">
        <f t="shared" si="96"/>
        <v/>
      </c>
      <c r="BS116" s="7" t="str">
        <f t="shared" si="97"/>
        <v>Wo tüftelt die Tänzerin?</v>
      </c>
      <c r="BT116" s="7" t="str">
        <f t="shared" si="98"/>
        <v>Was hat die Tänzerin gekauft?</v>
      </c>
      <c r="BU116" s="7" t="str">
        <f t="shared" si="99"/>
        <v/>
      </c>
      <c r="BV116" s="7" t="str">
        <f t="shared" si="100"/>
        <v>Was hat die Tänzerin gekauft?</v>
      </c>
    </row>
    <row r="117" spans="1:74" ht="14.25" customHeight="1" x14ac:dyDescent="0.35">
      <c r="A117" s="7" t="str">
        <f t="shared" si="102"/>
        <v>L4_S42_I74_PSie</v>
      </c>
      <c r="B117" s="40">
        <v>4</v>
      </c>
      <c r="C117" s="7">
        <v>42</v>
      </c>
      <c r="D117" s="44">
        <v>116</v>
      </c>
      <c r="E117">
        <v>6</v>
      </c>
      <c r="F117" s="7">
        <v>42</v>
      </c>
      <c r="G117" s="7" t="str">
        <f t="shared" si="103"/>
        <v>Quinn springt in den Pool. Sie hat ein ertrinkendes Kind gesichtet.</v>
      </c>
      <c r="H117" s="7" t="str">
        <f t="shared" si="81"/>
        <v>Quinn</v>
      </c>
      <c r="I117" s="7" t="str">
        <f t="shared" si="82"/>
        <v>Benjamin</v>
      </c>
      <c r="J117" s="7" t="s">
        <v>290</v>
      </c>
      <c r="L117" s="7" t="s">
        <v>375</v>
      </c>
      <c r="N117" s="7" t="s">
        <v>376</v>
      </c>
      <c r="O117" s="7" t="str">
        <f t="shared" si="83"/>
        <v>in den Pool.</v>
      </c>
      <c r="P117" s="7" t="str">
        <f t="shared" si="84"/>
        <v>in den Pool</v>
      </c>
      <c r="Q117" s="7" t="str">
        <f t="shared" si="104"/>
        <v>Sie</v>
      </c>
      <c r="R117" s="7" t="s">
        <v>104</v>
      </c>
      <c r="S117" s="7" t="s">
        <v>137</v>
      </c>
      <c r="T117" s="7" t="s">
        <v>377</v>
      </c>
      <c r="V117" s="7" t="s">
        <v>378</v>
      </c>
      <c r="W117" s="7" t="str">
        <f t="shared" si="85"/>
        <v>Kind</v>
      </c>
      <c r="X117" s="7" t="str">
        <f t="shared" si="86"/>
        <v>gesichtet.</v>
      </c>
      <c r="Y117" s="7" t="s">
        <v>379</v>
      </c>
      <c r="Z117" s="7">
        <f>main!Z33</f>
        <v>74</v>
      </c>
      <c r="AA117" s="7" t="str">
        <f>main!AA33</f>
        <v>Quinn</v>
      </c>
      <c r="AB117" s="7" t="str">
        <f>main!AB33</f>
        <v>n</v>
      </c>
      <c r="AC117" s="7">
        <f>main!AC33</f>
        <v>3.8285714290000001</v>
      </c>
      <c r="AD117" s="7">
        <f>main!AD33</f>
        <v>1.5993696239999999</v>
      </c>
      <c r="AE117" s="7">
        <f>main!AE33</f>
        <v>4</v>
      </c>
      <c r="AF117" s="33" t="str">
        <f>main!AF33</f>
        <v>n</v>
      </c>
      <c r="AG117" s="7" t="str">
        <f>main!AG33</f>
        <v>Target</v>
      </c>
      <c r="AH117" s="7" t="str">
        <f>main!AH33</f>
        <v>NA</v>
      </c>
      <c r="AI117" s="7">
        <f>main!AI33</f>
        <v>2290000000</v>
      </c>
      <c r="AJ117" s="7" t="str">
        <f>main!AJ33</f>
        <v>NA</v>
      </c>
      <c r="AK117" s="7" t="str">
        <f>main!AK33</f>
        <v>NA</v>
      </c>
      <c r="AL117" s="7">
        <f>main!AL33</f>
        <v>24</v>
      </c>
      <c r="AM117" s="7" t="str">
        <f>main!AM33</f>
        <v>Benjamin</v>
      </c>
      <c r="AN117" s="7" t="str">
        <f>main!AN33</f>
        <v>m</v>
      </c>
      <c r="AO117" s="7">
        <f>main!AO33</f>
        <v>1.2571428570000001</v>
      </c>
      <c r="AP117" s="7">
        <f>main!AP33</f>
        <v>0.91853006400000003</v>
      </c>
      <c r="AQ117" s="7">
        <f>main!AQ33</f>
        <v>1</v>
      </c>
      <c r="AR117" s="7" t="str">
        <f>main!AR33</f>
        <v>m</v>
      </c>
      <c r="AS117" s="7" t="str">
        <f>main!AS33</f>
        <v>Alternative</v>
      </c>
      <c r="AT117" s="7" t="str">
        <f>main!AT33</f>
        <v>NA</v>
      </c>
      <c r="AU117" s="7" t="str">
        <f>main!AU33</f>
        <v>NA</v>
      </c>
      <c r="AV117" s="7" t="str">
        <f>main!AV33</f>
        <v>NA</v>
      </c>
      <c r="AW117" s="7" t="str">
        <f>main!AW33</f>
        <v>NA</v>
      </c>
      <c r="AX117" s="7" t="str">
        <f>main!AX33</f>
        <v>Er</v>
      </c>
      <c r="AY117" s="7" t="str">
        <f>main!AY33</f>
        <v>Sie</v>
      </c>
      <c r="AZ117" s="33" t="str">
        <f>main!AZ33</f>
        <v>Sie</v>
      </c>
      <c r="BA117" s="7" t="str">
        <f t="shared" si="87"/>
        <v>Wer springt in den Pool?</v>
      </c>
      <c r="BB117" s="46" t="str">
        <f t="shared" si="88"/>
        <v>Was tat Quinn?</v>
      </c>
      <c r="BC117" s="7" t="str">
        <f t="shared" si="89"/>
        <v>Wohin springt Quinn?</v>
      </c>
      <c r="BD117" s="7" t="str">
        <f t="shared" si="90"/>
        <v>Wen hat Quinn gesichtet?</v>
      </c>
      <c r="BE117" s="7" t="s">
        <v>16</v>
      </c>
      <c r="BF117" s="7" t="str">
        <f>BB117</f>
        <v>Was tat Quinn?</v>
      </c>
      <c r="BG117" s="7">
        <v>3</v>
      </c>
      <c r="BH117" s="7">
        <f t="shared" si="91"/>
        <v>0</v>
      </c>
      <c r="BI117" s="7" t="str">
        <f t="shared" si="92"/>
        <v>NA</v>
      </c>
      <c r="BJ117" s="7" t="str">
        <f>IF(BI117="NA","NA",J117)</f>
        <v>NA</v>
      </c>
      <c r="BK117" s="7" t="str">
        <f t="shared" si="105"/>
        <v>NA</v>
      </c>
      <c r="BL117" s="7" t="s">
        <v>78</v>
      </c>
      <c r="BM117" s="1">
        <v>1</v>
      </c>
      <c r="BN117" s="7" t="str">
        <f t="shared" si="93"/>
        <v>NA</v>
      </c>
      <c r="BO117" s="7" t="str">
        <f t="shared" si="101"/>
        <v>NA</v>
      </c>
      <c r="BP117" s="7" t="str">
        <f t="shared" si="94"/>
        <v/>
      </c>
      <c r="BQ117" s="7" t="str">
        <f t="shared" si="95"/>
        <v>Wohin springt Quinn?</v>
      </c>
      <c r="BR117" s="7" t="str">
        <f t="shared" si="96"/>
        <v/>
      </c>
      <c r="BS117" s="7" t="str">
        <f t="shared" si="97"/>
        <v>Wohin springt Quinn?</v>
      </c>
      <c r="BT117" s="7" t="str">
        <f t="shared" si="98"/>
        <v/>
      </c>
      <c r="BU117" s="7" t="str">
        <f t="shared" si="99"/>
        <v>Wen hat Quinn gesichtet?</v>
      </c>
      <c r="BV117" s="7" t="str">
        <f t="shared" si="100"/>
        <v>Wen hat Quinn gesichtet?</v>
      </c>
    </row>
    <row r="118" spans="1:74" ht="14.25" customHeight="1" x14ac:dyDescent="0.35">
      <c r="A118" s="7" t="str">
        <f t="shared" si="102"/>
        <v>L4_S104_I187_PEr</v>
      </c>
      <c r="B118" s="40">
        <v>4</v>
      </c>
      <c r="C118" s="7">
        <v>104</v>
      </c>
      <c r="D118" s="44">
        <v>117</v>
      </c>
      <c r="E118">
        <v>6</v>
      </c>
      <c r="F118" s="7">
        <v>104</v>
      </c>
      <c r="G118" s="7" t="str">
        <f t="shared" si="103"/>
        <v>Der Architekt tanzt in der Disko. Er ist der absolute Mittelpunkt des Abends.</v>
      </c>
      <c r="H118" s="7" t="str">
        <f t="shared" si="81"/>
        <v>Der Architekt</v>
      </c>
      <c r="I118" s="7" t="str">
        <f t="shared" si="82"/>
        <v>Die Architektin</v>
      </c>
      <c r="J118" s="7" t="s">
        <v>317</v>
      </c>
      <c r="K118" s="7" t="s">
        <v>84</v>
      </c>
      <c r="N118" s="7" t="s">
        <v>741</v>
      </c>
      <c r="O118" s="7" t="str">
        <f t="shared" si="83"/>
        <v>in der Disko.</v>
      </c>
      <c r="P118" s="7" t="str">
        <f t="shared" si="84"/>
        <v>in der Disko</v>
      </c>
      <c r="Q118" s="7" t="str">
        <f t="shared" si="104"/>
        <v>Er</v>
      </c>
      <c r="R118" s="7" t="s">
        <v>396</v>
      </c>
      <c r="S118" s="7" t="s">
        <v>507</v>
      </c>
      <c r="T118" s="7" t="s">
        <v>742</v>
      </c>
      <c r="U118" s="7" t="s">
        <v>743</v>
      </c>
      <c r="W118" s="7" t="str">
        <f t="shared" si="85"/>
        <v>Mittelpunkt</v>
      </c>
      <c r="X118" s="7" t="str">
        <f t="shared" si="86"/>
        <v>des Abends.</v>
      </c>
      <c r="Y118" s="7" t="s">
        <v>744</v>
      </c>
      <c r="Z118" s="7">
        <f>main!Z105</f>
        <v>187</v>
      </c>
      <c r="AA118" s="7" t="str">
        <f>main!AA105</f>
        <v>Architekt</v>
      </c>
      <c r="AB118" s="7" t="str">
        <f>main!AB105</f>
        <v>NA</v>
      </c>
      <c r="AC118" s="7">
        <f>main!AC105</f>
        <v>5.3250000000000002</v>
      </c>
      <c r="AD118" s="7" t="str">
        <f>main!AD105</f>
        <v>NA</v>
      </c>
      <c r="AE118" s="7" t="str">
        <f>main!AE105</f>
        <v>NA</v>
      </c>
      <c r="AF118" s="33" t="str">
        <f>main!AF105</f>
        <v>m</v>
      </c>
      <c r="AG118" s="7" t="str">
        <f>main!AG105</f>
        <v>Filler</v>
      </c>
      <c r="AH118" s="7" t="str">
        <f>main!AH105</f>
        <v>NA</v>
      </c>
      <c r="AI118" s="7" t="str">
        <f>main!AI105</f>
        <v>NA</v>
      </c>
      <c r="AJ118" s="7" t="str">
        <f>main!AJ105</f>
        <v>Der</v>
      </c>
      <c r="AK118" s="7" t="str">
        <f>main!AK105</f>
        <v>der</v>
      </c>
      <c r="AL118" s="7">
        <f>main!AL105</f>
        <v>44</v>
      </c>
      <c r="AM118" s="7" t="str">
        <f>main!AM105</f>
        <v>Architektin</v>
      </c>
      <c r="AN118" s="7" t="str">
        <f>main!AN105</f>
        <v>NA</v>
      </c>
      <c r="AO118" s="7" t="str">
        <f>main!AO105</f>
        <v>NA</v>
      </c>
      <c r="AP118" s="7" t="str">
        <f>main!AP105</f>
        <v>NA</v>
      </c>
      <c r="AQ118" s="7" t="str">
        <f>main!AQ105</f>
        <v>NA</v>
      </c>
      <c r="AR118" s="7" t="str">
        <f>main!AR105</f>
        <v>NA</v>
      </c>
      <c r="AS118" s="7" t="str">
        <f>main!AS105</f>
        <v>Alternative</v>
      </c>
      <c r="AT118" s="7" t="str">
        <f>main!AT105</f>
        <v>NA</v>
      </c>
      <c r="AU118" s="7" t="str">
        <f>main!AU105</f>
        <v>NA</v>
      </c>
      <c r="AV118" s="7" t="str">
        <f>main!AV105</f>
        <v>Die</v>
      </c>
      <c r="AW118" s="7" t="str">
        <f>main!AW105</f>
        <v>die</v>
      </c>
      <c r="AX118" s="7" t="str">
        <f>main!AX105</f>
        <v>Er</v>
      </c>
      <c r="AY118" s="7" t="str">
        <f>main!AY105</f>
        <v>Sie</v>
      </c>
      <c r="AZ118" s="33" t="str">
        <f>main!AZ105</f>
        <v>Er</v>
      </c>
      <c r="BA118" s="7" t="str">
        <f t="shared" si="87"/>
        <v>Wer tanzt in der Disko?</v>
      </c>
      <c r="BB118" s="46" t="str">
        <f t="shared" si="88"/>
        <v>Was tat der Architekt?</v>
      </c>
      <c r="BC118" s="7" t="str">
        <f t="shared" si="89"/>
        <v>Wo tanzt der Architekt?</v>
      </c>
      <c r="BD118" s="7" t="str">
        <f t="shared" si="90"/>
        <v>Was ist der Architekt des Abends?</v>
      </c>
      <c r="BE118" s="1" t="s">
        <v>49</v>
      </c>
      <c r="BF118" s="7" t="str">
        <f>BD118</f>
        <v>Was ist der Architekt des Abends?</v>
      </c>
      <c r="BG118" s="7">
        <v>4</v>
      </c>
      <c r="BH118" s="7">
        <f t="shared" si="91"/>
        <v>0</v>
      </c>
      <c r="BI118" s="7" t="str">
        <f t="shared" si="92"/>
        <v>NA</v>
      </c>
      <c r="BJ118" s="7" t="str">
        <f>IF(BI118="NA","NA",CONCATENATE(S118," ",T118," ",W118))</f>
        <v>NA</v>
      </c>
      <c r="BK118" s="7" t="str">
        <f t="shared" si="105"/>
        <v>NA</v>
      </c>
      <c r="BL118" s="7" t="s">
        <v>78</v>
      </c>
      <c r="BM118" s="1">
        <v>1</v>
      </c>
      <c r="BN118" s="7" t="str">
        <f t="shared" si="93"/>
        <v>NA</v>
      </c>
      <c r="BO118" s="7" t="str">
        <f t="shared" si="101"/>
        <v>NA</v>
      </c>
      <c r="BP118" s="7" t="str">
        <f t="shared" si="94"/>
        <v>Wo tanzt der Architekt?</v>
      </c>
      <c r="BQ118" s="7" t="str">
        <f t="shared" si="95"/>
        <v/>
      </c>
      <c r="BR118" s="7" t="str">
        <f t="shared" si="96"/>
        <v/>
      </c>
      <c r="BS118" s="7" t="str">
        <f t="shared" si="97"/>
        <v>Wo tanzt der Architekt?</v>
      </c>
      <c r="BT118" s="7" t="str">
        <f t="shared" si="98"/>
        <v>Was ist der Architekt des Abends?</v>
      </c>
      <c r="BU118" s="7" t="str">
        <f t="shared" si="99"/>
        <v/>
      </c>
      <c r="BV118" s="7" t="str">
        <f t="shared" si="100"/>
        <v>Was ist der Architekt des Abends?</v>
      </c>
    </row>
    <row r="119" spans="1:74" ht="14.25" customHeight="1" x14ac:dyDescent="0.35">
      <c r="A119" s="7" t="str">
        <f t="shared" si="102"/>
        <v>L4_S85_I168_PEr</v>
      </c>
      <c r="B119" s="40">
        <v>4</v>
      </c>
      <c r="C119" s="7">
        <v>85</v>
      </c>
      <c r="D119" s="44">
        <v>118</v>
      </c>
      <c r="E119">
        <v>6</v>
      </c>
      <c r="F119" s="7">
        <v>85</v>
      </c>
      <c r="G119" s="7" t="str">
        <f t="shared" si="103"/>
        <v>Die Immobilienmaklerin fällt aus dem Rollstuhl. Er hat den offenen Gully übersehen.</v>
      </c>
      <c r="H119" s="7" t="str">
        <f t="shared" si="81"/>
        <v>Die Immobilienmaklerin</v>
      </c>
      <c r="I119" s="7" t="str">
        <f t="shared" si="82"/>
        <v>Der Immobilienmakler</v>
      </c>
      <c r="J119" s="7" t="s">
        <v>101</v>
      </c>
      <c r="M119" s="7" t="s">
        <v>102</v>
      </c>
      <c r="N119" s="7" t="s">
        <v>638</v>
      </c>
      <c r="O119" s="7" t="str">
        <f t="shared" si="83"/>
        <v>aus dem Rollstuhl.</v>
      </c>
      <c r="P119" s="7" t="str">
        <f t="shared" si="84"/>
        <v>aus dem Rollstuhl</v>
      </c>
      <c r="Q119" s="7" t="str">
        <f t="shared" si="104"/>
        <v>Er</v>
      </c>
      <c r="R119" s="7" t="s">
        <v>104</v>
      </c>
      <c r="S119" s="7" t="s">
        <v>147</v>
      </c>
      <c r="T119" s="7" t="s">
        <v>639</v>
      </c>
      <c r="U119" s="7" t="s">
        <v>640</v>
      </c>
      <c r="W119" s="7" t="str">
        <f t="shared" si="85"/>
        <v>Gully</v>
      </c>
      <c r="X119" s="7" t="str">
        <f t="shared" si="86"/>
        <v>übersehen.</v>
      </c>
      <c r="Y119" s="7" t="s">
        <v>248</v>
      </c>
      <c r="Z119" s="7">
        <f>main!Z86</f>
        <v>168</v>
      </c>
      <c r="AA119" s="7" t="str">
        <f>main!AA86</f>
        <v>Immobilienmaklerin</v>
      </c>
      <c r="AB119" s="7" t="str">
        <f>main!AB86</f>
        <v>NA</v>
      </c>
      <c r="AC119" s="7">
        <f>main!AC86</f>
        <v>3.35</v>
      </c>
      <c r="AD119" s="7" t="str">
        <f>main!AD86</f>
        <v>NA</v>
      </c>
      <c r="AE119" s="7" t="str">
        <f>main!AE86</f>
        <v>NA</v>
      </c>
      <c r="AF119" s="33" t="str">
        <f>main!AF86</f>
        <v>f</v>
      </c>
      <c r="AG119" s="7" t="str">
        <f>main!AG86</f>
        <v>Filler</v>
      </c>
      <c r="AH119" s="7" t="str">
        <f>main!AH86</f>
        <v>NA</v>
      </c>
      <c r="AI119" s="7" t="str">
        <f>main!AI86</f>
        <v>NA</v>
      </c>
      <c r="AJ119" s="7" t="str">
        <f>main!AJ86</f>
        <v>Die</v>
      </c>
      <c r="AK119" s="7" t="str">
        <f>main!AK86</f>
        <v>die</v>
      </c>
      <c r="AL119" s="7">
        <f>main!AL86</f>
        <v>25</v>
      </c>
      <c r="AM119" s="7" t="str">
        <f>main!AM86</f>
        <v>Immobilienmakler</v>
      </c>
      <c r="AN119" s="7" t="str">
        <f>main!AN86</f>
        <v>NA</v>
      </c>
      <c r="AO119" s="7" t="str">
        <f>main!AO86</f>
        <v>NA</v>
      </c>
      <c r="AP119" s="7" t="str">
        <f>main!AP86</f>
        <v>NA</v>
      </c>
      <c r="AQ119" s="7" t="str">
        <f>main!AQ86</f>
        <v>NA</v>
      </c>
      <c r="AR119" s="7" t="str">
        <f>main!AR86</f>
        <v>NA</v>
      </c>
      <c r="AS119" s="7" t="str">
        <f>main!AS86</f>
        <v>Alternative</v>
      </c>
      <c r="AT119" s="7" t="str">
        <f>main!AT86</f>
        <v>NA</v>
      </c>
      <c r="AU119" s="7" t="str">
        <f>main!AU86</f>
        <v>NA</v>
      </c>
      <c r="AV119" s="7" t="str">
        <f>main!AV86</f>
        <v>Der</v>
      </c>
      <c r="AW119" s="7" t="str">
        <f>main!AW86</f>
        <v>der</v>
      </c>
      <c r="AX119" s="7" t="str">
        <f>main!AX86</f>
        <v>Er</v>
      </c>
      <c r="AY119" s="7" t="str">
        <f>main!AY86</f>
        <v>Sie</v>
      </c>
      <c r="AZ119" s="33" t="str">
        <f>main!AZ86</f>
        <v>Er</v>
      </c>
      <c r="BA119" s="7" t="str">
        <f t="shared" si="87"/>
        <v>Wer fällt aus dem Rollstuhl?</v>
      </c>
      <c r="BB119" s="46" t="str">
        <f t="shared" si="88"/>
        <v>Was tat die Immobilienmaklerin?</v>
      </c>
      <c r="BC119" s="7" t="str">
        <f t="shared" si="89"/>
        <v>Woher fällt die Immobilienmaklerin?</v>
      </c>
      <c r="BD119" s="7" t="str">
        <f t="shared" si="90"/>
        <v>Was hat die Immobilienmaklerin übersehen?</v>
      </c>
      <c r="BE119" s="7" t="s">
        <v>47</v>
      </c>
      <c r="BF119" s="7" t="str">
        <f>BA119</f>
        <v>Wer fällt aus dem Rollstuhl?</v>
      </c>
      <c r="BG119" s="7">
        <v>2</v>
      </c>
      <c r="BH119" s="7">
        <f t="shared" si="91"/>
        <v>0</v>
      </c>
      <c r="BI119" s="7" t="str">
        <f t="shared" si="92"/>
        <v>NA</v>
      </c>
      <c r="BJ119" s="7" t="str">
        <f>IF(BI119="NA","NA",H119)</f>
        <v>NA</v>
      </c>
      <c r="BK119" s="7" t="str">
        <f t="shared" si="105"/>
        <v>NA</v>
      </c>
      <c r="BL119" s="7" t="s">
        <v>78</v>
      </c>
      <c r="BM119" s="1">
        <v>1</v>
      </c>
      <c r="BN119" s="7" t="str">
        <f t="shared" si="93"/>
        <v>NA</v>
      </c>
      <c r="BO119" s="7" t="str">
        <f t="shared" si="101"/>
        <v>NA</v>
      </c>
      <c r="BP119" s="7" t="str">
        <f t="shared" si="94"/>
        <v/>
      </c>
      <c r="BQ119" s="7" t="str">
        <f t="shared" si="95"/>
        <v/>
      </c>
      <c r="BR119" s="7" t="str">
        <f t="shared" si="96"/>
        <v>Woher fällt die Immobilienmaklerin?</v>
      </c>
      <c r="BS119" s="7" t="str">
        <f t="shared" si="97"/>
        <v>Woher fällt die Immobilienmaklerin?</v>
      </c>
      <c r="BT119" s="7" t="str">
        <f t="shared" si="98"/>
        <v>Was hat die Immobilienmaklerin übersehen?</v>
      </c>
      <c r="BU119" s="7" t="str">
        <f t="shared" si="99"/>
        <v/>
      </c>
      <c r="BV119" s="7" t="str">
        <f t="shared" si="100"/>
        <v>Was hat die Immobilienmaklerin übersehen?</v>
      </c>
    </row>
    <row r="120" spans="1:74" ht="14.25" customHeight="1" x14ac:dyDescent="0.35">
      <c r="A120" s="7" t="str">
        <f t="shared" si="102"/>
        <v>L4_S7_I140_PSie</v>
      </c>
      <c r="B120" s="40">
        <v>4</v>
      </c>
      <c r="C120" s="7">
        <v>7</v>
      </c>
      <c r="D120" s="44">
        <v>119</v>
      </c>
      <c r="E120">
        <v>6</v>
      </c>
      <c r="F120" s="7">
        <v>7</v>
      </c>
      <c r="G120" s="7" t="str">
        <f t="shared" si="103"/>
        <v>Mathilda geht zur Pommesbude. Sie hat die grauenvolle Abnehmkur überstanden.</v>
      </c>
      <c r="H120" s="7" t="str">
        <f t="shared" si="81"/>
        <v>Mathilda</v>
      </c>
      <c r="I120" s="7" t="str">
        <f t="shared" si="82"/>
        <v>Carolin</v>
      </c>
      <c r="J120" s="7" t="s">
        <v>126</v>
      </c>
      <c r="L120" s="7" t="s">
        <v>127</v>
      </c>
      <c r="N120" s="7" t="s">
        <v>128</v>
      </c>
      <c r="O120" s="7" t="str">
        <f t="shared" si="83"/>
        <v>zur Pommesbude.</v>
      </c>
      <c r="P120" s="7" t="str">
        <f t="shared" si="84"/>
        <v>zur Pommesbude</v>
      </c>
      <c r="Q120" s="7" t="str">
        <f t="shared" si="104"/>
        <v>Sie</v>
      </c>
      <c r="R120" s="7" t="s">
        <v>104</v>
      </c>
      <c r="S120" s="7" t="s">
        <v>71</v>
      </c>
      <c r="T120" s="7" t="s">
        <v>129</v>
      </c>
      <c r="U120" s="7" t="s">
        <v>130</v>
      </c>
      <c r="W120" s="7" t="str">
        <f t="shared" si="85"/>
        <v>Abnehmkur</v>
      </c>
      <c r="X120" s="7" t="str">
        <f t="shared" si="86"/>
        <v>überstanden.</v>
      </c>
      <c r="Y120" s="7" t="s">
        <v>131</v>
      </c>
      <c r="Z120" s="7">
        <f>main!Z58</f>
        <v>140</v>
      </c>
      <c r="AA120" s="7" t="str">
        <f>main!AA58</f>
        <v>Mathilda</v>
      </c>
      <c r="AB120" s="7" t="str">
        <f>main!AB58</f>
        <v>f</v>
      </c>
      <c r="AC120" s="7">
        <f>main!AC58</f>
        <v>6.914285714</v>
      </c>
      <c r="AD120" s="7">
        <f>main!AD58</f>
        <v>0.28402864100000003</v>
      </c>
      <c r="AE120" s="7">
        <f>main!AE58</f>
        <v>7</v>
      </c>
      <c r="AF120" s="33" t="str">
        <f>main!AF58</f>
        <v>f</v>
      </c>
      <c r="AG120" s="7" t="str">
        <f>main!AG58</f>
        <v>Target</v>
      </c>
      <c r="AH120" s="7" t="str">
        <f>main!AH58</f>
        <v>NA</v>
      </c>
      <c r="AI120" s="7">
        <f>main!AI58</f>
        <v>17000000</v>
      </c>
      <c r="AJ120" s="7" t="str">
        <f>main!AJ58</f>
        <v>NA</v>
      </c>
      <c r="AK120" s="7" t="str">
        <f>main!AK58</f>
        <v>NA</v>
      </c>
      <c r="AL120" s="7">
        <f>main!AL58</f>
        <v>108</v>
      </c>
      <c r="AM120" s="7" t="str">
        <f>main!AM58</f>
        <v>Carolin</v>
      </c>
      <c r="AN120" s="7" t="str">
        <f>main!AN58</f>
        <v>f</v>
      </c>
      <c r="AO120" s="7">
        <f>main!AO58</f>
        <v>6.628571429</v>
      </c>
      <c r="AP120" s="7">
        <f>main!AP58</f>
        <v>0.77024496799999997</v>
      </c>
      <c r="AQ120" s="7">
        <f>main!AQ58</f>
        <v>7</v>
      </c>
      <c r="AR120" s="7" t="str">
        <f>main!AR58</f>
        <v>f</v>
      </c>
      <c r="AS120" s="7" t="str">
        <f>main!AS58</f>
        <v>Alternative</v>
      </c>
      <c r="AT120" s="7" t="str">
        <f>main!AT58</f>
        <v>NA</v>
      </c>
      <c r="AU120" s="7" t="str">
        <f>main!AU58</f>
        <v>NA</v>
      </c>
      <c r="AV120" s="7" t="str">
        <f>main!AV58</f>
        <v>NA</v>
      </c>
      <c r="AW120" s="7" t="str">
        <f>main!AW58</f>
        <v>NA</v>
      </c>
      <c r="AX120" s="7" t="str">
        <f>main!AX58</f>
        <v>Er</v>
      </c>
      <c r="AY120" s="7" t="str">
        <f>main!AY58</f>
        <v>Sie</v>
      </c>
      <c r="AZ120" s="33" t="str">
        <f>main!AZ58</f>
        <v>Sie</v>
      </c>
      <c r="BA120" s="7" t="str">
        <f t="shared" si="87"/>
        <v>Wer geht zur Pommesbude?</v>
      </c>
      <c r="BB120" s="46" t="str">
        <f t="shared" si="88"/>
        <v>Was tat Mathilda?</v>
      </c>
      <c r="BC120" s="7" t="str">
        <f t="shared" si="89"/>
        <v>Wohin geht Mathilda?</v>
      </c>
      <c r="BD120" s="7" t="str">
        <f t="shared" si="90"/>
        <v>Was hat Mathilda überstanden?</v>
      </c>
      <c r="BE120" s="7" t="s">
        <v>48</v>
      </c>
      <c r="BF120" s="7" t="str">
        <f>BC120</f>
        <v>Wohin geht Mathilda?</v>
      </c>
      <c r="BG120" s="7">
        <v>3</v>
      </c>
      <c r="BH120" s="7">
        <f t="shared" si="91"/>
        <v>0</v>
      </c>
      <c r="BI120" s="7" t="str">
        <f t="shared" si="92"/>
        <v>NA</v>
      </c>
      <c r="BJ120" s="7" t="str">
        <f>IF(BI120="NA","NA",P120)</f>
        <v>NA</v>
      </c>
      <c r="BK120" s="7" t="str">
        <f t="shared" si="105"/>
        <v>NA</v>
      </c>
      <c r="BL120" s="7" t="s">
        <v>78</v>
      </c>
      <c r="BM120" s="1">
        <v>1</v>
      </c>
      <c r="BN120" s="7" t="str">
        <f t="shared" si="93"/>
        <v>NA</v>
      </c>
      <c r="BO120" s="7" t="str">
        <f t="shared" si="101"/>
        <v>NA</v>
      </c>
      <c r="BP120" s="7" t="str">
        <f t="shared" si="94"/>
        <v/>
      </c>
      <c r="BQ120" s="7" t="str">
        <f t="shared" si="95"/>
        <v>Wohin geht Mathilda?</v>
      </c>
      <c r="BR120" s="7" t="str">
        <f t="shared" si="96"/>
        <v/>
      </c>
      <c r="BS120" s="7" t="str">
        <f t="shared" si="97"/>
        <v>Wohin geht Mathilda?</v>
      </c>
      <c r="BT120" s="7" t="str">
        <f t="shared" si="98"/>
        <v>Was hat Mathilda überstanden?</v>
      </c>
      <c r="BU120" s="7" t="str">
        <f t="shared" si="99"/>
        <v/>
      </c>
      <c r="BV120" s="7" t="str">
        <f t="shared" si="100"/>
        <v>Was hat Mathilda überstanden?</v>
      </c>
    </row>
    <row r="121" spans="1:74" ht="14.25" customHeight="1" x14ac:dyDescent="0.35">
      <c r="A121" s="7" t="str">
        <f t="shared" si="102"/>
        <v>L4_S64_I147_PEr</v>
      </c>
      <c r="B121" s="40">
        <v>4</v>
      </c>
      <c r="C121" s="7">
        <v>64</v>
      </c>
      <c r="D121" s="44">
        <v>120</v>
      </c>
      <c r="E121">
        <v>6</v>
      </c>
      <c r="F121" s="7">
        <v>64</v>
      </c>
      <c r="G121" s="7" t="str">
        <f t="shared" si="103"/>
        <v>Die Flugbegleiterin renoviert in der Garage. Er möchte die neuen Werkzeuge testen.</v>
      </c>
      <c r="H121" s="7" t="str">
        <f t="shared" si="81"/>
        <v>Die Flugbegleiterin</v>
      </c>
      <c r="I121" s="7" t="str">
        <f t="shared" si="82"/>
        <v>Der Flugbegleiter</v>
      </c>
      <c r="J121" s="7" t="s">
        <v>522</v>
      </c>
      <c r="K121" s="65" t="s">
        <v>84</v>
      </c>
      <c r="N121" s="65" t="s">
        <v>1099</v>
      </c>
      <c r="O121" s="7" t="str">
        <f t="shared" si="83"/>
        <v>in der Garage.</v>
      </c>
      <c r="P121" s="7" t="str">
        <f t="shared" si="84"/>
        <v>in der Garage</v>
      </c>
      <c r="Q121" s="7" t="str">
        <f t="shared" si="104"/>
        <v>Er</v>
      </c>
      <c r="R121" s="7" t="s">
        <v>70</v>
      </c>
      <c r="S121" s="7" t="s">
        <v>71</v>
      </c>
      <c r="T121" s="7" t="s">
        <v>203</v>
      </c>
      <c r="U121" s="7" t="s">
        <v>523</v>
      </c>
      <c r="W121" s="7" t="str">
        <f t="shared" si="85"/>
        <v>Werkzeuge</v>
      </c>
      <c r="X121" s="7" t="str">
        <f t="shared" si="86"/>
        <v>testen.</v>
      </c>
      <c r="Y121" s="7" t="s">
        <v>524</v>
      </c>
      <c r="Z121" s="7">
        <f>main!Z65</f>
        <v>147</v>
      </c>
      <c r="AA121" s="7" t="str">
        <f>main!AA65</f>
        <v>Flugbegleiterin</v>
      </c>
      <c r="AB121" s="7" t="str">
        <f>main!AB65</f>
        <v>NA</v>
      </c>
      <c r="AC121" s="7">
        <f>main!AC65</f>
        <v>1.675</v>
      </c>
      <c r="AD121" s="7" t="str">
        <f>main!AD65</f>
        <v>NA</v>
      </c>
      <c r="AE121" s="7" t="str">
        <f>main!AE65</f>
        <v>NA</v>
      </c>
      <c r="AF121" s="33" t="str">
        <f>main!AF65</f>
        <v>f</v>
      </c>
      <c r="AG121" s="7" t="str">
        <f>main!AG65</f>
        <v>Filler</v>
      </c>
      <c r="AH121" s="7" t="str">
        <f>main!AH65</f>
        <v>NA</v>
      </c>
      <c r="AI121" s="7" t="str">
        <f>main!AI65</f>
        <v>NA</v>
      </c>
      <c r="AJ121" s="7" t="str">
        <f>main!AJ65</f>
        <v>Die</v>
      </c>
      <c r="AK121" s="7" t="str">
        <f>main!AK65</f>
        <v>die</v>
      </c>
      <c r="AL121" s="7">
        <f>main!AL65</f>
        <v>4</v>
      </c>
      <c r="AM121" s="7" t="str">
        <f>main!AM65</f>
        <v>Flugbegleiter</v>
      </c>
      <c r="AN121" s="7" t="str">
        <f>main!AN65</f>
        <v>NA</v>
      </c>
      <c r="AO121" s="7" t="str">
        <f>main!AO65</f>
        <v>NA</v>
      </c>
      <c r="AP121" s="7" t="str">
        <f>main!AP65</f>
        <v>NA</v>
      </c>
      <c r="AQ121" s="7" t="str">
        <f>main!AQ65</f>
        <v>NA</v>
      </c>
      <c r="AR121" s="7" t="str">
        <f>main!AR65</f>
        <v>NA</v>
      </c>
      <c r="AS121" s="7" t="str">
        <f>main!AS65</f>
        <v>Alternative</v>
      </c>
      <c r="AT121" s="7" t="str">
        <f>main!AT65</f>
        <v>NA</v>
      </c>
      <c r="AU121" s="7" t="str">
        <f>main!AU65</f>
        <v>NA</v>
      </c>
      <c r="AV121" s="7" t="str">
        <f>main!AV65</f>
        <v>Der</v>
      </c>
      <c r="AW121" s="7" t="str">
        <f>main!AW65</f>
        <v>der</v>
      </c>
      <c r="AX121" s="7" t="str">
        <f>main!AX65</f>
        <v>Er</v>
      </c>
      <c r="AY121" s="7" t="str">
        <f>main!AY65</f>
        <v>Sie</v>
      </c>
      <c r="AZ121" s="33" t="str">
        <f>main!AZ65</f>
        <v>Er</v>
      </c>
      <c r="BA121" s="7" t="str">
        <f t="shared" si="87"/>
        <v>Wer renoviert in der Garage?</v>
      </c>
      <c r="BB121" s="46" t="str">
        <f t="shared" si="88"/>
        <v>Was tat die Flugbegleiterin?</v>
      </c>
      <c r="BC121" s="7" t="str">
        <f t="shared" si="89"/>
        <v>Wo renoviert die Flugbegleiterin?</v>
      </c>
      <c r="BD121" s="7" t="str">
        <f t="shared" si="90"/>
        <v>Was möchte die Flugbegleiterin testen?</v>
      </c>
      <c r="BE121" s="1" t="s">
        <v>49</v>
      </c>
      <c r="BF121" s="7" t="str">
        <f>BD121</f>
        <v>Was möchte die Flugbegleiterin testen?</v>
      </c>
      <c r="BG121" s="7">
        <v>4</v>
      </c>
      <c r="BH121" s="7">
        <f t="shared" si="91"/>
        <v>0</v>
      </c>
      <c r="BI121" s="7" t="str">
        <f t="shared" si="92"/>
        <v>NA</v>
      </c>
      <c r="BJ121" s="7" t="str">
        <f>IF(BI121="NA","NA",CONCATENATE(S121," ",T121," ",W121))</f>
        <v>NA</v>
      </c>
      <c r="BK121" s="7" t="str">
        <f t="shared" si="105"/>
        <v>NA</v>
      </c>
      <c r="BL121" s="7" t="s">
        <v>78</v>
      </c>
      <c r="BM121" s="1">
        <v>1</v>
      </c>
      <c r="BN121" s="7" t="str">
        <f t="shared" si="93"/>
        <v>NA</v>
      </c>
      <c r="BO121" s="7" t="str">
        <f t="shared" si="101"/>
        <v>NA</v>
      </c>
      <c r="BP121" s="7" t="str">
        <f t="shared" si="94"/>
        <v>Wo renoviert die Flugbegleiterin?</v>
      </c>
      <c r="BQ121" s="7" t="str">
        <f t="shared" si="95"/>
        <v/>
      </c>
      <c r="BR121" s="7" t="str">
        <f t="shared" si="96"/>
        <v/>
      </c>
      <c r="BS121" s="7" t="str">
        <f t="shared" si="97"/>
        <v>Wo renoviert die Flugbegleiterin?</v>
      </c>
      <c r="BT121" s="7" t="str">
        <f t="shared" si="98"/>
        <v>Was möchte die Flugbegleiterin testen?</v>
      </c>
      <c r="BU121" s="7" t="str">
        <f t="shared" si="99"/>
        <v/>
      </c>
      <c r="BV121" s="1" t="str">
        <f t="shared" si="100"/>
        <v>Was möchte die Flugbegleiterin testen?</v>
      </c>
    </row>
    <row r="122" spans="1:74" ht="14.25" customHeight="1" x14ac:dyDescent="0.35">
      <c r="A122" s="7" t="str">
        <f t="shared" si="102"/>
        <v>L4_S71_I154_PSie</v>
      </c>
      <c r="B122" s="40">
        <v>4</v>
      </c>
      <c r="C122" s="7">
        <v>71</v>
      </c>
      <c r="D122" s="44">
        <v>121</v>
      </c>
      <c r="E122">
        <v>6</v>
      </c>
      <c r="F122" s="7">
        <v>71</v>
      </c>
      <c r="G122" s="7" t="str">
        <f t="shared" si="103"/>
        <v>Die Eiskunstläuferin schläft auf der Arbeit. Sie muss die lange Nacht überstehen.</v>
      </c>
      <c r="H122" s="7" t="str">
        <f t="shared" si="81"/>
        <v>Die Eiskunstläuferin</v>
      </c>
      <c r="I122" s="7" t="str">
        <f t="shared" si="82"/>
        <v>Der Eiskunstläufer</v>
      </c>
      <c r="J122" s="7" t="s">
        <v>416</v>
      </c>
      <c r="K122" s="7" t="s">
        <v>244</v>
      </c>
      <c r="N122" s="7" t="s">
        <v>559</v>
      </c>
      <c r="O122" s="7" t="str">
        <f t="shared" si="83"/>
        <v>auf der Arbeit.</v>
      </c>
      <c r="P122" s="7" t="str">
        <f t="shared" si="84"/>
        <v>auf der Arbeit</v>
      </c>
      <c r="Q122" s="7" t="str">
        <f t="shared" si="104"/>
        <v>Sie</v>
      </c>
      <c r="R122" s="7" t="s">
        <v>146</v>
      </c>
      <c r="S122" s="7" t="s">
        <v>71</v>
      </c>
      <c r="T122" s="7" t="s">
        <v>560</v>
      </c>
      <c r="U122" s="7" t="s">
        <v>561</v>
      </c>
      <c r="W122" s="7" t="str">
        <f t="shared" si="85"/>
        <v>Nacht</v>
      </c>
      <c r="X122" s="7" t="str">
        <f t="shared" si="86"/>
        <v>überstehen.</v>
      </c>
      <c r="Y122" s="7" t="s">
        <v>562</v>
      </c>
      <c r="Z122" s="7">
        <f>main!Z72</f>
        <v>154</v>
      </c>
      <c r="AA122" s="7" t="str">
        <f>main!AA72</f>
        <v>Eiskunstläuferin</v>
      </c>
      <c r="AB122" s="7" t="str">
        <f>main!AB72</f>
        <v>NA</v>
      </c>
      <c r="AC122" s="7">
        <f>main!AC72</f>
        <v>2.2000000000000002</v>
      </c>
      <c r="AD122" s="7" t="str">
        <f>main!AD72</f>
        <v>NA</v>
      </c>
      <c r="AE122" s="7" t="str">
        <f>main!AE72</f>
        <v>NA</v>
      </c>
      <c r="AF122" s="33" t="str">
        <f>main!AF72</f>
        <v>f</v>
      </c>
      <c r="AG122" s="7" t="str">
        <f>main!AG72</f>
        <v>Filler</v>
      </c>
      <c r="AH122" s="7" t="str">
        <f>main!AH72</f>
        <v>NA</v>
      </c>
      <c r="AI122" s="7" t="str">
        <f>main!AI72</f>
        <v>NA</v>
      </c>
      <c r="AJ122" s="7" t="str">
        <f>main!AJ72</f>
        <v>Die</v>
      </c>
      <c r="AK122" s="7" t="str">
        <f>main!AK72</f>
        <v>die</v>
      </c>
      <c r="AL122" s="7">
        <f>main!AL72</f>
        <v>11</v>
      </c>
      <c r="AM122" s="7" t="str">
        <f>main!AM72</f>
        <v>Eiskunstläufer</v>
      </c>
      <c r="AN122" s="7" t="str">
        <f>main!AN72</f>
        <v>NA</v>
      </c>
      <c r="AO122" s="7" t="str">
        <f>main!AO72</f>
        <v>NA</v>
      </c>
      <c r="AP122" s="7" t="str">
        <f>main!AP72</f>
        <v>NA</v>
      </c>
      <c r="AQ122" s="7" t="str">
        <f>main!AQ72</f>
        <v>NA</v>
      </c>
      <c r="AR122" s="7" t="str">
        <f>main!AR72</f>
        <v>NA</v>
      </c>
      <c r="AS122" s="7" t="str">
        <f>main!AS72</f>
        <v>Alternative</v>
      </c>
      <c r="AT122" s="7" t="str">
        <f>main!AT72</f>
        <v>NA</v>
      </c>
      <c r="AU122" s="7" t="str">
        <f>main!AU72</f>
        <v>NA</v>
      </c>
      <c r="AV122" s="7" t="str">
        <f>main!AV72</f>
        <v>Der</v>
      </c>
      <c r="AW122" s="7" t="str">
        <f>main!AW72</f>
        <v>der</v>
      </c>
      <c r="AX122" s="7" t="str">
        <f>main!AX72</f>
        <v>Er</v>
      </c>
      <c r="AY122" s="7" t="str">
        <f>main!AY72</f>
        <v>Sie</v>
      </c>
      <c r="AZ122" s="33" t="str">
        <f>main!AZ72</f>
        <v>Sie</v>
      </c>
      <c r="BA122" s="7" t="str">
        <f t="shared" si="87"/>
        <v>Wer schläft auf der Arbeit?</v>
      </c>
      <c r="BB122" s="46" t="str">
        <f t="shared" si="88"/>
        <v>Was tat die Eiskunstläuferin?</v>
      </c>
      <c r="BC122" s="7" t="str">
        <f t="shared" si="89"/>
        <v>Wo schläft die Eiskunstläuferin?</v>
      </c>
      <c r="BD122" s="7" t="str">
        <f t="shared" si="90"/>
        <v>Was muss die Eiskunstläuferin überstehen?</v>
      </c>
      <c r="BE122" s="7" t="s">
        <v>48</v>
      </c>
      <c r="BF122" s="7" t="str">
        <f>BC122</f>
        <v>Wo schläft die Eiskunstläuferin?</v>
      </c>
      <c r="BG122" s="7">
        <v>1</v>
      </c>
      <c r="BH122" s="7">
        <f t="shared" si="91"/>
        <v>1</v>
      </c>
      <c r="BI122" s="7" t="str">
        <f t="shared" si="92"/>
        <v>Wo schläft die Eiskunstläuferin?</v>
      </c>
      <c r="BJ122" s="7" t="str">
        <f>IF(BI122="NA","NA",P122)</f>
        <v>auf der Arbeit</v>
      </c>
      <c r="BK122" s="7" t="str">
        <f t="shared" si="105"/>
        <v>auf der Arbeit</v>
      </c>
      <c r="BL122" s="7" t="s">
        <v>565</v>
      </c>
      <c r="BM122" s="1">
        <v>0</v>
      </c>
      <c r="BN122" s="7" t="str">
        <f t="shared" si="93"/>
        <v>auf dem Sofa</v>
      </c>
      <c r="BO122" s="7" t="str">
        <f t="shared" si="101"/>
        <v>auf der Arbeit</v>
      </c>
      <c r="BP122" s="7" t="str">
        <f t="shared" si="94"/>
        <v>Wo schläft die Eiskunstläuferin?</v>
      </c>
      <c r="BQ122" s="7" t="str">
        <f t="shared" si="95"/>
        <v/>
      </c>
      <c r="BR122" s="7" t="str">
        <f t="shared" si="96"/>
        <v/>
      </c>
      <c r="BS122" s="7" t="str">
        <f t="shared" si="97"/>
        <v>Wo schläft die Eiskunstläuferin?</v>
      </c>
      <c r="BT122" s="7" t="str">
        <f t="shared" si="98"/>
        <v>Was muss die Eiskunstläuferin überstehen?</v>
      </c>
      <c r="BU122" s="7" t="str">
        <f t="shared" si="99"/>
        <v/>
      </c>
      <c r="BV122" s="7" t="str">
        <f t="shared" si="100"/>
        <v>Was muss die Eiskunstläuferin überstehen?</v>
      </c>
    </row>
    <row r="123" spans="1:74" ht="14.25" customHeight="1" x14ac:dyDescent="0.35">
      <c r="A123" s="7" t="str">
        <f t="shared" si="102"/>
        <v>L4_S91_I174_PSie</v>
      </c>
      <c r="B123" s="40">
        <v>4</v>
      </c>
      <c r="C123" s="7">
        <v>91</v>
      </c>
      <c r="D123" s="44">
        <v>122</v>
      </c>
      <c r="E123">
        <v>6</v>
      </c>
      <c r="F123" s="7">
        <v>91</v>
      </c>
      <c r="G123" s="7" t="str">
        <f t="shared" si="103"/>
        <v>Der Psychiater bangt in der Universität. Sie hat die wichtige Präsentation vermasselt.</v>
      </c>
      <c r="H123" s="7" t="str">
        <f t="shared" si="81"/>
        <v>Der Psychiater</v>
      </c>
      <c r="I123" s="7" t="str">
        <f t="shared" si="82"/>
        <v>Die Psychiaterin</v>
      </c>
      <c r="J123" s="7" t="s">
        <v>668</v>
      </c>
      <c r="K123" s="7" t="s">
        <v>84</v>
      </c>
      <c r="N123" s="7" t="s">
        <v>669</v>
      </c>
      <c r="O123" s="7" t="str">
        <f t="shared" si="83"/>
        <v>in der Universität.</v>
      </c>
      <c r="P123" s="7" t="str">
        <f t="shared" si="84"/>
        <v>in der Universität</v>
      </c>
      <c r="Q123" s="7" t="str">
        <f t="shared" si="104"/>
        <v>Sie</v>
      </c>
      <c r="R123" s="7" t="s">
        <v>104</v>
      </c>
      <c r="S123" s="7" t="s">
        <v>71</v>
      </c>
      <c r="T123" s="7" t="s">
        <v>340</v>
      </c>
      <c r="U123" s="7" t="s">
        <v>670</v>
      </c>
      <c r="W123" s="7" t="str">
        <f t="shared" si="85"/>
        <v>Präsentation</v>
      </c>
      <c r="X123" s="7" t="str">
        <f t="shared" si="86"/>
        <v>vermasselt.</v>
      </c>
      <c r="Y123" s="7" t="s">
        <v>671</v>
      </c>
      <c r="Z123" s="7">
        <f>main!Z92</f>
        <v>174</v>
      </c>
      <c r="AA123" s="7" t="str">
        <f>main!AA92</f>
        <v>Psychiater</v>
      </c>
      <c r="AB123" s="7" t="str">
        <f>main!AB92</f>
        <v>NA</v>
      </c>
      <c r="AC123" s="7">
        <f>main!AC92</f>
        <v>4.05</v>
      </c>
      <c r="AD123" s="7" t="str">
        <f>main!AD92</f>
        <v>NA</v>
      </c>
      <c r="AE123" s="7" t="str">
        <f>main!AE92</f>
        <v>NA</v>
      </c>
      <c r="AF123" s="33" t="str">
        <f>main!AF92</f>
        <v>m</v>
      </c>
      <c r="AG123" s="7" t="str">
        <f>main!AG92</f>
        <v>Filler</v>
      </c>
      <c r="AH123" s="7" t="str">
        <f>main!AH92</f>
        <v>NA</v>
      </c>
      <c r="AI123" s="7" t="str">
        <f>main!AI92</f>
        <v>NA</v>
      </c>
      <c r="AJ123" s="7" t="str">
        <f>main!AJ92</f>
        <v>Der</v>
      </c>
      <c r="AK123" s="7" t="str">
        <f>main!AK92</f>
        <v>der</v>
      </c>
      <c r="AL123" s="7">
        <f>main!AL92</f>
        <v>31</v>
      </c>
      <c r="AM123" s="7" t="str">
        <f>main!AM92</f>
        <v>Psychiaterin</v>
      </c>
      <c r="AN123" s="7" t="str">
        <f>main!AN92</f>
        <v>NA</v>
      </c>
      <c r="AO123" s="7" t="str">
        <f>main!AO92</f>
        <v>NA</v>
      </c>
      <c r="AP123" s="7" t="str">
        <f>main!AP92</f>
        <v>NA</v>
      </c>
      <c r="AQ123" s="7" t="str">
        <f>main!AQ92</f>
        <v>NA</v>
      </c>
      <c r="AR123" s="7" t="str">
        <f>main!AR92</f>
        <v>NA</v>
      </c>
      <c r="AS123" s="7" t="str">
        <f>main!AS92</f>
        <v>Alternative</v>
      </c>
      <c r="AT123" s="7" t="str">
        <f>main!AT92</f>
        <v>NA</v>
      </c>
      <c r="AU123" s="7" t="str">
        <f>main!AU92</f>
        <v>NA</v>
      </c>
      <c r="AV123" s="7" t="str">
        <f>main!AV92</f>
        <v>Die</v>
      </c>
      <c r="AW123" s="7" t="str">
        <f>main!AW92</f>
        <v>die</v>
      </c>
      <c r="AX123" s="7" t="str">
        <f>main!AX92</f>
        <v>Er</v>
      </c>
      <c r="AY123" s="7" t="str">
        <f>main!AY92</f>
        <v>Sie</v>
      </c>
      <c r="AZ123" s="33" t="str">
        <f>main!AZ92</f>
        <v>Sie</v>
      </c>
      <c r="BA123" s="7" t="str">
        <f t="shared" si="87"/>
        <v>Wer bangt in der Universität?</v>
      </c>
      <c r="BB123" s="46" t="str">
        <f t="shared" si="88"/>
        <v>Was tat der Psychiater?</v>
      </c>
      <c r="BC123" s="7" t="str">
        <f t="shared" si="89"/>
        <v>Wo bangt der Psychiater?</v>
      </c>
      <c r="BD123" s="7" t="str">
        <f t="shared" si="90"/>
        <v>Was hat der Psychiater vermasselt?</v>
      </c>
      <c r="BE123" s="7" t="s">
        <v>48</v>
      </c>
      <c r="BF123" s="7" t="str">
        <f>BC123</f>
        <v>Wo bangt der Psychiater?</v>
      </c>
      <c r="BG123" s="7">
        <v>4</v>
      </c>
      <c r="BH123" s="7">
        <f t="shared" si="91"/>
        <v>0</v>
      </c>
      <c r="BI123" s="7" t="str">
        <f t="shared" si="92"/>
        <v>NA</v>
      </c>
      <c r="BJ123" s="7" t="str">
        <f>IF(BI123="NA","NA",P123)</f>
        <v>NA</v>
      </c>
      <c r="BK123" s="7" t="str">
        <f t="shared" si="105"/>
        <v>NA</v>
      </c>
      <c r="BL123" s="7" t="s">
        <v>78</v>
      </c>
      <c r="BM123" s="1">
        <v>1</v>
      </c>
      <c r="BN123" s="7" t="str">
        <f t="shared" si="93"/>
        <v>NA</v>
      </c>
      <c r="BO123" s="7" t="str">
        <f t="shared" si="101"/>
        <v>NA</v>
      </c>
      <c r="BP123" s="7" t="str">
        <f t="shared" si="94"/>
        <v>Wo bangt der Psychiater?</v>
      </c>
      <c r="BQ123" s="7" t="str">
        <f t="shared" si="95"/>
        <v/>
      </c>
      <c r="BR123" s="7" t="str">
        <f t="shared" si="96"/>
        <v/>
      </c>
      <c r="BS123" s="7" t="str">
        <f t="shared" si="97"/>
        <v>Wo bangt der Psychiater?</v>
      </c>
      <c r="BT123" s="7" t="str">
        <f t="shared" si="98"/>
        <v>Was hat der Psychiater vermasselt?</v>
      </c>
      <c r="BU123" s="7" t="str">
        <f t="shared" si="99"/>
        <v/>
      </c>
      <c r="BV123" s="7" t="str">
        <f t="shared" si="100"/>
        <v>Was hat der Psychiater vermasselt?</v>
      </c>
    </row>
    <row r="124" spans="1:74" ht="14.25" customHeight="1" x14ac:dyDescent="0.35">
      <c r="A124" s="7" t="str">
        <f t="shared" si="102"/>
        <v>L4_S100_I183_PSie</v>
      </c>
      <c r="B124" s="40">
        <v>4</v>
      </c>
      <c r="C124" s="7">
        <v>100</v>
      </c>
      <c r="D124" s="44">
        <v>123</v>
      </c>
      <c r="E124">
        <v>6</v>
      </c>
      <c r="F124" s="7">
        <v>100</v>
      </c>
      <c r="G124" s="7" t="str">
        <f t="shared" si="103"/>
        <v>Der Chiropraktiker wartet vor dem Computer. Sie hat einen langwierigen Rechenprozess gestartet.</v>
      </c>
      <c r="H124" s="7" t="str">
        <f t="shared" si="81"/>
        <v>Der Chiropraktiker</v>
      </c>
      <c r="I124" s="7" t="str">
        <f t="shared" si="82"/>
        <v>Die Chiropraktikerin</v>
      </c>
      <c r="J124" s="7" t="s">
        <v>716</v>
      </c>
      <c r="K124" s="7" t="s">
        <v>330</v>
      </c>
      <c r="N124" s="7" t="s">
        <v>717</v>
      </c>
      <c r="O124" s="7" t="str">
        <f t="shared" si="83"/>
        <v>vor dem Computer.</v>
      </c>
      <c r="P124" s="7" t="str">
        <f t="shared" si="84"/>
        <v>vor dem Computer</v>
      </c>
      <c r="Q124" s="7" t="str">
        <f t="shared" si="104"/>
        <v>Sie</v>
      </c>
      <c r="R124" s="7" t="s">
        <v>104</v>
      </c>
      <c r="S124" s="7" t="s">
        <v>87</v>
      </c>
      <c r="T124" s="7" t="s">
        <v>718</v>
      </c>
      <c r="U124" s="7" t="s">
        <v>719</v>
      </c>
      <c r="W124" s="7" t="str">
        <f t="shared" si="85"/>
        <v>Rechenprozess</v>
      </c>
      <c r="X124" s="7" t="str">
        <f t="shared" si="86"/>
        <v>gestartet.</v>
      </c>
      <c r="Y124" s="7" t="s">
        <v>720</v>
      </c>
      <c r="Z124" s="7">
        <f>main!Z101</f>
        <v>183</v>
      </c>
      <c r="AA124" s="7" t="str">
        <f>main!AA101</f>
        <v>Chiropraktiker</v>
      </c>
      <c r="AB124" s="7" t="str">
        <f>main!AB101</f>
        <v>NA</v>
      </c>
      <c r="AC124" s="7">
        <f>main!AC101</f>
        <v>4.95</v>
      </c>
      <c r="AD124" s="7" t="str">
        <f>main!AD101</f>
        <v>NA</v>
      </c>
      <c r="AE124" s="7" t="str">
        <f>main!AE101</f>
        <v>NA</v>
      </c>
      <c r="AF124" s="33" t="str">
        <f>main!AF101</f>
        <v>m</v>
      </c>
      <c r="AG124" s="7" t="str">
        <f>main!AG101</f>
        <v>Filler</v>
      </c>
      <c r="AH124" s="7" t="str">
        <f>main!AH101</f>
        <v>NA</v>
      </c>
      <c r="AI124" s="7" t="str">
        <f>main!AI101</f>
        <v>NA</v>
      </c>
      <c r="AJ124" s="7" t="str">
        <f>main!AJ101</f>
        <v>Der</v>
      </c>
      <c r="AK124" s="7" t="str">
        <f>main!AK101</f>
        <v>der</v>
      </c>
      <c r="AL124" s="7">
        <f>main!AL101</f>
        <v>40</v>
      </c>
      <c r="AM124" s="7" t="str">
        <f>main!AM101</f>
        <v>Chiropraktikerin</v>
      </c>
      <c r="AN124" s="7" t="str">
        <f>main!AN101</f>
        <v>NA</v>
      </c>
      <c r="AO124" s="7" t="str">
        <f>main!AO101</f>
        <v>NA</v>
      </c>
      <c r="AP124" s="7" t="str">
        <f>main!AP101</f>
        <v>NA</v>
      </c>
      <c r="AQ124" s="7" t="str">
        <f>main!AQ101</f>
        <v>NA</v>
      </c>
      <c r="AR124" s="7" t="str">
        <f>main!AR101</f>
        <v>NA</v>
      </c>
      <c r="AS124" s="7" t="str">
        <f>main!AS101</f>
        <v>Alternative</v>
      </c>
      <c r="AT124" s="7" t="str">
        <f>main!AT101</f>
        <v>NA</v>
      </c>
      <c r="AU124" s="7" t="str">
        <f>main!AU101</f>
        <v>NA</v>
      </c>
      <c r="AV124" s="7" t="str">
        <f>main!AV101</f>
        <v>Die</v>
      </c>
      <c r="AW124" s="7" t="str">
        <f>main!AW101</f>
        <v>die</v>
      </c>
      <c r="AX124" s="7" t="str">
        <f>main!AX101</f>
        <v>Er</v>
      </c>
      <c r="AY124" s="7" t="str">
        <f>main!AY101</f>
        <v>Sie</v>
      </c>
      <c r="AZ124" s="33" t="str">
        <f>main!AZ101</f>
        <v>Sie</v>
      </c>
      <c r="BA124" s="7" t="str">
        <f t="shared" si="87"/>
        <v>Wer wartet vor dem Computer?</v>
      </c>
      <c r="BB124" s="46" t="str">
        <f t="shared" si="88"/>
        <v>Was tat der Chiropraktiker?</v>
      </c>
      <c r="BC124" s="7" t="str">
        <f t="shared" si="89"/>
        <v>Wo wartet der Chiropraktiker?</v>
      </c>
      <c r="BD124" s="7" t="str">
        <f t="shared" si="90"/>
        <v>Was hat der Chiropraktiker gestartet?</v>
      </c>
      <c r="BE124" s="1" t="s">
        <v>49</v>
      </c>
      <c r="BF124" s="7" t="str">
        <f>BD124</f>
        <v>Was hat der Chiropraktiker gestartet?</v>
      </c>
      <c r="BG124" s="7">
        <v>3</v>
      </c>
      <c r="BH124" s="7">
        <f t="shared" si="91"/>
        <v>0</v>
      </c>
      <c r="BI124" s="7" t="str">
        <f t="shared" si="92"/>
        <v>NA</v>
      </c>
      <c r="BJ124" s="7" t="str">
        <f>IF(BI124="NA","NA",CONCATENATE(S124," ",T124," ",W124))</f>
        <v>NA</v>
      </c>
      <c r="BK124" s="7" t="str">
        <f t="shared" si="105"/>
        <v>NA</v>
      </c>
      <c r="BL124" s="7" t="s">
        <v>78</v>
      </c>
      <c r="BM124" s="1">
        <v>1</v>
      </c>
      <c r="BN124" s="7" t="str">
        <f t="shared" si="93"/>
        <v>NA</v>
      </c>
      <c r="BO124" s="7" t="str">
        <f t="shared" si="101"/>
        <v>NA</v>
      </c>
      <c r="BP124" s="7" t="str">
        <f t="shared" si="94"/>
        <v>Wo wartet der Chiropraktiker?</v>
      </c>
      <c r="BQ124" s="7" t="str">
        <f t="shared" si="95"/>
        <v/>
      </c>
      <c r="BR124" s="7" t="str">
        <f t="shared" si="96"/>
        <v/>
      </c>
      <c r="BS124" s="7" t="str">
        <f t="shared" si="97"/>
        <v>Wo wartet der Chiropraktiker?</v>
      </c>
      <c r="BT124" s="7" t="str">
        <f t="shared" si="98"/>
        <v>Was hat der Chiropraktiker gestartet?</v>
      </c>
      <c r="BU124" s="7" t="str">
        <f t="shared" si="99"/>
        <v/>
      </c>
      <c r="BV124" s="7" t="str">
        <f t="shared" si="100"/>
        <v>Was hat der Chiropraktiker gestartet?</v>
      </c>
    </row>
    <row r="125" spans="1:74" ht="14.25" customHeight="1" x14ac:dyDescent="0.35">
      <c r="A125" s="7" t="str">
        <f t="shared" si="102"/>
        <v>L4_S66_I149_PEr</v>
      </c>
      <c r="B125" s="40">
        <v>4</v>
      </c>
      <c r="C125" s="7">
        <v>66</v>
      </c>
      <c r="D125" s="44">
        <v>124</v>
      </c>
      <c r="E125">
        <v>6</v>
      </c>
      <c r="F125" s="7">
        <v>66</v>
      </c>
      <c r="G125" s="7" t="str">
        <f t="shared" si="103"/>
        <v>Die Cheerleaderin ringt in der Gasse. Er hat die falsche Person angestarrt.</v>
      </c>
      <c r="H125" s="7" t="str">
        <f t="shared" si="81"/>
        <v>Die Cheerleaderin</v>
      </c>
      <c r="I125" s="7" t="str">
        <f t="shared" si="82"/>
        <v>Der Cheerleader</v>
      </c>
      <c r="J125" s="1" t="s">
        <v>168</v>
      </c>
      <c r="K125" s="7" t="s">
        <v>84</v>
      </c>
      <c r="N125" s="7" t="s">
        <v>532</v>
      </c>
      <c r="O125" s="7" t="str">
        <f t="shared" si="83"/>
        <v>in der Gasse.</v>
      </c>
      <c r="P125" s="7" t="str">
        <f t="shared" si="84"/>
        <v>in der Gasse</v>
      </c>
      <c r="Q125" s="7" t="str">
        <f t="shared" si="104"/>
        <v>Er</v>
      </c>
      <c r="R125" s="7" t="s">
        <v>104</v>
      </c>
      <c r="S125" s="7" t="s">
        <v>71</v>
      </c>
      <c r="T125" s="7" t="s">
        <v>533</v>
      </c>
      <c r="V125" s="7" t="s">
        <v>534</v>
      </c>
      <c r="W125" s="7" t="str">
        <f t="shared" si="85"/>
        <v>Person</v>
      </c>
      <c r="X125" s="7" t="str">
        <f t="shared" si="86"/>
        <v>angestarrt.</v>
      </c>
      <c r="Y125" s="7" t="s">
        <v>535</v>
      </c>
      <c r="Z125" s="7">
        <f>main!Z67</f>
        <v>149</v>
      </c>
      <c r="AA125" s="7" t="str">
        <f>main!AA67</f>
        <v>Cheerleaderin</v>
      </c>
      <c r="AB125" s="7" t="str">
        <f>main!AB67</f>
        <v>NA</v>
      </c>
      <c r="AC125" s="7">
        <f>main!AC67</f>
        <v>1.875</v>
      </c>
      <c r="AD125" s="7" t="str">
        <f>main!AD67</f>
        <v>NA</v>
      </c>
      <c r="AE125" s="7" t="str">
        <f>main!AE67</f>
        <v>NA</v>
      </c>
      <c r="AF125" s="33" t="str">
        <f>main!AF67</f>
        <v>f</v>
      </c>
      <c r="AG125" s="7" t="str">
        <f>main!AG67</f>
        <v>Filler</v>
      </c>
      <c r="AH125" s="7" t="str">
        <f>main!AH67</f>
        <v>NA</v>
      </c>
      <c r="AI125" s="7" t="str">
        <f>main!AI67</f>
        <v>NA</v>
      </c>
      <c r="AJ125" s="7" t="str">
        <f>main!AJ67</f>
        <v>Die</v>
      </c>
      <c r="AK125" s="7" t="str">
        <f>main!AK67</f>
        <v>die</v>
      </c>
      <c r="AL125" s="7">
        <f>main!AL67</f>
        <v>6</v>
      </c>
      <c r="AM125" s="7" t="str">
        <f>main!AM67</f>
        <v>Cheerleader</v>
      </c>
      <c r="AN125" s="7" t="str">
        <f>main!AN67</f>
        <v>NA</v>
      </c>
      <c r="AO125" s="7" t="str">
        <f>main!AO67</f>
        <v>NA</v>
      </c>
      <c r="AP125" s="7" t="str">
        <f>main!AP67</f>
        <v>NA</v>
      </c>
      <c r="AQ125" s="7" t="str">
        <f>main!AQ67</f>
        <v>NA</v>
      </c>
      <c r="AR125" s="7" t="str">
        <f>main!AR67</f>
        <v>NA</v>
      </c>
      <c r="AS125" s="7" t="str">
        <f>main!AS67</f>
        <v>Alternative</v>
      </c>
      <c r="AT125" s="7" t="str">
        <f>main!AT67</f>
        <v>NA</v>
      </c>
      <c r="AU125" s="7" t="str">
        <f>main!AU67</f>
        <v>NA</v>
      </c>
      <c r="AV125" s="7" t="str">
        <f>main!AV67</f>
        <v>Der</v>
      </c>
      <c r="AW125" s="7" t="str">
        <f>main!AW67</f>
        <v>der</v>
      </c>
      <c r="AX125" s="7" t="str">
        <f>main!AX67</f>
        <v>Er</v>
      </c>
      <c r="AY125" s="7" t="str">
        <f>main!AY67</f>
        <v>Sie</v>
      </c>
      <c r="AZ125" s="33" t="str">
        <f>main!AZ67</f>
        <v>Er</v>
      </c>
      <c r="BA125" s="7" t="str">
        <f t="shared" si="87"/>
        <v>Wer ringt in der Gasse?</v>
      </c>
      <c r="BB125" s="46" t="str">
        <f t="shared" si="88"/>
        <v>Was tat die Cheerleaderin?</v>
      </c>
      <c r="BC125" s="7" t="str">
        <f t="shared" si="89"/>
        <v>Wo ringt die Cheerleaderin?</v>
      </c>
      <c r="BD125" s="7" t="str">
        <f t="shared" si="90"/>
        <v>Wen hat die Cheerleaderin angestarrt?</v>
      </c>
      <c r="BE125" s="7" t="s">
        <v>16</v>
      </c>
      <c r="BF125" s="7" t="str">
        <f>BB125</f>
        <v>Was tat die Cheerleaderin?</v>
      </c>
      <c r="BG125" s="7">
        <v>1</v>
      </c>
      <c r="BH125" s="7">
        <f t="shared" si="91"/>
        <v>1</v>
      </c>
      <c r="BI125" s="7" t="str">
        <f t="shared" si="92"/>
        <v>Was tat die Cheerleaderin?</v>
      </c>
      <c r="BJ125" s="7" t="str">
        <f>IF(BI125="NA","NA",J125)</f>
        <v>ringt</v>
      </c>
      <c r="BK125" s="7" t="s">
        <v>1113</v>
      </c>
      <c r="BL125" s="7" t="s">
        <v>1114</v>
      </c>
      <c r="BM125" s="1">
        <v>1</v>
      </c>
      <c r="BN125" s="7" t="str">
        <f t="shared" si="93"/>
        <v>in der Gasse liegen</v>
      </c>
      <c r="BO125" s="7" t="str">
        <f t="shared" si="101"/>
        <v>In der Gasse kämpfen</v>
      </c>
      <c r="BP125" s="7" t="str">
        <f t="shared" si="94"/>
        <v>Wo ringt die Cheerleaderin?</v>
      </c>
      <c r="BQ125" s="7" t="str">
        <f t="shared" si="95"/>
        <v/>
      </c>
      <c r="BR125" s="7" t="str">
        <f t="shared" si="96"/>
        <v/>
      </c>
      <c r="BS125" s="7" t="str">
        <f t="shared" si="97"/>
        <v>Wo ringt die Cheerleaderin?</v>
      </c>
      <c r="BT125" s="7" t="str">
        <f t="shared" si="98"/>
        <v/>
      </c>
      <c r="BU125" s="7" t="str">
        <f t="shared" si="99"/>
        <v>Wen hat die Cheerleaderin angestarrt?</v>
      </c>
      <c r="BV125" s="1" t="str">
        <f t="shared" si="100"/>
        <v>Wen hat die Cheerleaderin angestarrt?</v>
      </c>
    </row>
    <row r="126" spans="1:74" ht="14.25" customHeight="1" x14ac:dyDescent="0.35">
      <c r="A126" s="7" t="str">
        <f t="shared" si="102"/>
        <v>L4_S44_I76_PSie</v>
      </c>
      <c r="B126" s="40">
        <v>4</v>
      </c>
      <c r="C126" s="7">
        <v>44</v>
      </c>
      <c r="D126" s="44">
        <v>125</v>
      </c>
      <c r="E126">
        <v>6</v>
      </c>
      <c r="F126" s="7">
        <v>44</v>
      </c>
      <c r="G126" s="7" t="str">
        <f t="shared" si="103"/>
        <v>Marian faulenzt im Sessel. Sie hat einen harten Arbeitstag gehabt.</v>
      </c>
      <c r="H126" s="7" t="str">
        <f t="shared" si="81"/>
        <v>Marian</v>
      </c>
      <c r="I126" s="7" t="str">
        <f t="shared" si="82"/>
        <v>Philipp</v>
      </c>
      <c r="J126" s="7" t="s">
        <v>389</v>
      </c>
      <c r="K126" s="7" t="s">
        <v>193</v>
      </c>
      <c r="N126" s="7" t="s">
        <v>390</v>
      </c>
      <c r="O126" s="7" t="str">
        <f t="shared" si="83"/>
        <v>im Sessel.</v>
      </c>
      <c r="P126" s="7" t="str">
        <f t="shared" si="84"/>
        <v>im Sessel</v>
      </c>
      <c r="Q126" s="7" t="str">
        <f t="shared" si="104"/>
        <v>Sie</v>
      </c>
      <c r="R126" s="7" t="s">
        <v>104</v>
      </c>
      <c r="S126" s="7" t="s">
        <v>87</v>
      </c>
      <c r="T126" s="7" t="s">
        <v>391</v>
      </c>
      <c r="U126" s="7" t="s">
        <v>392</v>
      </c>
      <c r="W126" s="7" t="str">
        <f t="shared" si="85"/>
        <v>Arbeitstag</v>
      </c>
      <c r="X126" s="7" t="str">
        <f t="shared" si="86"/>
        <v>gehabt.</v>
      </c>
      <c r="Y126" s="7" t="s">
        <v>106</v>
      </c>
      <c r="Z126" s="7">
        <f>main!Z35</f>
        <v>76</v>
      </c>
      <c r="AA126" s="7" t="str">
        <f>main!AA35</f>
        <v>Marian</v>
      </c>
      <c r="AB126" s="7" t="str">
        <f>main!AB35</f>
        <v>n</v>
      </c>
      <c r="AC126" s="7">
        <f>main!AC35</f>
        <v>4.0571428569999997</v>
      </c>
      <c r="AD126" s="7">
        <f>main!AD35</f>
        <v>2.0138178130000002</v>
      </c>
      <c r="AE126" s="7">
        <f>main!AE35</f>
        <v>4</v>
      </c>
      <c r="AF126" s="33" t="str">
        <f>main!AF35</f>
        <v>n</v>
      </c>
      <c r="AG126" s="7" t="str">
        <f>main!AG35</f>
        <v>Target</v>
      </c>
      <c r="AH126" s="7" t="str">
        <f>main!AH35</f>
        <v>NA</v>
      </c>
      <c r="AI126" s="7" t="str">
        <f>main!AI35</f>
        <v>197000000 </v>
      </c>
      <c r="AJ126" s="7" t="str">
        <f>main!AJ35</f>
        <v>NA</v>
      </c>
      <c r="AK126" s="7" t="str">
        <f>main!AK35</f>
        <v>NA</v>
      </c>
      <c r="AL126" s="7">
        <f>main!AL35</f>
        <v>26</v>
      </c>
      <c r="AM126" s="7" t="str">
        <f>main!AM35</f>
        <v>Philipp</v>
      </c>
      <c r="AN126" s="7" t="str">
        <f>main!AN35</f>
        <v>m</v>
      </c>
      <c r="AO126" s="7">
        <f>main!AO35</f>
        <v>1.2571428570000001</v>
      </c>
      <c r="AP126" s="7">
        <f>main!AP35</f>
        <v>1.0666841739999999</v>
      </c>
      <c r="AQ126" s="7">
        <f>main!AQ35</f>
        <v>1</v>
      </c>
      <c r="AR126" s="7" t="str">
        <f>main!AR35</f>
        <v>m</v>
      </c>
      <c r="AS126" s="7" t="str">
        <f>main!AS35</f>
        <v>Alternative</v>
      </c>
      <c r="AT126" s="7" t="str">
        <f>main!AT35</f>
        <v>NA</v>
      </c>
      <c r="AU126" s="7" t="str">
        <f>main!AU35</f>
        <v>NA</v>
      </c>
      <c r="AV126" s="7" t="str">
        <f>main!AV35</f>
        <v>NA</v>
      </c>
      <c r="AW126" s="7" t="str">
        <f>main!AW35</f>
        <v>NA</v>
      </c>
      <c r="AX126" s="7" t="str">
        <f>main!AX35</f>
        <v>Er</v>
      </c>
      <c r="AY126" s="7" t="str">
        <f>main!AY35</f>
        <v>Sie</v>
      </c>
      <c r="AZ126" s="33" t="str">
        <f>main!AZ35</f>
        <v>Sie</v>
      </c>
      <c r="BA126" s="7" t="str">
        <f t="shared" si="87"/>
        <v>Wer faulenzt im Sessel?</v>
      </c>
      <c r="BB126" s="46" t="str">
        <f t="shared" si="88"/>
        <v>Was tat Marian?</v>
      </c>
      <c r="BC126" s="7" t="str">
        <f t="shared" si="89"/>
        <v>Wo faulenzt Marian?</v>
      </c>
      <c r="BD126" s="7" t="str">
        <f t="shared" si="90"/>
        <v>Was hat Marian gehabt?</v>
      </c>
      <c r="BE126" s="1" t="s">
        <v>49</v>
      </c>
      <c r="BF126" s="7" t="str">
        <f>BD126</f>
        <v>Was hat Marian gehabt?</v>
      </c>
      <c r="BG126" s="7">
        <v>2</v>
      </c>
      <c r="BH126" s="7">
        <f t="shared" si="91"/>
        <v>0</v>
      </c>
      <c r="BI126" s="7" t="str">
        <f t="shared" si="92"/>
        <v>NA</v>
      </c>
      <c r="BJ126" s="7" t="str">
        <f>IF(BI126="NA","NA",CONCATENATE(S126," ",T126," ",W126))</f>
        <v>NA</v>
      </c>
      <c r="BK126" s="7" t="str">
        <f t="shared" ref="BK126:BK132" si="106">BJ126</f>
        <v>NA</v>
      </c>
      <c r="BL126" s="7" t="s">
        <v>78</v>
      </c>
      <c r="BM126" s="1">
        <v>1</v>
      </c>
      <c r="BN126" s="7" t="str">
        <f t="shared" si="93"/>
        <v>NA</v>
      </c>
      <c r="BO126" s="7" t="str">
        <f t="shared" si="101"/>
        <v>NA</v>
      </c>
      <c r="BP126" s="7" t="str">
        <f t="shared" si="94"/>
        <v>Wo faulenzt Marian?</v>
      </c>
      <c r="BQ126" s="7" t="str">
        <f t="shared" si="95"/>
        <v/>
      </c>
      <c r="BR126" s="7" t="str">
        <f t="shared" si="96"/>
        <v/>
      </c>
      <c r="BS126" s="7" t="str">
        <f t="shared" si="97"/>
        <v>Wo faulenzt Marian?</v>
      </c>
      <c r="BT126" s="7" t="str">
        <f t="shared" si="98"/>
        <v>Was hat Marian gehabt?</v>
      </c>
      <c r="BU126" s="7" t="str">
        <f t="shared" si="99"/>
        <v/>
      </c>
      <c r="BV126" s="7" t="str">
        <f t="shared" si="100"/>
        <v>Was hat Marian gehabt?</v>
      </c>
    </row>
    <row r="127" spans="1:74" ht="14.25" customHeight="1" x14ac:dyDescent="0.35">
      <c r="A127" s="7" t="str">
        <f t="shared" si="102"/>
        <v>L4_S5_I138_PSie</v>
      </c>
      <c r="B127" s="40">
        <v>4</v>
      </c>
      <c r="C127" s="7">
        <v>5</v>
      </c>
      <c r="D127" s="44">
        <v>126</v>
      </c>
      <c r="E127">
        <v>6</v>
      </c>
      <c r="F127" s="7">
        <v>5</v>
      </c>
      <c r="G127" s="7" t="str">
        <f t="shared" si="103"/>
        <v>Anna reist in die Metropole. Sie möchte die weltbekannte Clubkultur erleben.</v>
      </c>
      <c r="H127" s="7" t="str">
        <f t="shared" si="81"/>
        <v>Anna</v>
      </c>
      <c r="I127" s="7" t="str">
        <f t="shared" si="82"/>
        <v>Josephine</v>
      </c>
      <c r="J127" s="12" t="s">
        <v>110</v>
      </c>
      <c r="L127" s="7" t="s">
        <v>111</v>
      </c>
      <c r="N127" s="7" t="s">
        <v>112</v>
      </c>
      <c r="O127" s="7" t="str">
        <f t="shared" si="83"/>
        <v>in die Metropole.</v>
      </c>
      <c r="P127" s="7" t="str">
        <f t="shared" si="84"/>
        <v>in die Metropole</v>
      </c>
      <c r="Q127" s="7" t="str">
        <f t="shared" si="104"/>
        <v>Sie</v>
      </c>
      <c r="R127" s="7" t="s">
        <v>70</v>
      </c>
      <c r="S127" s="7" t="s">
        <v>71</v>
      </c>
      <c r="T127" s="7" t="s">
        <v>113</v>
      </c>
      <c r="U127" s="7" t="s">
        <v>114</v>
      </c>
      <c r="W127" s="7" t="str">
        <f t="shared" si="85"/>
        <v>Clubkultur</v>
      </c>
      <c r="X127" s="7" t="str">
        <f t="shared" si="86"/>
        <v>erleben.</v>
      </c>
      <c r="Y127" s="7" t="s">
        <v>115</v>
      </c>
      <c r="Z127" s="7">
        <f>main!Z56</f>
        <v>138</v>
      </c>
      <c r="AA127" s="7" t="str">
        <f>main!AA56</f>
        <v>Anna</v>
      </c>
      <c r="AB127" s="7" t="str">
        <f>main!AB56</f>
        <v>f</v>
      </c>
      <c r="AC127" s="7">
        <f>main!AC56</f>
        <v>6.914285714</v>
      </c>
      <c r="AD127" s="7">
        <f>main!AD56</f>
        <v>0.28402864100000003</v>
      </c>
      <c r="AE127" s="7">
        <f>main!AE56</f>
        <v>7</v>
      </c>
      <c r="AF127" s="33" t="str">
        <f>main!AF56</f>
        <v>f</v>
      </c>
      <c r="AG127" s="7" t="str">
        <f>main!AG56</f>
        <v>Target</v>
      </c>
      <c r="AH127" s="7">
        <f>main!AH56</f>
        <v>3187</v>
      </c>
      <c r="AI127" s="7">
        <f>main!AI56</f>
        <v>4380000000</v>
      </c>
      <c r="AJ127" s="7" t="str">
        <f>main!AJ56</f>
        <v>NA</v>
      </c>
      <c r="AK127" s="7" t="str">
        <f>main!AK56</f>
        <v>NA</v>
      </c>
      <c r="AL127" s="7">
        <f>main!AL56</f>
        <v>106</v>
      </c>
      <c r="AM127" s="7" t="str">
        <f>main!AM56</f>
        <v>Josephine</v>
      </c>
      <c r="AN127" s="7" t="str">
        <f>main!AN56</f>
        <v>f</v>
      </c>
      <c r="AO127" s="7">
        <f>main!AO56</f>
        <v>6.5714285710000002</v>
      </c>
      <c r="AP127" s="7">
        <f>main!AP56</f>
        <v>1.1449560560000001</v>
      </c>
      <c r="AQ127" s="7">
        <f>main!AQ56</f>
        <v>7</v>
      </c>
      <c r="AR127" s="7" t="str">
        <f>main!AR56</f>
        <v>f</v>
      </c>
      <c r="AS127" s="7" t="str">
        <f>main!AS56</f>
        <v>Alternative</v>
      </c>
      <c r="AT127" s="7" t="str">
        <f>main!AT56</f>
        <v>NA</v>
      </c>
      <c r="AU127" s="7" t="str">
        <f>main!AU56</f>
        <v>NA</v>
      </c>
      <c r="AV127" s="7" t="str">
        <f>main!AV56</f>
        <v>NA</v>
      </c>
      <c r="AW127" s="7" t="str">
        <f>main!AW56</f>
        <v>NA</v>
      </c>
      <c r="AX127" s="7" t="str">
        <f>main!AX56</f>
        <v>Er</v>
      </c>
      <c r="AY127" s="7" t="str">
        <f>main!AY56</f>
        <v>Sie</v>
      </c>
      <c r="AZ127" s="33" t="str">
        <f>main!AZ56</f>
        <v>Sie</v>
      </c>
      <c r="BA127" s="7" t="str">
        <f t="shared" si="87"/>
        <v>Wer reist in die Metropole?</v>
      </c>
      <c r="BB127" s="46" t="str">
        <f t="shared" si="88"/>
        <v>Was tat Anna?</v>
      </c>
      <c r="BC127" s="7" t="str">
        <f t="shared" si="89"/>
        <v>Wohin reist Anna?</v>
      </c>
      <c r="BD127" s="7" t="str">
        <f t="shared" si="90"/>
        <v>Was möchte Anna erleben?</v>
      </c>
      <c r="BE127" s="7" t="s">
        <v>47</v>
      </c>
      <c r="BF127" s="7" t="str">
        <f>BA127</f>
        <v>Wer reist in die Metropole?</v>
      </c>
      <c r="BG127" s="7">
        <v>2</v>
      </c>
      <c r="BH127" s="7">
        <f t="shared" si="91"/>
        <v>0</v>
      </c>
      <c r="BI127" s="7" t="str">
        <f t="shared" si="92"/>
        <v>NA</v>
      </c>
      <c r="BJ127" s="7" t="str">
        <f>IF(BI127="NA","NA",H127)</f>
        <v>NA</v>
      </c>
      <c r="BK127" s="7" t="str">
        <f t="shared" si="106"/>
        <v>NA</v>
      </c>
      <c r="BL127" s="7" t="s">
        <v>78</v>
      </c>
      <c r="BM127" s="1">
        <v>1</v>
      </c>
      <c r="BN127" s="7" t="str">
        <f t="shared" si="93"/>
        <v>NA</v>
      </c>
      <c r="BO127" s="7" t="str">
        <f t="shared" si="101"/>
        <v>NA</v>
      </c>
      <c r="BP127" s="7" t="str">
        <f t="shared" si="94"/>
        <v/>
      </c>
      <c r="BQ127" s="7" t="str">
        <f t="shared" si="95"/>
        <v>Wohin reist Anna?</v>
      </c>
      <c r="BR127" s="7" t="str">
        <f t="shared" si="96"/>
        <v/>
      </c>
      <c r="BS127" s="7" t="str">
        <f t="shared" si="97"/>
        <v>Wohin reist Anna?</v>
      </c>
      <c r="BT127" s="7" t="str">
        <f t="shared" si="98"/>
        <v>Was möchte Anna erleben?</v>
      </c>
      <c r="BU127" s="7" t="str">
        <f t="shared" si="99"/>
        <v/>
      </c>
      <c r="BV127" s="13" t="str">
        <f t="shared" si="100"/>
        <v>Was möchte Anna erleben?</v>
      </c>
    </row>
    <row r="128" spans="1:74" ht="14.25" customHeight="1" x14ac:dyDescent="0.35">
      <c r="A128" s="7" t="str">
        <f t="shared" si="102"/>
        <v>L4_S68_I151_PEr</v>
      </c>
      <c r="B128" s="40">
        <v>4</v>
      </c>
      <c r="C128" s="7">
        <v>68</v>
      </c>
      <c r="D128" s="44">
        <v>127</v>
      </c>
      <c r="E128">
        <v>6</v>
      </c>
      <c r="F128" s="7">
        <v>68</v>
      </c>
      <c r="G128" s="7" t="str">
        <f t="shared" si="103"/>
        <v>Die Flugbegleiterin strickt auf der Karnevalssitzung. Er hat die immergleichen Witze satt.</v>
      </c>
      <c r="H128" s="7" t="str">
        <f t="shared" si="81"/>
        <v>Die Flugbegleiterin</v>
      </c>
      <c r="I128" s="7" t="str">
        <f t="shared" si="82"/>
        <v>Der Flugbegleiter</v>
      </c>
      <c r="J128" s="7" t="s">
        <v>192</v>
      </c>
      <c r="K128" s="7" t="s">
        <v>244</v>
      </c>
      <c r="N128" s="7" t="s">
        <v>543</v>
      </c>
      <c r="O128" s="7" t="str">
        <f t="shared" si="83"/>
        <v>auf der Karnevalssitzung.</v>
      </c>
      <c r="P128" s="7" t="str">
        <f t="shared" si="84"/>
        <v>auf der Karnevalssitzung</v>
      </c>
      <c r="Q128" s="7" t="str">
        <f t="shared" si="104"/>
        <v>Er</v>
      </c>
      <c r="R128" s="7" t="s">
        <v>104</v>
      </c>
      <c r="S128" s="7" t="s">
        <v>71</v>
      </c>
      <c r="T128" s="7" t="s">
        <v>464</v>
      </c>
      <c r="U128" s="7" t="s">
        <v>544</v>
      </c>
      <c r="W128" s="7" t="str">
        <f t="shared" si="85"/>
        <v>Witze</v>
      </c>
      <c r="X128" s="7" t="str">
        <f t="shared" si="86"/>
        <v>satt.</v>
      </c>
      <c r="Y128" s="7" t="s">
        <v>545</v>
      </c>
      <c r="Z128" s="7">
        <f>main!Z69</f>
        <v>151</v>
      </c>
      <c r="AA128" s="7" t="str">
        <f>main!AA69</f>
        <v>Flugbegleiterin</v>
      </c>
      <c r="AB128" s="7" t="str">
        <f>main!AB69</f>
        <v>NA</v>
      </c>
      <c r="AC128" s="7">
        <f>main!AC69</f>
        <v>2.0249999999999999</v>
      </c>
      <c r="AD128" s="7" t="str">
        <f>main!AD69</f>
        <v>NA</v>
      </c>
      <c r="AE128" s="7" t="str">
        <f>main!AE69</f>
        <v>NA</v>
      </c>
      <c r="AF128" s="33" t="str">
        <f>main!AF69</f>
        <v>f</v>
      </c>
      <c r="AG128" s="7" t="str">
        <f>main!AG69</f>
        <v>Filler</v>
      </c>
      <c r="AH128" s="7" t="str">
        <f>main!AH69</f>
        <v>NA</v>
      </c>
      <c r="AI128" s="7" t="str">
        <f>main!AI69</f>
        <v>NA</v>
      </c>
      <c r="AJ128" s="7" t="str">
        <f>main!AJ69</f>
        <v>Die</v>
      </c>
      <c r="AK128" s="7" t="str">
        <f>main!AK69</f>
        <v>die</v>
      </c>
      <c r="AL128" s="7">
        <f>main!AL69</f>
        <v>8</v>
      </c>
      <c r="AM128" s="7" t="str">
        <f>main!AM69</f>
        <v>Flugbegleiter</v>
      </c>
      <c r="AN128" s="7" t="str">
        <f>main!AN69</f>
        <v>NA</v>
      </c>
      <c r="AO128" s="7" t="str">
        <f>main!AO69</f>
        <v>NA</v>
      </c>
      <c r="AP128" s="7" t="str">
        <f>main!AP69</f>
        <v>NA</v>
      </c>
      <c r="AQ128" s="7" t="str">
        <f>main!AQ69</f>
        <v>NA</v>
      </c>
      <c r="AR128" s="7" t="str">
        <f>main!AR69</f>
        <v>NA</v>
      </c>
      <c r="AS128" s="7" t="str">
        <f>main!AS69</f>
        <v>Alternative</v>
      </c>
      <c r="AT128" s="7" t="str">
        <f>main!AT69</f>
        <v>NA</v>
      </c>
      <c r="AU128" s="7" t="str">
        <f>main!AU69</f>
        <v>NA</v>
      </c>
      <c r="AV128" s="7" t="str">
        <f>main!AV69</f>
        <v>Der</v>
      </c>
      <c r="AW128" s="7" t="str">
        <f>main!AW69</f>
        <v>der</v>
      </c>
      <c r="AX128" s="7" t="str">
        <f>main!AX69</f>
        <v>Er</v>
      </c>
      <c r="AY128" s="7" t="str">
        <f>main!AY69</f>
        <v>Sie</v>
      </c>
      <c r="AZ128" s="33" t="str">
        <f>main!AZ69</f>
        <v>Er</v>
      </c>
      <c r="BA128" s="7" t="str">
        <f t="shared" si="87"/>
        <v>Wer strickt auf der Karnevalssitzung?</v>
      </c>
      <c r="BB128" s="46" t="str">
        <f t="shared" si="88"/>
        <v>Was tat die Flugbegleiterin?</v>
      </c>
      <c r="BC128" s="7" t="str">
        <f t="shared" si="89"/>
        <v>Wo strickt die Flugbegleiterin?</v>
      </c>
      <c r="BD128" s="7" t="str">
        <f t="shared" si="90"/>
        <v>Was hat die Flugbegleiterin satt?</v>
      </c>
      <c r="BE128" s="1" t="s">
        <v>49</v>
      </c>
      <c r="BF128" s="7" t="str">
        <f>BD128</f>
        <v>Was hat die Flugbegleiterin satt?</v>
      </c>
      <c r="BG128" s="7">
        <v>4</v>
      </c>
      <c r="BH128" s="7">
        <f t="shared" si="91"/>
        <v>0</v>
      </c>
      <c r="BI128" s="7" t="str">
        <f t="shared" si="92"/>
        <v>NA</v>
      </c>
      <c r="BJ128" s="7" t="str">
        <f>IF(BI128="NA","NA",CONCATENATE(S128," ",T128," ",W128))</f>
        <v>NA</v>
      </c>
      <c r="BK128" s="7" t="str">
        <f t="shared" si="106"/>
        <v>NA</v>
      </c>
      <c r="BL128" s="7" t="s">
        <v>78</v>
      </c>
      <c r="BM128" s="1">
        <v>1</v>
      </c>
      <c r="BN128" s="7" t="str">
        <f t="shared" si="93"/>
        <v>NA</v>
      </c>
      <c r="BO128" s="7" t="str">
        <f t="shared" si="101"/>
        <v>NA</v>
      </c>
      <c r="BP128" s="7" t="str">
        <f t="shared" si="94"/>
        <v>Wo strickt die Flugbegleiterin?</v>
      </c>
      <c r="BQ128" s="7" t="str">
        <f t="shared" si="95"/>
        <v/>
      </c>
      <c r="BR128" s="7" t="str">
        <f t="shared" si="96"/>
        <v/>
      </c>
      <c r="BS128" s="7" t="str">
        <f t="shared" si="97"/>
        <v>Wo strickt die Flugbegleiterin?</v>
      </c>
      <c r="BT128" s="7" t="str">
        <f t="shared" si="98"/>
        <v>Was hat die Flugbegleiterin satt?</v>
      </c>
      <c r="BU128" s="7" t="str">
        <f t="shared" si="99"/>
        <v/>
      </c>
      <c r="BV128" s="1" t="str">
        <f t="shared" si="100"/>
        <v>Was hat die Flugbegleiterin satt?</v>
      </c>
    </row>
    <row r="129" spans="1:74" ht="14.25" customHeight="1" x14ac:dyDescent="0.35">
      <c r="A129" s="7" t="str">
        <f t="shared" si="102"/>
        <v>L4_S1_I134_PSie</v>
      </c>
      <c r="B129" s="40">
        <v>4</v>
      </c>
      <c r="C129" s="7">
        <v>1</v>
      </c>
      <c r="D129" s="44">
        <v>128</v>
      </c>
      <c r="E129">
        <v>6</v>
      </c>
      <c r="F129" s="7">
        <v>1</v>
      </c>
      <c r="G129" s="7" t="str">
        <f t="shared" si="103"/>
        <v>Lena spaziert ins Bistro. Sie möchte die volle Treuekarte einlösen.</v>
      </c>
      <c r="H129" s="7" t="str">
        <f t="shared" si="81"/>
        <v>Lena</v>
      </c>
      <c r="I129" s="7" t="str">
        <f t="shared" si="82"/>
        <v>Merle</v>
      </c>
      <c r="J129" s="7" t="s">
        <v>67</v>
      </c>
      <c r="L129" s="7" t="s">
        <v>68</v>
      </c>
      <c r="N129" s="7" t="s">
        <v>69</v>
      </c>
      <c r="O129" s="7" t="str">
        <f t="shared" si="83"/>
        <v>ins Bistro.</v>
      </c>
      <c r="P129" s="7" t="str">
        <f t="shared" si="84"/>
        <v>ins Bistro</v>
      </c>
      <c r="Q129" s="7" t="str">
        <f t="shared" si="104"/>
        <v>Sie</v>
      </c>
      <c r="R129" s="7" t="s">
        <v>70</v>
      </c>
      <c r="S129" s="7" t="s">
        <v>71</v>
      </c>
      <c r="T129" s="7" t="s">
        <v>72</v>
      </c>
      <c r="U129" s="7" t="s">
        <v>73</v>
      </c>
      <c r="W129" s="7" t="str">
        <f t="shared" si="85"/>
        <v>Treuekarte</v>
      </c>
      <c r="X129" s="7" t="str">
        <f t="shared" si="86"/>
        <v>einlösen.</v>
      </c>
      <c r="Y129" s="7" t="s">
        <v>74</v>
      </c>
      <c r="Z129" s="7">
        <f>main!Z52</f>
        <v>134</v>
      </c>
      <c r="AA129" s="7" t="str">
        <f>main!AA52</f>
        <v>Lena</v>
      </c>
      <c r="AB129" s="7" t="str">
        <f>main!AB52</f>
        <v>f</v>
      </c>
      <c r="AC129" s="7">
        <f>main!AC52</f>
        <v>6.8857142859999998</v>
      </c>
      <c r="AD129" s="7">
        <f>main!AD52</f>
        <v>0.322802851</v>
      </c>
      <c r="AE129" s="7">
        <f>main!AE52</f>
        <v>7</v>
      </c>
      <c r="AF129" s="33" t="str">
        <f>main!AF52</f>
        <v>f</v>
      </c>
      <c r="AG129" s="7" t="str">
        <f>main!AG52</f>
        <v>Target</v>
      </c>
      <c r="AH129" s="7" t="str">
        <f>main!AH52</f>
        <v>NA</v>
      </c>
      <c r="AI129" s="7">
        <f>main!AI52</f>
        <v>2250000000</v>
      </c>
      <c r="AJ129" s="7" t="str">
        <f>main!AJ52</f>
        <v>NA</v>
      </c>
      <c r="AK129" s="7" t="str">
        <f>main!AK52</f>
        <v>NA</v>
      </c>
      <c r="AL129" s="7">
        <f>main!AL52</f>
        <v>102</v>
      </c>
      <c r="AM129" s="7" t="str">
        <f>main!AM52</f>
        <v>Merle</v>
      </c>
      <c r="AN129" s="7" t="str">
        <f>main!AN52</f>
        <v>n</v>
      </c>
      <c r="AO129" s="7">
        <f>main!AO52</f>
        <v>6.542857143</v>
      </c>
      <c r="AP129" s="7">
        <f>main!AP52</f>
        <v>0.78000215500000003</v>
      </c>
      <c r="AQ129" s="7">
        <f>main!AQ52</f>
        <v>7</v>
      </c>
      <c r="AR129" s="7" t="str">
        <f>main!AR52</f>
        <v>f</v>
      </c>
      <c r="AS129" s="7" t="str">
        <f>main!AS52</f>
        <v>Alternative</v>
      </c>
      <c r="AT129" s="7" t="str">
        <f>main!AT52</f>
        <v>NA</v>
      </c>
      <c r="AU129" s="7" t="str">
        <f>main!AU52</f>
        <v>NA</v>
      </c>
      <c r="AV129" s="7" t="str">
        <f>main!AV52</f>
        <v>NA</v>
      </c>
      <c r="AW129" s="7" t="str">
        <f>main!AW52</f>
        <v>NA</v>
      </c>
      <c r="AX129" s="7" t="str">
        <f>main!AX52</f>
        <v>Er</v>
      </c>
      <c r="AY129" s="7" t="str">
        <f>main!AY52</f>
        <v>Sie</v>
      </c>
      <c r="AZ129" s="33" t="str">
        <f>main!AZ52</f>
        <v>Sie</v>
      </c>
      <c r="BA129" s="7" t="str">
        <f t="shared" si="87"/>
        <v>Wer spaziert ins Bistro?</v>
      </c>
      <c r="BB129" s="46" t="str">
        <f t="shared" si="88"/>
        <v>Was tat Lena?</v>
      </c>
      <c r="BC129" s="7" t="str">
        <f t="shared" si="89"/>
        <v>Wohin spaziert Lena?</v>
      </c>
      <c r="BD129" s="7" t="str">
        <f t="shared" si="90"/>
        <v>Was möchte Lena einlösen?</v>
      </c>
      <c r="BE129" s="7" t="s">
        <v>47</v>
      </c>
      <c r="BF129" s="7" t="str">
        <f>BA129</f>
        <v>Wer spaziert ins Bistro?</v>
      </c>
      <c r="BG129" s="7">
        <v>2</v>
      </c>
      <c r="BH129" s="7">
        <f t="shared" si="91"/>
        <v>0</v>
      </c>
      <c r="BI129" s="7" t="str">
        <f t="shared" si="92"/>
        <v>NA</v>
      </c>
      <c r="BJ129" s="7" t="str">
        <f>IF(BI129="NA","NA",H129)</f>
        <v>NA</v>
      </c>
      <c r="BK129" s="7" t="str">
        <f t="shared" si="106"/>
        <v>NA</v>
      </c>
      <c r="BL129" s="7" t="s">
        <v>78</v>
      </c>
      <c r="BM129" s="1">
        <v>0</v>
      </c>
      <c r="BN129" s="7" t="str">
        <f t="shared" si="93"/>
        <v>NA</v>
      </c>
      <c r="BO129" s="7" t="str">
        <f t="shared" si="101"/>
        <v>NA</v>
      </c>
      <c r="BP129" s="7" t="str">
        <f t="shared" si="94"/>
        <v/>
      </c>
      <c r="BQ129" s="7" t="str">
        <f t="shared" si="95"/>
        <v>Wohin spaziert Lena?</v>
      </c>
      <c r="BR129" s="7" t="str">
        <f t="shared" si="96"/>
        <v/>
      </c>
      <c r="BS129" s="7" t="str">
        <f t="shared" si="97"/>
        <v>Wohin spaziert Lena?</v>
      </c>
      <c r="BT129" s="7" t="str">
        <f t="shared" si="98"/>
        <v>Was möchte Lena einlösen?</v>
      </c>
      <c r="BU129" s="7" t="str">
        <f t="shared" si="99"/>
        <v/>
      </c>
      <c r="BV129" s="7" t="str">
        <f t="shared" si="100"/>
        <v>Was möchte Lena einlösen?</v>
      </c>
    </row>
    <row r="130" spans="1:74" ht="14.25" customHeight="1" x14ac:dyDescent="0.35">
      <c r="A130" s="7" t="str">
        <f t="shared" si="102"/>
        <v>L4_S36_I6_PEr</v>
      </c>
      <c r="B130" s="40">
        <v>4</v>
      </c>
      <c r="C130" s="7">
        <v>36</v>
      </c>
      <c r="D130" s="44">
        <v>129</v>
      </c>
      <c r="E130">
        <v>6</v>
      </c>
      <c r="F130" s="7">
        <v>36</v>
      </c>
      <c r="G130" s="7" t="str">
        <f t="shared" si="103"/>
        <v>Tobias tüftelt am Schließfach. Er hat die wichtige Zahlenkombination vergessen.</v>
      </c>
      <c r="H130" s="7" t="str">
        <f t="shared" si="81"/>
        <v>Tobias</v>
      </c>
      <c r="I130" s="7" t="str">
        <f t="shared" si="82"/>
        <v>Clemens</v>
      </c>
      <c r="J130" s="7" t="s">
        <v>338</v>
      </c>
      <c r="K130" s="7" t="s">
        <v>304</v>
      </c>
      <c r="N130" s="7" t="s">
        <v>339</v>
      </c>
      <c r="O130" s="7" t="str">
        <f t="shared" ref="O130:O132" si="107">CONCATENATE(K130,L130,M130," ",N130,".")</f>
        <v>am Schließfach.</v>
      </c>
      <c r="P130" s="7" t="str">
        <f t="shared" si="84"/>
        <v>am Schließfach</v>
      </c>
      <c r="Q130" s="7" t="str">
        <f t="shared" si="104"/>
        <v>Er</v>
      </c>
      <c r="R130" s="7" t="s">
        <v>104</v>
      </c>
      <c r="S130" s="7" t="s">
        <v>71</v>
      </c>
      <c r="T130" s="7" t="s">
        <v>340</v>
      </c>
      <c r="U130" s="7" t="s">
        <v>341</v>
      </c>
      <c r="W130" s="7" t="str">
        <f t="shared" ref="W130:W132" si="108">CONCATENATE(U130,V130)</f>
        <v>Zahlenkombination</v>
      </c>
      <c r="X130" s="7" t="str">
        <f t="shared" ref="X130:X132" si="109">CONCATENATE(Y130,".")</f>
        <v>vergessen.</v>
      </c>
      <c r="Y130" s="7" t="s">
        <v>123</v>
      </c>
      <c r="Z130" s="7">
        <f>main!Z7</f>
        <v>6</v>
      </c>
      <c r="AA130" s="7" t="str">
        <f>main!AA7</f>
        <v>Tobias</v>
      </c>
      <c r="AB130" s="7" t="str">
        <f>main!AB7</f>
        <v>m</v>
      </c>
      <c r="AC130" s="7">
        <f>main!AC7</f>
        <v>1.114285714</v>
      </c>
      <c r="AD130" s="7">
        <f>main!AD7</f>
        <v>0.322802851</v>
      </c>
      <c r="AE130" s="7">
        <f>main!AE7</f>
        <v>1</v>
      </c>
      <c r="AF130" s="33" t="str">
        <f>main!AF7</f>
        <v>m</v>
      </c>
      <c r="AG130" s="7" t="str">
        <f>main!AG7</f>
        <v>Target</v>
      </c>
      <c r="AH130" s="7" t="str">
        <f>main!AH7</f>
        <v>NA</v>
      </c>
      <c r="AI130" s="7">
        <f>main!AI7</f>
        <v>4920000000</v>
      </c>
      <c r="AJ130" s="7" t="str">
        <f>main!AJ7</f>
        <v>NA</v>
      </c>
      <c r="AK130" s="7" t="str">
        <f>main!AK7</f>
        <v>NA</v>
      </c>
      <c r="AL130" s="7">
        <f>main!AL7</f>
        <v>38</v>
      </c>
      <c r="AM130" s="7" t="str">
        <f>main!AM7</f>
        <v>Clemens</v>
      </c>
      <c r="AN130" s="7" t="str">
        <f>main!AN7</f>
        <v>m</v>
      </c>
      <c r="AO130" s="7">
        <f>main!AO7</f>
        <v>1.5142857139999999</v>
      </c>
      <c r="AP130" s="7">
        <f>main!AP7</f>
        <v>1.0674716849999999</v>
      </c>
      <c r="AQ130" s="7">
        <f>main!AQ7</f>
        <v>1</v>
      </c>
      <c r="AR130" s="7" t="str">
        <f>main!AR7</f>
        <v>m</v>
      </c>
      <c r="AS130" s="7" t="str">
        <f>main!AS7</f>
        <v>Alternative</v>
      </c>
      <c r="AT130" s="7" t="str">
        <f>main!AT7</f>
        <v>NA</v>
      </c>
      <c r="AU130" s="7" t="str">
        <f>main!AU7</f>
        <v>NA</v>
      </c>
      <c r="AV130" s="7" t="str">
        <f>main!AV7</f>
        <v>NA</v>
      </c>
      <c r="AW130" s="7" t="str">
        <f>main!AW7</f>
        <v>NA</v>
      </c>
      <c r="AX130" s="7" t="str">
        <f>main!AX7</f>
        <v>Er</v>
      </c>
      <c r="AY130" s="7" t="str">
        <f>main!AY7</f>
        <v>Sie</v>
      </c>
      <c r="AZ130" s="33" t="str">
        <f>main!AZ7</f>
        <v>Er</v>
      </c>
      <c r="BA130" s="7" t="str">
        <f t="shared" si="87"/>
        <v>Wer tüftelt am Schließfach?</v>
      </c>
      <c r="BB130" s="46" t="str">
        <f t="shared" si="88"/>
        <v>Was tat Tobias?</v>
      </c>
      <c r="BC130" s="7" t="str">
        <f t="shared" si="89"/>
        <v>Wo tüftelt Tobias?</v>
      </c>
      <c r="BD130" s="7" t="str">
        <f t="shared" si="90"/>
        <v>Was hat Tobias vergessen?</v>
      </c>
      <c r="BE130" s="1" t="s">
        <v>49</v>
      </c>
      <c r="BF130" s="7" t="str">
        <f>BD130</f>
        <v>Was hat Tobias vergessen?</v>
      </c>
      <c r="BG130" s="7">
        <v>2</v>
      </c>
      <c r="BH130" s="7">
        <f t="shared" ref="BH130:BH132" si="110">IF(BI130="NA",0,1)</f>
        <v>0</v>
      </c>
      <c r="BI130" s="7" t="str">
        <f t="shared" si="92"/>
        <v>NA</v>
      </c>
      <c r="BJ130" s="7" t="str">
        <f>IF(BI130="NA","NA",CONCATENATE(S130," ",T130," ",W130))</f>
        <v>NA</v>
      </c>
      <c r="BK130" s="7" t="str">
        <f t="shared" si="106"/>
        <v>NA</v>
      </c>
      <c r="BL130" s="7" t="s">
        <v>78</v>
      </c>
      <c r="BM130" s="1">
        <v>0</v>
      </c>
      <c r="BN130" s="7" t="str">
        <f t="shared" ref="BN130:BN132" si="111">IF(BM130=1,BK130,BL130)</f>
        <v>NA</v>
      </c>
      <c r="BO130" s="7" t="str">
        <f t="shared" si="101"/>
        <v>NA</v>
      </c>
      <c r="BP130" s="7" t="str">
        <f t="shared" si="94"/>
        <v>Wo tüftelt Tobias?</v>
      </c>
      <c r="BQ130" s="7" t="str">
        <f t="shared" si="95"/>
        <v/>
      </c>
      <c r="BR130" s="7" t="str">
        <f t="shared" si="96"/>
        <v/>
      </c>
      <c r="BS130" s="7" t="str">
        <f t="shared" ref="BS130:BS132" si="112">CONCATENATE(BP130,BQ130,BR130)</f>
        <v>Wo tüftelt Tobias?</v>
      </c>
      <c r="BT130" s="7" t="str">
        <f t="shared" si="98"/>
        <v>Was hat Tobias vergessen?</v>
      </c>
      <c r="BU130" s="7" t="str">
        <f t="shared" si="99"/>
        <v/>
      </c>
      <c r="BV130" s="7" t="str">
        <f t="shared" ref="BV130:BV132" si="113">CONCATENATE(BT130,BU130)</f>
        <v>Was hat Tobias vergessen?</v>
      </c>
    </row>
    <row r="131" spans="1:74" ht="14.25" customHeight="1" x14ac:dyDescent="0.35">
      <c r="A131" s="7" t="str">
        <f t="shared" si="102"/>
        <v>L4_S72_I155_PSie</v>
      </c>
      <c r="B131" s="40">
        <v>4</v>
      </c>
      <c r="C131" s="7">
        <v>72</v>
      </c>
      <c r="D131" s="44">
        <v>130</v>
      </c>
      <c r="E131">
        <v>6</v>
      </c>
      <c r="F131" s="7">
        <v>72</v>
      </c>
      <c r="G131" s="7" t="str">
        <f t="shared" si="103"/>
        <v>Die Stripperin raucht vor dem Zeitungsstand. Sie hat die leckere Zigarette verdient.</v>
      </c>
      <c r="H131" s="7" t="str">
        <f t="shared" si="81"/>
        <v>Die Stripperin</v>
      </c>
      <c r="I131" s="7" t="str">
        <f t="shared" si="82"/>
        <v>Der Stripper</v>
      </c>
      <c r="J131" s="7" t="s">
        <v>566</v>
      </c>
      <c r="K131" s="7" t="s">
        <v>330</v>
      </c>
      <c r="N131" s="7" t="s">
        <v>567</v>
      </c>
      <c r="O131" s="7" t="str">
        <f t="shared" si="107"/>
        <v>vor dem Zeitungsstand.</v>
      </c>
      <c r="P131" s="7" t="str">
        <f t="shared" si="84"/>
        <v>vor dem Zeitungsstand</v>
      </c>
      <c r="Q131" s="7" t="str">
        <f t="shared" si="104"/>
        <v>Sie</v>
      </c>
      <c r="R131" s="7" t="s">
        <v>104</v>
      </c>
      <c r="S131" s="7" t="s">
        <v>71</v>
      </c>
      <c r="T131" s="7" t="s">
        <v>568</v>
      </c>
      <c r="U131" s="7" t="s">
        <v>569</v>
      </c>
      <c r="W131" s="7" t="str">
        <f t="shared" si="108"/>
        <v>Zigarette</v>
      </c>
      <c r="X131" s="7" t="str">
        <f t="shared" si="109"/>
        <v>verdient.</v>
      </c>
      <c r="Y131" s="7" t="s">
        <v>570</v>
      </c>
      <c r="Z131" s="7">
        <f>main!Z73</f>
        <v>155</v>
      </c>
      <c r="AA131" s="7" t="str">
        <f>main!AA73</f>
        <v>Stripperin</v>
      </c>
      <c r="AB131" s="7" t="str">
        <f>main!AB73</f>
        <v>NA</v>
      </c>
      <c r="AC131" s="7">
        <f>main!AC73</f>
        <v>2.2000000000000002</v>
      </c>
      <c r="AD131" s="7" t="str">
        <f>main!AD73</f>
        <v>NA</v>
      </c>
      <c r="AE131" s="7" t="str">
        <f>main!AE73</f>
        <v>NA</v>
      </c>
      <c r="AF131" s="33" t="str">
        <f>main!AF73</f>
        <v>f</v>
      </c>
      <c r="AG131" s="7" t="str">
        <f>main!AG73</f>
        <v>Filler</v>
      </c>
      <c r="AH131" s="7" t="str">
        <f>main!AH73</f>
        <v>NA</v>
      </c>
      <c r="AI131" s="7" t="str">
        <f>main!AI73</f>
        <v>NA</v>
      </c>
      <c r="AJ131" s="7" t="str">
        <f>main!AJ73</f>
        <v>Die</v>
      </c>
      <c r="AK131" s="7" t="str">
        <f>main!AK73</f>
        <v>die</v>
      </c>
      <c r="AL131" s="7">
        <f>main!AL73</f>
        <v>12</v>
      </c>
      <c r="AM131" s="7" t="str">
        <f>main!AM73</f>
        <v>Stripper</v>
      </c>
      <c r="AN131" s="7" t="str">
        <f>main!AN73</f>
        <v>NA</v>
      </c>
      <c r="AO131" s="7" t="str">
        <f>main!AO73</f>
        <v>NA</v>
      </c>
      <c r="AP131" s="7" t="str">
        <f>main!AP73</f>
        <v>NA</v>
      </c>
      <c r="AQ131" s="7" t="str">
        <f>main!AQ73</f>
        <v>NA</v>
      </c>
      <c r="AR131" s="7" t="str">
        <f>main!AR73</f>
        <v>NA</v>
      </c>
      <c r="AS131" s="7" t="str">
        <f>main!AS73</f>
        <v>Alternative</v>
      </c>
      <c r="AT131" s="7" t="str">
        <f>main!AT73</f>
        <v>NA</v>
      </c>
      <c r="AU131" s="7" t="str">
        <f>main!AU73</f>
        <v>NA</v>
      </c>
      <c r="AV131" s="7" t="str">
        <f>main!AV73</f>
        <v>Der</v>
      </c>
      <c r="AW131" s="7" t="str">
        <f>main!AW73</f>
        <v>der</v>
      </c>
      <c r="AX131" s="7" t="str">
        <f>main!AX73</f>
        <v>Er</v>
      </c>
      <c r="AY131" s="7" t="str">
        <f>main!AY73</f>
        <v>Sie</v>
      </c>
      <c r="AZ131" s="33" t="str">
        <f>main!AZ73</f>
        <v>Sie</v>
      </c>
      <c r="BA131" s="7" t="str">
        <f t="shared" si="87"/>
        <v>Wer raucht vor dem Zeitungsstand?</v>
      </c>
      <c r="BB131" s="46" t="str">
        <f t="shared" si="88"/>
        <v>Was tat die Stripperin?</v>
      </c>
      <c r="BC131" s="7" t="str">
        <f t="shared" si="89"/>
        <v>Wo raucht die Stripperin?</v>
      </c>
      <c r="BD131" s="7" t="str">
        <f t="shared" si="90"/>
        <v>Was hat die Stripperin verdient?</v>
      </c>
      <c r="BE131" s="1" t="s">
        <v>49</v>
      </c>
      <c r="BF131" s="7" t="str">
        <f>BD131</f>
        <v>Was hat die Stripperin verdient?</v>
      </c>
      <c r="BG131" s="7">
        <v>1</v>
      </c>
      <c r="BH131" s="7">
        <f t="shared" si="110"/>
        <v>1</v>
      </c>
      <c r="BI131" s="7" t="str">
        <f t="shared" si="92"/>
        <v>Was hat die Stripperin verdient?</v>
      </c>
      <c r="BJ131" s="7" t="str">
        <f>IF(BI131="NA","NA",CONCATENATE(S131," ",T131," ",W131))</f>
        <v>die leckere Zigarette</v>
      </c>
      <c r="BK131" s="7" t="str">
        <f t="shared" si="106"/>
        <v>die leckere Zigarette</v>
      </c>
      <c r="BL131" s="7" t="s">
        <v>573</v>
      </c>
      <c r="BM131" s="1">
        <v>1</v>
      </c>
      <c r="BN131" s="7" t="str">
        <f t="shared" si="111"/>
        <v>die leckere Zigarette</v>
      </c>
      <c r="BO131" s="7" t="str">
        <f t="shared" si="101"/>
        <v>die leckere Kippe</v>
      </c>
      <c r="BP131" s="7" t="str">
        <f t="shared" si="94"/>
        <v>Wo raucht die Stripperin?</v>
      </c>
      <c r="BQ131" s="7" t="str">
        <f t="shared" si="95"/>
        <v/>
      </c>
      <c r="BR131" s="7" t="str">
        <f t="shared" si="96"/>
        <v/>
      </c>
      <c r="BS131" s="7" t="str">
        <f t="shared" si="112"/>
        <v>Wo raucht die Stripperin?</v>
      </c>
      <c r="BT131" s="7" t="str">
        <f t="shared" si="98"/>
        <v>Was hat die Stripperin verdient?</v>
      </c>
      <c r="BU131" s="7" t="str">
        <f t="shared" si="99"/>
        <v/>
      </c>
      <c r="BV131" s="7" t="str">
        <f t="shared" si="113"/>
        <v>Was hat die Stripperin verdient?</v>
      </c>
    </row>
    <row r="132" spans="1:74" ht="14.25" customHeight="1" x14ac:dyDescent="0.35">
      <c r="A132" s="7" t="str">
        <f t="shared" si="102"/>
        <v>L4_S108_I191_PEr</v>
      </c>
      <c r="B132" s="40">
        <v>4</v>
      </c>
      <c r="C132" s="7">
        <v>108</v>
      </c>
      <c r="D132" s="44">
        <v>131</v>
      </c>
      <c r="E132">
        <v>6</v>
      </c>
      <c r="F132" s="7">
        <v>108</v>
      </c>
      <c r="G132" s="7" t="str">
        <f t="shared" si="103"/>
        <v>Der Astronaut landet in der Anstalt. Er hat einen schweren Burnout erlitten.</v>
      </c>
      <c r="H132" s="7" t="str">
        <f t="shared" si="81"/>
        <v>Der Astronaut</v>
      </c>
      <c r="I132" s="7" t="str">
        <f t="shared" si="82"/>
        <v>Die Astronautin</v>
      </c>
      <c r="J132" s="7" t="s">
        <v>277</v>
      </c>
      <c r="K132" s="7" t="s">
        <v>84</v>
      </c>
      <c r="N132" s="7" t="s">
        <v>762</v>
      </c>
      <c r="O132" s="7" t="str">
        <f t="shared" si="107"/>
        <v>in der Anstalt.</v>
      </c>
      <c r="P132" s="7" t="str">
        <f t="shared" si="84"/>
        <v>in der Anstalt</v>
      </c>
      <c r="Q132" s="7" t="str">
        <f t="shared" si="104"/>
        <v>Er</v>
      </c>
      <c r="R132" s="7" t="s">
        <v>104</v>
      </c>
      <c r="S132" s="7" t="s">
        <v>87</v>
      </c>
      <c r="T132" s="7" t="s">
        <v>279</v>
      </c>
      <c r="U132" s="7" t="s">
        <v>763</v>
      </c>
      <c r="W132" s="7" t="str">
        <f t="shared" si="108"/>
        <v>Burnout</v>
      </c>
      <c r="X132" s="7" t="str">
        <f t="shared" si="109"/>
        <v>erlitten.</v>
      </c>
      <c r="Y132" s="7" t="s">
        <v>212</v>
      </c>
      <c r="Z132" s="7">
        <f>main!Z109</f>
        <v>191</v>
      </c>
      <c r="AA132" s="7" t="str">
        <f>main!AA109</f>
        <v>Astronaut</v>
      </c>
      <c r="AB132" s="7" t="str">
        <f>main!AB109</f>
        <v>NA</v>
      </c>
      <c r="AC132" s="7">
        <f>main!AC109</f>
        <v>5.75</v>
      </c>
      <c r="AD132" s="7" t="str">
        <f>main!AD109</f>
        <v>NA</v>
      </c>
      <c r="AE132" s="7" t="str">
        <f>main!AE109</f>
        <v>NA</v>
      </c>
      <c r="AF132" s="33" t="str">
        <f>main!AF109</f>
        <v>m</v>
      </c>
      <c r="AG132" s="7" t="str">
        <f>main!AG109</f>
        <v>Filler</v>
      </c>
      <c r="AH132" s="7" t="str">
        <f>main!AH109</f>
        <v>NA</v>
      </c>
      <c r="AI132" s="7" t="str">
        <f>main!AI109</f>
        <v>NA</v>
      </c>
      <c r="AJ132" s="7" t="str">
        <f>main!AJ109</f>
        <v>Der</v>
      </c>
      <c r="AK132" s="7" t="str">
        <f>main!AK109</f>
        <v>der</v>
      </c>
      <c r="AL132" s="7">
        <f>main!AL109</f>
        <v>48</v>
      </c>
      <c r="AM132" s="7" t="str">
        <f>main!AM109</f>
        <v>Astronautin</v>
      </c>
      <c r="AN132" s="7" t="str">
        <f>main!AN109</f>
        <v>NA</v>
      </c>
      <c r="AO132" s="7" t="str">
        <f>main!AO109</f>
        <v>NA</v>
      </c>
      <c r="AP132" s="7" t="str">
        <f>main!AP109</f>
        <v>NA</v>
      </c>
      <c r="AQ132" s="7" t="str">
        <f>main!AQ109</f>
        <v>NA</v>
      </c>
      <c r="AR132" s="7" t="str">
        <f>main!AR109</f>
        <v>NA</v>
      </c>
      <c r="AS132" s="7" t="str">
        <f>main!AS109</f>
        <v>Alternative</v>
      </c>
      <c r="AT132" s="7" t="str">
        <f>main!AT109</f>
        <v>NA</v>
      </c>
      <c r="AU132" s="7" t="str">
        <f>main!AU109</f>
        <v>NA</v>
      </c>
      <c r="AV132" s="7" t="str">
        <f>main!AV109</f>
        <v>Die</v>
      </c>
      <c r="AW132" s="7" t="str">
        <f>main!AW109</f>
        <v>die</v>
      </c>
      <c r="AX132" s="7" t="str">
        <f>main!AX109</f>
        <v>Er</v>
      </c>
      <c r="AY132" s="7" t="str">
        <f>main!AY109</f>
        <v>Sie</v>
      </c>
      <c r="AZ132" s="33" t="str">
        <f>main!AZ109</f>
        <v>Er</v>
      </c>
      <c r="BA132" s="7" t="str">
        <f t="shared" si="87"/>
        <v>Wer landet in der Anstalt?</v>
      </c>
      <c r="BB132" s="46" t="str">
        <f t="shared" si="88"/>
        <v>Was tat der Astronaut?</v>
      </c>
      <c r="BC132" s="7" t="str">
        <f t="shared" si="89"/>
        <v>Wo landet der Astronaut?</v>
      </c>
      <c r="BD132" s="7" t="str">
        <f t="shared" si="90"/>
        <v>Was hat der Astronaut erlitten?</v>
      </c>
      <c r="BE132" s="1" t="s">
        <v>49</v>
      </c>
      <c r="BF132" s="7" t="str">
        <f>BD132</f>
        <v>Was hat der Astronaut erlitten?</v>
      </c>
      <c r="BG132" s="7">
        <v>4</v>
      </c>
      <c r="BH132" s="7">
        <f t="shared" si="110"/>
        <v>0</v>
      </c>
      <c r="BI132" s="7" t="str">
        <f t="shared" si="92"/>
        <v>NA</v>
      </c>
      <c r="BJ132" s="7" t="str">
        <f>IF(BI132="NA","NA",CONCATENATE(S132," ",T132," ",W132))</f>
        <v>NA</v>
      </c>
      <c r="BK132" s="7" t="str">
        <f t="shared" si="106"/>
        <v>NA</v>
      </c>
      <c r="BL132" s="7" t="s">
        <v>78</v>
      </c>
      <c r="BM132" s="1">
        <v>1</v>
      </c>
      <c r="BN132" s="7" t="str">
        <f t="shared" si="111"/>
        <v>NA</v>
      </c>
      <c r="BO132" s="7" t="str">
        <f t="shared" si="101"/>
        <v>NA</v>
      </c>
      <c r="BP132" s="7" t="str">
        <f t="shared" si="94"/>
        <v>Wo landet der Astronaut?</v>
      </c>
      <c r="BQ132" s="7" t="str">
        <f t="shared" si="95"/>
        <v/>
      </c>
      <c r="BR132" s="7" t="str">
        <f t="shared" si="96"/>
        <v/>
      </c>
      <c r="BS132" s="7" t="str">
        <f t="shared" si="112"/>
        <v>Wo landet der Astronaut?</v>
      </c>
      <c r="BT132" s="7" t="str">
        <f t="shared" si="98"/>
        <v>Was hat der Astronaut erlitten?</v>
      </c>
      <c r="BU132" s="7" t="str">
        <f t="shared" si="99"/>
        <v/>
      </c>
      <c r="BV132" s="7" t="str">
        <f t="shared" si="113"/>
        <v>Was hat der Astronaut erlitten?</v>
      </c>
    </row>
    <row r="133" spans="1:74" ht="14.25" customHeight="1" x14ac:dyDescent="0.35">
      <c r="C133" s="7"/>
      <c r="D133" s="7"/>
      <c r="E133" s="7"/>
    </row>
    <row r="134" spans="1:74" ht="14.25" customHeight="1" x14ac:dyDescent="0.35">
      <c r="C134" s="7"/>
      <c r="D134" s="7"/>
      <c r="E134" s="7"/>
    </row>
    <row r="135" spans="1:74" ht="14.25" customHeight="1" x14ac:dyDescent="0.35">
      <c r="C135" s="7"/>
      <c r="D135" s="7"/>
      <c r="E135" s="7"/>
    </row>
    <row r="136" spans="1:74" ht="14.25" customHeight="1" x14ac:dyDescent="0.35">
      <c r="C136" s="7"/>
      <c r="D136" s="7"/>
      <c r="E136" s="7"/>
    </row>
    <row r="137" spans="1:74" ht="14.25" customHeight="1" x14ac:dyDescent="0.35">
      <c r="C137" s="7"/>
      <c r="D137" s="7"/>
      <c r="E137" s="7"/>
    </row>
    <row r="138" spans="1:74" ht="14.25" customHeight="1" x14ac:dyDescent="0.35">
      <c r="C138" s="7"/>
      <c r="D138" s="7"/>
      <c r="E138" s="7"/>
    </row>
    <row r="139" spans="1:74" ht="14.25" customHeight="1" x14ac:dyDescent="0.35">
      <c r="C139" s="7"/>
      <c r="D139" s="7"/>
      <c r="E139" s="7"/>
    </row>
    <row r="140" spans="1:74" ht="14.25" customHeight="1" x14ac:dyDescent="0.35">
      <c r="C140" s="7"/>
      <c r="D140" s="7"/>
      <c r="E140" s="7"/>
    </row>
    <row r="141" spans="1:74" ht="14.25" customHeight="1" x14ac:dyDescent="0.35">
      <c r="C141" s="7"/>
      <c r="D141" s="7"/>
      <c r="E141" s="7"/>
    </row>
    <row r="142" spans="1:74" ht="14.25" customHeight="1" x14ac:dyDescent="0.35">
      <c r="C142" s="7"/>
      <c r="D142" s="7"/>
      <c r="E142" s="7"/>
    </row>
    <row r="143" spans="1:74" ht="14.25" customHeight="1" x14ac:dyDescent="0.35">
      <c r="C143" s="7"/>
      <c r="D143" s="7"/>
      <c r="E143" s="7"/>
    </row>
    <row r="144" spans="1:74" ht="14.25" customHeight="1" x14ac:dyDescent="0.35">
      <c r="C144" s="7"/>
      <c r="D144" s="7"/>
      <c r="E144" s="7"/>
    </row>
    <row r="145" spans="3:5" ht="14.25" customHeight="1" x14ac:dyDescent="0.35">
      <c r="C145" s="7"/>
      <c r="D145" s="7"/>
      <c r="E145" s="7"/>
    </row>
    <row r="146" spans="3:5" ht="14.25" customHeight="1" x14ac:dyDescent="0.35">
      <c r="C146" s="7"/>
      <c r="D146" s="7"/>
      <c r="E146" s="7"/>
    </row>
    <row r="147" spans="3:5" ht="14.25" customHeight="1" x14ac:dyDescent="0.35">
      <c r="C147" s="7"/>
      <c r="D147" s="7"/>
      <c r="E147" s="7"/>
    </row>
    <row r="148" spans="3:5" ht="14.25" customHeight="1" x14ac:dyDescent="0.35">
      <c r="C148" s="7"/>
      <c r="D148" s="7"/>
      <c r="E148" s="7"/>
    </row>
    <row r="149" spans="3:5" ht="14.25" customHeight="1" x14ac:dyDescent="0.35">
      <c r="C149" s="7"/>
      <c r="D149" s="7"/>
      <c r="E149" s="7"/>
    </row>
    <row r="150" spans="3:5" ht="14.25" customHeight="1" x14ac:dyDescent="0.35">
      <c r="C150" s="7"/>
      <c r="D150" s="7"/>
      <c r="E150" s="7"/>
    </row>
    <row r="151" spans="3:5" ht="14.25" customHeight="1" x14ac:dyDescent="0.35">
      <c r="C151" s="7"/>
      <c r="D151" s="7"/>
      <c r="E151" s="7"/>
    </row>
    <row r="152" spans="3:5" ht="14.25" customHeight="1" x14ac:dyDescent="0.35">
      <c r="C152" s="7"/>
      <c r="D152" s="7"/>
      <c r="E152" s="7"/>
    </row>
    <row r="153" spans="3:5" ht="14.25" customHeight="1" x14ac:dyDescent="0.35">
      <c r="C153" s="7"/>
      <c r="D153" s="7"/>
      <c r="E153" s="7"/>
    </row>
    <row r="154" spans="3:5" ht="14.25" customHeight="1" x14ac:dyDescent="0.35">
      <c r="C154" s="7"/>
      <c r="D154" s="7"/>
      <c r="E154" s="7"/>
    </row>
    <row r="155" spans="3:5" ht="14.25" customHeight="1" x14ac:dyDescent="0.35">
      <c r="C155" s="7"/>
      <c r="D155" s="7"/>
      <c r="E155" s="7"/>
    </row>
    <row r="156" spans="3:5" ht="14.25" customHeight="1" x14ac:dyDescent="0.35">
      <c r="C156" s="7"/>
      <c r="D156" s="7"/>
      <c r="E156" s="7"/>
    </row>
    <row r="157" spans="3:5" ht="14.25" customHeight="1" x14ac:dyDescent="0.35">
      <c r="C157" s="7"/>
      <c r="D157" s="7"/>
      <c r="E157" s="7"/>
    </row>
    <row r="158" spans="3:5" ht="14.25" customHeight="1" x14ac:dyDescent="0.35">
      <c r="C158" s="7"/>
      <c r="D158" s="7"/>
      <c r="E158" s="7"/>
    </row>
    <row r="159" spans="3:5" ht="14.25" customHeight="1" x14ac:dyDescent="0.35">
      <c r="C159" s="7"/>
      <c r="D159" s="7"/>
      <c r="E159" s="7"/>
    </row>
    <row r="160" spans="3:5" ht="14.25" customHeight="1" x14ac:dyDescent="0.35">
      <c r="C160" s="7"/>
      <c r="D160" s="7"/>
      <c r="E160" s="7"/>
    </row>
    <row r="161" spans="3:5" ht="14.25" customHeight="1" x14ac:dyDescent="0.35">
      <c r="C161" s="7"/>
      <c r="D161" s="7"/>
      <c r="E161" s="7"/>
    </row>
    <row r="162" spans="3:5" ht="14.25" customHeight="1" x14ac:dyDescent="0.35">
      <c r="C162" s="7"/>
      <c r="D162" s="7"/>
      <c r="E162" s="7"/>
    </row>
    <row r="163" spans="3:5" ht="14.25" customHeight="1" x14ac:dyDescent="0.35">
      <c r="C163" s="7"/>
      <c r="D163" s="7"/>
      <c r="E163" s="7"/>
    </row>
    <row r="164" spans="3:5" ht="14.25" customHeight="1" x14ac:dyDescent="0.35">
      <c r="C164" s="7"/>
      <c r="D164" s="7"/>
      <c r="E164" s="7"/>
    </row>
    <row r="165" spans="3:5" ht="14.25" customHeight="1" x14ac:dyDescent="0.35">
      <c r="C165" s="7"/>
      <c r="D165" s="7"/>
      <c r="E165" s="7"/>
    </row>
    <row r="166" spans="3:5" ht="14.25" customHeight="1" x14ac:dyDescent="0.35">
      <c r="C166" s="7"/>
      <c r="D166" s="7"/>
      <c r="E166" s="7"/>
    </row>
    <row r="167" spans="3:5" ht="14.25" customHeight="1" x14ac:dyDescent="0.35">
      <c r="C167" s="7"/>
      <c r="D167" s="7"/>
      <c r="E167" s="7"/>
    </row>
    <row r="168" spans="3:5" ht="14.25" customHeight="1" x14ac:dyDescent="0.35">
      <c r="C168" s="7"/>
      <c r="D168" s="7"/>
      <c r="E168" s="7"/>
    </row>
    <row r="169" spans="3:5" ht="14.25" customHeight="1" x14ac:dyDescent="0.35">
      <c r="C169" s="7"/>
      <c r="D169" s="7"/>
      <c r="E169" s="7"/>
    </row>
    <row r="170" spans="3:5" ht="14.25" customHeight="1" x14ac:dyDescent="0.35">
      <c r="C170" s="7"/>
      <c r="D170" s="7"/>
      <c r="E170" s="7"/>
    </row>
    <row r="171" spans="3:5" ht="14.25" customHeight="1" x14ac:dyDescent="0.35">
      <c r="C171" s="7"/>
      <c r="D171" s="7"/>
      <c r="E171" s="7"/>
    </row>
    <row r="172" spans="3:5" ht="14.25" customHeight="1" x14ac:dyDescent="0.35">
      <c r="C172" s="7"/>
      <c r="D172" s="7"/>
      <c r="E172" s="7"/>
    </row>
    <row r="173" spans="3:5" ht="14.25" customHeight="1" x14ac:dyDescent="0.35">
      <c r="C173" s="7"/>
      <c r="D173" s="7"/>
      <c r="E173" s="7"/>
    </row>
    <row r="174" spans="3:5" ht="14.25" customHeight="1" x14ac:dyDescent="0.35">
      <c r="C174" s="7"/>
      <c r="D174" s="7"/>
      <c r="E174" s="7"/>
    </row>
    <row r="175" spans="3:5" ht="14.25" customHeight="1" x14ac:dyDescent="0.35">
      <c r="C175" s="7"/>
      <c r="D175" s="7"/>
      <c r="E175" s="7"/>
    </row>
    <row r="176" spans="3:5" ht="14.25" customHeight="1" x14ac:dyDescent="0.35">
      <c r="C176" s="7"/>
      <c r="D176" s="7"/>
      <c r="E176" s="7"/>
    </row>
    <row r="177" spans="3:5" ht="14.25" customHeight="1" x14ac:dyDescent="0.35">
      <c r="C177" s="7"/>
      <c r="D177" s="7"/>
      <c r="E177" s="7"/>
    </row>
    <row r="178" spans="3:5" ht="14.25" customHeight="1" x14ac:dyDescent="0.35">
      <c r="C178" s="7"/>
      <c r="D178" s="7"/>
      <c r="E178" s="7"/>
    </row>
    <row r="179" spans="3:5" ht="14.25" customHeight="1" x14ac:dyDescent="0.35">
      <c r="C179" s="7"/>
      <c r="D179" s="7"/>
      <c r="E179" s="7"/>
    </row>
    <row r="180" spans="3:5" ht="14.25" customHeight="1" x14ac:dyDescent="0.35">
      <c r="C180" s="7"/>
      <c r="D180" s="7"/>
      <c r="E180" s="7"/>
    </row>
    <row r="181" spans="3:5" ht="14.25" customHeight="1" x14ac:dyDescent="0.35">
      <c r="C181" s="7"/>
      <c r="D181" s="7"/>
      <c r="E181" s="7"/>
    </row>
    <row r="182" spans="3:5" ht="14.25" customHeight="1" x14ac:dyDescent="0.35">
      <c r="C182" s="7"/>
      <c r="D182" s="7"/>
      <c r="E182" s="7"/>
    </row>
    <row r="183" spans="3:5" ht="14.25" customHeight="1" x14ac:dyDescent="0.35">
      <c r="C183" s="7"/>
      <c r="D183" s="7"/>
      <c r="E183" s="7"/>
    </row>
    <row r="184" spans="3:5" ht="14.25" customHeight="1" x14ac:dyDescent="0.35">
      <c r="C184" s="7"/>
      <c r="D184" s="7"/>
      <c r="E184" s="7"/>
    </row>
    <row r="185" spans="3:5" ht="14.25" customHeight="1" x14ac:dyDescent="0.35">
      <c r="C185" s="7"/>
      <c r="D185" s="7"/>
      <c r="E185" s="7"/>
    </row>
    <row r="186" spans="3:5" ht="14.25" customHeight="1" x14ac:dyDescent="0.35">
      <c r="C186" s="7"/>
      <c r="D186" s="7"/>
      <c r="E186" s="7"/>
    </row>
    <row r="187" spans="3:5" ht="14.25" customHeight="1" x14ac:dyDescent="0.35">
      <c r="C187" s="7"/>
      <c r="D187" s="7"/>
      <c r="E187" s="7"/>
    </row>
    <row r="188" spans="3:5" ht="14.25" customHeight="1" x14ac:dyDescent="0.35">
      <c r="C188" s="7"/>
      <c r="D188" s="7"/>
      <c r="E188" s="7"/>
    </row>
    <row r="189" spans="3:5" ht="14.25" customHeight="1" x14ac:dyDescent="0.35">
      <c r="C189" s="7"/>
      <c r="D189" s="7"/>
      <c r="E189" s="7"/>
    </row>
    <row r="190" spans="3:5" ht="14.25" customHeight="1" x14ac:dyDescent="0.35">
      <c r="C190" s="7"/>
      <c r="D190" s="7"/>
      <c r="E190" s="7"/>
    </row>
    <row r="191" spans="3:5" ht="14.25" customHeight="1" x14ac:dyDescent="0.35">
      <c r="C191" s="7"/>
      <c r="D191" s="7"/>
      <c r="E191" s="7"/>
    </row>
    <row r="192" spans="3:5" ht="14.25" customHeight="1" x14ac:dyDescent="0.35">
      <c r="C192" s="7"/>
      <c r="D192" s="7"/>
      <c r="E192" s="7"/>
    </row>
    <row r="193" spans="3:5" ht="14.25" customHeight="1" x14ac:dyDescent="0.35">
      <c r="C193" s="7"/>
      <c r="D193" s="7"/>
      <c r="E193" s="7"/>
    </row>
    <row r="194" spans="3:5" ht="14.25" customHeight="1" x14ac:dyDescent="0.35">
      <c r="C194" s="7"/>
      <c r="D194" s="7"/>
      <c r="E194" s="7"/>
    </row>
    <row r="195" spans="3:5" ht="14.25" customHeight="1" x14ac:dyDescent="0.35">
      <c r="C195" s="7"/>
      <c r="D195" s="7"/>
      <c r="E195" s="7"/>
    </row>
    <row r="196" spans="3:5" ht="14.25" customHeight="1" x14ac:dyDescent="0.35">
      <c r="C196" s="7"/>
      <c r="D196" s="7"/>
      <c r="E196" s="7"/>
    </row>
    <row r="197" spans="3:5" ht="14.25" customHeight="1" x14ac:dyDescent="0.35">
      <c r="C197" s="7"/>
      <c r="D197" s="7"/>
      <c r="E197" s="7"/>
    </row>
    <row r="198" spans="3:5" ht="14.25" customHeight="1" x14ac:dyDescent="0.35">
      <c r="C198" s="7"/>
      <c r="D198" s="7"/>
      <c r="E198" s="7"/>
    </row>
    <row r="199" spans="3:5" ht="14.25" customHeight="1" x14ac:dyDescent="0.35">
      <c r="C199" s="7"/>
      <c r="D199" s="7"/>
      <c r="E199" s="7"/>
    </row>
    <row r="200" spans="3:5" ht="14.25" customHeight="1" x14ac:dyDescent="0.35">
      <c r="C200" s="7"/>
      <c r="D200" s="7"/>
      <c r="E200" s="7"/>
    </row>
    <row r="201" spans="3:5" ht="14.25" customHeight="1" x14ac:dyDescent="0.35">
      <c r="C201" s="7"/>
      <c r="D201" s="7"/>
      <c r="E201" s="7"/>
    </row>
    <row r="202" spans="3:5" ht="14.25" customHeight="1" x14ac:dyDescent="0.35">
      <c r="C202" s="7"/>
      <c r="D202" s="7"/>
      <c r="E202" s="7"/>
    </row>
    <row r="203" spans="3:5" ht="14.25" customHeight="1" x14ac:dyDescent="0.35">
      <c r="C203" s="7"/>
      <c r="D203" s="7"/>
      <c r="E203" s="7"/>
    </row>
    <row r="204" spans="3:5" ht="14.25" customHeight="1" x14ac:dyDescent="0.35">
      <c r="C204" s="7"/>
      <c r="D204" s="7"/>
      <c r="E204" s="7"/>
    </row>
    <row r="205" spans="3:5" ht="14.25" customHeight="1" x14ac:dyDescent="0.35">
      <c r="C205" s="7"/>
      <c r="D205" s="7"/>
      <c r="E205" s="7"/>
    </row>
    <row r="206" spans="3:5" ht="14.25" customHeight="1" x14ac:dyDescent="0.35">
      <c r="C206" s="7"/>
      <c r="D206" s="7"/>
      <c r="E206" s="7"/>
    </row>
    <row r="207" spans="3:5" ht="14.25" customHeight="1" x14ac:dyDescent="0.35">
      <c r="C207" s="7"/>
      <c r="D207" s="7"/>
      <c r="E207" s="7"/>
    </row>
    <row r="208" spans="3:5" ht="14.25" customHeight="1" x14ac:dyDescent="0.35">
      <c r="C208" s="7"/>
      <c r="D208" s="7"/>
      <c r="E208" s="7"/>
    </row>
    <row r="209" spans="3:5" ht="14.25" customHeight="1" x14ac:dyDescent="0.35">
      <c r="C209" s="7"/>
      <c r="D209" s="7"/>
      <c r="E209" s="7"/>
    </row>
    <row r="210" spans="3:5" ht="14.25" customHeight="1" x14ac:dyDescent="0.35">
      <c r="C210" s="7"/>
      <c r="D210" s="7"/>
      <c r="E210" s="7"/>
    </row>
    <row r="211" spans="3:5" ht="14.25" customHeight="1" x14ac:dyDescent="0.35">
      <c r="C211" s="7"/>
      <c r="D211" s="7"/>
      <c r="E211" s="7"/>
    </row>
    <row r="212" spans="3:5" ht="14.25" customHeight="1" x14ac:dyDescent="0.35">
      <c r="C212" s="7"/>
      <c r="D212" s="7"/>
      <c r="E212" s="7"/>
    </row>
    <row r="213" spans="3:5" ht="14.25" customHeight="1" x14ac:dyDescent="0.35">
      <c r="C213" s="7"/>
      <c r="D213" s="7"/>
      <c r="E213" s="7"/>
    </row>
    <row r="214" spans="3:5" ht="14.25" customHeight="1" x14ac:dyDescent="0.35">
      <c r="C214" s="7"/>
      <c r="D214" s="7"/>
      <c r="E214" s="7"/>
    </row>
    <row r="215" spans="3:5" ht="14.25" customHeight="1" x14ac:dyDescent="0.35">
      <c r="C215" s="7"/>
      <c r="D215" s="7"/>
      <c r="E215" s="7"/>
    </row>
    <row r="216" spans="3:5" ht="14.25" customHeight="1" x14ac:dyDescent="0.35">
      <c r="C216" s="7"/>
      <c r="D216" s="7"/>
      <c r="E216" s="7"/>
    </row>
    <row r="217" spans="3:5" ht="14.25" customHeight="1" x14ac:dyDescent="0.35">
      <c r="C217" s="7"/>
      <c r="D217" s="7"/>
      <c r="E217" s="7"/>
    </row>
    <row r="218" spans="3:5" ht="14.25" customHeight="1" x14ac:dyDescent="0.35">
      <c r="C218" s="7"/>
      <c r="D218" s="7"/>
      <c r="E218" s="7"/>
    </row>
    <row r="219" spans="3:5" ht="14.25" customHeight="1" x14ac:dyDescent="0.35">
      <c r="C219" s="7"/>
      <c r="D219" s="7"/>
      <c r="E219" s="7"/>
    </row>
    <row r="220" spans="3:5" ht="14.25" customHeight="1" x14ac:dyDescent="0.35">
      <c r="C220" s="7"/>
      <c r="D220" s="7"/>
      <c r="E220" s="7"/>
    </row>
    <row r="221" spans="3:5" ht="14.25" customHeight="1" x14ac:dyDescent="0.35">
      <c r="C221" s="7"/>
      <c r="D221" s="7"/>
      <c r="E221" s="7"/>
    </row>
    <row r="222" spans="3:5" ht="14.25" customHeight="1" x14ac:dyDescent="0.35">
      <c r="C222" s="7"/>
      <c r="D222" s="7"/>
      <c r="E222" s="7"/>
    </row>
    <row r="223" spans="3:5" ht="14.25" customHeight="1" x14ac:dyDescent="0.35">
      <c r="C223" s="7"/>
      <c r="D223" s="7"/>
      <c r="E223" s="7"/>
    </row>
    <row r="224" spans="3:5" ht="14.25" customHeight="1" x14ac:dyDescent="0.35">
      <c r="C224" s="7"/>
      <c r="D224" s="7"/>
      <c r="E224" s="7"/>
    </row>
    <row r="225" spans="3:5" ht="14.25" customHeight="1" x14ac:dyDescent="0.35">
      <c r="C225" s="7"/>
      <c r="D225" s="7"/>
      <c r="E225" s="7"/>
    </row>
    <row r="226" spans="3:5" ht="14.25" customHeight="1" x14ac:dyDescent="0.35">
      <c r="C226" s="7"/>
      <c r="D226" s="7"/>
      <c r="E226" s="7"/>
    </row>
    <row r="227" spans="3:5" ht="14.25" customHeight="1" x14ac:dyDescent="0.35">
      <c r="C227" s="7"/>
      <c r="D227" s="7"/>
      <c r="E227" s="7"/>
    </row>
    <row r="228" spans="3:5" ht="14.25" customHeight="1" x14ac:dyDescent="0.35">
      <c r="C228" s="7"/>
      <c r="D228" s="7"/>
      <c r="E228" s="7"/>
    </row>
    <row r="229" spans="3:5" ht="14.25" customHeight="1" x14ac:dyDescent="0.35">
      <c r="C229" s="7"/>
      <c r="D229" s="7"/>
      <c r="E229" s="7"/>
    </row>
    <row r="230" spans="3:5" ht="14.25" customHeight="1" x14ac:dyDescent="0.35">
      <c r="C230" s="7"/>
      <c r="D230" s="7"/>
      <c r="E230" s="7"/>
    </row>
    <row r="231" spans="3:5" ht="14.25" customHeight="1" x14ac:dyDescent="0.35">
      <c r="C231" s="7"/>
      <c r="D231" s="7"/>
      <c r="E231" s="7"/>
    </row>
    <row r="232" spans="3:5" ht="14.25" customHeight="1" x14ac:dyDescent="0.35">
      <c r="C232" s="7"/>
      <c r="D232" s="7"/>
      <c r="E232" s="7"/>
    </row>
    <row r="233" spans="3:5" ht="14.25" customHeight="1" x14ac:dyDescent="0.35">
      <c r="C233" s="7"/>
      <c r="D233" s="7"/>
      <c r="E233" s="7"/>
    </row>
    <row r="234" spans="3:5" ht="14.25" customHeight="1" x14ac:dyDescent="0.35">
      <c r="C234" s="7"/>
      <c r="D234" s="7"/>
      <c r="E234" s="7"/>
    </row>
    <row r="235" spans="3:5" ht="14.25" customHeight="1" x14ac:dyDescent="0.35">
      <c r="C235" s="7"/>
      <c r="D235" s="7"/>
      <c r="E235" s="7"/>
    </row>
    <row r="236" spans="3:5" ht="14.25" customHeight="1" x14ac:dyDescent="0.35">
      <c r="C236" s="7"/>
      <c r="D236" s="7"/>
      <c r="E236" s="7"/>
    </row>
    <row r="237" spans="3:5" ht="14.25" customHeight="1" x14ac:dyDescent="0.35">
      <c r="C237" s="7"/>
      <c r="D237" s="7"/>
      <c r="E237" s="7"/>
    </row>
    <row r="238" spans="3:5" ht="14.25" customHeight="1" x14ac:dyDescent="0.35">
      <c r="C238" s="7"/>
      <c r="D238" s="7"/>
      <c r="E238" s="7"/>
    </row>
    <row r="239" spans="3:5" ht="14.25" customHeight="1" x14ac:dyDescent="0.35">
      <c r="C239" s="7"/>
      <c r="D239" s="7"/>
      <c r="E239" s="7"/>
    </row>
    <row r="240" spans="3:5" ht="14.25" customHeight="1" x14ac:dyDescent="0.35">
      <c r="C240" s="7"/>
      <c r="D240" s="7"/>
      <c r="E240" s="7"/>
    </row>
    <row r="241" spans="3:5" ht="14.25" customHeight="1" x14ac:dyDescent="0.35">
      <c r="C241" s="7"/>
      <c r="D241" s="7"/>
      <c r="E241" s="7"/>
    </row>
    <row r="242" spans="3:5" ht="14.25" customHeight="1" x14ac:dyDescent="0.35">
      <c r="C242" s="7"/>
      <c r="D242" s="7"/>
      <c r="E242" s="7"/>
    </row>
    <row r="243" spans="3:5" ht="14.25" customHeight="1" x14ac:dyDescent="0.35">
      <c r="C243" s="7"/>
      <c r="D243" s="7"/>
      <c r="E243" s="7"/>
    </row>
    <row r="244" spans="3:5" ht="14.25" customHeight="1" x14ac:dyDescent="0.35">
      <c r="C244" s="7"/>
      <c r="D244" s="7"/>
      <c r="E244" s="7"/>
    </row>
    <row r="245" spans="3:5" ht="14.25" customHeight="1" x14ac:dyDescent="0.35">
      <c r="C245" s="7"/>
      <c r="D245" s="7"/>
      <c r="E245" s="7"/>
    </row>
    <row r="246" spans="3:5" ht="14.25" customHeight="1" x14ac:dyDescent="0.35">
      <c r="C246" s="7"/>
      <c r="D246" s="7"/>
      <c r="E246" s="7"/>
    </row>
    <row r="247" spans="3:5" ht="14.25" customHeight="1" x14ac:dyDescent="0.35">
      <c r="C247" s="7"/>
      <c r="D247" s="7"/>
      <c r="E247" s="7"/>
    </row>
    <row r="248" spans="3:5" ht="14.25" customHeight="1" x14ac:dyDescent="0.35">
      <c r="C248" s="7"/>
      <c r="D248" s="7"/>
      <c r="E248" s="7"/>
    </row>
    <row r="249" spans="3:5" ht="14.25" customHeight="1" x14ac:dyDescent="0.35">
      <c r="C249" s="7"/>
      <c r="D249" s="7"/>
      <c r="E249" s="7"/>
    </row>
    <row r="250" spans="3:5" ht="14.25" customHeight="1" x14ac:dyDescent="0.35">
      <c r="C250" s="7"/>
      <c r="D250" s="7"/>
      <c r="E250" s="7"/>
    </row>
    <row r="251" spans="3:5" ht="14.25" customHeight="1" x14ac:dyDescent="0.35">
      <c r="C251" s="7"/>
      <c r="D251" s="7"/>
      <c r="E251" s="7"/>
    </row>
    <row r="252" spans="3:5" ht="14.25" customHeight="1" x14ac:dyDescent="0.35">
      <c r="C252" s="7"/>
      <c r="D252" s="7"/>
      <c r="E252" s="7"/>
    </row>
    <row r="253" spans="3:5" ht="14.25" customHeight="1" x14ac:dyDescent="0.35">
      <c r="C253" s="7"/>
      <c r="D253" s="7"/>
      <c r="E253" s="7"/>
    </row>
    <row r="254" spans="3:5" ht="14.25" customHeight="1" x14ac:dyDescent="0.35">
      <c r="C254" s="7"/>
      <c r="D254" s="7"/>
      <c r="E254" s="7"/>
    </row>
    <row r="255" spans="3:5" ht="14.25" customHeight="1" x14ac:dyDescent="0.35">
      <c r="C255" s="7"/>
      <c r="D255" s="7"/>
      <c r="E255" s="7"/>
    </row>
    <row r="256" spans="3:5" ht="14.25" customHeight="1" x14ac:dyDescent="0.35">
      <c r="C256" s="7"/>
      <c r="D256" s="7"/>
      <c r="E256" s="7"/>
    </row>
    <row r="257" spans="3:5" ht="14.25" customHeight="1" x14ac:dyDescent="0.35">
      <c r="C257" s="7"/>
      <c r="D257" s="7"/>
      <c r="E257" s="7"/>
    </row>
    <row r="258" spans="3:5" ht="14.25" customHeight="1" x14ac:dyDescent="0.35">
      <c r="C258" s="7"/>
      <c r="D258" s="7"/>
      <c r="E258" s="7"/>
    </row>
    <row r="259" spans="3:5" ht="14.25" customHeight="1" x14ac:dyDescent="0.35">
      <c r="C259" s="7"/>
      <c r="D259" s="7"/>
      <c r="E259" s="7"/>
    </row>
    <row r="260" spans="3:5" ht="14.25" customHeight="1" x14ac:dyDescent="0.35">
      <c r="C260" s="7"/>
      <c r="D260" s="7"/>
      <c r="E260" s="7"/>
    </row>
    <row r="261" spans="3:5" ht="14.25" customHeight="1" x14ac:dyDescent="0.35">
      <c r="C261" s="7"/>
      <c r="D261" s="7"/>
      <c r="E261" s="7"/>
    </row>
    <row r="262" spans="3:5" ht="14.25" customHeight="1" x14ac:dyDescent="0.35">
      <c r="C262" s="7"/>
      <c r="D262" s="7"/>
      <c r="E262" s="7"/>
    </row>
    <row r="263" spans="3:5" ht="14.25" customHeight="1" x14ac:dyDescent="0.35">
      <c r="C263" s="7"/>
      <c r="D263" s="7"/>
      <c r="E263" s="7"/>
    </row>
    <row r="264" spans="3:5" ht="14.25" customHeight="1" x14ac:dyDescent="0.35">
      <c r="C264" s="7"/>
      <c r="D264" s="7"/>
      <c r="E264" s="7"/>
    </row>
    <row r="265" spans="3:5" ht="14.25" customHeight="1" x14ac:dyDescent="0.35">
      <c r="C265" s="7"/>
      <c r="D265" s="7"/>
      <c r="E265" s="7"/>
    </row>
    <row r="266" spans="3:5" ht="14.25" customHeight="1" x14ac:dyDescent="0.35">
      <c r="C266" s="7"/>
      <c r="D266" s="7"/>
      <c r="E266" s="7"/>
    </row>
    <row r="267" spans="3:5" ht="14.25" customHeight="1" x14ac:dyDescent="0.35">
      <c r="C267" s="7"/>
      <c r="D267" s="7"/>
      <c r="E267" s="7"/>
    </row>
    <row r="268" spans="3:5" ht="14.25" customHeight="1" x14ac:dyDescent="0.35">
      <c r="C268" s="7"/>
      <c r="D268" s="7"/>
      <c r="E268" s="7"/>
    </row>
    <row r="269" spans="3:5" ht="14.25" customHeight="1" x14ac:dyDescent="0.35">
      <c r="C269" s="7"/>
      <c r="D269" s="7"/>
      <c r="E269" s="7"/>
    </row>
    <row r="270" spans="3:5" ht="14.25" customHeight="1" x14ac:dyDescent="0.35">
      <c r="C270" s="7"/>
      <c r="D270" s="7"/>
      <c r="E270" s="7"/>
    </row>
    <row r="271" spans="3:5" ht="14.25" customHeight="1" x14ac:dyDescent="0.35">
      <c r="C271" s="7"/>
      <c r="D271" s="7"/>
      <c r="E271" s="7"/>
    </row>
    <row r="272" spans="3:5" ht="14.25" customHeight="1" x14ac:dyDescent="0.35">
      <c r="C272" s="7"/>
      <c r="D272" s="7"/>
      <c r="E272" s="7"/>
    </row>
    <row r="273" spans="3:5" ht="14.25" customHeight="1" x14ac:dyDescent="0.35">
      <c r="C273" s="7"/>
      <c r="D273" s="7"/>
      <c r="E273" s="7"/>
    </row>
    <row r="274" spans="3:5" ht="14.25" customHeight="1" x14ac:dyDescent="0.35">
      <c r="C274" s="7"/>
      <c r="D274" s="7"/>
      <c r="E274" s="7"/>
    </row>
    <row r="275" spans="3:5" ht="14.25" customHeight="1" x14ac:dyDescent="0.35">
      <c r="C275" s="7"/>
      <c r="D275" s="7"/>
      <c r="E275" s="7"/>
    </row>
    <row r="276" spans="3:5" ht="14.25" customHeight="1" x14ac:dyDescent="0.35">
      <c r="C276" s="7"/>
      <c r="D276" s="7"/>
      <c r="E276" s="7"/>
    </row>
    <row r="277" spans="3:5" ht="14.25" customHeight="1" x14ac:dyDescent="0.35">
      <c r="C277" s="7"/>
      <c r="D277" s="7"/>
      <c r="E277" s="7"/>
    </row>
    <row r="278" spans="3:5" ht="14.25" customHeight="1" x14ac:dyDescent="0.35">
      <c r="C278" s="7"/>
      <c r="D278" s="7"/>
      <c r="E278" s="7"/>
    </row>
    <row r="279" spans="3:5" ht="14.25" customHeight="1" x14ac:dyDescent="0.35">
      <c r="C279" s="7"/>
      <c r="D279" s="7"/>
      <c r="E279" s="7"/>
    </row>
    <row r="280" spans="3:5" ht="14.25" customHeight="1" x14ac:dyDescent="0.35">
      <c r="C280" s="7"/>
      <c r="D280" s="7"/>
      <c r="E280" s="7"/>
    </row>
    <row r="281" spans="3:5" ht="14.25" customHeight="1" x14ac:dyDescent="0.35">
      <c r="C281" s="7"/>
      <c r="D281" s="7"/>
      <c r="E281" s="7"/>
    </row>
    <row r="282" spans="3:5" ht="14.25" customHeight="1" x14ac:dyDescent="0.35">
      <c r="C282" s="7"/>
      <c r="D282" s="7"/>
      <c r="E282" s="7"/>
    </row>
    <row r="283" spans="3:5" ht="14.25" customHeight="1" x14ac:dyDescent="0.35">
      <c r="C283" s="7"/>
      <c r="D283" s="7"/>
      <c r="E283" s="7"/>
    </row>
    <row r="284" spans="3:5" ht="14.25" customHeight="1" x14ac:dyDescent="0.35">
      <c r="C284" s="7"/>
      <c r="D284" s="7"/>
      <c r="E284" s="7"/>
    </row>
    <row r="285" spans="3:5" ht="14.25" customHeight="1" x14ac:dyDescent="0.35">
      <c r="C285" s="7"/>
      <c r="D285" s="7"/>
      <c r="E285" s="7"/>
    </row>
    <row r="286" spans="3:5" ht="14.25" customHeight="1" x14ac:dyDescent="0.35">
      <c r="C286" s="7"/>
      <c r="D286" s="7"/>
      <c r="E286" s="7"/>
    </row>
    <row r="287" spans="3:5" ht="14.25" customHeight="1" x14ac:dyDescent="0.35">
      <c r="C287" s="7"/>
      <c r="D287" s="7"/>
      <c r="E287" s="7"/>
    </row>
    <row r="288" spans="3:5" ht="14.25" customHeight="1" x14ac:dyDescent="0.35">
      <c r="C288" s="7"/>
      <c r="D288" s="7"/>
      <c r="E288" s="7"/>
    </row>
    <row r="289" spans="3:5" ht="14.25" customHeight="1" x14ac:dyDescent="0.35">
      <c r="C289" s="7"/>
      <c r="D289" s="7"/>
      <c r="E289" s="7"/>
    </row>
    <row r="290" spans="3:5" ht="14.25" customHeight="1" x14ac:dyDescent="0.35">
      <c r="C290" s="7"/>
      <c r="D290" s="7"/>
      <c r="E290" s="7"/>
    </row>
    <row r="291" spans="3:5" ht="14.25" customHeight="1" x14ac:dyDescent="0.35">
      <c r="C291" s="7"/>
      <c r="D291" s="7"/>
      <c r="E291" s="7"/>
    </row>
    <row r="292" spans="3:5" ht="14.25" customHeight="1" x14ac:dyDescent="0.35">
      <c r="C292" s="7"/>
      <c r="D292" s="7"/>
      <c r="E292" s="7"/>
    </row>
    <row r="293" spans="3:5" ht="14.25" customHeight="1" x14ac:dyDescent="0.35">
      <c r="C293" s="7"/>
      <c r="D293" s="7"/>
      <c r="E293" s="7"/>
    </row>
    <row r="294" spans="3:5" ht="14.25" customHeight="1" x14ac:dyDescent="0.35">
      <c r="C294" s="7"/>
      <c r="D294" s="7"/>
      <c r="E294" s="7"/>
    </row>
    <row r="295" spans="3:5" ht="14.25" customHeight="1" x14ac:dyDescent="0.35">
      <c r="C295" s="7"/>
      <c r="D295" s="7"/>
      <c r="E295" s="7"/>
    </row>
    <row r="296" spans="3:5" ht="14.25" customHeight="1" x14ac:dyDescent="0.35">
      <c r="C296" s="7"/>
      <c r="D296" s="7"/>
      <c r="E296" s="7"/>
    </row>
    <row r="297" spans="3:5" ht="14.25" customHeight="1" x14ac:dyDescent="0.35">
      <c r="C297" s="7"/>
      <c r="D297" s="7"/>
      <c r="E297" s="7"/>
    </row>
    <row r="298" spans="3:5" ht="14.25" customHeight="1" x14ac:dyDescent="0.35">
      <c r="C298" s="7"/>
      <c r="D298" s="7"/>
      <c r="E298" s="7"/>
    </row>
    <row r="299" spans="3:5" ht="14.25" customHeight="1" x14ac:dyDescent="0.35">
      <c r="C299" s="7"/>
      <c r="D299" s="7"/>
      <c r="E299" s="7"/>
    </row>
    <row r="300" spans="3:5" ht="14.25" customHeight="1" x14ac:dyDescent="0.35">
      <c r="C300" s="7"/>
      <c r="D300" s="7"/>
      <c r="E300" s="7"/>
    </row>
    <row r="301" spans="3:5" ht="14.25" customHeight="1" x14ac:dyDescent="0.35">
      <c r="C301" s="7"/>
      <c r="D301" s="7"/>
      <c r="E301" s="7"/>
    </row>
    <row r="302" spans="3:5" ht="14.25" customHeight="1" x14ac:dyDescent="0.35">
      <c r="C302" s="7"/>
      <c r="D302" s="7"/>
      <c r="E302" s="7"/>
    </row>
    <row r="303" spans="3:5" ht="14.25" customHeight="1" x14ac:dyDescent="0.35">
      <c r="C303" s="7"/>
      <c r="D303" s="7"/>
      <c r="E303" s="7"/>
    </row>
    <row r="304" spans="3:5" ht="14.25" customHeight="1" x14ac:dyDescent="0.35">
      <c r="C304" s="7"/>
      <c r="D304" s="7"/>
      <c r="E304" s="7"/>
    </row>
    <row r="305" spans="3:5" ht="14.25" customHeight="1" x14ac:dyDescent="0.35">
      <c r="C305" s="7"/>
      <c r="D305" s="7"/>
      <c r="E305" s="7"/>
    </row>
    <row r="306" spans="3:5" ht="14.25" customHeight="1" x14ac:dyDescent="0.35">
      <c r="C306" s="7"/>
      <c r="D306" s="7"/>
      <c r="E306" s="7"/>
    </row>
    <row r="307" spans="3:5" ht="14.25" customHeight="1" x14ac:dyDescent="0.35">
      <c r="C307" s="7"/>
      <c r="D307" s="7"/>
      <c r="E307" s="7"/>
    </row>
    <row r="308" spans="3:5" ht="14.25" customHeight="1" x14ac:dyDescent="0.35">
      <c r="C308" s="7"/>
      <c r="D308" s="7"/>
      <c r="E308" s="7"/>
    </row>
    <row r="309" spans="3:5" ht="14.25" customHeight="1" x14ac:dyDescent="0.35">
      <c r="C309" s="7"/>
      <c r="D309" s="7"/>
      <c r="E309" s="7"/>
    </row>
    <row r="310" spans="3:5" ht="14.25" customHeight="1" x14ac:dyDescent="0.35">
      <c r="C310" s="7"/>
      <c r="D310" s="7"/>
      <c r="E310" s="7"/>
    </row>
    <row r="311" spans="3:5" ht="14.25" customHeight="1" x14ac:dyDescent="0.35">
      <c r="C311" s="7"/>
      <c r="D311" s="7"/>
      <c r="E311" s="7"/>
    </row>
    <row r="312" spans="3:5" ht="14.25" customHeight="1" x14ac:dyDescent="0.35">
      <c r="C312" s="7"/>
      <c r="D312" s="7"/>
      <c r="E312" s="7"/>
    </row>
    <row r="313" spans="3:5" ht="14.25" customHeight="1" x14ac:dyDescent="0.35">
      <c r="C313" s="7"/>
      <c r="D313" s="7"/>
      <c r="E313" s="7"/>
    </row>
    <row r="314" spans="3:5" ht="14.25" customHeight="1" x14ac:dyDescent="0.35">
      <c r="C314" s="7"/>
      <c r="D314" s="7"/>
      <c r="E314" s="7"/>
    </row>
    <row r="315" spans="3:5" ht="14.25" customHeight="1" x14ac:dyDescent="0.35">
      <c r="C315" s="7"/>
      <c r="D315" s="7"/>
      <c r="E315" s="7"/>
    </row>
    <row r="316" spans="3:5" ht="14.25" customHeight="1" x14ac:dyDescent="0.35">
      <c r="C316" s="7"/>
      <c r="D316" s="7"/>
      <c r="E316" s="7"/>
    </row>
    <row r="317" spans="3:5" ht="14.25" customHeight="1" x14ac:dyDescent="0.35">
      <c r="C317" s="7"/>
      <c r="D317" s="7"/>
      <c r="E317" s="7"/>
    </row>
    <row r="318" spans="3:5" ht="14.25" customHeight="1" x14ac:dyDescent="0.35">
      <c r="C318" s="7"/>
      <c r="D318" s="7"/>
      <c r="E318" s="7"/>
    </row>
    <row r="319" spans="3:5" ht="14.25" customHeight="1" x14ac:dyDescent="0.35">
      <c r="C319" s="7"/>
      <c r="D319" s="7"/>
      <c r="E319" s="7"/>
    </row>
    <row r="320" spans="3:5" ht="14.25" customHeight="1" x14ac:dyDescent="0.35">
      <c r="C320" s="7"/>
      <c r="D320" s="7"/>
      <c r="E320" s="7"/>
    </row>
    <row r="321" spans="3:5" ht="14.25" customHeight="1" x14ac:dyDescent="0.35">
      <c r="C321" s="7"/>
      <c r="D321" s="7"/>
      <c r="E321" s="7"/>
    </row>
    <row r="322" spans="3:5" ht="14.25" customHeight="1" x14ac:dyDescent="0.35">
      <c r="C322" s="7"/>
      <c r="D322" s="7"/>
      <c r="E322" s="7"/>
    </row>
    <row r="323" spans="3:5" ht="14.25" customHeight="1" x14ac:dyDescent="0.35">
      <c r="C323" s="7"/>
      <c r="D323" s="7"/>
      <c r="E323" s="7"/>
    </row>
    <row r="324" spans="3:5" ht="14.25" customHeight="1" x14ac:dyDescent="0.35">
      <c r="C324" s="7"/>
      <c r="D324" s="7"/>
      <c r="E324" s="7"/>
    </row>
    <row r="325" spans="3:5" ht="14.25" customHeight="1" x14ac:dyDescent="0.35">
      <c r="C325" s="7"/>
      <c r="D325" s="7"/>
      <c r="E325" s="7"/>
    </row>
    <row r="326" spans="3:5" ht="14.25" customHeight="1" x14ac:dyDescent="0.35">
      <c r="C326" s="7"/>
      <c r="D326" s="7"/>
      <c r="E326" s="7"/>
    </row>
    <row r="327" spans="3:5" ht="14.25" customHeight="1" x14ac:dyDescent="0.35">
      <c r="C327" s="7"/>
      <c r="D327" s="7"/>
      <c r="E327" s="7"/>
    </row>
    <row r="328" spans="3:5" ht="14.25" customHeight="1" x14ac:dyDescent="0.35">
      <c r="C328" s="7"/>
      <c r="D328" s="7"/>
      <c r="E328" s="7"/>
    </row>
    <row r="329" spans="3:5" ht="14.25" customHeight="1" x14ac:dyDescent="0.35">
      <c r="C329" s="7"/>
      <c r="D329" s="7"/>
      <c r="E329" s="7"/>
    </row>
    <row r="330" spans="3:5" ht="14.25" customHeight="1" x14ac:dyDescent="0.35">
      <c r="C330" s="7"/>
      <c r="D330" s="7"/>
      <c r="E330" s="7"/>
    </row>
    <row r="331" spans="3:5" ht="14.25" customHeight="1" x14ac:dyDescent="0.35">
      <c r="C331" s="7"/>
      <c r="D331" s="7"/>
      <c r="E331" s="7"/>
    </row>
    <row r="332" spans="3:5" ht="14.25" customHeight="1" x14ac:dyDescent="0.35">
      <c r="C332" s="7"/>
      <c r="D332" s="7"/>
      <c r="E332" s="7"/>
    </row>
    <row r="333" spans="3:5" ht="14.25" customHeight="1" x14ac:dyDescent="0.35">
      <c r="C333" s="7"/>
      <c r="D333" s="7"/>
      <c r="E333" s="7"/>
    </row>
    <row r="334" spans="3:5" ht="14.25" customHeight="1" x14ac:dyDescent="0.35"/>
    <row r="335" spans="3:5" ht="14.25" customHeight="1" x14ac:dyDescent="0.35"/>
    <row r="336" spans="3:5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</sheetData>
  <autoFilter ref="A1:BV132" xr:uid="{00000000-0001-0000-0A00-000000000000}">
    <sortState xmlns:xlrd2="http://schemas.microsoft.com/office/spreadsheetml/2017/richdata2" ref="A2:BV132">
      <sortCondition ref="D1:D132"/>
    </sortState>
  </autoFilter>
  <sortState xmlns:xlrd2="http://schemas.microsoft.com/office/spreadsheetml/2017/richdata2" ref="A8:BZ1042">
    <sortCondition ref="D8:D1042"/>
  </sortState>
  <conditionalFormatting sqref="J23 J26 J29:J33 J35">
    <cfRule type="containsText" dxfId="65" priority="27" operator="containsText" text="xx">
      <formula>NOT(ISERROR(SEARCH(("xx"),(J23))))</formula>
    </cfRule>
  </conditionalFormatting>
  <conditionalFormatting sqref="R8:U8 S9:V9 X29:X48 Y29:Y36 Y38:Y48">
    <cfRule type="containsText" dxfId="64" priority="26" operator="containsText" text="xx">
      <formula>NOT(ISERROR(SEARCH(("xx"),(R8))))</formula>
    </cfRule>
  </conditionalFormatting>
  <conditionalFormatting sqref="R2:V7">
    <cfRule type="containsText" dxfId="63" priority="8" operator="containsText" text="xx">
      <formula>NOT(ISERROR(SEARCH(("xx"),(R2))))</formula>
    </cfRule>
  </conditionalFormatting>
  <conditionalFormatting sqref="R10:V132 X2:Y28">
    <cfRule type="containsText" dxfId="62" priority="1" operator="containsText" text="xx">
      <formula>NOT(ISERROR(SEARCH(("xx"),(R2))))</formula>
    </cfRule>
  </conditionalFormatting>
  <conditionalFormatting sqref="X49:Y132">
    <cfRule type="containsText" dxfId="61" priority="2" operator="containsText" text="xx">
      <formula>NOT(ISERROR(SEARCH(("xx"),(X49))))</formula>
    </cfRule>
  </conditionalFormatting>
  <conditionalFormatting sqref="BE7">
    <cfRule type="containsText" dxfId="60" priority="9" operator="containsText" text="xx">
      <formula>NOT(ISERROR(SEARCH(("xx"),(BE7))))</formula>
    </cfRule>
  </conditionalFormatting>
  <conditionalFormatting sqref="BE11 BE15">
    <cfRule type="containsText" dxfId="59" priority="11" operator="containsText" text="xx">
      <formula>NOT(ISERROR(SEARCH(("xx"),(BE11))))</formula>
    </cfRule>
  </conditionalFormatting>
  <conditionalFormatting sqref="BE19 BE23">
    <cfRule type="containsText" dxfId="58" priority="12" operator="containsText" text="xx">
      <formula>NOT(ISERROR(SEARCH(("xx"),(BE19))))</formula>
    </cfRule>
  </conditionalFormatting>
  <conditionalFormatting sqref="BE27 BE32">
    <cfRule type="containsText" dxfId="57" priority="13" operator="containsText" text="xx">
      <formula>NOT(ISERROR(SEARCH(("xx"),(BE27))))</formula>
    </cfRule>
  </conditionalFormatting>
  <conditionalFormatting sqref="BE36 BE40">
    <cfRule type="containsText" dxfId="56" priority="14" operator="containsText" text="xx">
      <formula>NOT(ISERROR(SEARCH(("xx"),(BE36))))</formula>
    </cfRule>
  </conditionalFormatting>
  <conditionalFormatting sqref="BE44 BE48">
    <cfRule type="containsText" dxfId="55" priority="15" operator="containsText" text="xx">
      <formula>NOT(ISERROR(SEARCH(("xx"),(BE44))))</formula>
    </cfRule>
  </conditionalFormatting>
  <conditionalFormatting sqref="BE53 BE57">
    <cfRule type="containsText" dxfId="54" priority="16" operator="containsText" text="xx">
      <formula>NOT(ISERROR(SEARCH(("xx"),(BE53))))</formula>
    </cfRule>
  </conditionalFormatting>
  <conditionalFormatting sqref="BE61 BE65">
    <cfRule type="containsText" dxfId="53" priority="17" operator="containsText" text="xx">
      <formula>NOT(ISERROR(SEARCH(("xx"),(BE61))))</formula>
    </cfRule>
  </conditionalFormatting>
  <conditionalFormatting sqref="BE69 BE74">
    <cfRule type="containsText" dxfId="52" priority="18" operator="containsText" text="xx">
      <formula>NOT(ISERROR(SEARCH(("xx"),(BE69))))</formula>
    </cfRule>
  </conditionalFormatting>
  <conditionalFormatting sqref="BE78 BE82">
    <cfRule type="containsText" dxfId="51" priority="19" operator="containsText" text="xx">
      <formula>NOT(ISERROR(SEARCH(("xx"),(BE78))))</formula>
    </cfRule>
  </conditionalFormatting>
  <conditionalFormatting sqref="BE86">
    <cfRule type="containsText" dxfId="50" priority="20" operator="containsText" text="xx">
      <formula>NOT(ISERROR(SEARCH(("xx"),(BE86))))</formula>
    </cfRule>
  </conditionalFormatting>
  <conditionalFormatting sqref="BE90:BE91">
    <cfRule type="containsText" dxfId="49" priority="4" operator="containsText" text="xx">
      <formula>NOT(ISERROR(SEARCH(("xx"),(BE90))))</formula>
    </cfRule>
  </conditionalFormatting>
  <conditionalFormatting sqref="BE95 BE99">
    <cfRule type="containsText" dxfId="48" priority="21" operator="containsText" text="xx">
      <formula>NOT(ISERROR(SEARCH(("xx"),(BE95))))</formula>
    </cfRule>
  </conditionalFormatting>
  <conditionalFormatting sqref="BE103 BE107">
    <cfRule type="containsText" dxfId="47" priority="22" operator="containsText" text="xx">
      <formula>NOT(ISERROR(SEARCH(("xx"),(BE103))))</formula>
    </cfRule>
  </conditionalFormatting>
  <conditionalFormatting sqref="BE111 BE116">
    <cfRule type="containsText" dxfId="46" priority="23" operator="containsText" text="xx">
      <formula>NOT(ISERROR(SEARCH(("xx"),(BE111))))</formula>
    </cfRule>
  </conditionalFormatting>
  <conditionalFormatting sqref="BE120 BE124">
    <cfRule type="containsText" dxfId="45" priority="24" operator="containsText" text="xx">
      <formula>NOT(ISERROR(SEARCH(("xx"),(BE120))))</formula>
    </cfRule>
  </conditionalFormatting>
  <conditionalFormatting sqref="BE128 BE132">
    <cfRule type="containsText" dxfId="44" priority="25" operator="containsText" text="xx">
      <formula>NOT(ISERROR(SEARCH(("xx"),(BE128))))</formula>
    </cfRule>
  </conditionalFormatting>
  <pageMargins left="0.7" right="0.7" top="0.78740157499999996" bottom="0.78740157499999996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V1011"/>
  <sheetViews>
    <sheetView topLeftCell="BK118" zoomScale="70" zoomScaleNormal="70" workbookViewId="0">
      <selection activeCell="BN148" sqref="BN148"/>
    </sheetView>
  </sheetViews>
  <sheetFormatPr baseColWidth="10" defaultColWidth="14.453125" defaultRowHeight="15" customHeight="1" x14ac:dyDescent="0.35"/>
  <cols>
    <col min="1" max="1" width="10.7265625" customWidth="1"/>
    <col min="2" max="4" width="3.54296875" customWidth="1"/>
    <col min="5" max="5" width="4.453125" customWidth="1"/>
    <col min="6" max="6" width="8.453125" customWidth="1"/>
    <col min="7" max="7" width="92.81640625" bestFit="1" customWidth="1"/>
    <col min="8" max="29" width="10.7265625" customWidth="1"/>
    <col min="53" max="53" width="32.54296875" bestFit="1" customWidth="1"/>
  </cols>
  <sheetData>
    <row r="1" spans="1:74" ht="14.25" customHeight="1" x14ac:dyDescent="0.35">
      <c r="A1" s="7" t="str">
        <f>main!A1</f>
        <v>Stimuli_ID</v>
      </c>
      <c r="B1" s="7" t="str">
        <f>main!B1</f>
        <v>List</v>
      </c>
      <c r="C1" s="7" t="s">
        <v>1052</v>
      </c>
      <c r="D1" s="7" t="s">
        <v>1053</v>
      </c>
      <c r="E1" s="7" t="s">
        <v>1055</v>
      </c>
      <c r="F1" s="7" t="str">
        <f>main!F1</f>
        <v>Sent_ID</v>
      </c>
      <c r="G1" s="7" t="str">
        <f>main!G1</f>
        <v>l</v>
      </c>
      <c r="H1" s="7" t="str">
        <f>main!H1</f>
        <v>Name</v>
      </c>
      <c r="I1" s="7" t="str">
        <f>main!I1</f>
        <v>Name_alt</v>
      </c>
      <c r="J1" s="7" t="str">
        <f>main!J1</f>
        <v>V</v>
      </c>
      <c r="K1" s="7" t="str">
        <f>main!K1</f>
        <v>Wo</v>
      </c>
      <c r="L1" s="7" t="str">
        <f>main!L1</f>
        <v>Wohin</v>
      </c>
      <c r="M1" s="7" t="str">
        <f>main!M1</f>
        <v>Woher</v>
      </c>
      <c r="N1" s="7" t="str">
        <f>main!N1</f>
        <v>PP_N</v>
      </c>
      <c r="O1" s="7" t="str">
        <f>main!O1</f>
        <v>PP_mitPunkt</v>
      </c>
      <c r="P1" s="7" t="str">
        <f>main!P1</f>
        <v>PP</v>
      </c>
      <c r="Q1" s="7" t="str">
        <f>main!Q1</f>
        <v>PRO</v>
      </c>
      <c r="R1" s="7" t="str">
        <f>main!R1</f>
        <v>Pos05</v>
      </c>
      <c r="S1" s="7" t="str">
        <f>main!S1</f>
        <v>Pos06</v>
      </c>
      <c r="T1" s="7" t="str">
        <f>main!T1</f>
        <v>Pos07</v>
      </c>
      <c r="U1" s="7" t="str">
        <f>main!U1</f>
        <v>Was</v>
      </c>
      <c r="V1" s="7" t="str">
        <f>main!V1</f>
        <v>Wen</v>
      </c>
      <c r="W1" s="7" t="str">
        <f>main!W1</f>
        <v>Pos08</v>
      </c>
      <c r="X1" s="7" t="str">
        <f>main!X1</f>
        <v>Pos09_mitPunkt</v>
      </c>
      <c r="Y1" s="7" t="str">
        <f>main!Y1</f>
        <v>Pos09</v>
      </c>
      <c r="Z1" s="7" t="str">
        <f>main!Z1</f>
        <v>Item_ID</v>
      </c>
      <c r="AA1" s="7" t="str">
        <f>main!AA1</f>
        <v>Item</v>
      </c>
      <c r="AB1" s="7" t="str">
        <f>main!AB1</f>
        <v>Google_Gender</v>
      </c>
      <c r="AC1" s="7" t="str">
        <f>main!AC1</f>
        <v>Norming_Rating_Mean</v>
      </c>
      <c r="AD1" s="7" t="str">
        <f>main!AD1</f>
        <v>Norming_Rating_SD</v>
      </c>
      <c r="AE1" s="7" t="str">
        <f>main!AE1</f>
        <v>Norming_Rating_Median</v>
      </c>
      <c r="AF1" s="33" t="str">
        <f>main!AF1</f>
        <v>Norming_Item_Class</v>
      </c>
      <c r="AG1" s="7" t="str">
        <f>main!AG1</f>
        <v>Item_Status</v>
      </c>
      <c r="AH1" s="7" t="str">
        <f>main!AH1</f>
        <v>DWDSFreq</v>
      </c>
      <c r="AI1" s="7" t="str">
        <f>main!AI1</f>
        <v>GoogleFreq</v>
      </c>
      <c r="AJ1" s="7" t="str">
        <f>main!AJ1</f>
        <v>DET</v>
      </c>
      <c r="AK1" s="7" t="str">
        <f>main!AK1</f>
        <v>DET_small</v>
      </c>
      <c r="AL1" s="7" t="str">
        <f>main!AL1</f>
        <v>Item_ID_alt</v>
      </c>
      <c r="AM1" s="7" t="str">
        <f>main!AM1</f>
        <v>Item_alt</v>
      </c>
      <c r="AN1" s="7" t="str">
        <f>main!AN1</f>
        <v>Google_Gender_alt</v>
      </c>
      <c r="AO1" s="7" t="str">
        <f>main!AO1</f>
        <v>Norming_Rating_Mean_alt</v>
      </c>
      <c r="AP1" s="7" t="str">
        <f>main!AP1</f>
        <v>Norming_Rating_SD_alt</v>
      </c>
      <c r="AQ1" s="7" t="str">
        <f>main!AQ1</f>
        <v>Norming_Rating_Median_alt</v>
      </c>
      <c r="AR1" s="7" t="str">
        <f>main!AR1</f>
        <v>Norming_Item_Class_alt</v>
      </c>
      <c r="AS1" s="7" t="str">
        <f>main!AS1</f>
        <v>Item_Status_alt</v>
      </c>
      <c r="AT1" s="7" t="str">
        <f>main!AT1</f>
        <v>DWDSFreq_alt</v>
      </c>
      <c r="AU1" s="7" t="str">
        <f>main!AU1</f>
        <v>GoogleFreq_alt</v>
      </c>
      <c r="AV1" s="7" t="str">
        <f>main!AV1</f>
        <v>DET_alt</v>
      </c>
      <c r="AW1" s="7" t="str">
        <f>main!AW1</f>
        <v>DET_small_alt</v>
      </c>
      <c r="AX1" s="7" t="str">
        <f>main!AX1</f>
        <v>Pro_m</v>
      </c>
      <c r="AY1" s="7" t="str">
        <f>main!AY1</f>
        <v>Pro_f</v>
      </c>
      <c r="AZ1" s="7" t="str">
        <f>main!AZ1</f>
        <v>Pro_Presentation</v>
      </c>
      <c r="BA1" s="7" t="str">
        <f>main!BA1</f>
        <v>Wer</v>
      </c>
      <c r="BB1" s="7" t="str">
        <f>main!BB1</f>
        <v>Was</v>
      </c>
      <c r="BC1" s="7" t="str">
        <f>main!BC1</f>
        <v>Wo_Wohin_Woher</v>
      </c>
      <c r="BD1" s="7" t="str">
        <f>main!BD1</f>
        <v>Wen_Was</v>
      </c>
      <c r="BE1" s="7" t="str">
        <f>main!BE1</f>
        <v>Quest_Type</v>
      </c>
      <c r="BF1" s="7" t="str">
        <f>main!BF1</f>
        <v>Quest_Potential</v>
      </c>
      <c r="BG1" s="7" t="str">
        <f>main!BG1</f>
        <v>Quest_OneOutOfFour</v>
      </c>
      <c r="BH1" s="7" t="str">
        <f>main!BH1</f>
        <v>followUp</v>
      </c>
      <c r="BI1" s="7" t="str">
        <f>main!BI1</f>
        <v>Quest_Presented</v>
      </c>
      <c r="BJ1" s="7" t="str">
        <f>main!BJ1</f>
        <v>Quest_Copy</v>
      </c>
      <c r="BK1" s="7" t="str">
        <f>main!BK1</f>
        <v>Quest_Answer</v>
      </c>
      <c r="BL1" s="7" t="str">
        <f>main!BL1</f>
        <v>Quest_FalseAlternative</v>
      </c>
      <c r="BM1" s="7" t="str">
        <f>main!BM1</f>
        <v>Quest_UpOrDown</v>
      </c>
      <c r="BN1" s="7" t="str">
        <f>main!BN1</f>
        <v>Quest_Up</v>
      </c>
      <c r="BO1" s="7" t="str">
        <f>main!BO1</f>
        <v>Quest_Down</v>
      </c>
      <c r="BP1" s="7" t="str">
        <f>main!BP1</f>
        <v>Quest_BlockS1_Wo</v>
      </c>
      <c r="BQ1" s="7" t="str">
        <f>main!BQ1</f>
        <v>Quest_BlockS1_Wohin</v>
      </c>
      <c r="BR1" s="7" t="str">
        <f>main!BR1</f>
        <v>Quest_BlockS1_Woher</v>
      </c>
      <c r="BS1" s="7" t="str">
        <f>main!BS1</f>
        <v>Quest_BlockS1_Final</v>
      </c>
      <c r="BT1" s="7" t="str">
        <f>main!BT1</f>
        <v>Quest_BlockS2_Was</v>
      </c>
      <c r="BU1" s="7" t="str">
        <f>main!BU1</f>
        <v>Quest_BlockS2_Wen</v>
      </c>
      <c r="BV1" s="7" t="str">
        <f>main!BV1</f>
        <v>Quest_BlockS2_Final</v>
      </c>
    </row>
    <row r="2" spans="1:74" ht="14.25" customHeight="1" x14ac:dyDescent="0.35">
      <c r="A2" s="46" t="str">
        <f>CONCATENATE("L",B2,"_S",F2,"_I",Z3,"_P",AZ2)</f>
        <v>L1_S138_I56_PSie</v>
      </c>
      <c r="B2" s="47">
        <v>1</v>
      </c>
      <c r="C2" s="44">
        <v>0.1</v>
      </c>
      <c r="D2" s="44">
        <v>1</v>
      </c>
      <c r="E2" s="47">
        <v>1</v>
      </c>
      <c r="F2" s="46">
        <v>138</v>
      </c>
      <c r="G2" s="46" t="str">
        <f>CONCATENATE(H2," ",J2," ",P2," ",Q2," ",R2," ",S2," ",T2," ",W2," ",Y2)</f>
        <v>Der Komponist geht in die Oper Sie hat die teuren Tickets gewonnen</v>
      </c>
      <c r="H2" s="46" t="str">
        <f t="shared" ref="H2:H33" si="0">IF(AJ2="NA",AA2,CONCATENATE(AJ2," ",AA2))</f>
        <v>Der Komponist</v>
      </c>
      <c r="I2" s="46" t="str">
        <f t="shared" ref="I2:I33" si="1">IF(AV2="NA",AM2,CONCATENATE(AV2," ",AM2))</f>
        <v>Die Komponistin</v>
      </c>
      <c r="J2" s="47" t="s">
        <v>126</v>
      </c>
      <c r="K2" s="46"/>
      <c r="L2" s="46" t="s">
        <v>111</v>
      </c>
      <c r="M2" s="46"/>
      <c r="N2" s="46" t="s">
        <v>886</v>
      </c>
      <c r="O2" s="46" t="str">
        <f t="shared" ref="O2:O33" si="2">CONCATENATE(K2,L2,M2," ",N2,".")</f>
        <v>in die Oper.</v>
      </c>
      <c r="P2" s="46" t="str">
        <f t="shared" ref="P2:P33" si="3">CONCATENATE(K2,L2,M2," ",N2)</f>
        <v>in die Oper</v>
      </c>
      <c r="Q2" s="46" t="s">
        <v>82</v>
      </c>
      <c r="R2" s="46" t="s">
        <v>104</v>
      </c>
      <c r="S2" s="46" t="s">
        <v>71</v>
      </c>
      <c r="T2" s="46" t="s">
        <v>1084</v>
      </c>
      <c r="U2" s="47" t="s">
        <v>1085</v>
      </c>
      <c r="V2" s="47"/>
      <c r="W2" s="47" t="str">
        <f t="shared" ref="W2:W33" si="4">CONCATENATE(U2,V2)</f>
        <v>Tickets</v>
      </c>
      <c r="X2" s="47" t="str">
        <f t="shared" ref="X2:X33" si="5">CONCATENATE(Y2,".")</f>
        <v>gewonnen.</v>
      </c>
      <c r="Y2" s="47" t="s">
        <v>1086</v>
      </c>
      <c r="Z2" s="46">
        <v>99</v>
      </c>
      <c r="AA2" s="46" t="s">
        <v>991</v>
      </c>
      <c r="AB2" s="46" t="s">
        <v>78</v>
      </c>
      <c r="AC2" s="46" t="s">
        <v>78</v>
      </c>
      <c r="AD2" s="46" t="s">
        <v>78</v>
      </c>
      <c r="AE2" s="46" t="s">
        <v>78</v>
      </c>
      <c r="AF2" s="46" t="s">
        <v>78</v>
      </c>
      <c r="AG2" s="46" t="s">
        <v>959</v>
      </c>
      <c r="AH2" s="46" t="s">
        <v>78</v>
      </c>
      <c r="AI2" s="46" t="s">
        <v>78</v>
      </c>
      <c r="AJ2" s="47" t="s">
        <v>506</v>
      </c>
      <c r="AK2" s="44" t="s">
        <v>507</v>
      </c>
      <c r="AL2" s="46">
        <v>99</v>
      </c>
      <c r="AM2" s="46" t="s">
        <v>1063</v>
      </c>
      <c r="AN2" s="46" t="s">
        <v>78</v>
      </c>
      <c r="AO2" s="46" t="s">
        <v>78</v>
      </c>
      <c r="AP2" s="46" t="s">
        <v>78</v>
      </c>
      <c r="AQ2" s="46" t="s">
        <v>78</v>
      </c>
      <c r="AR2" s="46" t="s">
        <v>78</v>
      </c>
      <c r="AS2" s="20" t="s">
        <v>80</v>
      </c>
      <c r="AT2" s="46" t="s">
        <v>78</v>
      </c>
      <c r="AU2" s="46" t="s">
        <v>78</v>
      </c>
      <c r="AV2" s="47" t="s">
        <v>504</v>
      </c>
      <c r="AW2" s="44" t="s">
        <v>71</v>
      </c>
      <c r="AX2" s="48" t="s">
        <v>81</v>
      </c>
      <c r="AY2" s="48" t="s">
        <v>82</v>
      </c>
      <c r="AZ2" s="49" t="str">
        <f>AY2</f>
        <v>Sie</v>
      </c>
      <c r="BA2" s="46" t="str">
        <f t="shared" ref="BA2:BA33" si="6">CONCATENATE("Wer"," ",J2," ",P2,"?")</f>
        <v>Wer geht in die Oper?</v>
      </c>
      <c r="BB2" s="46" t="str">
        <f t="shared" ref="BB2:BB33" si="7">IF(AK2="NA",CONCATENATE($BB$1," ","tat", " ",AA2,"?"),CONCATENATE($BB$1," ","tat", " ",AK2," ",AA2,"?"))</f>
        <v>Was tat der Komponist?</v>
      </c>
      <c r="BC2" s="46" t="str">
        <f t="shared" ref="BC2:BC33" si="8">BS2</f>
        <v>Wohin geht der Komponist?</v>
      </c>
      <c r="BD2" s="46" t="str">
        <f t="shared" ref="BD2:BD33" si="9">BV2</f>
        <v>Was hat der Komponist gewonnen?</v>
      </c>
      <c r="BE2" s="44" t="s">
        <v>49</v>
      </c>
      <c r="BF2" s="46" t="str">
        <f>BD2</f>
        <v>Was hat der Komponist gewonnen?</v>
      </c>
      <c r="BG2" s="44">
        <v>2</v>
      </c>
      <c r="BH2" s="46">
        <f t="shared" ref="BH2:BH33" si="10">IF(BI2="NA",0,1)</f>
        <v>0</v>
      </c>
      <c r="BI2" s="46" t="str">
        <f t="shared" ref="BI2:BI33" si="11">IF(BG2=1,BF2,"NA")</f>
        <v>NA</v>
      </c>
      <c r="BJ2" s="46" t="str">
        <f>IF(BI2="NA","NA",CONCATENATE(S2," ",T2," ",W2))</f>
        <v>NA</v>
      </c>
      <c r="BK2" s="46" t="str">
        <f>BJ2</f>
        <v>NA</v>
      </c>
      <c r="BL2" s="47"/>
      <c r="BM2" s="44">
        <v>0</v>
      </c>
      <c r="BN2" s="46">
        <f t="shared" ref="BN2:BN33" si="12">IF(BM2=1,BK2,BL2)</f>
        <v>0</v>
      </c>
      <c r="BO2" s="46" t="str">
        <f>IF(BM2=0,BK2,BL2)</f>
        <v>NA</v>
      </c>
      <c r="BP2" s="46" t="str">
        <f t="shared" ref="BP2:BP33" si="13">IF(AK2="NA",IF(K2="","",CONCATENATE(K$1," ",J2," ",H2,"?")),IF(K2="","",CONCATENATE(K$1," ",J2," ",AK2," ",AA2,"?")))</f>
        <v/>
      </c>
      <c r="BQ2" s="46" t="str">
        <f t="shared" ref="BQ2:BQ33" si="14">IF(AK2="NA",IF(L2="","",CONCATENATE(L$1," ",J2," ",H2,"?")),IF(L2="","",CONCATENATE(L$1," ",J2," ",AK2," ",AA2,"?")))</f>
        <v>Wohin geht der Komponist?</v>
      </c>
      <c r="BR2" s="46" t="str">
        <f t="shared" ref="BR2:BR33" si="15">IF(AK2="NA",IF(M2="","",CONCATENATE(M$1," ",J2," ",H2,"?")),IF(M2="","",CONCATENATE(M$1," ",J2," ",AK2," ",AA2,"?")))</f>
        <v/>
      </c>
      <c r="BS2" s="46" t="str">
        <f t="shared" ref="BS2:BS33" si="16">CONCATENATE(BP2,BQ2,BR2)</f>
        <v>Wohin geht der Komponist?</v>
      </c>
      <c r="BT2" s="46" t="str">
        <f t="shared" ref="BT2:BT33" si="17">IF(AK2="NA",IF(U2="","",CONCATENATE(U$1," ",R2," ",H2," ",Y2,"?")),IF(U2="","",CONCATENATE(U$1," ",R2," ",AK2," ",AA2," ",Y2,"?")))</f>
        <v>Was hat der Komponist gewonnen?</v>
      </c>
      <c r="BU2" s="46" t="str">
        <f t="shared" ref="BU2:BU33" si="18">IF(AK2="NA",IF(V2="","",CONCATENATE(V$1," ",R2," ",H2," ",Y2,"?")),IF(V2="","",CONCATENATE(V$1," ",R2," ",AK2," ",AA2," ",Y2,"?")))</f>
        <v/>
      </c>
      <c r="BV2" s="46" t="str">
        <f t="shared" ref="BV2:BV33" si="19">CONCATENATE(BT2,BU2)</f>
        <v>Was hat der Komponist gewonnen?</v>
      </c>
    </row>
    <row r="3" spans="1:74" ht="14.25" customHeight="1" x14ac:dyDescent="0.35">
      <c r="A3" s="46" t="str">
        <f t="shared" ref="A3:A34" si="20">CONCATENATE("L",B3,"_S",F3,"_I",Z3,"_P",AZ3)</f>
        <v>L1_S123_I56_PEr</v>
      </c>
      <c r="B3" s="47">
        <v>1</v>
      </c>
      <c r="C3" s="44">
        <v>0.2</v>
      </c>
      <c r="D3" s="44">
        <v>2</v>
      </c>
      <c r="E3" s="47">
        <v>1</v>
      </c>
      <c r="F3" s="46">
        <v>123</v>
      </c>
      <c r="G3" s="46" t="str">
        <f>CONCATENATE(H3," ",J3," ",O3," ",Q3," ",R3," ",S3," ",T3," ",W3," ",X3)</f>
        <v>Robin kommt von der Frittenbude. Er hat ein saftiges Menu verzehrt.</v>
      </c>
      <c r="H3" s="46" t="str">
        <f t="shared" si="0"/>
        <v>Robin</v>
      </c>
      <c r="I3" s="46" t="str">
        <f t="shared" si="1"/>
        <v>Gerrit</v>
      </c>
      <c r="J3" s="46" t="s">
        <v>311</v>
      </c>
      <c r="K3" s="47"/>
      <c r="L3" s="47"/>
      <c r="M3" s="46" t="s">
        <v>222</v>
      </c>
      <c r="N3" s="46" t="s">
        <v>842</v>
      </c>
      <c r="O3" s="46" t="str">
        <f t="shared" si="2"/>
        <v>von der Frittenbude.</v>
      </c>
      <c r="P3" s="46" t="str">
        <f t="shared" si="3"/>
        <v>von der Frittenbude</v>
      </c>
      <c r="Q3" s="46" t="str">
        <f>AZ3</f>
        <v>Er</v>
      </c>
      <c r="R3" s="46" t="s">
        <v>104</v>
      </c>
      <c r="S3" s="46" t="s">
        <v>137</v>
      </c>
      <c r="T3" s="46" t="s">
        <v>843</v>
      </c>
      <c r="U3" s="46" t="s">
        <v>844</v>
      </c>
      <c r="V3" s="47"/>
      <c r="W3" s="46" t="str">
        <f t="shared" si="4"/>
        <v>Menu</v>
      </c>
      <c r="X3" s="46" t="str">
        <f t="shared" si="5"/>
        <v>verzehrt.</v>
      </c>
      <c r="Y3" s="46" t="s">
        <v>845</v>
      </c>
      <c r="Z3" s="46">
        <v>56</v>
      </c>
      <c r="AA3" s="46" t="s">
        <v>964</v>
      </c>
      <c r="AB3" s="46" t="s">
        <v>109</v>
      </c>
      <c r="AC3" s="46">
        <v>2.371428571</v>
      </c>
      <c r="AD3" s="46">
        <v>1.4159950619999999</v>
      </c>
      <c r="AE3" s="46">
        <v>2</v>
      </c>
      <c r="AF3" s="44" t="s">
        <v>109</v>
      </c>
      <c r="AG3" s="44" t="s">
        <v>959</v>
      </c>
      <c r="AH3" s="51" t="s">
        <v>78</v>
      </c>
      <c r="AI3" s="52" t="s">
        <v>78</v>
      </c>
      <c r="AJ3" s="48" t="s">
        <v>78</v>
      </c>
      <c r="AK3" s="48" t="s">
        <v>78</v>
      </c>
      <c r="AL3" s="46">
        <v>59</v>
      </c>
      <c r="AM3" s="46" t="s">
        <v>967</v>
      </c>
      <c r="AN3" s="46" t="s">
        <v>109</v>
      </c>
      <c r="AO3" s="46">
        <v>2.8857142859999998</v>
      </c>
      <c r="AP3" s="46">
        <v>1.761874479</v>
      </c>
      <c r="AQ3" s="46">
        <v>3</v>
      </c>
      <c r="AR3" s="44" t="s">
        <v>109</v>
      </c>
      <c r="AS3" s="44" t="s">
        <v>80</v>
      </c>
      <c r="AT3" s="51" t="s">
        <v>78</v>
      </c>
      <c r="AU3" s="52" t="s">
        <v>78</v>
      </c>
      <c r="AV3" s="48" t="s">
        <v>78</v>
      </c>
      <c r="AW3" s="47" t="s">
        <v>78</v>
      </c>
      <c r="AX3" s="48" t="s">
        <v>81</v>
      </c>
      <c r="AY3" s="48" t="s">
        <v>82</v>
      </c>
      <c r="AZ3" s="49" t="str">
        <f>AX3</f>
        <v>Er</v>
      </c>
      <c r="BA3" s="46" t="str">
        <f t="shared" si="6"/>
        <v>Wer kommt von der Frittenbude?</v>
      </c>
      <c r="BB3" s="46" t="str">
        <f t="shared" si="7"/>
        <v>Was tat Robin?</v>
      </c>
      <c r="BC3" s="46" t="str">
        <f t="shared" si="8"/>
        <v>Woher kommt Robin?</v>
      </c>
      <c r="BD3" s="46" t="str">
        <f t="shared" si="9"/>
        <v>Was hat Robin verzehrt?</v>
      </c>
      <c r="BE3" s="46" t="s">
        <v>48</v>
      </c>
      <c r="BF3" s="46" t="str">
        <f>BC3</f>
        <v>Woher kommt Robin?</v>
      </c>
      <c r="BG3" s="44">
        <v>1</v>
      </c>
      <c r="BH3" s="46">
        <f t="shared" si="10"/>
        <v>1</v>
      </c>
      <c r="BI3" s="46" t="str">
        <f t="shared" si="11"/>
        <v>Woher kommt Robin?</v>
      </c>
      <c r="BJ3" s="46" t="str">
        <f>IF(BI3="NA","NA",P3)</f>
        <v>von der Frittenbude</v>
      </c>
      <c r="BK3" s="46" t="str">
        <f>BJ3</f>
        <v>von der Frittenbude</v>
      </c>
      <c r="BL3" s="46" t="s">
        <v>78</v>
      </c>
      <c r="BM3" s="44">
        <v>1</v>
      </c>
      <c r="BN3" s="46" t="str">
        <f t="shared" si="12"/>
        <v>von der Frittenbude</v>
      </c>
      <c r="BO3" s="46" t="s">
        <v>1092</v>
      </c>
      <c r="BP3" s="46" t="str">
        <f t="shared" si="13"/>
        <v/>
      </c>
      <c r="BQ3" s="46" t="str">
        <f t="shared" si="14"/>
        <v/>
      </c>
      <c r="BR3" s="46" t="str">
        <f t="shared" si="15"/>
        <v>Woher kommt Robin?</v>
      </c>
      <c r="BS3" s="46" t="str">
        <f t="shared" si="16"/>
        <v>Woher kommt Robin?</v>
      </c>
      <c r="BT3" s="46" t="str">
        <f t="shared" si="17"/>
        <v>Was hat Robin verzehrt?</v>
      </c>
      <c r="BU3" s="46" t="str">
        <f t="shared" si="18"/>
        <v/>
      </c>
      <c r="BV3" s="46" t="str">
        <f t="shared" si="19"/>
        <v>Was hat Robin verzehrt?</v>
      </c>
    </row>
    <row r="4" spans="1:74" ht="14.25" customHeight="1" x14ac:dyDescent="0.35">
      <c r="A4" s="46" t="str">
        <f t="shared" si="20"/>
        <v>L1_S131_I63_PEr</v>
      </c>
      <c r="B4" s="47">
        <v>1</v>
      </c>
      <c r="C4" s="44">
        <v>0.3</v>
      </c>
      <c r="D4" s="44">
        <v>3</v>
      </c>
      <c r="E4" s="47">
        <v>1</v>
      </c>
      <c r="F4" s="46">
        <v>131</v>
      </c>
      <c r="G4" s="46" t="str">
        <f>CONCATENATE(H4," ",J4," ",P4," ",Q4," ",R4," ",S4," ",T4," ",W4," ",Y4)</f>
        <v>Die Friseurin geht zum Markt Sie hat die geringen Vorräte aufgegessen</v>
      </c>
      <c r="H4" s="46" t="str">
        <f t="shared" si="0"/>
        <v>Die Friseurin</v>
      </c>
      <c r="I4" s="46" t="str">
        <f t="shared" si="1"/>
        <v>Der Friseur</v>
      </c>
      <c r="J4" s="47" t="s">
        <v>126</v>
      </c>
      <c r="K4" s="46"/>
      <c r="L4" s="46" t="s">
        <v>185</v>
      </c>
      <c r="M4" s="46"/>
      <c r="N4" s="46" t="s">
        <v>873</v>
      </c>
      <c r="O4" s="46" t="str">
        <f t="shared" si="2"/>
        <v>zum Markt.</v>
      </c>
      <c r="P4" s="46" t="str">
        <f t="shared" si="3"/>
        <v>zum Markt</v>
      </c>
      <c r="Q4" s="46" t="s">
        <v>82</v>
      </c>
      <c r="R4" s="46" t="s">
        <v>104</v>
      </c>
      <c r="S4" s="46" t="s">
        <v>71</v>
      </c>
      <c r="T4" s="46" t="s">
        <v>1068</v>
      </c>
      <c r="U4" s="47" t="s">
        <v>1069</v>
      </c>
      <c r="V4" s="47"/>
      <c r="W4" s="47" t="str">
        <f t="shared" si="4"/>
        <v>Vorräte</v>
      </c>
      <c r="X4" s="47" t="str">
        <f t="shared" si="5"/>
        <v>aufgegessen.</v>
      </c>
      <c r="Y4" s="47" t="s">
        <v>1070</v>
      </c>
      <c r="Z4" s="37">
        <v>63</v>
      </c>
      <c r="AA4" s="37" t="s">
        <v>985</v>
      </c>
      <c r="AB4" s="37" t="s">
        <v>78</v>
      </c>
      <c r="AC4" s="37" t="s">
        <v>78</v>
      </c>
      <c r="AD4" s="37" t="s">
        <v>78</v>
      </c>
      <c r="AE4" s="37" t="s">
        <v>78</v>
      </c>
      <c r="AF4" s="37" t="s">
        <v>78</v>
      </c>
      <c r="AG4" s="37" t="s">
        <v>959</v>
      </c>
      <c r="AH4" s="37" t="s">
        <v>78</v>
      </c>
      <c r="AI4" s="37" t="s">
        <v>78</v>
      </c>
      <c r="AJ4" s="50" t="s">
        <v>504</v>
      </c>
      <c r="AK4" s="35" t="s">
        <v>71</v>
      </c>
      <c r="AL4" s="37">
        <v>63</v>
      </c>
      <c r="AM4" s="37" t="s">
        <v>1057</v>
      </c>
      <c r="AN4" s="37" t="s">
        <v>78</v>
      </c>
      <c r="AO4" s="37" t="s">
        <v>78</v>
      </c>
      <c r="AP4" s="37" t="s">
        <v>78</v>
      </c>
      <c r="AQ4" s="37" t="s">
        <v>78</v>
      </c>
      <c r="AR4" s="37" t="s">
        <v>78</v>
      </c>
      <c r="AS4" s="20" t="s">
        <v>80</v>
      </c>
      <c r="AT4" s="37" t="s">
        <v>78</v>
      </c>
      <c r="AU4" s="37" t="s">
        <v>78</v>
      </c>
      <c r="AV4" s="50" t="s">
        <v>506</v>
      </c>
      <c r="AW4" s="35" t="s">
        <v>507</v>
      </c>
      <c r="AX4" s="48" t="s">
        <v>81</v>
      </c>
      <c r="AY4" s="48" t="s">
        <v>82</v>
      </c>
      <c r="AZ4" s="49" t="str">
        <f>AX4</f>
        <v>Er</v>
      </c>
      <c r="BA4" s="46" t="str">
        <f t="shared" si="6"/>
        <v>Wer geht zum Markt?</v>
      </c>
      <c r="BB4" s="46" t="str">
        <f t="shared" si="7"/>
        <v>Was tat die Friseurin?</v>
      </c>
      <c r="BC4" s="46" t="str">
        <f t="shared" si="8"/>
        <v>Wohin geht die Friseurin?</v>
      </c>
      <c r="BD4" s="46" t="str">
        <f t="shared" si="9"/>
        <v>Was hat die Friseurin aufgegessen?</v>
      </c>
      <c r="BE4" s="46" t="s">
        <v>48</v>
      </c>
      <c r="BF4" s="46" t="str">
        <f>BC4</f>
        <v>Wohin geht die Friseurin?</v>
      </c>
      <c r="BG4" s="44">
        <v>2</v>
      </c>
      <c r="BH4" s="46">
        <f t="shared" si="10"/>
        <v>0</v>
      </c>
      <c r="BI4" s="46" t="str">
        <f t="shared" si="11"/>
        <v>NA</v>
      </c>
      <c r="BJ4" s="46" t="str">
        <f>IF(BI4="NA","NA",P4)</f>
        <v>NA</v>
      </c>
      <c r="BK4" s="46" t="str">
        <f>BJ4</f>
        <v>NA</v>
      </c>
      <c r="BL4" s="47"/>
      <c r="BM4" s="44">
        <v>0</v>
      </c>
      <c r="BN4" s="46">
        <f t="shared" si="12"/>
        <v>0</v>
      </c>
      <c r="BO4" s="46" t="str">
        <f t="shared" ref="BO4:BO35" si="21">IF(BM4=0,BK4,BL4)</f>
        <v>NA</v>
      </c>
      <c r="BP4" s="46" t="str">
        <f t="shared" si="13"/>
        <v/>
      </c>
      <c r="BQ4" s="46" t="str">
        <f t="shared" si="14"/>
        <v>Wohin geht die Friseurin?</v>
      </c>
      <c r="BR4" s="46" t="str">
        <f t="shared" si="15"/>
        <v/>
      </c>
      <c r="BS4" s="46" t="str">
        <f t="shared" si="16"/>
        <v>Wohin geht die Friseurin?</v>
      </c>
      <c r="BT4" s="46" t="str">
        <f t="shared" si="17"/>
        <v>Was hat die Friseurin aufgegessen?</v>
      </c>
      <c r="BU4" s="46" t="str">
        <f t="shared" si="18"/>
        <v/>
      </c>
      <c r="BV4" s="46" t="str">
        <f t="shared" si="19"/>
        <v>Was hat die Friseurin aufgegessen?</v>
      </c>
    </row>
    <row r="5" spans="1:74" ht="14.25" customHeight="1" x14ac:dyDescent="0.35">
      <c r="A5" s="46" t="str">
        <f t="shared" si="20"/>
        <v>L1_S124_I57_PSie</v>
      </c>
      <c r="B5" s="47">
        <v>1</v>
      </c>
      <c r="C5" s="44">
        <v>0.4</v>
      </c>
      <c r="D5" s="44">
        <v>4</v>
      </c>
      <c r="E5" s="47">
        <v>1</v>
      </c>
      <c r="F5" s="46">
        <v>124</v>
      </c>
      <c r="G5" s="46" t="str">
        <f t="shared" ref="G5:G27" si="22">CONCATENATE(H5," ",J5," ",O5," ",Q5," ",R5," ",S5," ",T5," ",W5," ",X5)</f>
        <v>Milan simst im Frisörsalon. Sie ist die langweiligen Gespräche leid.</v>
      </c>
      <c r="H5" s="46" t="str">
        <f t="shared" si="0"/>
        <v>Milan</v>
      </c>
      <c r="I5" s="46" t="str">
        <f t="shared" si="1"/>
        <v>Ulli</v>
      </c>
      <c r="J5" s="46" t="s">
        <v>783</v>
      </c>
      <c r="K5" s="46" t="s">
        <v>193</v>
      </c>
      <c r="L5" s="47"/>
      <c r="M5" s="47"/>
      <c r="N5" s="46" t="s">
        <v>846</v>
      </c>
      <c r="O5" s="46" t="str">
        <f t="shared" si="2"/>
        <v>im Frisörsalon.</v>
      </c>
      <c r="P5" s="46" t="str">
        <f t="shared" si="3"/>
        <v>im Frisörsalon</v>
      </c>
      <c r="Q5" s="46" t="str">
        <f t="shared" ref="Q5:Q27" si="23">AZ5</f>
        <v>Sie</v>
      </c>
      <c r="R5" s="46" t="s">
        <v>396</v>
      </c>
      <c r="S5" s="46" t="s">
        <v>71</v>
      </c>
      <c r="T5" s="46" t="s">
        <v>232</v>
      </c>
      <c r="U5" s="46" t="s">
        <v>847</v>
      </c>
      <c r="V5" s="47"/>
      <c r="W5" s="46" t="str">
        <f t="shared" si="4"/>
        <v>Gespräche</v>
      </c>
      <c r="X5" s="46" t="str">
        <f t="shared" si="5"/>
        <v>leid.</v>
      </c>
      <c r="Y5" s="46" t="s">
        <v>848</v>
      </c>
      <c r="Z5" s="46">
        <v>57</v>
      </c>
      <c r="AA5" s="46" t="s">
        <v>965</v>
      </c>
      <c r="AB5" s="46" t="s">
        <v>76</v>
      </c>
      <c r="AC5" s="46">
        <v>2.4285714289999998</v>
      </c>
      <c r="AD5" s="46">
        <v>1.266902529</v>
      </c>
      <c r="AE5" s="46">
        <v>2</v>
      </c>
      <c r="AF5" s="44" t="s">
        <v>109</v>
      </c>
      <c r="AG5" s="44" t="s">
        <v>959</v>
      </c>
      <c r="AH5" s="51" t="s">
        <v>78</v>
      </c>
      <c r="AI5" s="52" t="s">
        <v>78</v>
      </c>
      <c r="AJ5" s="48" t="s">
        <v>78</v>
      </c>
      <c r="AK5" s="48" t="s">
        <v>78</v>
      </c>
      <c r="AL5" s="46">
        <v>60</v>
      </c>
      <c r="AM5" s="46" t="s">
        <v>968</v>
      </c>
      <c r="AN5" s="46" t="s">
        <v>109</v>
      </c>
      <c r="AO5" s="46">
        <v>2.914285714</v>
      </c>
      <c r="AP5" s="46">
        <v>1.291862053</v>
      </c>
      <c r="AQ5" s="46">
        <v>3</v>
      </c>
      <c r="AR5" s="44" t="s">
        <v>109</v>
      </c>
      <c r="AS5" s="44" t="s">
        <v>80</v>
      </c>
      <c r="AT5" s="51" t="s">
        <v>78</v>
      </c>
      <c r="AU5" s="52" t="s">
        <v>78</v>
      </c>
      <c r="AV5" s="48" t="s">
        <v>78</v>
      </c>
      <c r="AW5" s="47" t="s">
        <v>78</v>
      </c>
      <c r="AX5" s="48" t="s">
        <v>81</v>
      </c>
      <c r="AY5" s="48" t="s">
        <v>82</v>
      </c>
      <c r="AZ5" s="49" t="str">
        <f>AY5</f>
        <v>Sie</v>
      </c>
      <c r="BA5" s="46" t="str">
        <f t="shared" si="6"/>
        <v>Wer simst im Frisörsalon?</v>
      </c>
      <c r="BB5" s="46" t="str">
        <f t="shared" si="7"/>
        <v>Was tat Milan?</v>
      </c>
      <c r="BC5" s="46" t="str">
        <f t="shared" si="8"/>
        <v>Wo simst Milan?</v>
      </c>
      <c r="BD5" s="46" t="str">
        <f t="shared" si="9"/>
        <v>Was ist Milan leid?</v>
      </c>
      <c r="BE5" s="44" t="s">
        <v>49</v>
      </c>
      <c r="BF5" s="46" t="str">
        <f>BD5</f>
        <v>Was ist Milan leid?</v>
      </c>
      <c r="BG5" s="44">
        <v>2</v>
      </c>
      <c r="BH5" s="46">
        <f t="shared" si="10"/>
        <v>0</v>
      </c>
      <c r="BI5" s="46" t="str">
        <f t="shared" si="11"/>
        <v>NA</v>
      </c>
      <c r="BJ5" s="46" t="str">
        <f>IF(BI5="NA","NA",CONCATENATE(S5," ",T5," ",W5))</f>
        <v>NA</v>
      </c>
      <c r="BK5" s="46" t="str">
        <f>BJ5</f>
        <v>NA</v>
      </c>
      <c r="BL5" s="46" t="s">
        <v>78</v>
      </c>
      <c r="BM5" s="44">
        <v>0</v>
      </c>
      <c r="BN5" s="46" t="str">
        <f t="shared" si="12"/>
        <v>NA</v>
      </c>
      <c r="BO5" s="46" t="str">
        <f t="shared" si="21"/>
        <v>NA</v>
      </c>
      <c r="BP5" s="46" t="str">
        <f t="shared" si="13"/>
        <v>Wo simst Milan?</v>
      </c>
      <c r="BQ5" s="46" t="str">
        <f t="shared" si="14"/>
        <v/>
      </c>
      <c r="BR5" s="46" t="str">
        <f t="shared" si="15"/>
        <v/>
      </c>
      <c r="BS5" s="46" t="str">
        <f t="shared" si="16"/>
        <v>Wo simst Milan?</v>
      </c>
      <c r="BT5" s="46" t="str">
        <f t="shared" si="17"/>
        <v>Was ist Milan leid?</v>
      </c>
      <c r="BU5" s="46" t="str">
        <f t="shared" si="18"/>
        <v/>
      </c>
      <c r="BV5" s="46" t="str">
        <f t="shared" si="19"/>
        <v>Was ist Milan leid?</v>
      </c>
    </row>
    <row r="6" spans="1:74" ht="14.25" customHeight="1" x14ac:dyDescent="0.35">
      <c r="A6" s="46" t="str">
        <f t="shared" si="20"/>
        <v>L1_S128_I115_PSie</v>
      </c>
      <c r="B6" s="47">
        <v>1</v>
      </c>
      <c r="C6" s="44">
        <v>0.5</v>
      </c>
      <c r="D6" s="44">
        <v>5</v>
      </c>
      <c r="E6" s="47">
        <v>1</v>
      </c>
      <c r="F6" s="46">
        <v>128</v>
      </c>
      <c r="G6" s="46" t="str">
        <f t="shared" si="22"/>
        <v>Der Bauarbeiter weint in der Therapie. Sie hat die verdrängten Erlebnisse verarbeitet.</v>
      </c>
      <c r="H6" s="46" t="str">
        <f t="shared" si="0"/>
        <v>Der Bauarbeiter</v>
      </c>
      <c r="I6" s="46" t="str">
        <f t="shared" si="1"/>
        <v>Die Bauarbeiterin</v>
      </c>
      <c r="J6" s="46" t="s">
        <v>860</v>
      </c>
      <c r="K6" s="46" t="s">
        <v>84</v>
      </c>
      <c r="L6" s="47"/>
      <c r="M6" s="47"/>
      <c r="N6" s="46" t="s">
        <v>861</v>
      </c>
      <c r="O6" s="46" t="str">
        <f t="shared" si="2"/>
        <v>in der Therapie.</v>
      </c>
      <c r="P6" s="46" t="str">
        <f t="shared" si="3"/>
        <v>in der Therapie</v>
      </c>
      <c r="Q6" s="46" t="str">
        <f t="shared" si="23"/>
        <v>Sie</v>
      </c>
      <c r="R6" s="46" t="s">
        <v>104</v>
      </c>
      <c r="S6" s="46" t="s">
        <v>71</v>
      </c>
      <c r="T6" s="46" t="s">
        <v>862</v>
      </c>
      <c r="U6" s="46" t="s">
        <v>863</v>
      </c>
      <c r="V6" s="47"/>
      <c r="W6" s="46" t="str">
        <f t="shared" si="4"/>
        <v>Erlebnisse</v>
      </c>
      <c r="X6" s="46" t="str">
        <f t="shared" si="5"/>
        <v>verarbeitet.</v>
      </c>
      <c r="Y6" s="46" t="s">
        <v>864</v>
      </c>
      <c r="Z6" s="46">
        <v>115</v>
      </c>
      <c r="AA6" s="46" t="s">
        <v>994</v>
      </c>
      <c r="AB6" s="46" t="s">
        <v>78</v>
      </c>
      <c r="AC6" s="46" t="s">
        <v>78</v>
      </c>
      <c r="AD6" s="46" t="s">
        <v>78</v>
      </c>
      <c r="AE6" s="46" t="s">
        <v>78</v>
      </c>
      <c r="AF6" s="46" t="s">
        <v>78</v>
      </c>
      <c r="AG6" s="46" t="s">
        <v>959</v>
      </c>
      <c r="AH6" s="46" t="s">
        <v>78</v>
      </c>
      <c r="AI6" s="46" t="s">
        <v>78</v>
      </c>
      <c r="AJ6" s="47" t="s">
        <v>506</v>
      </c>
      <c r="AK6" s="44" t="s">
        <v>507</v>
      </c>
      <c r="AL6" s="46">
        <v>115</v>
      </c>
      <c r="AM6" s="46" t="s">
        <v>1066</v>
      </c>
      <c r="AN6" s="46" t="s">
        <v>78</v>
      </c>
      <c r="AO6" s="46" t="s">
        <v>78</v>
      </c>
      <c r="AP6" s="46" t="s">
        <v>78</v>
      </c>
      <c r="AQ6" s="46" t="s">
        <v>78</v>
      </c>
      <c r="AR6" s="46" t="s">
        <v>78</v>
      </c>
      <c r="AS6" s="20" t="s">
        <v>80</v>
      </c>
      <c r="AT6" s="46" t="s">
        <v>78</v>
      </c>
      <c r="AU6" s="46" t="s">
        <v>78</v>
      </c>
      <c r="AV6" s="47" t="s">
        <v>504</v>
      </c>
      <c r="AW6" s="44" t="s">
        <v>71</v>
      </c>
      <c r="AX6" s="48" t="s">
        <v>81</v>
      </c>
      <c r="AY6" s="48" t="s">
        <v>82</v>
      </c>
      <c r="AZ6" s="49" t="str">
        <f>AY6</f>
        <v>Sie</v>
      </c>
      <c r="BA6" s="46" t="str">
        <f t="shared" si="6"/>
        <v>Wer weint in der Therapie?</v>
      </c>
      <c r="BB6" s="46" t="str">
        <f t="shared" si="7"/>
        <v>Was tat der Bauarbeiter?</v>
      </c>
      <c r="BC6" s="46" t="str">
        <f t="shared" si="8"/>
        <v>Wo weint der Bauarbeiter?</v>
      </c>
      <c r="BD6" s="46" t="str">
        <f t="shared" si="9"/>
        <v>Was hat der Bauarbeiter verarbeitet?</v>
      </c>
      <c r="BE6" s="44" t="s">
        <v>49</v>
      </c>
      <c r="BF6" s="46" t="str">
        <f>BD6</f>
        <v>Was hat der Bauarbeiter verarbeitet?</v>
      </c>
      <c r="BG6" s="44">
        <v>1</v>
      </c>
      <c r="BH6" s="46">
        <f t="shared" si="10"/>
        <v>1</v>
      </c>
      <c r="BI6" s="46" t="str">
        <f t="shared" si="11"/>
        <v>Was hat der Bauarbeiter verarbeitet?</v>
      </c>
      <c r="BJ6" s="46" t="str">
        <f>IF(BI6="NA","NA",CONCATENATE(S6," ",T6," ",W6))</f>
        <v>die verdrängten Erlebnisse</v>
      </c>
      <c r="BK6" s="46" t="str">
        <f>BJ6</f>
        <v>die verdrängten Erlebnisse</v>
      </c>
      <c r="BL6" s="46" t="s">
        <v>1087</v>
      </c>
      <c r="BM6" s="44">
        <v>0</v>
      </c>
      <c r="BN6" s="46" t="str">
        <f t="shared" si="12"/>
        <v>den zähen Teig</v>
      </c>
      <c r="BO6" s="46" t="str">
        <f t="shared" si="21"/>
        <v>die verdrängten Erlebnisse</v>
      </c>
      <c r="BP6" s="46" t="str">
        <f t="shared" si="13"/>
        <v>Wo weint der Bauarbeiter?</v>
      </c>
      <c r="BQ6" s="46" t="str">
        <f t="shared" si="14"/>
        <v/>
      </c>
      <c r="BR6" s="46" t="str">
        <f t="shared" si="15"/>
        <v/>
      </c>
      <c r="BS6" s="46" t="str">
        <f t="shared" si="16"/>
        <v>Wo weint der Bauarbeiter?</v>
      </c>
      <c r="BT6" s="46" t="str">
        <f t="shared" si="17"/>
        <v>Was hat der Bauarbeiter verarbeitet?</v>
      </c>
      <c r="BU6" s="46" t="str">
        <f t="shared" si="18"/>
        <v/>
      </c>
      <c r="BV6" s="46" t="str">
        <f t="shared" si="19"/>
        <v>Was hat der Bauarbeiter verarbeitet?</v>
      </c>
    </row>
    <row r="7" spans="1:74" ht="14.25" customHeight="1" x14ac:dyDescent="0.35">
      <c r="A7" s="46" t="str">
        <f t="shared" si="20"/>
        <v>L1_S130_I123_PSie</v>
      </c>
      <c r="B7" s="47">
        <v>1</v>
      </c>
      <c r="C7" s="44">
        <v>0.6</v>
      </c>
      <c r="D7" s="44">
        <v>6</v>
      </c>
      <c r="E7" s="47">
        <v>1</v>
      </c>
      <c r="F7" s="46">
        <v>130</v>
      </c>
      <c r="G7" s="46" t="str">
        <f t="shared" si="22"/>
        <v>Charlotte weint in der Klinik. Sie hat die falsche Operation bekommen.</v>
      </c>
      <c r="H7" s="46" t="str">
        <f t="shared" si="0"/>
        <v>Charlotte</v>
      </c>
      <c r="I7" s="46" t="str">
        <f t="shared" si="1"/>
        <v>Chris</v>
      </c>
      <c r="J7" s="46" t="s">
        <v>860</v>
      </c>
      <c r="K7" s="46" t="s">
        <v>84</v>
      </c>
      <c r="L7" s="47"/>
      <c r="M7" s="47"/>
      <c r="N7" s="46" t="s">
        <v>868</v>
      </c>
      <c r="O7" s="46" t="str">
        <f t="shared" si="2"/>
        <v>in der Klinik.</v>
      </c>
      <c r="P7" s="46" t="str">
        <f t="shared" si="3"/>
        <v>in der Klinik</v>
      </c>
      <c r="Q7" s="46" t="str">
        <f t="shared" si="23"/>
        <v>Sie</v>
      </c>
      <c r="R7" s="46" t="s">
        <v>104</v>
      </c>
      <c r="S7" s="46" t="s">
        <v>71</v>
      </c>
      <c r="T7" s="46" t="s">
        <v>533</v>
      </c>
      <c r="U7" s="46" t="s">
        <v>869</v>
      </c>
      <c r="V7" s="47"/>
      <c r="W7" s="46" t="str">
        <f t="shared" si="4"/>
        <v>Operation</v>
      </c>
      <c r="X7" s="46" t="str">
        <f t="shared" si="5"/>
        <v>bekommen.</v>
      </c>
      <c r="Y7" s="46" t="s">
        <v>150</v>
      </c>
      <c r="Z7" s="46">
        <v>123</v>
      </c>
      <c r="AA7" s="46" t="s">
        <v>981</v>
      </c>
      <c r="AB7" s="46" t="s">
        <v>176</v>
      </c>
      <c r="AC7" s="46">
        <v>6.8</v>
      </c>
      <c r="AD7" s="46">
        <v>0.58410313400000002</v>
      </c>
      <c r="AE7" s="46">
        <v>7</v>
      </c>
      <c r="AF7" s="44" t="s">
        <v>176</v>
      </c>
      <c r="AG7" s="3" t="s">
        <v>959</v>
      </c>
      <c r="AH7" s="51" t="s">
        <v>78</v>
      </c>
      <c r="AI7" s="52" t="s">
        <v>78</v>
      </c>
      <c r="AJ7" s="48" t="s">
        <v>78</v>
      </c>
      <c r="AK7" s="48" t="s">
        <v>78</v>
      </c>
      <c r="AL7" s="46">
        <v>53</v>
      </c>
      <c r="AM7" s="46" t="s">
        <v>961</v>
      </c>
      <c r="AN7" s="46" t="s">
        <v>109</v>
      </c>
      <c r="AO7" s="46">
        <v>2.1714285709999999</v>
      </c>
      <c r="AP7" s="46">
        <v>1.294461375</v>
      </c>
      <c r="AQ7" s="46">
        <v>2</v>
      </c>
      <c r="AR7" s="44" t="s">
        <v>109</v>
      </c>
      <c r="AS7" s="20" t="s">
        <v>80</v>
      </c>
      <c r="AT7" s="51" t="s">
        <v>78</v>
      </c>
      <c r="AU7" s="52" t="s">
        <v>78</v>
      </c>
      <c r="AV7" s="48" t="s">
        <v>78</v>
      </c>
      <c r="AW7" s="47" t="s">
        <v>78</v>
      </c>
      <c r="AX7" s="48" t="s">
        <v>81</v>
      </c>
      <c r="AY7" s="48" t="s">
        <v>82</v>
      </c>
      <c r="AZ7" s="49" t="str">
        <f>AY7</f>
        <v>Sie</v>
      </c>
      <c r="BA7" s="46" t="str">
        <f t="shared" si="6"/>
        <v>Wer weint in der Klinik?</v>
      </c>
      <c r="BB7" s="46" t="str">
        <f t="shared" si="7"/>
        <v>Was tat Charlotte?</v>
      </c>
      <c r="BC7" s="46" t="str">
        <f t="shared" si="8"/>
        <v>Wo weint Charlotte?</v>
      </c>
      <c r="BD7" s="46" t="str">
        <f t="shared" si="9"/>
        <v>Was hat Charlotte bekommen?</v>
      </c>
      <c r="BE7" s="46" t="s">
        <v>16</v>
      </c>
      <c r="BF7" s="46" t="str">
        <f>BB7</f>
        <v>Was tat Charlotte?</v>
      </c>
      <c r="BG7" s="44">
        <v>2</v>
      </c>
      <c r="BH7" s="46">
        <f t="shared" si="10"/>
        <v>0</v>
      </c>
      <c r="BI7" s="46" t="str">
        <f t="shared" si="11"/>
        <v>NA</v>
      </c>
      <c r="BJ7" s="46" t="str">
        <f>IF(BI7="NA","NA",J7)</f>
        <v>NA</v>
      </c>
      <c r="BK7" s="46" t="s">
        <v>870</v>
      </c>
      <c r="BL7" s="46" t="s">
        <v>871</v>
      </c>
      <c r="BM7" s="44">
        <v>0</v>
      </c>
      <c r="BN7" s="46" t="str">
        <f t="shared" si="12"/>
        <v>heulen</v>
      </c>
      <c r="BO7" s="46" t="str">
        <f t="shared" si="21"/>
        <v>weinen</v>
      </c>
      <c r="BP7" s="46" t="str">
        <f t="shared" si="13"/>
        <v>Wo weint Charlotte?</v>
      </c>
      <c r="BQ7" s="46" t="str">
        <f t="shared" si="14"/>
        <v/>
      </c>
      <c r="BR7" s="46" t="str">
        <f t="shared" si="15"/>
        <v/>
      </c>
      <c r="BS7" s="46" t="str">
        <f t="shared" si="16"/>
        <v>Wo weint Charlotte?</v>
      </c>
      <c r="BT7" s="46" t="str">
        <f t="shared" si="17"/>
        <v>Was hat Charlotte bekommen?</v>
      </c>
      <c r="BU7" s="46" t="str">
        <f t="shared" si="18"/>
        <v/>
      </c>
      <c r="BV7" s="46" t="str">
        <f t="shared" si="19"/>
        <v>Was hat Charlotte bekommen?</v>
      </c>
    </row>
    <row r="8" spans="1:74" ht="14.25" customHeight="1" x14ac:dyDescent="0.35">
      <c r="A8" s="7" t="str">
        <f t="shared" si="20"/>
        <v>L5_S111_I194_PSie</v>
      </c>
      <c r="B8" s="7">
        <v>5</v>
      </c>
      <c r="C8" s="7">
        <v>111</v>
      </c>
      <c r="D8" s="44">
        <v>7</v>
      </c>
      <c r="E8">
        <v>1</v>
      </c>
      <c r="F8" s="7">
        <v>111</v>
      </c>
      <c r="G8" s="7" t="str">
        <f t="shared" si="22"/>
        <v>Der Stellvertreter rennt zum Unfallort. Sie hat die notwendigen Verbände dabei.</v>
      </c>
      <c r="H8" s="7" t="str">
        <f t="shared" si="0"/>
        <v>Der Stellvertreter</v>
      </c>
      <c r="I8" s="7" t="str">
        <f t="shared" si="1"/>
        <v>Die Stellvertreterin</v>
      </c>
      <c r="J8" s="7" t="s">
        <v>369</v>
      </c>
      <c r="L8" s="7" t="s">
        <v>185</v>
      </c>
      <c r="N8" s="7" t="s">
        <v>779</v>
      </c>
      <c r="O8" s="7" t="str">
        <f t="shared" si="2"/>
        <v>zum Unfallort.</v>
      </c>
      <c r="P8" s="7" t="str">
        <f t="shared" si="3"/>
        <v>zum Unfallort</v>
      </c>
      <c r="Q8" s="7" t="str">
        <f t="shared" si="23"/>
        <v>Sie</v>
      </c>
      <c r="R8" s="7" t="s">
        <v>104</v>
      </c>
      <c r="S8" s="7" t="s">
        <v>71</v>
      </c>
      <c r="T8" s="7" t="s">
        <v>675</v>
      </c>
      <c r="U8" s="7" t="s">
        <v>780</v>
      </c>
      <c r="W8" s="7" t="str">
        <f t="shared" si="4"/>
        <v>Verbände</v>
      </c>
      <c r="X8" s="7" t="str">
        <f t="shared" si="5"/>
        <v>dabei.</v>
      </c>
      <c r="Y8" s="7" t="s">
        <v>385</v>
      </c>
      <c r="Z8" s="7">
        <f>main!Z112</f>
        <v>194</v>
      </c>
      <c r="AA8" s="7" t="str">
        <f>main!AA112</f>
        <v>Stellvertreter</v>
      </c>
      <c r="AB8" s="7" t="str">
        <f>main!AB112</f>
        <v>NA</v>
      </c>
      <c r="AC8" s="7">
        <f>main!AC112</f>
        <v>6.05</v>
      </c>
      <c r="AD8" s="7" t="str">
        <f>main!AD112</f>
        <v>NA</v>
      </c>
      <c r="AE8" s="7" t="str">
        <f>main!AE112</f>
        <v>NA</v>
      </c>
      <c r="AF8" s="33" t="str">
        <f>main!AF112</f>
        <v>m</v>
      </c>
      <c r="AG8" s="7" t="str">
        <f>main!AG112</f>
        <v>Filler</v>
      </c>
      <c r="AH8" s="7" t="str">
        <f>main!AH112</f>
        <v>NA</v>
      </c>
      <c r="AI8" s="7" t="str">
        <f>main!AI112</f>
        <v>NA</v>
      </c>
      <c r="AJ8" s="7" t="str">
        <f>main!AJ112</f>
        <v>Der</v>
      </c>
      <c r="AK8" s="7" t="str">
        <f>main!AK112</f>
        <v>der</v>
      </c>
      <c r="AL8" s="7">
        <f>main!AL112</f>
        <v>51</v>
      </c>
      <c r="AM8" s="7" t="str">
        <f>main!AM112</f>
        <v>Stellvertreterin</v>
      </c>
      <c r="AN8" s="7" t="str">
        <f>main!AN112</f>
        <v>NA</v>
      </c>
      <c r="AO8" s="7" t="str">
        <f>main!AO112</f>
        <v>NA</v>
      </c>
      <c r="AP8" s="7" t="str">
        <f>main!AP112</f>
        <v>NA</v>
      </c>
      <c r="AQ8" s="7" t="str">
        <f>main!AQ112</f>
        <v>NA</v>
      </c>
      <c r="AR8" s="7" t="str">
        <f>main!AR112</f>
        <v>NA</v>
      </c>
      <c r="AS8" s="7" t="str">
        <f>main!AS112</f>
        <v>Alternative</v>
      </c>
      <c r="AT8" s="7" t="str">
        <f>main!AT112</f>
        <v>NA</v>
      </c>
      <c r="AU8" s="7" t="str">
        <f>main!AU112</f>
        <v>NA</v>
      </c>
      <c r="AV8" s="7" t="str">
        <f>main!AV112</f>
        <v>Die</v>
      </c>
      <c r="AW8" s="7" t="str">
        <f>main!AW112</f>
        <v>die</v>
      </c>
      <c r="AX8" s="7" t="str">
        <f>main!AX112</f>
        <v>Er</v>
      </c>
      <c r="AY8" s="7" t="str">
        <f>main!AY112</f>
        <v>Sie</v>
      </c>
      <c r="AZ8" s="7" t="str">
        <f>main!AZ112</f>
        <v>Sie</v>
      </c>
      <c r="BA8" s="7" t="str">
        <f t="shared" si="6"/>
        <v>Wer rennt zum Unfallort?</v>
      </c>
      <c r="BB8" s="46" t="str">
        <f t="shared" si="7"/>
        <v>Was tat der Stellvertreter?</v>
      </c>
      <c r="BC8" s="7" t="str">
        <f t="shared" si="8"/>
        <v>Wohin rennt der Stellvertreter?</v>
      </c>
      <c r="BD8" s="7" t="str">
        <f t="shared" si="9"/>
        <v>Was hat der Stellvertreter dabei?</v>
      </c>
      <c r="BE8" s="7" t="s">
        <v>48</v>
      </c>
      <c r="BF8" s="7" t="str">
        <f>BC8</f>
        <v>Wohin rennt der Stellvertreter?</v>
      </c>
      <c r="BG8" s="7">
        <v>2</v>
      </c>
      <c r="BH8" s="7">
        <f t="shared" si="10"/>
        <v>0</v>
      </c>
      <c r="BI8" s="7" t="str">
        <f t="shared" si="11"/>
        <v>NA</v>
      </c>
      <c r="BJ8" s="7" t="str">
        <f>IF(BI8="NA","NA",P8)</f>
        <v>NA</v>
      </c>
      <c r="BK8" s="7" t="str">
        <f t="shared" ref="BK8:BK14" si="24">BJ8</f>
        <v>NA</v>
      </c>
      <c r="BL8" s="7" t="s">
        <v>78</v>
      </c>
      <c r="BM8" s="1">
        <v>0</v>
      </c>
      <c r="BN8" s="7" t="str">
        <f t="shared" si="12"/>
        <v>NA</v>
      </c>
      <c r="BO8" s="7" t="str">
        <f t="shared" si="21"/>
        <v>NA</v>
      </c>
      <c r="BP8" s="7" t="str">
        <f t="shared" si="13"/>
        <v/>
      </c>
      <c r="BQ8" s="7" t="str">
        <f t="shared" si="14"/>
        <v>Wohin rennt der Stellvertreter?</v>
      </c>
      <c r="BR8" s="7" t="str">
        <f t="shared" si="15"/>
        <v/>
      </c>
      <c r="BS8" s="7" t="str">
        <f t="shared" si="16"/>
        <v>Wohin rennt der Stellvertreter?</v>
      </c>
      <c r="BT8" s="7" t="str">
        <f t="shared" si="17"/>
        <v>Was hat der Stellvertreter dabei?</v>
      </c>
      <c r="BU8" s="7" t="str">
        <f t="shared" si="18"/>
        <v/>
      </c>
      <c r="BV8" s="7" t="str">
        <f t="shared" si="19"/>
        <v>Was hat der Stellvertreter dabei?</v>
      </c>
    </row>
    <row r="9" spans="1:74" ht="14.25" customHeight="1" x14ac:dyDescent="0.35">
      <c r="A9" s="7" t="str">
        <f t="shared" si="20"/>
        <v>L5_S101_I184_PEr</v>
      </c>
      <c r="B9" s="7">
        <v>5</v>
      </c>
      <c r="C9" s="7">
        <v>101</v>
      </c>
      <c r="D9" s="44">
        <v>8</v>
      </c>
      <c r="E9">
        <v>1</v>
      </c>
      <c r="F9" s="7">
        <v>101</v>
      </c>
      <c r="G9" s="7" t="str">
        <f t="shared" si="22"/>
        <v>Der Diplomat flüchtet in die Besprechung. Er hat die endlosen Streitigkeiten satt.</v>
      </c>
      <c r="H9" s="7" t="str">
        <f t="shared" si="0"/>
        <v>Der Diplomat</v>
      </c>
      <c r="I9" s="7" t="str">
        <f t="shared" si="1"/>
        <v>Die Diplomatin</v>
      </c>
      <c r="J9" s="7" t="s">
        <v>161</v>
      </c>
      <c r="L9" s="7" t="s">
        <v>111</v>
      </c>
      <c r="N9" s="7" t="s">
        <v>723</v>
      </c>
      <c r="O9" s="7" t="str">
        <f t="shared" si="2"/>
        <v>in die Besprechung.</v>
      </c>
      <c r="P9" s="7" t="str">
        <f t="shared" si="3"/>
        <v>in die Besprechung</v>
      </c>
      <c r="Q9" s="7" t="str">
        <f t="shared" si="23"/>
        <v>Er</v>
      </c>
      <c r="R9" s="7" t="s">
        <v>104</v>
      </c>
      <c r="S9" s="7" t="s">
        <v>71</v>
      </c>
      <c r="T9" s="7" t="s">
        <v>724</v>
      </c>
      <c r="U9" s="7" t="s">
        <v>725</v>
      </c>
      <c r="W9" s="7" t="str">
        <f t="shared" si="4"/>
        <v>Streitigkeiten</v>
      </c>
      <c r="X9" s="7" t="str">
        <f t="shared" si="5"/>
        <v>satt.</v>
      </c>
      <c r="Y9" s="7" t="s">
        <v>545</v>
      </c>
      <c r="Z9" s="7">
        <f>main!Z102</f>
        <v>184</v>
      </c>
      <c r="AA9" s="7" t="str">
        <f>main!AA102</f>
        <v>Diplomat</v>
      </c>
      <c r="AB9" s="7" t="str">
        <f>main!AB102</f>
        <v>NA</v>
      </c>
      <c r="AC9" s="7">
        <f>main!AC102</f>
        <v>5.05</v>
      </c>
      <c r="AD9" s="7" t="str">
        <f>main!AD102</f>
        <v>NA</v>
      </c>
      <c r="AE9" s="7" t="str">
        <f>main!AE102</f>
        <v>NA</v>
      </c>
      <c r="AF9" s="33" t="str">
        <f>main!AF102</f>
        <v>m</v>
      </c>
      <c r="AG9" s="7" t="str">
        <f>main!AG102</f>
        <v>Filler</v>
      </c>
      <c r="AH9" s="7" t="str">
        <f>main!AH102</f>
        <v>NA</v>
      </c>
      <c r="AI9" s="7" t="str">
        <f>main!AI102</f>
        <v>NA</v>
      </c>
      <c r="AJ9" s="7" t="str">
        <f>main!AJ102</f>
        <v>Der</v>
      </c>
      <c r="AK9" s="7" t="str">
        <f>main!AK102</f>
        <v>der</v>
      </c>
      <c r="AL9" s="7">
        <f>main!AL102</f>
        <v>41</v>
      </c>
      <c r="AM9" s="7" t="str">
        <f>main!AM102</f>
        <v>Diplomatin</v>
      </c>
      <c r="AN9" s="7" t="str">
        <f>main!AN102</f>
        <v>NA</v>
      </c>
      <c r="AO9" s="7" t="str">
        <f>main!AO102</f>
        <v>NA</v>
      </c>
      <c r="AP9" s="7" t="str">
        <f>main!AP102</f>
        <v>NA</v>
      </c>
      <c r="AQ9" s="7" t="str">
        <f>main!AQ102</f>
        <v>NA</v>
      </c>
      <c r="AR9" s="7" t="str">
        <f>main!AR102</f>
        <v>NA</v>
      </c>
      <c r="AS9" s="7" t="str">
        <f>main!AS102</f>
        <v>Alternative</v>
      </c>
      <c r="AT9" s="7" t="str">
        <f>main!AT102</f>
        <v>NA</v>
      </c>
      <c r="AU9" s="7" t="str">
        <f>main!AU102</f>
        <v>NA</v>
      </c>
      <c r="AV9" s="7" t="str">
        <f>main!AV102</f>
        <v>Die</v>
      </c>
      <c r="AW9" s="7" t="str">
        <f>main!AW102</f>
        <v>die</v>
      </c>
      <c r="AX9" s="7" t="str">
        <f>main!AX102</f>
        <v>Er</v>
      </c>
      <c r="AY9" s="7" t="str">
        <f>main!AY102</f>
        <v>Sie</v>
      </c>
      <c r="AZ9" s="7" t="str">
        <f>main!AZ102</f>
        <v>Er</v>
      </c>
      <c r="BA9" s="7" t="str">
        <f t="shared" si="6"/>
        <v>Wer flüchtet in die Besprechung?</v>
      </c>
      <c r="BB9" s="46" t="str">
        <f t="shared" si="7"/>
        <v>Was tat der Diplomat?</v>
      </c>
      <c r="BC9" s="7" t="str">
        <f t="shared" si="8"/>
        <v>Wohin flüchtet der Diplomat?</v>
      </c>
      <c r="BD9" s="7" t="str">
        <f t="shared" si="9"/>
        <v>Was hat der Diplomat satt?</v>
      </c>
      <c r="BE9" s="7" t="s">
        <v>47</v>
      </c>
      <c r="BF9" s="7" t="str">
        <f>BA9</f>
        <v>Wer flüchtet in die Besprechung?</v>
      </c>
      <c r="BG9" s="7">
        <v>1</v>
      </c>
      <c r="BH9" s="7">
        <f t="shared" si="10"/>
        <v>1</v>
      </c>
      <c r="BI9" s="7" t="str">
        <f t="shared" si="11"/>
        <v>Wer flüchtet in die Besprechung?</v>
      </c>
      <c r="BJ9" s="7" t="str">
        <f>IF(BI9="NA","NA",H9)</f>
        <v>Der Diplomat</v>
      </c>
      <c r="BK9" s="7" t="str">
        <f t="shared" si="24"/>
        <v>Der Diplomat</v>
      </c>
      <c r="BL9" s="7" t="str">
        <f>I9</f>
        <v>Die Diplomatin</v>
      </c>
      <c r="BM9" s="1">
        <v>1</v>
      </c>
      <c r="BN9" s="7" t="str">
        <f t="shared" si="12"/>
        <v>Der Diplomat</v>
      </c>
      <c r="BO9" s="7" t="str">
        <f t="shared" si="21"/>
        <v>Die Diplomatin</v>
      </c>
      <c r="BP9" s="7" t="str">
        <f t="shared" si="13"/>
        <v/>
      </c>
      <c r="BQ9" s="7" t="str">
        <f t="shared" si="14"/>
        <v>Wohin flüchtet der Diplomat?</v>
      </c>
      <c r="BR9" s="7" t="str">
        <f t="shared" si="15"/>
        <v/>
      </c>
      <c r="BS9" s="7" t="str">
        <f t="shared" si="16"/>
        <v>Wohin flüchtet der Diplomat?</v>
      </c>
      <c r="BT9" s="7" t="str">
        <f t="shared" si="17"/>
        <v>Was hat der Diplomat satt?</v>
      </c>
      <c r="BU9" s="7" t="str">
        <f t="shared" si="18"/>
        <v/>
      </c>
      <c r="BV9" s="7" t="str">
        <f t="shared" si="19"/>
        <v>Was hat der Diplomat satt?</v>
      </c>
    </row>
    <row r="10" spans="1:74" ht="14.25" customHeight="1" x14ac:dyDescent="0.35">
      <c r="A10" s="7" t="str">
        <f t="shared" si="20"/>
        <v>L5_S85_I168_PEr</v>
      </c>
      <c r="B10" s="7">
        <v>5</v>
      </c>
      <c r="C10" s="7">
        <v>85</v>
      </c>
      <c r="D10" s="44">
        <v>9</v>
      </c>
      <c r="E10">
        <v>1</v>
      </c>
      <c r="F10" s="7">
        <v>85</v>
      </c>
      <c r="G10" s="7" t="str">
        <f t="shared" si="22"/>
        <v>Die Immobilienmaklerin fällt aus dem Rollstuhl. Er hat den offenen Gully übersehen.</v>
      </c>
      <c r="H10" s="7" t="str">
        <f t="shared" si="0"/>
        <v>Die Immobilienmaklerin</v>
      </c>
      <c r="I10" s="7" t="str">
        <f t="shared" si="1"/>
        <v>Der Immobilienmakler</v>
      </c>
      <c r="J10" s="7" t="s">
        <v>101</v>
      </c>
      <c r="M10" s="7" t="s">
        <v>102</v>
      </c>
      <c r="N10" s="7" t="s">
        <v>638</v>
      </c>
      <c r="O10" s="7" t="str">
        <f t="shared" si="2"/>
        <v>aus dem Rollstuhl.</v>
      </c>
      <c r="P10" s="7" t="str">
        <f t="shared" si="3"/>
        <v>aus dem Rollstuhl</v>
      </c>
      <c r="Q10" s="7" t="str">
        <f t="shared" si="23"/>
        <v>Er</v>
      </c>
      <c r="R10" s="7" t="s">
        <v>104</v>
      </c>
      <c r="S10" s="7" t="s">
        <v>147</v>
      </c>
      <c r="T10" s="7" t="s">
        <v>639</v>
      </c>
      <c r="U10" s="7" t="s">
        <v>640</v>
      </c>
      <c r="W10" s="7" t="str">
        <f t="shared" si="4"/>
        <v>Gully</v>
      </c>
      <c r="X10" s="7" t="str">
        <f t="shared" si="5"/>
        <v>übersehen.</v>
      </c>
      <c r="Y10" s="7" t="s">
        <v>248</v>
      </c>
      <c r="Z10" s="7">
        <f>main!Z86</f>
        <v>168</v>
      </c>
      <c r="AA10" s="7" t="str">
        <f>main!AA86</f>
        <v>Immobilienmaklerin</v>
      </c>
      <c r="AB10" s="7" t="str">
        <f>main!AB86</f>
        <v>NA</v>
      </c>
      <c r="AC10" s="7">
        <f>main!AC86</f>
        <v>3.35</v>
      </c>
      <c r="AD10" s="7" t="str">
        <f>main!AD86</f>
        <v>NA</v>
      </c>
      <c r="AE10" s="7" t="str">
        <f>main!AE86</f>
        <v>NA</v>
      </c>
      <c r="AF10" s="33" t="str">
        <f>main!AF86</f>
        <v>f</v>
      </c>
      <c r="AG10" s="7" t="str">
        <f>main!AG86</f>
        <v>Filler</v>
      </c>
      <c r="AH10" s="7" t="str">
        <f>main!AH86</f>
        <v>NA</v>
      </c>
      <c r="AI10" s="7" t="str">
        <f>main!AI86</f>
        <v>NA</v>
      </c>
      <c r="AJ10" s="7" t="str">
        <f>main!AJ86</f>
        <v>Die</v>
      </c>
      <c r="AK10" s="7" t="str">
        <f>main!AK86</f>
        <v>die</v>
      </c>
      <c r="AL10" s="7">
        <f>main!AL86</f>
        <v>25</v>
      </c>
      <c r="AM10" s="7" t="str">
        <f>main!AM86</f>
        <v>Immobilienmakler</v>
      </c>
      <c r="AN10" s="7" t="str">
        <f>main!AN86</f>
        <v>NA</v>
      </c>
      <c r="AO10" s="7" t="str">
        <f>main!AO86</f>
        <v>NA</v>
      </c>
      <c r="AP10" s="7" t="str">
        <f>main!AP86</f>
        <v>NA</v>
      </c>
      <c r="AQ10" s="7" t="str">
        <f>main!AQ86</f>
        <v>NA</v>
      </c>
      <c r="AR10" s="7" t="str">
        <f>main!AR86</f>
        <v>NA</v>
      </c>
      <c r="AS10" s="7" t="str">
        <f>main!AS86</f>
        <v>Alternative</v>
      </c>
      <c r="AT10" s="7" t="str">
        <f>main!AT86</f>
        <v>NA</v>
      </c>
      <c r="AU10" s="7" t="str">
        <f>main!AU86</f>
        <v>NA</v>
      </c>
      <c r="AV10" s="7" t="str">
        <f>main!AV86</f>
        <v>Der</v>
      </c>
      <c r="AW10" s="7" t="str">
        <f>main!AW86</f>
        <v>der</v>
      </c>
      <c r="AX10" s="7" t="str">
        <f>main!AX86</f>
        <v>Er</v>
      </c>
      <c r="AY10" s="7" t="str">
        <f>main!AY86</f>
        <v>Sie</v>
      </c>
      <c r="AZ10" s="7" t="str">
        <f>main!AZ86</f>
        <v>Er</v>
      </c>
      <c r="BA10" s="7" t="str">
        <f t="shared" si="6"/>
        <v>Wer fällt aus dem Rollstuhl?</v>
      </c>
      <c r="BB10" s="46" t="str">
        <f t="shared" si="7"/>
        <v>Was tat die Immobilienmaklerin?</v>
      </c>
      <c r="BC10" s="7" t="str">
        <f t="shared" si="8"/>
        <v>Woher fällt die Immobilienmaklerin?</v>
      </c>
      <c r="BD10" s="7" t="str">
        <f t="shared" si="9"/>
        <v>Was hat die Immobilienmaklerin übersehen?</v>
      </c>
      <c r="BE10" s="7" t="s">
        <v>47</v>
      </c>
      <c r="BF10" s="7" t="str">
        <f>BA10</f>
        <v>Wer fällt aus dem Rollstuhl?</v>
      </c>
      <c r="BG10" s="7">
        <v>2</v>
      </c>
      <c r="BH10" s="7">
        <f t="shared" si="10"/>
        <v>0</v>
      </c>
      <c r="BI10" s="7" t="str">
        <f t="shared" si="11"/>
        <v>NA</v>
      </c>
      <c r="BJ10" s="7" t="str">
        <f>IF(BI10="NA","NA",H10)</f>
        <v>NA</v>
      </c>
      <c r="BK10" s="7" t="str">
        <f t="shared" si="24"/>
        <v>NA</v>
      </c>
      <c r="BL10" s="7" t="s">
        <v>78</v>
      </c>
      <c r="BM10" s="1">
        <v>1</v>
      </c>
      <c r="BN10" s="7" t="str">
        <f t="shared" si="12"/>
        <v>NA</v>
      </c>
      <c r="BO10" s="7" t="str">
        <f t="shared" si="21"/>
        <v>NA</v>
      </c>
      <c r="BP10" s="7" t="str">
        <f t="shared" si="13"/>
        <v/>
      </c>
      <c r="BQ10" s="7" t="str">
        <f t="shared" si="14"/>
        <v/>
      </c>
      <c r="BR10" s="7" t="str">
        <f t="shared" si="15"/>
        <v>Woher fällt die Immobilienmaklerin?</v>
      </c>
      <c r="BS10" s="7" t="str">
        <f t="shared" si="16"/>
        <v>Woher fällt die Immobilienmaklerin?</v>
      </c>
      <c r="BT10" s="7" t="str">
        <f t="shared" si="17"/>
        <v>Was hat die Immobilienmaklerin übersehen?</v>
      </c>
      <c r="BU10" s="7" t="str">
        <f t="shared" si="18"/>
        <v/>
      </c>
      <c r="BV10" s="7" t="str">
        <f t="shared" si="19"/>
        <v>Was hat die Immobilienmaklerin übersehen?</v>
      </c>
    </row>
    <row r="11" spans="1:74" ht="14.25" customHeight="1" x14ac:dyDescent="0.35">
      <c r="A11" s="7" t="str">
        <f t="shared" si="20"/>
        <v>L5_S32_I135_PSie</v>
      </c>
      <c r="B11" s="7">
        <v>5</v>
      </c>
      <c r="C11" s="7">
        <v>32</v>
      </c>
      <c r="D11" s="44">
        <v>10</v>
      </c>
      <c r="E11">
        <v>1</v>
      </c>
      <c r="F11" s="7">
        <v>32</v>
      </c>
      <c r="G11" s="7" t="str">
        <f t="shared" si="22"/>
        <v>Leonie kommt vom Kongress. Sie hat die alljährliche Zusammenkunft genossen.</v>
      </c>
      <c r="H11" s="7" t="str">
        <f t="shared" si="0"/>
        <v>Leonie</v>
      </c>
      <c r="I11" s="7" t="str">
        <f t="shared" si="1"/>
        <v>Lotte</v>
      </c>
      <c r="J11" s="7" t="s">
        <v>311</v>
      </c>
      <c r="M11" s="7" t="s">
        <v>291</v>
      </c>
      <c r="N11" s="7" t="s">
        <v>312</v>
      </c>
      <c r="O11" s="7" t="str">
        <f t="shared" si="2"/>
        <v>vom Kongress.</v>
      </c>
      <c r="P11" s="7" t="str">
        <f t="shared" si="3"/>
        <v>vom Kongress</v>
      </c>
      <c r="Q11" s="7" t="str">
        <f t="shared" si="23"/>
        <v>Sie</v>
      </c>
      <c r="R11" s="7" t="s">
        <v>104</v>
      </c>
      <c r="S11" s="7" t="s">
        <v>71</v>
      </c>
      <c r="T11" s="7" t="s">
        <v>313</v>
      </c>
      <c r="U11" s="7" t="s">
        <v>314</v>
      </c>
      <c r="W11" s="7" t="str">
        <f t="shared" si="4"/>
        <v>Zusammenkunft</v>
      </c>
      <c r="X11" s="7" t="str">
        <f t="shared" si="5"/>
        <v>genossen.</v>
      </c>
      <c r="Y11" s="7" t="s">
        <v>227</v>
      </c>
      <c r="Z11" s="7">
        <f>main!Z53</f>
        <v>135</v>
      </c>
      <c r="AA11" s="7" t="str">
        <f>main!AA53</f>
        <v>Leonie</v>
      </c>
      <c r="AB11" s="7" t="str">
        <f>main!AB53</f>
        <v>f</v>
      </c>
      <c r="AC11" s="7">
        <f>main!AC53</f>
        <v>6.8857142859999998</v>
      </c>
      <c r="AD11" s="7">
        <f>main!AD53</f>
        <v>0.322802851</v>
      </c>
      <c r="AE11" s="7">
        <f>main!AE53</f>
        <v>7</v>
      </c>
      <c r="AF11" s="33" t="str">
        <f>main!AF53</f>
        <v>f</v>
      </c>
      <c r="AG11" s="7" t="str">
        <f>main!AG53</f>
        <v>Target</v>
      </c>
      <c r="AH11" s="7" t="str">
        <f>main!AH53</f>
        <v>NA</v>
      </c>
      <c r="AI11" s="7">
        <f>main!AI53</f>
        <v>48000000</v>
      </c>
      <c r="AJ11" s="7" t="str">
        <f>main!AJ53</f>
        <v>NA</v>
      </c>
      <c r="AK11" s="7" t="str">
        <f>main!AK53</f>
        <v>NA</v>
      </c>
      <c r="AL11" s="7">
        <f>main!AL53</f>
        <v>103</v>
      </c>
      <c r="AM11" s="7" t="str">
        <f>main!AM53</f>
        <v>Lotte</v>
      </c>
      <c r="AN11" s="7" t="str">
        <f>main!AN53</f>
        <v>f</v>
      </c>
      <c r="AO11" s="7">
        <f>main!AO53</f>
        <v>6.542857143</v>
      </c>
      <c r="AP11" s="7">
        <f>main!AP53</f>
        <v>0.81683957500000004</v>
      </c>
      <c r="AQ11" s="7">
        <f>main!AQ53</f>
        <v>7</v>
      </c>
      <c r="AR11" s="7" t="str">
        <f>main!AR53</f>
        <v>f</v>
      </c>
      <c r="AS11" s="7" t="str">
        <f>main!AS53</f>
        <v>Alternative</v>
      </c>
      <c r="AT11" s="7" t="str">
        <f>main!AT53</f>
        <v>NA</v>
      </c>
      <c r="AU11" s="7" t="str">
        <f>main!AU53</f>
        <v>NA</v>
      </c>
      <c r="AV11" s="7" t="str">
        <f>main!AV53</f>
        <v>NA</v>
      </c>
      <c r="AW11" s="7" t="str">
        <f>main!AW53</f>
        <v>NA</v>
      </c>
      <c r="AX11" s="7" t="str">
        <f>main!AX53</f>
        <v>Er</v>
      </c>
      <c r="AY11" s="7" t="str">
        <f>main!AY53</f>
        <v>Sie</v>
      </c>
      <c r="AZ11" s="7" t="str">
        <f>main!AZ53</f>
        <v>Sie</v>
      </c>
      <c r="BA11" s="7" t="str">
        <f t="shared" si="6"/>
        <v>Wer kommt vom Kongress?</v>
      </c>
      <c r="BB11" s="46" t="str">
        <f t="shared" si="7"/>
        <v>Was tat Leonie?</v>
      </c>
      <c r="BC11" s="7" t="str">
        <f t="shared" si="8"/>
        <v>Woher kommt Leonie?</v>
      </c>
      <c r="BD11" s="7" t="str">
        <f t="shared" si="9"/>
        <v>Was hat Leonie genossen?</v>
      </c>
      <c r="BE11" s="1" t="s">
        <v>49</v>
      </c>
      <c r="BF11" s="7" t="str">
        <f>BD11</f>
        <v>Was hat Leonie genossen?</v>
      </c>
      <c r="BG11" s="7">
        <v>3</v>
      </c>
      <c r="BH11" s="7">
        <f t="shared" si="10"/>
        <v>0</v>
      </c>
      <c r="BI11" s="7" t="str">
        <f t="shared" si="11"/>
        <v>NA</v>
      </c>
      <c r="BJ11" s="7" t="str">
        <f>IF(BI11="NA","NA",CONCATENATE(S11," ",T11," ",W11))</f>
        <v>NA</v>
      </c>
      <c r="BK11" s="7" t="str">
        <f t="shared" si="24"/>
        <v>NA</v>
      </c>
      <c r="BL11" s="7" t="s">
        <v>78</v>
      </c>
      <c r="BM11" s="1">
        <v>1</v>
      </c>
      <c r="BN11" s="7" t="str">
        <f t="shared" si="12"/>
        <v>NA</v>
      </c>
      <c r="BO11" s="7" t="str">
        <f t="shared" si="21"/>
        <v>NA</v>
      </c>
      <c r="BP11" s="7" t="str">
        <f t="shared" si="13"/>
        <v/>
      </c>
      <c r="BQ11" s="7" t="str">
        <f t="shared" si="14"/>
        <v/>
      </c>
      <c r="BR11" s="7" t="str">
        <f t="shared" si="15"/>
        <v>Woher kommt Leonie?</v>
      </c>
      <c r="BS11" s="7" t="str">
        <f t="shared" si="16"/>
        <v>Woher kommt Leonie?</v>
      </c>
      <c r="BT11" s="7" t="str">
        <f t="shared" si="17"/>
        <v>Was hat Leonie genossen?</v>
      </c>
      <c r="BU11" s="7" t="str">
        <f t="shared" si="18"/>
        <v/>
      </c>
      <c r="BV11" s="7" t="str">
        <f t="shared" si="19"/>
        <v>Was hat Leonie genossen?</v>
      </c>
    </row>
    <row r="12" spans="1:74" ht="14.25" customHeight="1" x14ac:dyDescent="0.35">
      <c r="A12" s="7" t="str">
        <f t="shared" si="20"/>
        <v>L5_S92_I175_PSie</v>
      </c>
      <c r="B12" s="7">
        <v>5</v>
      </c>
      <c r="C12" s="7">
        <v>92</v>
      </c>
      <c r="D12" s="44">
        <v>11</v>
      </c>
      <c r="E12">
        <v>1</v>
      </c>
      <c r="F12" s="7">
        <v>92</v>
      </c>
      <c r="G12" s="7" t="str">
        <f t="shared" si="22"/>
        <v>Der Schriftsteller läuft zur Bäckerei. Sie hat den notwendigen Kuchen vergessen.</v>
      </c>
      <c r="H12" s="7" t="str">
        <f t="shared" si="0"/>
        <v>Der Schriftsteller</v>
      </c>
      <c r="I12" s="7" t="str">
        <f t="shared" si="1"/>
        <v>Die Schriftstellerin</v>
      </c>
      <c r="J12" s="7" t="s">
        <v>627</v>
      </c>
      <c r="L12" s="7" t="s">
        <v>127</v>
      </c>
      <c r="N12" s="7" t="s">
        <v>674</v>
      </c>
      <c r="O12" s="7" t="str">
        <f t="shared" si="2"/>
        <v>zur Bäckerei.</v>
      </c>
      <c r="P12" s="7" t="str">
        <f t="shared" si="3"/>
        <v>zur Bäckerei</v>
      </c>
      <c r="Q12" s="7" t="str">
        <f t="shared" si="23"/>
        <v>Sie</v>
      </c>
      <c r="R12" s="7" t="s">
        <v>104</v>
      </c>
      <c r="S12" s="7" t="s">
        <v>147</v>
      </c>
      <c r="T12" s="7" t="s">
        <v>675</v>
      </c>
      <c r="U12" s="7" t="s">
        <v>676</v>
      </c>
      <c r="W12" s="7" t="str">
        <f t="shared" si="4"/>
        <v>Kuchen</v>
      </c>
      <c r="X12" s="7" t="str">
        <f t="shared" si="5"/>
        <v>vergessen.</v>
      </c>
      <c r="Y12" s="7" t="s">
        <v>123</v>
      </c>
      <c r="Z12" s="7">
        <f>main!Z93</f>
        <v>175</v>
      </c>
      <c r="AA12" s="7" t="str">
        <f>main!AA93</f>
        <v>Schriftsteller</v>
      </c>
      <c r="AB12" s="7" t="str">
        <f>main!AB93</f>
        <v>NA</v>
      </c>
      <c r="AC12" s="7">
        <f>main!AC93</f>
        <v>4.1500000000000004</v>
      </c>
      <c r="AD12" s="7" t="str">
        <f>main!AD93</f>
        <v>NA</v>
      </c>
      <c r="AE12" s="7" t="str">
        <f>main!AE93</f>
        <v>NA</v>
      </c>
      <c r="AF12" s="33" t="str">
        <f>main!AF93</f>
        <v>m</v>
      </c>
      <c r="AG12" s="7" t="str">
        <f>main!AG93</f>
        <v>Filler</v>
      </c>
      <c r="AH12" s="7" t="str">
        <f>main!AH93</f>
        <v>NA</v>
      </c>
      <c r="AI12" s="7" t="str">
        <f>main!AI93</f>
        <v>NA</v>
      </c>
      <c r="AJ12" s="7" t="str">
        <f>main!AJ93</f>
        <v>Der</v>
      </c>
      <c r="AK12" s="7" t="str">
        <f>main!AK93</f>
        <v>der</v>
      </c>
      <c r="AL12" s="7">
        <f>main!AL93</f>
        <v>32</v>
      </c>
      <c r="AM12" s="7" t="str">
        <f>main!AM93</f>
        <v>Schriftstellerin</v>
      </c>
      <c r="AN12" s="7" t="str">
        <f>main!AN93</f>
        <v>NA</v>
      </c>
      <c r="AO12" s="7" t="str">
        <f>main!AO93</f>
        <v>NA</v>
      </c>
      <c r="AP12" s="7" t="str">
        <f>main!AP93</f>
        <v>NA</v>
      </c>
      <c r="AQ12" s="7" t="str">
        <f>main!AQ93</f>
        <v>NA</v>
      </c>
      <c r="AR12" s="7" t="str">
        <f>main!AR93</f>
        <v>NA</v>
      </c>
      <c r="AS12" s="7" t="str">
        <f>main!AS93</f>
        <v>Alternative</v>
      </c>
      <c r="AT12" s="7" t="str">
        <f>main!AT93</f>
        <v>NA</v>
      </c>
      <c r="AU12" s="7" t="str">
        <f>main!AU93</f>
        <v>NA</v>
      </c>
      <c r="AV12" s="7" t="str">
        <f>main!AV93</f>
        <v>Die</v>
      </c>
      <c r="AW12" s="7" t="str">
        <f>main!AW93</f>
        <v>die</v>
      </c>
      <c r="AX12" s="7" t="str">
        <f>main!AX93</f>
        <v>Er</v>
      </c>
      <c r="AY12" s="7" t="str">
        <f>main!AY93</f>
        <v>Sie</v>
      </c>
      <c r="AZ12" s="7" t="str">
        <f>main!AZ93</f>
        <v>Sie</v>
      </c>
      <c r="BA12" s="7" t="str">
        <f t="shared" si="6"/>
        <v>Wer läuft zur Bäckerei?</v>
      </c>
      <c r="BB12" s="46" t="str">
        <f t="shared" si="7"/>
        <v>Was tat der Schriftsteller?</v>
      </c>
      <c r="BC12" s="7" t="str">
        <f t="shared" si="8"/>
        <v>Wohin läuft der Schriftsteller?</v>
      </c>
      <c r="BD12" s="7" t="str">
        <f t="shared" si="9"/>
        <v>Was hat der Schriftsteller vergessen?</v>
      </c>
      <c r="BE12" s="1" t="s">
        <v>49</v>
      </c>
      <c r="BF12" s="7" t="str">
        <f>BD12</f>
        <v>Was hat der Schriftsteller vergessen?</v>
      </c>
      <c r="BG12" s="7">
        <v>3</v>
      </c>
      <c r="BH12" s="7">
        <f t="shared" si="10"/>
        <v>0</v>
      </c>
      <c r="BI12" s="7" t="str">
        <f t="shared" si="11"/>
        <v>NA</v>
      </c>
      <c r="BJ12" s="7" t="str">
        <f>IF(BI12="NA","NA",CONCATENATE(S12," ",T12," ",W12))</f>
        <v>NA</v>
      </c>
      <c r="BK12" s="7" t="str">
        <f t="shared" si="24"/>
        <v>NA</v>
      </c>
      <c r="BL12" s="7" t="s">
        <v>78</v>
      </c>
      <c r="BM12" s="1">
        <v>0</v>
      </c>
      <c r="BN12" s="7" t="str">
        <f t="shared" si="12"/>
        <v>NA</v>
      </c>
      <c r="BO12" s="7" t="str">
        <f t="shared" si="21"/>
        <v>NA</v>
      </c>
      <c r="BP12" s="7" t="str">
        <f t="shared" si="13"/>
        <v/>
      </c>
      <c r="BQ12" s="7" t="str">
        <f t="shared" si="14"/>
        <v>Wohin läuft der Schriftsteller?</v>
      </c>
      <c r="BR12" s="7" t="str">
        <f t="shared" si="15"/>
        <v/>
      </c>
      <c r="BS12" s="7" t="str">
        <f t="shared" si="16"/>
        <v>Wohin läuft der Schriftsteller?</v>
      </c>
      <c r="BT12" s="7" t="str">
        <f t="shared" si="17"/>
        <v>Was hat der Schriftsteller vergessen?</v>
      </c>
      <c r="BU12" s="7" t="str">
        <f t="shared" si="18"/>
        <v/>
      </c>
      <c r="BV12" s="7" t="str">
        <f t="shared" si="19"/>
        <v>Was hat der Schriftsteller vergessen?</v>
      </c>
    </row>
    <row r="13" spans="1:74" ht="14.25" customHeight="1" x14ac:dyDescent="0.35">
      <c r="A13" s="7" t="str">
        <f t="shared" si="20"/>
        <v>L5_S8_I70_PEr</v>
      </c>
      <c r="B13" s="7">
        <v>5</v>
      </c>
      <c r="C13" s="7">
        <v>8</v>
      </c>
      <c r="D13" s="44">
        <v>12</v>
      </c>
      <c r="E13">
        <v>1</v>
      </c>
      <c r="F13" s="7">
        <v>8</v>
      </c>
      <c r="G13" s="7" t="str">
        <f t="shared" si="22"/>
        <v>Sascha parkt auf dem Radweg. Er möchte ein starkes Zeichen setzen.</v>
      </c>
      <c r="H13" s="7" t="str">
        <f t="shared" si="0"/>
        <v>Sascha</v>
      </c>
      <c r="I13" s="7" t="str">
        <f t="shared" si="1"/>
        <v>Emma</v>
      </c>
      <c r="J13" s="7" t="s">
        <v>134</v>
      </c>
      <c r="K13" s="7" t="s">
        <v>135</v>
      </c>
      <c r="N13" s="7" t="s">
        <v>136</v>
      </c>
      <c r="O13" s="7" t="str">
        <f t="shared" si="2"/>
        <v>auf dem Radweg.</v>
      </c>
      <c r="P13" s="7" t="str">
        <f t="shared" si="3"/>
        <v>auf dem Radweg</v>
      </c>
      <c r="Q13" s="7" t="str">
        <f t="shared" si="23"/>
        <v>Er</v>
      </c>
      <c r="R13" s="7" t="s">
        <v>70</v>
      </c>
      <c r="S13" s="7" t="s">
        <v>137</v>
      </c>
      <c r="T13" s="7" t="s">
        <v>138</v>
      </c>
      <c r="U13" s="7" t="s">
        <v>139</v>
      </c>
      <c r="W13" s="7" t="str">
        <f t="shared" si="4"/>
        <v>Zeichen</v>
      </c>
      <c r="X13" s="7" t="str">
        <f t="shared" si="5"/>
        <v>setzen.</v>
      </c>
      <c r="Y13" s="7" t="s">
        <v>140</v>
      </c>
      <c r="Z13" s="7">
        <f>main!Z29</f>
        <v>70</v>
      </c>
      <c r="AA13" s="7" t="str">
        <f>main!AA29</f>
        <v>Sascha</v>
      </c>
      <c r="AB13" s="7" t="str">
        <f>main!AB29</f>
        <v>n</v>
      </c>
      <c r="AC13" s="7">
        <f>main!AC29</f>
        <v>3.457142857</v>
      </c>
      <c r="AD13" s="7">
        <f>main!AD29</f>
        <v>1.7036786690000001</v>
      </c>
      <c r="AE13" s="7">
        <f>main!AE29</f>
        <v>4</v>
      </c>
      <c r="AF13" s="33" t="str">
        <f>main!AF29</f>
        <v>n</v>
      </c>
      <c r="AG13" s="7" t="str">
        <f>main!AG29</f>
        <v>Target</v>
      </c>
      <c r="AH13" s="7" t="str">
        <f>main!AH29</f>
        <v>NA</v>
      </c>
      <c r="AI13" s="7">
        <f>main!AI29</f>
        <v>59600000</v>
      </c>
      <c r="AJ13" s="7" t="str">
        <f>main!AJ29</f>
        <v>NA</v>
      </c>
      <c r="AK13" s="7" t="str">
        <f>main!AK29</f>
        <v>NA</v>
      </c>
      <c r="AL13" s="7">
        <f>main!AL29</f>
        <v>119</v>
      </c>
      <c r="AM13" s="7" t="str">
        <f>main!AM29</f>
        <v>Emma</v>
      </c>
      <c r="AN13" s="7" t="str">
        <f>main!AN29</f>
        <v>f</v>
      </c>
      <c r="AO13" s="7">
        <f>main!AO29</f>
        <v>6.7428571430000002</v>
      </c>
      <c r="AP13" s="7">
        <f>main!AP29</f>
        <v>0.88593111999999996</v>
      </c>
      <c r="AQ13" s="7">
        <f>main!AQ29</f>
        <v>7</v>
      </c>
      <c r="AR13" s="7" t="str">
        <f>main!AR29</f>
        <v>f</v>
      </c>
      <c r="AS13" s="7" t="str">
        <f>main!AS29</f>
        <v>Alternative</v>
      </c>
      <c r="AT13" s="7" t="str">
        <f>main!AT29</f>
        <v>NA</v>
      </c>
      <c r="AU13" s="7" t="str">
        <f>main!AU29</f>
        <v>NA</v>
      </c>
      <c r="AV13" s="7" t="str">
        <f>main!AV29</f>
        <v>NA</v>
      </c>
      <c r="AW13" s="7" t="str">
        <f>main!AW29</f>
        <v>NA</v>
      </c>
      <c r="AX13" s="7" t="str">
        <f>main!AX29</f>
        <v>Er</v>
      </c>
      <c r="AY13" s="7" t="str">
        <f>main!AY29</f>
        <v>Sie</v>
      </c>
      <c r="AZ13" s="7" t="str">
        <f>main!AZ29</f>
        <v>Er</v>
      </c>
      <c r="BA13" s="7" t="str">
        <f t="shared" si="6"/>
        <v>Wer parkt auf dem Radweg?</v>
      </c>
      <c r="BB13" s="46" t="str">
        <f t="shared" si="7"/>
        <v>Was tat Sascha?</v>
      </c>
      <c r="BC13" s="7" t="str">
        <f t="shared" si="8"/>
        <v>Wo parkt Sascha?</v>
      </c>
      <c r="BD13" s="7" t="str">
        <f t="shared" si="9"/>
        <v>Was möchte Sascha setzen?</v>
      </c>
      <c r="BE13" s="1" t="s">
        <v>49</v>
      </c>
      <c r="BF13" s="7" t="str">
        <f>BD13</f>
        <v>Was möchte Sascha setzen?</v>
      </c>
      <c r="BG13" s="7">
        <v>4</v>
      </c>
      <c r="BH13" s="7">
        <f t="shared" si="10"/>
        <v>0</v>
      </c>
      <c r="BI13" s="7" t="str">
        <f t="shared" si="11"/>
        <v>NA</v>
      </c>
      <c r="BJ13" s="7" t="str">
        <f>IF(BI13="NA","NA",CONCATENATE(S13," ",T13," ",W13))</f>
        <v>NA</v>
      </c>
      <c r="BK13" s="7" t="str">
        <f t="shared" si="24"/>
        <v>NA</v>
      </c>
      <c r="BL13" s="7" t="s">
        <v>78</v>
      </c>
      <c r="BM13" s="1">
        <v>1</v>
      </c>
      <c r="BN13" s="7" t="str">
        <f t="shared" si="12"/>
        <v>NA</v>
      </c>
      <c r="BO13" s="7" t="str">
        <f t="shared" si="21"/>
        <v>NA</v>
      </c>
      <c r="BP13" s="7" t="str">
        <f t="shared" si="13"/>
        <v>Wo parkt Sascha?</v>
      </c>
      <c r="BQ13" s="7" t="str">
        <f t="shared" si="14"/>
        <v/>
      </c>
      <c r="BR13" s="7" t="str">
        <f t="shared" si="15"/>
        <v/>
      </c>
      <c r="BS13" s="7" t="str">
        <f t="shared" si="16"/>
        <v>Wo parkt Sascha?</v>
      </c>
      <c r="BT13" s="7" t="str">
        <f t="shared" si="17"/>
        <v>Was möchte Sascha setzen?</v>
      </c>
      <c r="BU13" s="7" t="str">
        <f t="shared" si="18"/>
        <v/>
      </c>
      <c r="BV13" s="7" t="str">
        <f t="shared" si="19"/>
        <v>Was möchte Sascha setzen?</v>
      </c>
    </row>
    <row r="14" spans="1:74" ht="14.25" customHeight="1" x14ac:dyDescent="0.35">
      <c r="A14" s="7" t="str">
        <f t="shared" si="20"/>
        <v>L5_S38_I141_PSie</v>
      </c>
      <c r="B14" s="7">
        <v>5</v>
      </c>
      <c r="C14" s="7">
        <v>38</v>
      </c>
      <c r="D14" s="44">
        <v>13</v>
      </c>
      <c r="E14">
        <v>1</v>
      </c>
      <c r="F14" s="7">
        <v>38</v>
      </c>
      <c r="G14" s="7" t="str">
        <f t="shared" si="22"/>
        <v>Sophia schwimmt zum Boot. Sie möchte die einsame Insel verlassen.</v>
      </c>
      <c r="H14" s="7" t="str">
        <f t="shared" si="0"/>
        <v>Sophia</v>
      </c>
      <c r="I14" s="7" t="str">
        <f t="shared" si="1"/>
        <v>Henriette</v>
      </c>
      <c r="J14" s="7" t="s">
        <v>264</v>
      </c>
      <c r="K14" s="7" t="s">
        <v>185</v>
      </c>
      <c r="N14" s="7" t="s">
        <v>349</v>
      </c>
      <c r="O14" s="7" t="str">
        <f t="shared" si="2"/>
        <v>zum Boot.</v>
      </c>
      <c r="P14" s="7" t="str">
        <f t="shared" si="3"/>
        <v>zum Boot</v>
      </c>
      <c r="Q14" s="7" t="str">
        <f t="shared" si="23"/>
        <v>Sie</v>
      </c>
      <c r="R14" s="7" t="s">
        <v>70</v>
      </c>
      <c r="S14" s="7" t="s">
        <v>71</v>
      </c>
      <c r="T14" s="7" t="s">
        <v>350</v>
      </c>
      <c r="U14" s="7" t="s">
        <v>351</v>
      </c>
      <c r="W14" s="7" t="str">
        <f t="shared" si="4"/>
        <v>Insel</v>
      </c>
      <c r="X14" s="7" t="str">
        <f t="shared" si="5"/>
        <v>verlassen.</v>
      </c>
      <c r="Y14" s="7" t="s">
        <v>352</v>
      </c>
      <c r="Z14" s="7">
        <f>main!Z59</f>
        <v>141</v>
      </c>
      <c r="AA14" s="7" t="str">
        <f>main!AA59</f>
        <v>Sophia</v>
      </c>
      <c r="AB14" s="7" t="str">
        <f>main!AB59</f>
        <v>f</v>
      </c>
      <c r="AC14" s="7">
        <f>main!AC59</f>
        <v>6.914285714</v>
      </c>
      <c r="AD14" s="7">
        <f>main!AD59</f>
        <v>0.28402864100000003</v>
      </c>
      <c r="AE14" s="7">
        <f>main!AE59</f>
        <v>7</v>
      </c>
      <c r="AF14" s="33" t="str">
        <f>main!AF59</f>
        <v>f</v>
      </c>
      <c r="AG14" s="7" t="str">
        <f>main!AG59</f>
        <v>Target</v>
      </c>
      <c r="AH14" s="7" t="str">
        <f>main!AH59</f>
        <v>NA</v>
      </c>
      <c r="AI14" s="7">
        <f>main!AI59</f>
        <v>2230000000</v>
      </c>
      <c r="AJ14" s="7" t="str">
        <f>main!AJ59</f>
        <v>NA</v>
      </c>
      <c r="AK14" s="7" t="str">
        <f>main!AK59</f>
        <v>NA</v>
      </c>
      <c r="AL14" s="7">
        <f>main!AL59</f>
        <v>109</v>
      </c>
      <c r="AM14" s="7" t="str">
        <f>main!AM59</f>
        <v>Henriette</v>
      </c>
      <c r="AN14" s="7" t="str">
        <f>main!AN59</f>
        <v>f</v>
      </c>
      <c r="AO14" s="7">
        <f>main!AO59</f>
        <v>6.6571428570000002</v>
      </c>
      <c r="AP14" s="7">
        <f>main!AP59</f>
        <v>0.80230759600000001</v>
      </c>
      <c r="AQ14" s="7">
        <f>main!AQ59</f>
        <v>7</v>
      </c>
      <c r="AR14" s="7" t="str">
        <f>main!AR59</f>
        <v>f</v>
      </c>
      <c r="AS14" s="7" t="str">
        <f>main!AS59</f>
        <v>Alternative</v>
      </c>
      <c r="AT14" s="7" t="str">
        <f>main!AT59</f>
        <v>NA</v>
      </c>
      <c r="AU14" s="7" t="str">
        <f>main!AU59</f>
        <v>NA</v>
      </c>
      <c r="AV14" s="7" t="str">
        <f>main!AV59</f>
        <v>NA</v>
      </c>
      <c r="AW14" s="7" t="str">
        <f>main!AW59</f>
        <v>NA</v>
      </c>
      <c r="AX14" s="7" t="str">
        <f>main!AX59</f>
        <v>Er</v>
      </c>
      <c r="AY14" s="7" t="str">
        <f>main!AY59</f>
        <v>Sie</v>
      </c>
      <c r="AZ14" s="7" t="str">
        <f>main!AZ59</f>
        <v>Sie</v>
      </c>
      <c r="BA14" s="7" t="str">
        <f t="shared" si="6"/>
        <v>Wer schwimmt zum Boot?</v>
      </c>
      <c r="BB14" s="46" t="str">
        <f t="shared" si="7"/>
        <v>Was tat Sophia?</v>
      </c>
      <c r="BC14" s="7" t="str">
        <f t="shared" si="8"/>
        <v>Wo schwimmt Sophia?</v>
      </c>
      <c r="BD14" s="7" t="str">
        <f t="shared" si="9"/>
        <v>Was möchte Sophia verlassen?</v>
      </c>
      <c r="BE14" s="7" t="s">
        <v>16</v>
      </c>
      <c r="BF14" s="7" t="str">
        <f>BB14</f>
        <v>Was tat Sophia?</v>
      </c>
      <c r="BG14" s="7">
        <v>4</v>
      </c>
      <c r="BH14" s="7">
        <f t="shared" si="10"/>
        <v>0</v>
      </c>
      <c r="BI14" s="7" t="str">
        <f t="shared" si="11"/>
        <v>NA</v>
      </c>
      <c r="BJ14" s="7" t="str">
        <f>IF(BI14="NA","NA",J14)</f>
        <v>NA</v>
      </c>
      <c r="BK14" s="7" t="str">
        <f t="shared" si="24"/>
        <v>NA</v>
      </c>
      <c r="BL14" s="7" t="s">
        <v>78</v>
      </c>
      <c r="BM14" s="1">
        <v>0</v>
      </c>
      <c r="BN14" s="7" t="str">
        <f t="shared" si="12"/>
        <v>NA</v>
      </c>
      <c r="BO14" s="7" t="str">
        <f t="shared" si="21"/>
        <v>NA</v>
      </c>
      <c r="BP14" s="7" t="str">
        <f t="shared" si="13"/>
        <v>Wo schwimmt Sophia?</v>
      </c>
      <c r="BQ14" s="7" t="str">
        <f t="shared" si="14"/>
        <v/>
      </c>
      <c r="BR14" s="7" t="str">
        <f t="shared" si="15"/>
        <v/>
      </c>
      <c r="BS14" s="7" t="str">
        <f t="shared" si="16"/>
        <v>Wo schwimmt Sophia?</v>
      </c>
      <c r="BT14" s="7" t="str">
        <f t="shared" si="17"/>
        <v>Was möchte Sophia verlassen?</v>
      </c>
      <c r="BU14" s="7" t="str">
        <f t="shared" si="18"/>
        <v/>
      </c>
      <c r="BV14" s="7" t="str">
        <f t="shared" si="19"/>
        <v>Was möchte Sophia verlassen?</v>
      </c>
    </row>
    <row r="15" spans="1:74" ht="14.25" customHeight="1" x14ac:dyDescent="0.35">
      <c r="A15" s="7" t="str">
        <f t="shared" si="20"/>
        <v>L5_S18_I80_PSie</v>
      </c>
      <c r="B15" s="7">
        <v>5</v>
      </c>
      <c r="C15" s="7">
        <v>18</v>
      </c>
      <c r="D15" s="44">
        <v>14</v>
      </c>
      <c r="E15">
        <v>1</v>
      </c>
      <c r="F15" s="7">
        <v>18</v>
      </c>
      <c r="G15" s="7" t="str">
        <f t="shared" si="22"/>
        <v>Kim hüpft auf dem Trampolin. Sie möchte die neuen Nachbarskinder bespaßen.</v>
      </c>
      <c r="H15" s="7" t="str">
        <f t="shared" si="0"/>
        <v>Kim</v>
      </c>
      <c r="I15" s="7" t="str">
        <f t="shared" si="1"/>
        <v>Karl</v>
      </c>
      <c r="J15" s="7" t="s">
        <v>215</v>
      </c>
      <c r="K15" s="7" t="s">
        <v>135</v>
      </c>
      <c r="N15" s="7" t="s">
        <v>216</v>
      </c>
      <c r="O15" s="7" t="str">
        <f t="shared" si="2"/>
        <v>auf dem Trampolin.</v>
      </c>
      <c r="P15" s="7" t="str">
        <f t="shared" si="3"/>
        <v>auf dem Trampolin</v>
      </c>
      <c r="Q15" s="7" t="str">
        <f t="shared" si="23"/>
        <v>Sie</v>
      </c>
      <c r="R15" s="7" t="s">
        <v>70</v>
      </c>
      <c r="S15" s="7" t="s">
        <v>71</v>
      </c>
      <c r="T15" s="7" t="s">
        <v>203</v>
      </c>
      <c r="V15" s="7" t="s">
        <v>217</v>
      </c>
      <c r="W15" s="7" t="str">
        <f t="shared" si="4"/>
        <v>Nachbarskinder</v>
      </c>
      <c r="X15" s="7" t="str">
        <f t="shared" si="5"/>
        <v>bespaßen.</v>
      </c>
      <c r="Y15" s="7" t="s">
        <v>218</v>
      </c>
      <c r="Z15" s="7">
        <f>main!Z39</f>
        <v>80</v>
      </c>
      <c r="AA15" s="7" t="str">
        <f>main!AA39</f>
        <v>Kim</v>
      </c>
      <c r="AB15" s="7" t="str">
        <f>main!AB39</f>
        <v>n</v>
      </c>
      <c r="AC15" s="7">
        <f>main!AC39</f>
        <v>4.7428571430000002</v>
      </c>
      <c r="AD15" s="7">
        <f>main!AD39</f>
        <v>1.038745203</v>
      </c>
      <c r="AE15" s="7">
        <f>main!AE39</f>
        <v>4</v>
      </c>
      <c r="AF15" s="33" t="str">
        <f>main!AF39</f>
        <v>n</v>
      </c>
      <c r="AG15" s="7" t="str">
        <f>main!AG39</f>
        <v>Target</v>
      </c>
      <c r="AH15" s="7" t="str">
        <f>main!AH39</f>
        <v>NA</v>
      </c>
      <c r="AI15" s="7">
        <f>main!AI39</f>
        <v>5070000000</v>
      </c>
      <c r="AJ15" s="7" t="str">
        <f>main!AJ39</f>
        <v>NA</v>
      </c>
      <c r="AK15" s="7" t="str">
        <f>main!AK39</f>
        <v>NA</v>
      </c>
      <c r="AL15" s="7">
        <f>main!AL39</f>
        <v>30</v>
      </c>
      <c r="AM15" s="7" t="str">
        <f>main!AM39</f>
        <v>Karl</v>
      </c>
      <c r="AN15" s="7" t="str">
        <f>main!AN39</f>
        <v>m</v>
      </c>
      <c r="AO15" s="7">
        <f>main!AO39</f>
        <v>1.342857143</v>
      </c>
      <c r="AP15" s="7">
        <f>main!AP39</f>
        <v>1.1099246700000001</v>
      </c>
      <c r="AQ15" s="7">
        <f>main!AQ39</f>
        <v>1</v>
      </c>
      <c r="AR15" s="7" t="str">
        <f>main!AR39</f>
        <v>m</v>
      </c>
      <c r="AS15" s="7" t="str">
        <f>main!AS39</f>
        <v>Alternative</v>
      </c>
      <c r="AT15" s="7" t="str">
        <f>main!AT39</f>
        <v>NA</v>
      </c>
      <c r="AU15" s="7" t="str">
        <f>main!AU39</f>
        <v>NA</v>
      </c>
      <c r="AV15" s="7" t="str">
        <f>main!AV39</f>
        <v>NA</v>
      </c>
      <c r="AW15" s="7" t="str">
        <f>main!AW39</f>
        <v>NA</v>
      </c>
      <c r="AX15" s="7" t="str">
        <f>main!AX39</f>
        <v>Er</v>
      </c>
      <c r="AY15" s="7" t="str">
        <f>main!AY39</f>
        <v>Sie</v>
      </c>
      <c r="AZ15" s="7" t="str">
        <f>main!AZ39</f>
        <v>Sie</v>
      </c>
      <c r="BA15" s="7" t="str">
        <f t="shared" si="6"/>
        <v>Wer hüpft auf dem Trampolin?</v>
      </c>
      <c r="BB15" s="46" t="str">
        <f t="shared" si="7"/>
        <v>Was tat Kim?</v>
      </c>
      <c r="BC15" s="7" t="str">
        <f t="shared" si="8"/>
        <v>Wo hüpft Kim?</v>
      </c>
      <c r="BD15" s="7" t="str">
        <f t="shared" si="9"/>
        <v>Wen möchte Kim bespaßen?</v>
      </c>
      <c r="BE15" s="7" t="s">
        <v>16</v>
      </c>
      <c r="BF15" s="7" t="str">
        <f>BB15</f>
        <v>Was tat Kim?</v>
      </c>
      <c r="BG15" s="7">
        <v>3</v>
      </c>
      <c r="BH15" s="7">
        <f t="shared" si="10"/>
        <v>0</v>
      </c>
      <c r="BI15" s="7" t="str">
        <f t="shared" si="11"/>
        <v>NA</v>
      </c>
      <c r="BJ15" s="7" t="str">
        <f>IF(BI15="NA","NA",J15)</f>
        <v>NA</v>
      </c>
      <c r="BK15" s="7" t="str">
        <f>IF(BJ15="","",BJ15)</f>
        <v>NA</v>
      </c>
      <c r="BL15" s="7" t="s">
        <v>78</v>
      </c>
      <c r="BM15" s="1">
        <v>1</v>
      </c>
      <c r="BN15" s="7" t="str">
        <f t="shared" si="12"/>
        <v>NA</v>
      </c>
      <c r="BO15" s="7" t="str">
        <f t="shared" si="21"/>
        <v>NA</v>
      </c>
      <c r="BP15" s="7" t="str">
        <f t="shared" si="13"/>
        <v>Wo hüpft Kim?</v>
      </c>
      <c r="BQ15" s="7" t="str">
        <f t="shared" si="14"/>
        <v/>
      </c>
      <c r="BR15" s="7" t="str">
        <f t="shared" si="15"/>
        <v/>
      </c>
      <c r="BS15" s="7" t="str">
        <f t="shared" si="16"/>
        <v>Wo hüpft Kim?</v>
      </c>
      <c r="BT15" s="7" t="str">
        <f t="shared" si="17"/>
        <v/>
      </c>
      <c r="BU15" s="7" t="str">
        <f t="shared" si="18"/>
        <v>Wen möchte Kim bespaßen?</v>
      </c>
      <c r="BV15" s="7" t="str">
        <f t="shared" si="19"/>
        <v>Wen möchte Kim bespaßen?</v>
      </c>
    </row>
    <row r="16" spans="1:74" ht="14.25" customHeight="1" x14ac:dyDescent="0.35">
      <c r="A16" s="7" t="str">
        <f t="shared" si="20"/>
        <v>L5_S119_I202_PSie</v>
      </c>
      <c r="B16" s="7">
        <v>5</v>
      </c>
      <c r="C16" s="7">
        <v>119</v>
      </c>
      <c r="D16" s="44">
        <v>15</v>
      </c>
      <c r="E16">
        <v>1</v>
      </c>
      <c r="F16" s="7">
        <v>119</v>
      </c>
      <c r="G16" s="7" t="str">
        <f t="shared" si="22"/>
        <v>Der Wrestler fliegt aus der Talkshow. Sie hat die top-secret Geheimnisse verraten.</v>
      </c>
      <c r="H16" s="7" t="str">
        <f t="shared" si="0"/>
        <v>Der Wrestler</v>
      </c>
      <c r="I16" s="7" t="str">
        <f t="shared" si="1"/>
        <v>Die Wrestlerin</v>
      </c>
      <c r="J16" s="7" t="s">
        <v>454</v>
      </c>
      <c r="M16" s="7" t="s">
        <v>144</v>
      </c>
      <c r="N16" s="7" t="s">
        <v>824</v>
      </c>
      <c r="O16" s="7" t="str">
        <f t="shared" si="2"/>
        <v>aus der Talkshow.</v>
      </c>
      <c r="P16" s="7" t="str">
        <f t="shared" si="3"/>
        <v>aus der Talkshow</v>
      </c>
      <c r="Q16" s="7" t="str">
        <f t="shared" si="23"/>
        <v>Sie</v>
      </c>
      <c r="R16" s="7" t="s">
        <v>104</v>
      </c>
      <c r="S16" s="7" t="s">
        <v>71</v>
      </c>
      <c r="T16" s="7" t="s">
        <v>825</v>
      </c>
      <c r="U16" s="7" t="s">
        <v>826</v>
      </c>
      <c r="W16" s="7" t="str">
        <f t="shared" si="4"/>
        <v>Geheimnisse</v>
      </c>
      <c r="X16" s="7" t="str">
        <f t="shared" si="5"/>
        <v>verraten.</v>
      </c>
      <c r="Y16" s="7" t="s">
        <v>827</v>
      </c>
      <c r="Z16" s="7">
        <f>main!Z120</f>
        <v>202</v>
      </c>
      <c r="AA16" s="7" t="str">
        <f>main!AA120</f>
        <v>Wrestler</v>
      </c>
      <c r="AB16" s="7" t="str">
        <f>main!AB120</f>
        <v>NA</v>
      </c>
      <c r="AC16" s="7">
        <f>main!AC120</f>
        <v>6.5750000000000002</v>
      </c>
      <c r="AD16" s="7" t="str">
        <f>main!AD120</f>
        <v>NA</v>
      </c>
      <c r="AE16" s="7" t="str">
        <f>main!AE120</f>
        <v>NA</v>
      </c>
      <c r="AF16" s="33" t="str">
        <f>main!AF120</f>
        <v>m</v>
      </c>
      <c r="AG16" s="7" t="str">
        <f>main!AG120</f>
        <v>Filler</v>
      </c>
      <c r="AH16" s="7" t="str">
        <f>main!AH120</f>
        <v>NA</v>
      </c>
      <c r="AI16" s="7" t="str">
        <f>main!AI120</f>
        <v>NA</v>
      </c>
      <c r="AJ16" s="7" t="str">
        <f>main!AJ120</f>
        <v>Der</v>
      </c>
      <c r="AK16" s="7" t="str">
        <f>main!AK120</f>
        <v>der</v>
      </c>
      <c r="AL16" s="7">
        <f>main!AL120</f>
        <v>59</v>
      </c>
      <c r="AM16" s="7" t="str">
        <f>main!AM120</f>
        <v>Wrestlerin</v>
      </c>
      <c r="AN16" s="7" t="str">
        <f>main!AN120</f>
        <v>NA</v>
      </c>
      <c r="AO16" s="7" t="str">
        <f>main!AO120</f>
        <v>NA</v>
      </c>
      <c r="AP16" s="7" t="str">
        <f>main!AP120</f>
        <v>NA</v>
      </c>
      <c r="AQ16" s="7" t="str">
        <f>main!AQ120</f>
        <v>NA</v>
      </c>
      <c r="AR16" s="7" t="str">
        <f>main!AR120</f>
        <v>NA</v>
      </c>
      <c r="AS16" s="7" t="str">
        <f>main!AS120</f>
        <v>Alternative</v>
      </c>
      <c r="AT16" s="7" t="str">
        <f>main!AT120</f>
        <v>NA</v>
      </c>
      <c r="AU16" s="7" t="str">
        <f>main!AU120</f>
        <v>NA</v>
      </c>
      <c r="AV16" s="7" t="str">
        <f>main!AV120</f>
        <v>Die</v>
      </c>
      <c r="AW16" s="7" t="str">
        <f>main!AW120</f>
        <v>die</v>
      </c>
      <c r="AX16" s="7" t="str">
        <f>main!AX120</f>
        <v>Er</v>
      </c>
      <c r="AY16" s="7" t="str">
        <f>main!AY120</f>
        <v>Sie</v>
      </c>
      <c r="AZ16" s="7" t="str">
        <f>main!AZ120</f>
        <v>Sie</v>
      </c>
      <c r="BA16" s="7" t="str">
        <f t="shared" si="6"/>
        <v>Wer fliegt aus der Talkshow?</v>
      </c>
      <c r="BB16" s="46" t="str">
        <f t="shared" si="7"/>
        <v>Was tat der Wrestler?</v>
      </c>
      <c r="BC16" s="7" t="str">
        <f t="shared" si="8"/>
        <v>Woher fliegt der Wrestler?</v>
      </c>
      <c r="BD16" s="7" t="str">
        <f t="shared" si="9"/>
        <v>Was hat der Wrestler verraten?</v>
      </c>
      <c r="BE16" s="7" t="s">
        <v>48</v>
      </c>
      <c r="BF16" s="7" t="str">
        <f>BC16</f>
        <v>Woher fliegt der Wrestler?</v>
      </c>
      <c r="BG16" s="7">
        <v>4</v>
      </c>
      <c r="BH16" s="7">
        <f t="shared" si="10"/>
        <v>0</v>
      </c>
      <c r="BI16" s="7" t="str">
        <f t="shared" si="11"/>
        <v>NA</v>
      </c>
      <c r="BJ16" s="7" t="str">
        <f>IF(BI16="NA","NA",P16)</f>
        <v>NA</v>
      </c>
      <c r="BK16" s="7" t="str">
        <f t="shared" ref="BK16:BK22" si="25">BJ16</f>
        <v>NA</v>
      </c>
      <c r="BL16" s="7" t="s">
        <v>78</v>
      </c>
      <c r="BM16" s="1">
        <v>1</v>
      </c>
      <c r="BN16" s="7" t="str">
        <f t="shared" si="12"/>
        <v>NA</v>
      </c>
      <c r="BO16" s="7" t="str">
        <f t="shared" si="21"/>
        <v>NA</v>
      </c>
      <c r="BP16" s="7" t="str">
        <f t="shared" si="13"/>
        <v/>
      </c>
      <c r="BQ16" s="7" t="str">
        <f t="shared" si="14"/>
        <v/>
      </c>
      <c r="BR16" s="7" t="str">
        <f t="shared" si="15"/>
        <v>Woher fliegt der Wrestler?</v>
      </c>
      <c r="BS16" s="7" t="str">
        <f t="shared" si="16"/>
        <v>Woher fliegt der Wrestler?</v>
      </c>
      <c r="BT16" s="7" t="str">
        <f t="shared" si="17"/>
        <v>Was hat der Wrestler verraten?</v>
      </c>
      <c r="BU16" s="7" t="str">
        <f t="shared" si="18"/>
        <v/>
      </c>
      <c r="BV16" s="7" t="str">
        <f t="shared" si="19"/>
        <v>Was hat der Wrestler verraten?</v>
      </c>
    </row>
    <row r="17" spans="1:74" ht="14.25" customHeight="1" x14ac:dyDescent="0.35">
      <c r="A17" s="7" t="str">
        <f t="shared" si="20"/>
        <v>L5_S19_I81_PSie</v>
      </c>
      <c r="B17" s="7">
        <v>5</v>
      </c>
      <c r="C17" s="7">
        <v>19</v>
      </c>
      <c r="D17" s="44">
        <v>16</v>
      </c>
      <c r="E17">
        <v>1</v>
      </c>
      <c r="F17" s="7">
        <v>19</v>
      </c>
      <c r="G17" s="7" t="str">
        <f t="shared" si="22"/>
        <v>Sidney erwacht von der Weinprobe. Sie hatte einen spaßigen Abend genossen.</v>
      </c>
      <c r="H17" s="7" t="str">
        <f t="shared" si="0"/>
        <v>Sidney</v>
      </c>
      <c r="I17" s="7" t="str">
        <f t="shared" si="1"/>
        <v>Adrian</v>
      </c>
      <c r="J17" s="7" t="s">
        <v>221</v>
      </c>
      <c r="M17" s="7" t="s">
        <v>222</v>
      </c>
      <c r="N17" s="7" t="s">
        <v>223</v>
      </c>
      <c r="O17" s="7" t="str">
        <f t="shared" si="2"/>
        <v>von der Weinprobe.</v>
      </c>
      <c r="P17" s="7" t="str">
        <f t="shared" si="3"/>
        <v>von der Weinprobe</v>
      </c>
      <c r="Q17" s="7" t="str">
        <f t="shared" si="23"/>
        <v>Sie</v>
      </c>
      <c r="R17" s="7" t="s">
        <v>224</v>
      </c>
      <c r="S17" s="7" t="s">
        <v>87</v>
      </c>
      <c r="T17" s="7" t="s">
        <v>225</v>
      </c>
      <c r="U17" s="7" t="s">
        <v>226</v>
      </c>
      <c r="W17" s="7" t="str">
        <f t="shared" si="4"/>
        <v>Abend</v>
      </c>
      <c r="X17" s="7" t="str">
        <f t="shared" si="5"/>
        <v>genossen.</v>
      </c>
      <c r="Y17" s="7" t="s">
        <v>227</v>
      </c>
      <c r="Z17" s="7">
        <f>main!Z40</f>
        <v>81</v>
      </c>
      <c r="AA17" s="7" t="str">
        <f>main!AA40</f>
        <v>Sidney</v>
      </c>
      <c r="AB17" s="7" t="str">
        <f>main!AB40</f>
        <v>n</v>
      </c>
      <c r="AC17" s="7">
        <f>main!AC40</f>
        <v>4.7428571430000002</v>
      </c>
      <c r="AD17" s="7">
        <f>main!AD40</f>
        <v>1.421326165</v>
      </c>
      <c r="AE17" s="7">
        <f>main!AE40</f>
        <v>4</v>
      </c>
      <c r="AF17" s="33" t="str">
        <f>main!AF40</f>
        <v>n</v>
      </c>
      <c r="AG17" s="7" t="str">
        <f>main!AG40</f>
        <v>Target</v>
      </c>
      <c r="AH17" s="7" t="str">
        <f>main!AH40</f>
        <v>NA</v>
      </c>
      <c r="AI17" s="7">
        <f>main!AI40</f>
        <v>1940000000</v>
      </c>
      <c r="AJ17" s="7" t="str">
        <f>main!AJ40</f>
        <v>NA</v>
      </c>
      <c r="AK17" s="7" t="str">
        <f>main!AK40</f>
        <v>NA</v>
      </c>
      <c r="AL17" s="7">
        <f>main!AL40</f>
        <v>31</v>
      </c>
      <c r="AM17" s="7" t="str">
        <f>main!AM40</f>
        <v>Adrian</v>
      </c>
      <c r="AN17" s="7" t="str">
        <f>main!AN40</f>
        <v>m</v>
      </c>
      <c r="AO17" s="7">
        <f>main!AO40</f>
        <v>1.371428571</v>
      </c>
      <c r="AP17" s="7">
        <f>main!AP40</f>
        <v>0.73106345900000003</v>
      </c>
      <c r="AQ17" s="7">
        <f>main!AQ40</f>
        <v>1</v>
      </c>
      <c r="AR17" s="7" t="str">
        <f>main!AR40</f>
        <v>m</v>
      </c>
      <c r="AS17" s="7" t="str">
        <f>main!AS40</f>
        <v>Alternative</v>
      </c>
      <c r="AT17" s="7" t="str">
        <f>main!AT40</f>
        <v>NA</v>
      </c>
      <c r="AU17" s="7" t="str">
        <f>main!AU40</f>
        <v>NA</v>
      </c>
      <c r="AV17" s="7" t="str">
        <f>main!AV40</f>
        <v>NA</v>
      </c>
      <c r="AW17" s="7" t="str">
        <f>main!AW40</f>
        <v>NA</v>
      </c>
      <c r="AX17" s="7" t="str">
        <f>main!AX40</f>
        <v>Er</v>
      </c>
      <c r="AY17" s="7" t="str">
        <f>main!AY40</f>
        <v>Sie</v>
      </c>
      <c r="AZ17" s="7" t="str">
        <f>main!AZ40</f>
        <v>Sie</v>
      </c>
      <c r="BA17" s="7" t="str">
        <f t="shared" si="6"/>
        <v>Wer erwacht von der Weinprobe?</v>
      </c>
      <c r="BB17" s="46" t="str">
        <f t="shared" si="7"/>
        <v>Was tat Sidney?</v>
      </c>
      <c r="BC17" s="7" t="str">
        <f t="shared" si="8"/>
        <v>Woher erwacht Sidney?</v>
      </c>
      <c r="BD17" s="7" t="str">
        <f t="shared" si="9"/>
        <v>Was hatte Sidney genossen?</v>
      </c>
      <c r="BE17" s="7" t="s">
        <v>48</v>
      </c>
      <c r="BF17" s="7" t="str">
        <f>BC17</f>
        <v>Woher erwacht Sidney?</v>
      </c>
      <c r="BG17" s="7">
        <v>3</v>
      </c>
      <c r="BH17" s="7">
        <f t="shared" si="10"/>
        <v>0</v>
      </c>
      <c r="BI17" s="7" t="str">
        <f t="shared" si="11"/>
        <v>NA</v>
      </c>
      <c r="BJ17" s="7" t="str">
        <f>IF(BI17="NA","NA",P17)</f>
        <v>NA</v>
      </c>
      <c r="BK17" s="7" t="str">
        <f t="shared" si="25"/>
        <v>NA</v>
      </c>
      <c r="BL17" s="7" t="s">
        <v>78</v>
      </c>
      <c r="BM17" s="1">
        <v>1</v>
      </c>
      <c r="BN17" s="7" t="str">
        <f t="shared" si="12"/>
        <v>NA</v>
      </c>
      <c r="BO17" s="7" t="str">
        <f t="shared" si="21"/>
        <v>NA</v>
      </c>
      <c r="BP17" s="7" t="str">
        <f t="shared" si="13"/>
        <v/>
      </c>
      <c r="BQ17" s="7" t="str">
        <f t="shared" si="14"/>
        <v/>
      </c>
      <c r="BR17" s="7" t="str">
        <f t="shared" si="15"/>
        <v>Woher erwacht Sidney?</v>
      </c>
      <c r="BS17" s="7" t="str">
        <f t="shared" si="16"/>
        <v>Woher erwacht Sidney?</v>
      </c>
      <c r="BT17" s="7" t="str">
        <f t="shared" si="17"/>
        <v>Was hatte Sidney genossen?</v>
      </c>
      <c r="BU17" s="7" t="str">
        <f t="shared" si="18"/>
        <v/>
      </c>
      <c r="BV17" s="7" t="str">
        <f t="shared" si="19"/>
        <v>Was hatte Sidney genossen?</v>
      </c>
    </row>
    <row r="18" spans="1:74" ht="14.25" customHeight="1" x14ac:dyDescent="0.35">
      <c r="A18" s="7" t="str">
        <f t="shared" si="20"/>
        <v>L5_S6_I68_PEr</v>
      </c>
      <c r="B18" s="7">
        <v>5</v>
      </c>
      <c r="C18" s="7">
        <v>6</v>
      </c>
      <c r="D18" s="44">
        <v>17</v>
      </c>
      <c r="E18">
        <v>1</v>
      </c>
      <c r="F18" s="7">
        <v>6</v>
      </c>
      <c r="G18" s="7" t="str">
        <f t="shared" si="22"/>
        <v>Jean guckt auf den Fahrplan. Er hat die heutige Verbindung vergessen.</v>
      </c>
      <c r="H18" s="7" t="str">
        <f t="shared" si="0"/>
        <v>Jean</v>
      </c>
      <c r="I18" s="7" t="str">
        <f t="shared" si="1"/>
        <v>Greta</v>
      </c>
      <c r="J18" s="7" t="s">
        <v>118</v>
      </c>
      <c r="L18" s="7" t="s">
        <v>119</v>
      </c>
      <c r="N18" s="7" t="s">
        <v>120</v>
      </c>
      <c r="O18" s="7" t="str">
        <f t="shared" si="2"/>
        <v>auf den Fahrplan.</v>
      </c>
      <c r="P18" s="7" t="str">
        <f t="shared" si="3"/>
        <v>auf den Fahrplan</v>
      </c>
      <c r="Q18" s="7" t="str">
        <f t="shared" si="23"/>
        <v>Er</v>
      </c>
      <c r="R18" s="7" t="s">
        <v>104</v>
      </c>
      <c r="S18" s="7" t="s">
        <v>71</v>
      </c>
      <c r="T18" s="7" t="s">
        <v>121</v>
      </c>
      <c r="U18" s="7" t="s">
        <v>122</v>
      </c>
      <c r="W18" s="7" t="str">
        <f t="shared" si="4"/>
        <v>Verbindung</v>
      </c>
      <c r="X18" s="7" t="str">
        <f t="shared" si="5"/>
        <v>vergessen.</v>
      </c>
      <c r="Y18" s="7" t="s">
        <v>123</v>
      </c>
      <c r="Z18" s="7">
        <f>main!Z27</f>
        <v>68</v>
      </c>
      <c r="AA18" s="7" t="str">
        <f>main!AA27</f>
        <v>Jean</v>
      </c>
      <c r="AB18" s="7" t="str">
        <f>main!AB27</f>
        <v>n</v>
      </c>
      <c r="AC18" s="7">
        <f>main!AC27</f>
        <v>3.4285714289999998</v>
      </c>
      <c r="AD18" s="7">
        <f>main!AD27</f>
        <v>1.420143205</v>
      </c>
      <c r="AE18" s="7">
        <f>main!AE27</f>
        <v>4</v>
      </c>
      <c r="AF18" s="33" t="str">
        <f>main!AF27</f>
        <v>n</v>
      </c>
      <c r="AG18" s="7" t="str">
        <f>main!AG27</f>
        <v>Target</v>
      </c>
      <c r="AH18" s="7" t="str">
        <f>main!AH27</f>
        <v>NA</v>
      </c>
      <c r="AI18" s="7">
        <f>main!AI27</f>
        <v>4610000000</v>
      </c>
      <c r="AJ18" s="7" t="str">
        <f>main!AJ27</f>
        <v>NA</v>
      </c>
      <c r="AK18" s="7" t="str">
        <f>main!AK27</f>
        <v>NA</v>
      </c>
      <c r="AL18" s="7">
        <f>main!AL27</f>
        <v>117</v>
      </c>
      <c r="AM18" s="7" t="str">
        <f>main!AM27</f>
        <v>Greta</v>
      </c>
      <c r="AN18" s="7" t="str">
        <f>main!AN27</f>
        <v>f</v>
      </c>
      <c r="AO18" s="7">
        <f>main!AO27</f>
        <v>6.7428571430000002</v>
      </c>
      <c r="AP18" s="7">
        <f>main!AP27</f>
        <v>0.56061191099999996</v>
      </c>
      <c r="AQ18" s="7">
        <f>main!AQ27</f>
        <v>7</v>
      </c>
      <c r="AR18" s="7" t="str">
        <f>main!AR27</f>
        <v>f</v>
      </c>
      <c r="AS18" s="7" t="str">
        <f>main!AS27</f>
        <v>Alternative</v>
      </c>
      <c r="AT18" s="7" t="str">
        <f>main!AT27</f>
        <v>NA</v>
      </c>
      <c r="AU18" s="7" t="str">
        <f>main!AU27</f>
        <v>NA</v>
      </c>
      <c r="AV18" s="7" t="str">
        <f>main!AV27</f>
        <v>NA</v>
      </c>
      <c r="AW18" s="7" t="str">
        <f>main!AW27</f>
        <v>NA</v>
      </c>
      <c r="AX18" s="7" t="str">
        <f>main!AX27</f>
        <v>Er</v>
      </c>
      <c r="AY18" s="7" t="str">
        <f>main!AY27</f>
        <v>Sie</v>
      </c>
      <c r="AZ18" s="7" t="str">
        <f>main!AZ27</f>
        <v>Er</v>
      </c>
      <c r="BA18" s="7" t="str">
        <f t="shared" si="6"/>
        <v>Wer guckt auf den Fahrplan?</v>
      </c>
      <c r="BB18" s="46" t="str">
        <f t="shared" si="7"/>
        <v>Was tat Jean?</v>
      </c>
      <c r="BC18" s="7" t="str">
        <f t="shared" si="8"/>
        <v>Wohin guckt Jean?</v>
      </c>
      <c r="BD18" s="7" t="str">
        <f t="shared" si="9"/>
        <v>Was hat Jean vergessen?</v>
      </c>
      <c r="BE18" s="7" t="s">
        <v>16</v>
      </c>
      <c r="BF18" s="7" t="str">
        <f>BB18</f>
        <v>Was tat Jean?</v>
      </c>
      <c r="BG18" s="7">
        <v>4</v>
      </c>
      <c r="BH18" s="7">
        <f t="shared" si="10"/>
        <v>0</v>
      </c>
      <c r="BI18" s="7" t="str">
        <f t="shared" si="11"/>
        <v>NA</v>
      </c>
      <c r="BJ18" s="7" t="str">
        <f>IF(BI18="NA","NA",J18)</f>
        <v>NA</v>
      </c>
      <c r="BK18" s="7" t="str">
        <f t="shared" si="25"/>
        <v>NA</v>
      </c>
      <c r="BL18" s="7" t="s">
        <v>78</v>
      </c>
      <c r="BM18" s="1">
        <v>0</v>
      </c>
      <c r="BN18" s="7" t="str">
        <f t="shared" si="12"/>
        <v>NA</v>
      </c>
      <c r="BO18" s="7" t="str">
        <f t="shared" si="21"/>
        <v>NA</v>
      </c>
      <c r="BP18" s="7" t="str">
        <f t="shared" si="13"/>
        <v/>
      </c>
      <c r="BQ18" s="7" t="str">
        <f t="shared" si="14"/>
        <v>Wohin guckt Jean?</v>
      </c>
      <c r="BR18" s="7" t="str">
        <f t="shared" si="15"/>
        <v/>
      </c>
      <c r="BS18" s="7" t="str">
        <f t="shared" si="16"/>
        <v>Wohin guckt Jean?</v>
      </c>
      <c r="BT18" s="7" t="str">
        <f t="shared" si="17"/>
        <v>Was hat Jean vergessen?</v>
      </c>
      <c r="BU18" s="7" t="str">
        <f t="shared" si="18"/>
        <v/>
      </c>
      <c r="BV18" s="7" t="str">
        <f t="shared" si="19"/>
        <v>Was hat Jean vergessen?</v>
      </c>
    </row>
    <row r="19" spans="1:74" ht="14.25" customHeight="1" x14ac:dyDescent="0.35">
      <c r="A19" s="7" t="str">
        <f t="shared" si="20"/>
        <v>L5_S57_I17_PSie</v>
      </c>
      <c r="B19" s="7">
        <v>5</v>
      </c>
      <c r="C19" s="7">
        <v>57</v>
      </c>
      <c r="D19" s="44">
        <v>18</v>
      </c>
      <c r="E19">
        <v>1</v>
      </c>
      <c r="F19" s="7">
        <v>57</v>
      </c>
      <c r="G19" s="7" t="str">
        <f t="shared" si="22"/>
        <v>Anton kommt von der Bandprobe. Sie hat ein exzellentes Solo hingelegt.</v>
      </c>
      <c r="H19" s="7" t="str">
        <f t="shared" si="0"/>
        <v>Anton</v>
      </c>
      <c r="I19" s="7" t="str">
        <f t="shared" si="1"/>
        <v>Thea</v>
      </c>
      <c r="J19" s="7" t="s">
        <v>311</v>
      </c>
      <c r="M19" s="7" t="s">
        <v>222</v>
      </c>
      <c r="N19" s="7" t="s">
        <v>475</v>
      </c>
      <c r="O19" s="7" t="str">
        <f t="shared" si="2"/>
        <v>von der Bandprobe.</v>
      </c>
      <c r="P19" s="7" t="str">
        <f t="shared" si="3"/>
        <v>von der Bandprobe</v>
      </c>
      <c r="Q19" s="7" t="str">
        <f t="shared" si="23"/>
        <v>Sie</v>
      </c>
      <c r="R19" s="7" t="s">
        <v>104</v>
      </c>
      <c r="S19" s="7" t="s">
        <v>137</v>
      </c>
      <c r="T19" s="7" t="s">
        <v>476</v>
      </c>
      <c r="U19" s="7" t="s">
        <v>477</v>
      </c>
      <c r="W19" s="7" t="str">
        <f t="shared" si="4"/>
        <v>Solo</v>
      </c>
      <c r="X19" s="7" t="str">
        <f t="shared" si="5"/>
        <v>hingelegt.</v>
      </c>
      <c r="Y19" s="7" t="s">
        <v>478</v>
      </c>
      <c r="Z19" s="7">
        <f>main!Z18</f>
        <v>17</v>
      </c>
      <c r="AA19" s="7" t="str">
        <f>main!AA18</f>
        <v>Anton</v>
      </c>
      <c r="AB19" s="7" t="str">
        <f>main!AB18</f>
        <v>m</v>
      </c>
      <c r="AC19" s="7">
        <f>main!AC18</f>
        <v>1.2</v>
      </c>
      <c r="AD19" s="7">
        <f>main!AD18</f>
        <v>0.58410313400000002</v>
      </c>
      <c r="AE19" s="7">
        <f>main!AE18</f>
        <v>1</v>
      </c>
      <c r="AF19" s="33" t="str">
        <f>main!AF18</f>
        <v>m</v>
      </c>
      <c r="AG19" s="7" t="str">
        <f>main!AG18</f>
        <v>Target</v>
      </c>
      <c r="AH19" s="7">
        <f>main!AH18</f>
        <v>3091</v>
      </c>
      <c r="AI19" s="7">
        <f>main!AI18</f>
        <v>2260000000</v>
      </c>
      <c r="AJ19" s="7" t="str">
        <f>main!AJ18</f>
        <v>NA</v>
      </c>
      <c r="AK19" s="7" t="str">
        <f>main!AK18</f>
        <v>NA</v>
      </c>
      <c r="AL19" s="7">
        <f>main!AL18</f>
        <v>98</v>
      </c>
      <c r="AM19" s="7" t="str">
        <f>main!AM18</f>
        <v>Thea</v>
      </c>
      <c r="AN19" s="7" t="str">
        <f>main!AN18</f>
        <v>f</v>
      </c>
      <c r="AO19" s="7">
        <f>main!AO18</f>
        <v>6.3428571429999998</v>
      </c>
      <c r="AP19" s="7">
        <f>main!AP18</f>
        <v>1.186761712</v>
      </c>
      <c r="AQ19" s="7">
        <f>main!AQ18</f>
        <v>7</v>
      </c>
      <c r="AR19" s="7" t="str">
        <f>main!AR18</f>
        <v>f</v>
      </c>
      <c r="AS19" s="7" t="str">
        <f>main!AS18</f>
        <v>Alternative</v>
      </c>
      <c r="AT19" s="7" t="str">
        <f>main!AT18</f>
        <v>NA</v>
      </c>
      <c r="AU19" s="7" t="str">
        <f>main!AU18</f>
        <v>NA</v>
      </c>
      <c r="AV19" s="7" t="str">
        <f>main!AV18</f>
        <v>NA</v>
      </c>
      <c r="AW19" s="7" t="str">
        <f>main!AW18</f>
        <v>NA</v>
      </c>
      <c r="AX19" s="7" t="str">
        <f>main!AX18</f>
        <v>Er</v>
      </c>
      <c r="AY19" s="7" t="str">
        <f>main!AY18</f>
        <v>Sie</v>
      </c>
      <c r="AZ19" s="7" t="str">
        <f>main!AZ18</f>
        <v>Sie</v>
      </c>
      <c r="BA19" s="7" t="str">
        <f t="shared" si="6"/>
        <v>Wer kommt von der Bandprobe?</v>
      </c>
      <c r="BB19" s="46" t="str">
        <f t="shared" si="7"/>
        <v>Was tat Anton?</v>
      </c>
      <c r="BC19" s="7" t="str">
        <f t="shared" si="8"/>
        <v>Woher kommt Anton?</v>
      </c>
      <c r="BD19" s="7" t="str">
        <f t="shared" si="9"/>
        <v>Was hat Anton hingelegt?</v>
      </c>
      <c r="BE19" s="7" t="s">
        <v>47</v>
      </c>
      <c r="BF19" s="7" t="str">
        <f>BA19</f>
        <v>Wer kommt von der Bandprobe?</v>
      </c>
      <c r="BG19" s="7">
        <v>3</v>
      </c>
      <c r="BH19" s="7">
        <f t="shared" si="10"/>
        <v>0</v>
      </c>
      <c r="BI19" s="7" t="str">
        <f t="shared" si="11"/>
        <v>NA</v>
      </c>
      <c r="BJ19" s="7" t="str">
        <f>IF(BI19="NA","NA",H19)</f>
        <v>NA</v>
      </c>
      <c r="BK19" s="7" t="str">
        <f t="shared" si="25"/>
        <v>NA</v>
      </c>
      <c r="BL19" s="7" t="s">
        <v>78</v>
      </c>
      <c r="BM19" s="1">
        <v>0</v>
      </c>
      <c r="BN19" s="7" t="str">
        <f t="shared" si="12"/>
        <v>NA</v>
      </c>
      <c r="BO19" s="7" t="str">
        <f t="shared" si="21"/>
        <v>NA</v>
      </c>
      <c r="BP19" s="7" t="str">
        <f t="shared" si="13"/>
        <v/>
      </c>
      <c r="BQ19" s="7" t="str">
        <f t="shared" si="14"/>
        <v/>
      </c>
      <c r="BR19" s="7" t="str">
        <f t="shared" si="15"/>
        <v>Woher kommt Anton?</v>
      </c>
      <c r="BS19" s="7" t="str">
        <f t="shared" si="16"/>
        <v>Woher kommt Anton?</v>
      </c>
      <c r="BT19" s="7" t="str">
        <f t="shared" si="17"/>
        <v>Was hat Anton hingelegt?</v>
      </c>
      <c r="BU19" s="7" t="str">
        <f t="shared" si="18"/>
        <v/>
      </c>
      <c r="BV19" s="1" t="str">
        <f t="shared" si="19"/>
        <v>Was hat Anton hingelegt?</v>
      </c>
    </row>
    <row r="20" spans="1:74" ht="14.25" customHeight="1" x14ac:dyDescent="0.35">
      <c r="A20" s="7" t="str">
        <f t="shared" si="20"/>
        <v>L5_S56_I16_PSie</v>
      </c>
      <c r="B20" s="7">
        <v>5</v>
      </c>
      <c r="C20" s="7">
        <v>56</v>
      </c>
      <c r="D20" s="44">
        <v>19</v>
      </c>
      <c r="E20">
        <v>1</v>
      </c>
      <c r="F20" s="7">
        <v>56</v>
      </c>
      <c r="G20" s="7" t="str">
        <f t="shared" si="22"/>
        <v>Patrick kriecht ins Bad. Sie hat ein leckeres Bier getrunken.</v>
      </c>
      <c r="H20" s="7" t="str">
        <f t="shared" si="0"/>
        <v>Patrick</v>
      </c>
      <c r="I20" s="7" t="str">
        <f t="shared" si="1"/>
        <v>Fenja</v>
      </c>
      <c r="J20" s="7" t="s">
        <v>469</v>
      </c>
      <c r="L20" s="7" t="s">
        <v>68</v>
      </c>
      <c r="N20" s="7" t="s">
        <v>470</v>
      </c>
      <c r="O20" s="7" t="str">
        <f t="shared" si="2"/>
        <v>ins Bad.</v>
      </c>
      <c r="P20" s="7" t="str">
        <f t="shared" si="3"/>
        <v>ins Bad</v>
      </c>
      <c r="Q20" s="7" t="str">
        <f t="shared" si="23"/>
        <v>Sie</v>
      </c>
      <c r="R20" s="7" t="s">
        <v>104</v>
      </c>
      <c r="S20" s="7" t="s">
        <v>137</v>
      </c>
      <c r="T20" s="7" t="s">
        <v>449</v>
      </c>
      <c r="U20" s="7" t="s">
        <v>471</v>
      </c>
      <c r="W20" s="7" t="str">
        <f t="shared" si="4"/>
        <v>Bier</v>
      </c>
      <c r="X20" s="7" t="str">
        <f t="shared" si="5"/>
        <v>getrunken.</v>
      </c>
      <c r="Y20" s="7" t="s">
        <v>472</v>
      </c>
      <c r="Z20" s="7">
        <f>main!Z17</f>
        <v>16</v>
      </c>
      <c r="AA20" s="7" t="str">
        <f>main!AA17</f>
        <v>Patrick</v>
      </c>
      <c r="AB20" s="7" t="str">
        <f>main!AB17</f>
        <v>m</v>
      </c>
      <c r="AC20" s="7">
        <f>main!AC17</f>
        <v>1.2</v>
      </c>
      <c r="AD20" s="7">
        <f>main!AD17</f>
        <v>0.53136893100000004</v>
      </c>
      <c r="AE20" s="7">
        <f>main!AE17</f>
        <v>1</v>
      </c>
      <c r="AF20" s="33" t="str">
        <f>main!AF17</f>
        <v>m</v>
      </c>
      <c r="AG20" s="7" t="str">
        <f>main!AG17</f>
        <v>Target</v>
      </c>
      <c r="AH20" s="7" t="str">
        <f>main!AH17</f>
        <v>NA</v>
      </c>
      <c r="AI20" s="7">
        <f>main!AI17</f>
        <v>4710000000</v>
      </c>
      <c r="AJ20" s="7" t="str">
        <f>main!AJ17</f>
        <v>NA</v>
      </c>
      <c r="AK20" s="7" t="str">
        <f>main!AK17</f>
        <v>NA</v>
      </c>
      <c r="AL20" s="7">
        <f>main!AL17</f>
        <v>97</v>
      </c>
      <c r="AM20" s="7" t="str">
        <f>main!AM17</f>
        <v>Fenja</v>
      </c>
      <c r="AN20" s="7" t="str">
        <f>main!AN17</f>
        <v>f</v>
      </c>
      <c r="AO20" s="7">
        <f>main!AO17</f>
        <v>6.2857142860000002</v>
      </c>
      <c r="AP20" s="7">
        <f>main!AP17</f>
        <v>1.0166678149999999</v>
      </c>
      <c r="AQ20" s="7">
        <f>main!AQ17</f>
        <v>7</v>
      </c>
      <c r="AR20" s="7" t="str">
        <f>main!AR17</f>
        <v>f</v>
      </c>
      <c r="AS20" s="7" t="str">
        <f>main!AS17</f>
        <v>Alternative</v>
      </c>
      <c r="AT20" s="7" t="str">
        <f>main!AT17</f>
        <v>NA</v>
      </c>
      <c r="AU20" s="7" t="str">
        <f>main!AU17</f>
        <v>NA</v>
      </c>
      <c r="AV20" s="7" t="str">
        <f>main!AV17</f>
        <v>NA</v>
      </c>
      <c r="AW20" s="7" t="str">
        <f>main!AW17</f>
        <v>NA</v>
      </c>
      <c r="AX20" s="7" t="str">
        <f>main!AX17</f>
        <v>Er</v>
      </c>
      <c r="AY20" s="7" t="str">
        <f>main!AY17</f>
        <v>Sie</v>
      </c>
      <c r="AZ20" s="7" t="str">
        <f>main!AZ17</f>
        <v>Sie</v>
      </c>
      <c r="BA20" s="7" t="str">
        <f t="shared" si="6"/>
        <v>Wer kriecht ins Bad?</v>
      </c>
      <c r="BB20" s="46" t="str">
        <f t="shared" si="7"/>
        <v>Was tat Patrick?</v>
      </c>
      <c r="BC20" s="7" t="str">
        <f t="shared" si="8"/>
        <v>Wohin kriecht Patrick?</v>
      </c>
      <c r="BD20" s="7" t="str">
        <f t="shared" si="9"/>
        <v>Was hat Patrick getrunken?</v>
      </c>
      <c r="BE20" s="1" t="s">
        <v>49</v>
      </c>
      <c r="BF20" s="7" t="str">
        <f>BD20</f>
        <v>Was hat Patrick getrunken?</v>
      </c>
      <c r="BG20" s="7">
        <v>2</v>
      </c>
      <c r="BH20" s="7">
        <f t="shared" si="10"/>
        <v>0</v>
      </c>
      <c r="BI20" s="7" t="str">
        <f t="shared" si="11"/>
        <v>NA</v>
      </c>
      <c r="BJ20" s="7" t="str">
        <f>IF(BI20="NA","NA",CONCATENATE(S20," ",T20," ",W20))</f>
        <v>NA</v>
      </c>
      <c r="BK20" s="7" t="str">
        <f t="shared" si="25"/>
        <v>NA</v>
      </c>
      <c r="BL20" s="7" t="s">
        <v>78</v>
      </c>
      <c r="BM20" s="1">
        <v>1</v>
      </c>
      <c r="BN20" s="7" t="str">
        <f t="shared" si="12"/>
        <v>NA</v>
      </c>
      <c r="BO20" s="7" t="str">
        <f t="shared" si="21"/>
        <v>NA</v>
      </c>
      <c r="BP20" s="7" t="str">
        <f t="shared" si="13"/>
        <v/>
      </c>
      <c r="BQ20" s="7" t="str">
        <f t="shared" si="14"/>
        <v>Wohin kriecht Patrick?</v>
      </c>
      <c r="BR20" s="7" t="str">
        <f t="shared" si="15"/>
        <v/>
      </c>
      <c r="BS20" s="7" t="str">
        <f t="shared" si="16"/>
        <v>Wohin kriecht Patrick?</v>
      </c>
      <c r="BT20" s="7" t="str">
        <f t="shared" si="17"/>
        <v>Was hat Patrick getrunken?</v>
      </c>
      <c r="BU20" s="7" t="str">
        <f t="shared" si="18"/>
        <v/>
      </c>
      <c r="BV20" s="1" t="str">
        <f t="shared" si="19"/>
        <v>Was hat Patrick getrunken?</v>
      </c>
    </row>
    <row r="21" spans="1:74" ht="14.25" customHeight="1" x14ac:dyDescent="0.35">
      <c r="A21" s="7" t="str">
        <f t="shared" si="20"/>
        <v>L5_S23_I126_PEr</v>
      </c>
      <c r="B21" s="7">
        <v>5</v>
      </c>
      <c r="C21" s="7">
        <v>23</v>
      </c>
      <c r="D21" s="44">
        <v>20</v>
      </c>
      <c r="E21">
        <v>1</v>
      </c>
      <c r="F21" s="7">
        <v>23</v>
      </c>
      <c r="G21" s="7" t="str">
        <f t="shared" si="22"/>
        <v>Fiona starrt auf den Schulhof. Er hat einen potenziellen Profispieler gefunden.</v>
      </c>
      <c r="H21" s="7" t="str">
        <f t="shared" si="0"/>
        <v>Fiona</v>
      </c>
      <c r="I21" s="7" t="str">
        <f t="shared" si="1"/>
        <v>Kilian</v>
      </c>
      <c r="J21" s="7" t="s">
        <v>93</v>
      </c>
      <c r="L21" s="7" t="s">
        <v>119</v>
      </c>
      <c r="N21" s="7" t="s">
        <v>252</v>
      </c>
      <c r="O21" s="7" t="str">
        <f t="shared" si="2"/>
        <v>auf den Schulhof.</v>
      </c>
      <c r="P21" s="7" t="str">
        <f t="shared" si="3"/>
        <v>auf den Schulhof</v>
      </c>
      <c r="Q21" s="7" t="str">
        <f t="shared" si="23"/>
        <v>Er</v>
      </c>
      <c r="R21" s="7" t="s">
        <v>104</v>
      </c>
      <c r="S21" s="7" t="s">
        <v>87</v>
      </c>
      <c r="T21" s="7" t="s">
        <v>253</v>
      </c>
      <c r="U21" s="7" t="s">
        <v>254</v>
      </c>
      <c r="W21" s="7" t="str">
        <f t="shared" si="4"/>
        <v>Profispieler</v>
      </c>
      <c r="X21" s="7" t="str">
        <f t="shared" si="5"/>
        <v>gefunden.</v>
      </c>
      <c r="Y21" s="7" t="s">
        <v>205</v>
      </c>
      <c r="Z21" s="7">
        <f>main!Z44</f>
        <v>126</v>
      </c>
      <c r="AA21" s="7" t="str">
        <f>main!AA44</f>
        <v>Fiona</v>
      </c>
      <c r="AB21" s="7" t="str">
        <f>main!AB44</f>
        <v>f</v>
      </c>
      <c r="AC21" s="7">
        <f>main!AC44</f>
        <v>6.8285714290000001</v>
      </c>
      <c r="AD21" s="7">
        <f>main!AD44</f>
        <v>0.45281565400000001</v>
      </c>
      <c r="AE21" s="7">
        <f>main!AE44</f>
        <v>7</v>
      </c>
      <c r="AF21" s="33" t="str">
        <f>main!AF44</f>
        <v>f</v>
      </c>
      <c r="AG21" s="7" t="str">
        <f>main!AG44</f>
        <v>Target</v>
      </c>
      <c r="AH21" s="7" t="str">
        <f>main!AH44</f>
        <v>NA</v>
      </c>
      <c r="AI21" s="7">
        <f>main!AI44</f>
        <v>1800000000</v>
      </c>
      <c r="AJ21" s="7" t="str">
        <f>main!AJ44</f>
        <v>NA</v>
      </c>
      <c r="AK21" s="7" t="str">
        <f>main!AK44</f>
        <v>NA</v>
      </c>
      <c r="AL21" s="7">
        <f>main!AL44</f>
        <v>45</v>
      </c>
      <c r="AM21" s="7" t="str">
        <f>main!AM44</f>
        <v>Kilian</v>
      </c>
      <c r="AN21" s="7" t="str">
        <f>main!AN44</f>
        <v>m</v>
      </c>
      <c r="AO21" s="7">
        <f>main!AO44</f>
        <v>1.657142857</v>
      </c>
      <c r="AP21" s="7">
        <f>main!AP44</f>
        <v>0.96840855299999995</v>
      </c>
      <c r="AQ21" s="7">
        <f>main!AQ44</f>
        <v>1</v>
      </c>
      <c r="AR21" s="7" t="str">
        <f>main!AR44</f>
        <v>m</v>
      </c>
      <c r="AS21" s="7" t="str">
        <f>main!AS44</f>
        <v>Alternative</v>
      </c>
      <c r="AT21" s="7" t="str">
        <f>main!AT44</f>
        <v>NA</v>
      </c>
      <c r="AU21" s="7" t="str">
        <f>main!AU44</f>
        <v>NA</v>
      </c>
      <c r="AV21" s="7" t="str">
        <f>main!AV44</f>
        <v>NA</v>
      </c>
      <c r="AW21" s="7" t="str">
        <f>main!AW44</f>
        <v>NA</v>
      </c>
      <c r="AX21" s="7" t="str">
        <f>main!AX44</f>
        <v>Er</v>
      </c>
      <c r="AY21" s="7" t="str">
        <f>main!AY44</f>
        <v>Sie</v>
      </c>
      <c r="AZ21" s="7" t="str">
        <f>main!AZ44</f>
        <v>Er</v>
      </c>
      <c r="BA21" s="7" t="str">
        <f t="shared" si="6"/>
        <v>Wer starrt auf den Schulhof?</v>
      </c>
      <c r="BB21" s="46" t="str">
        <f t="shared" si="7"/>
        <v>Was tat Fiona?</v>
      </c>
      <c r="BC21" s="7" t="str">
        <f t="shared" si="8"/>
        <v>Wohin starrt Fiona?</v>
      </c>
      <c r="BD21" s="7" t="str">
        <f t="shared" si="9"/>
        <v>Was hat Fiona gefunden?</v>
      </c>
      <c r="BE21" s="7" t="s">
        <v>48</v>
      </c>
      <c r="BF21" s="7" t="str">
        <f>BC21</f>
        <v>Wohin starrt Fiona?</v>
      </c>
      <c r="BG21" s="7">
        <v>1</v>
      </c>
      <c r="BH21" s="7">
        <f t="shared" si="10"/>
        <v>1</v>
      </c>
      <c r="BI21" s="7" t="str">
        <f t="shared" si="11"/>
        <v>Wohin starrt Fiona?</v>
      </c>
      <c r="BJ21" s="7" t="str">
        <f>IF(BI21="NA","NA",P21)</f>
        <v>auf den Schulhof</v>
      </c>
      <c r="BK21" s="7" t="str">
        <f t="shared" si="25"/>
        <v>auf den Schulhof</v>
      </c>
      <c r="BL21" s="7" t="s">
        <v>257</v>
      </c>
      <c r="BM21" s="1">
        <v>0</v>
      </c>
      <c r="BN21" s="7" t="str">
        <f t="shared" si="12"/>
        <v>in den Kindergarten</v>
      </c>
      <c r="BO21" s="7" t="str">
        <f t="shared" si="21"/>
        <v>auf den Schulhof</v>
      </c>
      <c r="BP21" s="7" t="str">
        <f t="shared" si="13"/>
        <v/>
      </c>
      <c r="BQ21" s="7" t="str">
        <f t="shared" si="14"/>
        <v>Wohin starrt Fiona?</v>
      </c>
      <c r="BR21" s="7" t="str">
        <f t="shared" si="15"/>
        <v/>
      </c>
      <c r="BS21" s="7" t="str">
        <f t="shared" si="16"/>
        <v>Wohin starrt Fiona?</v>
      </c>
      <c r="BT21" s="7" t="str">
        <f t="shared" si="17"/>
        <v>Was hat Fiona gefunden?</v>
      </c>
      <c r="BU21" s="7" t="str">
        <f t="shared" si="18"/>
        <v/>
      </c>
      <c r="BV21" s="7" t="str">
        <f t="shared" si="19"/>
        <v>Was hat Fiona gefunden?</v>
      </c>
    </row>
    <row r="22" spans="1:74" ht="14.25" customHeight="1" x14ac:dyDescent="0.35">
      <c r="A22" s="7" t="str">
        <f t="shared" si="20"/>
        <v>L5_S87_I170_PEr</v>
      </c>
      <c r="B22" s="7">
        <v>5</v>
      </c>
      <c r="C22" s="7">
        <v>87</v>
      </c>
      <c r="D22" s="44">
        <v>21</v>
      </c>
      <c r="E22">
        <v>1</v>
      </c>
      <c r="F22" s="7">
        <v>87</v>
      </c>
      <c r="G22" s="7" t="str">
        <f t="shared" si="22"/>
        <v>Die Kassiererin steht in der Raucherecke. Er muss die neuen Klassenkameraden beeindrucken.</v>
      </c>
      <c r="H22" s="7" t="str">
        <f t="shared" si="0"/>
        <v>Die Kassiererin</v>
      </c>
      <c r="I22" s="7" t="str">
        <f t="shared" si="1"/>
        <v>Der Kassierer</v>
      </c>
      <c r="J22" s="7" t="s">
        <v>647</v>
      </c>
      <c r="K22" s="7" t="s">
        <v>84</v>
      </c>
      <c r="N22" s="7" t="s">
        <v>648</v>
      </c>
      <c r="O22" s="7" t="str">
        <f t="shared" si="2"/>
        <v>in der Raucherecke.</v>
      </c>
      <c r="P22" s="7" t="str">
        <f t="shared" si="3"/>
        <v>in der Raucherecke</v>
      </c>
      <c r="Q22" s="7" t="str">
        <f t="shared" si="23"/>
        <v>Er</v>
      </c>
      <c r="R22" s="7" t="s">
        <v>146</v>
      </c>
      <c r="S22" s="7" t="s">
        <v>71</v>
      </c>
      <c r="T22" s="7" t="s">
        <v>203</v>
      </c>
      <c r="V22" s="7" t="s">
        <v>649</v>
      </c>
      <c r="W22" s="7" t="str">
        <f t="shared" si="4"/>
        <v>Klassenkameraden</v>
      </c>
      <c r="X22" s="7" t="str">
        <f t="shared" si="5"/>
        <v>beeindrucken.</v>
      </c>
      <c r="Y22" s="7" t="s">
        <v>295</v>
      </c>
      <c r="Z22" s="7">
        <f>main!Z88</f>
        <v>170</v>
      </c>
      <c r="AA22" s="7" t="str">
        <f>main!AA88</f>
        <v>Kassiererin</v>
      </c>
      <c r="AB22" s="7" t="str">
        <f>main!AB88</f>
        <v>NA</v>
      </c>
      <c r="AC22" s="7">
        <f>main!AC88</f>
        <v>3.55</v>
      </c>
      <c r="AD22" s="7" t="str">
        <f>main!AD88</f>
        <v>NA</v>
      </c>
      <c r="AE22" s="7" t="str">
        <f>main!AE88</f>
        <v>NA</v>
      </c>
      <c r="AF22" s="33" t="str">
        <f>main!AF88</f>
        <v>f</v>
      </c>
      <c r="AG22" s="7" t="str">
        <f>main!AG88</f>
        <v>Filler</v>
      </c>
      <c r="AH22" s="7" t="str">
        <f>main!AH88</f>
        <v>NA</v>
      </c>
      <c r="AI22" s="7" t="str">
        <f>main!AI88</f>
        <v>NA</v>
      </c>
      <c r="AJ22" s="7" t="str">
        <f>main!AJ88</f>
        <v>Die</v>
      </c>
      <c r="AK22" s="7" t="str">
        <f>main!AK88</f>
        <v>die</v>
      </c>
      <c r="AL22" s="7">
        <f>main!AL88</f>
        <v>27</v>
      </c>
      <c r="AM22" s="7" t="str">
        <f>main!AM88</f>
        <v>Kassierer</v>
      </c>
      <c r="AN22" s="7" t="str">
        <f>main!AN88</f>
        <v>NA</v>
      </c>
      <c r="AO22" s="7" t="str">
        <f>main!AO88</f>
        <v>NA</v>
      </c>
      <c r="AP22" s="7" t="str">
        <f>main!AP88</f>
        <v>NA</v>
      </c>
      <c r="AQ22" s="7" t="str">
        <f>main!AQ88</f>
        <v>NA</v>
      </c>
      <c r="AR22" s="7" t="str">
        <f>main!AR88</f>
        <v>NA</v>
      </c>
      <c r="AS22" s="7" t="str">
        <f>main!AS88</f>
        <v>Alternative</v>
      </c>
      <c r="AT22" s="7" t="str">
        <f>main!AT88</f>
        <v>NA</v>
      </c>
      <c r="AU22" s="7" t="str">
        <f>main!AU88</f>
        <v>NA</v>
      </c>
      <c r="AV22" s="7" t="str">
        <f>main!AV88</f>
        <v>Der</v>
      </c>
      <c r="AW22" s="7" t="str">
        <f>main!AW88</f>
        <v>der</v>
      </c>
      <c r="AX22" s="7" t="str">
        <f>main!AX88</f>
        <v>Er</v>
      </c>
      <c r="AY22" s="7" t="str">
        <f>main!AY88</f>
        <v>Sie</v>
      </c>
      <c r="AZ22" s="7" t="str">
        <f>main!AZ88</f>
        <v>Er</v>
      </c>
      <c r="BA22" s="7" t="str">
        <f t="shared" si="6"/>
        <v>Wer steht in der Raucherecke?</v>
      </c>
      <c r="BB22" s="46" t="str">
        <f t="shared" si="7"/>
        <v>Was tat die Kassiererin?</v>
      </c>
      <c r="BC22" s="7" t="str">
        <f t="shared" si="8"/>
        <v>Wo steht die Kassiererin?</v>
      </c>
      <c r="BD22" s="7" t="str">
        <f t="shared" si="9"/>
        <v>Wen muss die Kassiererin beeindrucken?</v>
      </c>
      <c r="BE22" s="7" t="s">
        <v>48</v>
      </c>
      <c r="BF22" s="7" t="str">
        <f>BC22</f>
        <v>Wo steht die Kassiererin?</v>
      </c>
      <c r="BG22" s="7">
        <v>3</v>
      </c>
      <c r="BH22" s="7">
        <f t="shared" si="10"/>
        <v>0</v>
      </c>
      <c r="BI22" s="7" t="str">
        <f t="shared" si="11"/>
        <v>NA</v>
      </c>
      <c r="BJ22" s="7" t="str">
        <f>IF(BI22="NA","NA",P22)</f>
        <v>NA</v>
      </c>
      <c r="BK22" s="7" t="str">
        <f t="shared" si="25"/>
        <v>NA</v>
      </c>
      <c r="BL22" s="7" t="s">
        <v>78</v>
      </c>
      <c r="BM22" s="1">
        <v>0</v>
      </c>
      <c r="BN22" s="7" t="str">
        <f t="shared" si="12"/>
        <v>NA</v>
      </c>
      <c r="BO22" s="7" t="str">
        <f t="shared" si="21"/>
        <v>NA</v>
      </c>
      <c r="BP22" s="7" t="str">
        <f t="shared" si="13"/>
        <v>Wo steht die Kassiererin?</v>
      </c>
      <c r="BQ22" s="7" t="str">
        <f t="shared" si="14"/>
        <v/>
      </c>
      <c r="BR22" s="7" t="str">
        <f t="shared" si="15"/>
        <v/>
      </c>
      <c r="BS22" s="7" t="str">
        <f t="shared" si="16"/>
        <v>Wo steht die Kassiererin?</v>
      </c>
      <c r="BT22" s="7" t="str">
        <f t="shared" si="17"/>
        <v/>
      </c>
      <c r="BU22" s="7" t="str">
        <f t="shared" si="18"/>
        <v>Wen muss die Kassiererin beeindrucken?</v>
      </c>
      <c r="BV22" s="7" t="str">
        <f t="shared" si="19"/>
        <v>Wen muss die Kassiererin beeindrucken?</v>
      </c>
    </row>
    <row r="23" spans="1:74" ht="14.25" customHeight="1" x14ac:dyDescent="0.35">
      <c r="A23" s="7" t="str">
        <f t="shared" si="20"/>
        <v>L5_S15_I77_PSie</v>
      </c>
      <c r="B23" s="7">
        <v>5</v>
      </c>
      <c r="C23" s="7">
        <v>15</v>
      </c>
      <c r="D23" s="44">
        <v>22</v>
      </c>
      <c r="E23">
        <v>1</v>
      </c>
      <c r="F23" s="7">
        <v>15</v>
      </c>
      <c r="G23" s="7" t="str">
        <f t="shared" si="22"/>
        <v>Jamie strickt im Pflegeheim. Sie hat eine gute Freundschaft geschlossen.</v>
      </c>
      <c r="H23" s="7" t="str">
        <f t="shared" si="0"/>
        <v>Jamie</v>
      </c>
      <c r="I23" s="7" t="str">
        <f t="shared" si="1"/>
        <v>Daniel</v>
      </c>
      <c r="J23" s="7" t="s">
        <v>192</v>
      </c>
      <c r="K23" s="7" t="s">
        <v>193</v>
      </c>
      <c r="N23" s="7" t="s">
        <v>194</v>
      </c>
      <c r="O23" s="7" t="str">
        <f t="shared" si="2"/>
        <v>im Pflegeheim.</v>
      </c>
      <c r="P23" s="7" t="str">
        <f t="shared" si="3"/>
        <v>im Pflegeheim</v>
      </c>
      <c r="Q23" s="7" t="str">
        <f t="shared" si="23"/>
        <v>Sie</v>
      </c>
      <c r="R23" s="7" t="s">
        <v>104</v>
      </c>
      <c r="S23" s="7" t="s">
        <v>179</v>
      </c>
      <c r="T23" s="7" t="s">
        <v>195</v>
      </c>
      <c r="U23" s="7" t="s">
        <v>196</v>
      </c>
      <c r="W23" s="7" t="str">
        <f t="shared" si="4"/>
        <v>Freundschaft</v>
      </c>
      <c r="X23" s="7" t="str">
        <f t="shared" si="5"/>
        <v>geschlossen.</v>
      </c>
      <c r="Y23" s="7" t="s">
        <v>197</v>
      </c>
      <c r="Z23" s="7">
        <f>main!Z36</f>
        <v>77</v>
      </c>
      <c r="AA23" s="7" t="str">
        <f>main!AA36</f>
        <v>Jamie</v>
      </c>
      <c r="AB23" s="7" t="str">
        <f>main!AB36</f>
        <v>n</v>
      </c>
      <c r="AC23" s="7">
        <f>main!AC36</f>
        <v>4.1142857140000002</v>
      </c>
      <c r="AD23" s="7">
        <f>main!AD36</f>
        <v>1.0224373579999999</v>
      </c>
      <c r="AE23" s="7">
        <f>main!AE36</f>
        <v>4</v>
      </c>
      <c r="AF23" s="33" t="str">
        <f>main!AF36</f>
        <v>n</v>
      </c>
      <c r="AG23" s="7" t="str">
        <f>main!AG36</f>
        <v>Target</v>
      </c>
      <c r="AH23" s="7" t="str">
        <f>main!AH36</f>
        <v>NA</v>
      </c>
      <c r="AI23" s="7">
        <f>main!AI36</f>
        <v>2900000000</v>
      </c>
      <c r="AJ23" s="7" t="str">
        <f>main!AJ36</f>
        <v>NA</v>
      </c>
      <c r="AK23" s="7" t="str">
        <f>main!AK36</f>
        <v>NA</v>
      </c>
      <c r="AL23" s="7">
        <f>main!AL36</f>
        <v>27</v>
      </c>
      <c r="AM23" s="7" t="str">
        <f>main!AM36</f>
        <v>Daniel</v>
      </c>
      <c r="AN23" s="7" t="str">
        <f>main!AN36</f>
        <v>m</v>
      </c>
      <c r="AO23" s="7">
        <f>main!AO36</f>
        <v>1.2857142859999999</v>
      </c>
      <c r="AP23" s="7">
        <f>main!AP36</f>
        <v>0.62173517</v>
      </c>
      <c r="AQ23" s="7">
        <f>main!AQ36</f>
        <v>1</v>
      </c>
      <c r="AR23" s="7" t="str">
        <f>main!AR36</f>
        <v>m</v>
      </c>
      <c r="AS23" s="7" t="str">
        <f>main!AS36</f>
        <v>Alternative</v>
      </c>
      <c r="AT23" s="7" t="str">
        <f>main!AT36</f>
        <v>NA</v>
      </c>
      <c r="AU23" s="7" t="str">
        <f>main!AU36</f>
        <v>NA</v>
      </c>
      <c r="AV23" s="7" t="str">
        <f>main!AV36</f>
        <v>NA</v>
      </c>
      <c r="AW23" s="7" t="str">
        <f>main!AW36</f>
        <v>NA</v>
      </c>
      <c r="AX23" s="7" t="str">
        <f>main!AX36</f>
        <v>Er</v>
      </c>
      <c r="AY23" s="7" t="str">
        <f>main!AY36</f>
        <v>Sie</v>
      </c>
      <c r="AZ23" s="7" t="str">
        <f>main!AZ36</f>
        <v>Sie</v>
      </c>
      <c r="BA23" s="7" t="str">
        <f t="shared" si="6"/>
        <v>Wer strickt im Pflegeheim?</v>
      </c>
      <c r="BB23" s="46" t="str">
        <f t="shared" si="7"/>
        <v>Was tat Jamie?</v>
      </c>
      <c r="BC23" s="7" t="str">
        <f t="shared" si="8"/>
        <v>Wo strickt Jamie?</v>
      </c>
      <c r="BD23" s="7" t="str">
        <f t="shared" si="9"/>
        <v>Was hat Jamie geschlossen?</v>
      </c>
      <c r="BE23" s="7" t="s">
        <v>48</v>
      </c>
      <c r="BF23" s="7" t="str">
        <f>BC23</f>
        <v>Wo strickt Jamie?</v>
      </c>
      <c r="BG23" s="7">
        <v>1</v>
      </c>
      <c r="BH23" s="7">
        <f t="shared" si="10"/>
        <v>1</v>
      </c>
      <c r="BI23" s="7" t="str">
        <f t="shared" si="11"/>
        <v>Wo strickt Jamie?</v>
      </c>
      <c r="BJ23" s="7" t="str">
        <f>IF(BI23="NA","NA",P23)</f>
        <v>im Pflegeheim</v>
      </c>
      <c r="BK23" s="7" t="str">
        <f>IF(BJ23="","",BJ23)</f>
        <v>im Pflegeheim</v>
      </c>
      <c r="BL23" s="7" t="s">
        <v>200</v>
      </c>
      <c r="BM23" s="1">
        <v>1</v>
      </c>
      <c r="BN23" s="7" t="str">
        <f t="shared" si="12"/>
        <v>im Pflegeheim</v>
      </c>
      <c r="BO23" s="7" t="str">
        <f t="shared" si="21"/>
        <v>im Krankenhaus</v>
      </c>
      <c r="BP23" s="7" t="str">
        <f t="shared" si="13"/>
        <v>Wo strickt Jamie?</v>
      </c>
      <c r="BQ23" s="7" t="str">
        <f t="shared" si="14"/>
        <v/>
      </c>
      <c r="BR23" s="7" t="str">
        <f t="shared" si="15"/>
        <v/>
      </c>
      <c r="BS23" s="7" t="str">
        <f t="shared" si="16"/>
        <v>Wo strickt Jamie?</v>
      </c>
      <c r="BT23" s="7" t="str">
        <f t="shared" si="17"/>
        <v>Was hat Jamie geschlossen?</v>
      </c>
      <c r="BU23" s="7" t="str">
        <f t="shared" si="18"/>
        <v/>
      </c>
      <c r="BV23" s="7" t="str">
        <f t="shared" si="19"/>
        <v>Was hat Jamie geschlossen?</v>
      </c>
    </row>
    <row r="24" spans="1:74" ht="14.25" customHeight="1" x14ac:dyDescent="0.35">
      <c r="A24" s="7" t="str">
        <f t="shared" si="20"/>
        <v>L5_S54_I13_PSie</v>
      </c>
      <c r="B24" s="7">
        <v>5</v>
      </c>
      <c r="C24" s="7">
        <v>54</v>
      </c>
      <c r="D24" s="44">
        <v>23</v>
      </c>
      <c r="E24">
        <v>1</v>
      </c>
      <c r="F24" s="7">
        <v>54</v>
      </c>
      <c r="G24" s="7" t="str">
        <f t="shared" si="22"/>
        <v>Matteo marschiert aus dem Rathaus. Sie hat das goldene Buch beschmutzt.</v>
      </c>
      <c r="H24" s="7" t="str">
        <f t="shared" si="0"/>
        <v>Matteo</v>
      </c>
      <c r="I24" s="7" t="str">
        <f t="shared" si="1"/>
        <v>Nele</v>
      </c>
      <c r="J24" s="7" t="s">
        <v>1104</v>
      </c>
      <c r="M24" s="7" t="s">
        <v>102</v>
      </c>
      <c r="N24" s="7" t="s">
        <v>455</v>
      </c>
      <c r="O24" s="7" t="str">
        <f t="shared" si="2"/>
        <v>aus dem Rathaus.</v>
      </c>
      <c r="P24" s="7" t="str">
        <f t="shared" si="3"/>
        <v>aus dem Rathaus</v>
      </c>
      <c r="Q24" s="7" t="str">
        <f t="shared" si="23"/>
        <v>Sie</v>
      </c>
      <c r="R24" s="7" t="s">
        <v>104</v>
      </c>
      <c r="S24" s="7" t="s">
        <v>155</v>
      </c>
      <c r="T24" s="7" t="s">
        <v>456</v>
      </c>
      <c r="U24" s="7" t="s">
        <v>457</v>
      </c>
      <c r="W24" s="7" t="str">
        <f t="shared" si="4"/>
        <v>Buch</v>
      </c>
      <c r="X24" s="7" t="str">
        <f t="shared" si="5"/>
        <v>beschmutzt.</v>
      </c>
      <c r="Y24" s="7" t="s">
        <v>458</v>
      </c>
      <c r="Z24" s="7">
        <f>main!Z15</f>
        <v>13</v>
      </c>
      <c r="AA24" s="7" t="str">
        <f>main!AA15</f>
        <v>Matteo</v>
      </c>
      <c r="AB24" s="7" t="str">
        <f>main!AB15</f>
        <v>m</v>
      </c>
      <c r="AC24" s="7">
        <f>main!AC15</f>
        <v>1.1714285710000001</v>
      </c>
      <c r="AD24" s="7">
        <f>main!AD15</f>
        <v>0.45281565400000001</v>
      </c>
      <c r="AE24" s="7">
        <f>main!AE15</f>
        <v>1</v>
      </c>
      <c r="AF24" s="33" t="str">
        <f>main!AF15</f>
        <v>m</v>
      </c>
      <c r="AG24" s="7" t="str">
        <f>main!AG15</f>
        <v>Target</v>
      </c>
      <c r="AH24" s="7" t="str">
        <f>main!AH15</f>
        <v>NA</v>
      </c>
      <c r="AI24" s="7">
        <f>main!AI15</f>
        <v>1450000000</v>
      </c>
      <c r="AJ24" s="7" t="str">
        <f>main!AJ15</f>
        <v>NA</v>
      </c>
      <c r="AK24" s="7" t="str">
        <f>main!AK15</f>
        <v>NA</v>
      </c>
      <c r="AL24" s="7">
        <f>main!AL15</f>
        <v>95</v>
      </c>
      <c r="AM24" s="7" t="str">
        <f>main!AM15</f>
        <v>Nele</v>
      </c>
      <c r="AN24" s="7" t="str">
        <f>main!AN15</f>
        <v>f</v>
      </c>
      <c r="AO24" s="7">
        <f>main!AO15</f>
        <v>6.1714285709999999</v>
      </c>
      <c r="AP24" s="7">
        <f>main!AP15</f>
        <v>1.5621575249999999</v>
      </c>
      <c r="AQ24" s="7">
        <f>main!AQ15</f>
        <v>7</v>
      </c>
      <c r="AR24" s="7" t="str">
        <f>main!AR15</f>
        <v>f</v>
      </c>
      <c r="AS24" s="7" t="str">
        <f>main!AS15</f>
        <v>Alternative</v>
      </c>
      <c r="AT24" s="7" t="str">
        <f>main!AT15</f>
        <v>NA</v>
      </c>
      <c r="AU24" s="7" t="str">
        <f>main!AU15</f>
        <v>NA</v>
      </c>
      <c r="AV24" s="7" t="str">
        <f>main!AV15</f>
        <v>NA</v>
      </c>
      <c r="AW24" s="7" t="str">
        <f>main!AW15</f>
        <v>NA</v>
      </c>
      <c r="AX24" s="7" t="str">
        <f>main!AX15</f>
        <v>Er</v>
      </c>
      <c r="AY24" s="7" t="str">
        <f>main!AY15</f>
        <v>Sie</v>
      </c>
      <c r="AZ24" s="7" t="str">
        <f>main!AZ15</f>
        <v>Sie</v>
      </c>
      <c r="BA24" s="7" t="str">
        <f t="shared" si="6"/>
        <v>Wer marschiert aus dem Rathaus?</v>
      </c>
      <c r="BB24" s="46" t="str">
        <f t="shared" si="7"/>
        <v>Was tat Matteo?</v>
      </c>
      <c r="BC24" s="7" t="str">
        <f t="shared" si="8"/>
        <v>Woher marschiert Matteo?</v>
      </c>
      <c r="BD24" s="7" t="str">
        <f t="shared" si="9"/>
        <v>Was hat Matteo beschmutzt?</v>
      </c>
      <c r="BE24" s="7" t="s">
        <v>16</v>
      </c>
      <c r="BF24" s="7" t="str">
        <f>BB24</f>
        <v>Was tat Matteo?</v>
      </c>
      <c r="BG24" s="7">
        <v>1</v>
      </c>
      <c r="BH24" s="7">
        <f t="shared" si="10"/>
        <v>1</v>
      </c>
      <c r="BI24" s="7" t="str">
        <f t="shared" si="11"/>
        <v>Was tat Matteo?</v>
      </c>
      <c r="BJ24" s="7" t="str">
        <f>IF(BI24="NA","NA",J24)</f>
        <v>marschiert</v>
      </c>
      <c r="BK24" s="67" t="s">
        <v>1111</v>
      </c>
      <c r="BL24" s="67" t="s">
        <v>1112</v>
      </c>
      <c r="BM24" s="1">
        <v>0</v>
      </c>
      <c r="BN24" s="7" t="str">
        <f t="shared" si="12"/>
        <v>aus dem Rathaus spazieren</v>
      </c>
      <c r="BO24" s="7" t="str">
        <f t="shared" si="21"/>
        <v>aus dem Rathaus marschieren</v>
      </c>
      <c r="BP24" s="7" t="str">
        <f t="shared" si="13"/>
        <v/>
      </c>
      <c r="BQ24" s="7" t="str">
        <f t="shared" si="14"/>
        <v/>
      </c>
      <c r="BR24" s="7" t="str">
        <f t="shared" si="15"/>
        <v>Woher marschiert Matteo?</v>
      </c>
      <c r="BS24" s="7" t="str">
        <f t="shared" si="16"/>
        <v>Woher marschiert Matteo?</v>
      </c>
      <c r="BT24" s="7" t="str">
        <f t="shared" si="17"/>
        <v>Was hat Matteo beschmutzt?</v>
      </c>
      <c r="BU24" s="7" t="str">
        <f t="shared" si="18"/>
        <v/>
      </c>
      <c r="BV24" s="7" t="str">
        <f t="shared" si="19"/>
        <v>Was hat Matteo beschmutzt?</v>
      </c>
    </row>
    <row r="25" spans="1:74" ht="14.25" customHeight="1" x14ac:dyDescent="0.35">
      <c r="A25" s="7" t="str">
        <f t="shared" si="20"/>
        <v>L5_S9_I71_PEr</v>
      </c>
      <c r="B25" s="7">
        <v>5</v>
      </c>
      <c r="C25" s="7">
        <v>9</v>
      </c>
      <c r="D25" s="44">
        <v>24</v>
      </c>
      <c r="E25">
        <v>1</v>
      </c>
      <c r="F25" s="7">
        <v>9</v>
      </c>
      <c r="G25" s="7" t="str">
        <f t="shared" si="22"/>
        <v>Mika flitzt aus der Behörde. Er muss den letzten Bus bekommen.</v>
      </c>
      <c r="H25" s="7" t="str">
        <f t="shared" si="0"/>
        <v>Mika</v>
      </c>
      <c r="I25" s="7" t="str">
        <f t="shared" si="1"/>
        <v>Alina</v>
      </c>
      <c r="J25" s="7" t="s">
        <v>143</v>
      </c>
      <c r="M25" s="7" t="s">
        <v>144</v>
      </c>
      <c r="N25" s="7" t="s">
        <v>145</v>
      </c>
      <c r="O25" s="7" t="str">
        <f t="shared" si="2"/>
        <v>aus der Behörde.</v>
      </c>
      <c r="P25" s="7" t="str">
        <f t="shared" si="3"/>
        <v>aus der Behörde</v>
      </c>
      <c r="Q25" s="7" t="str">
        <f t="shared" si="23"/>
        <v>Er</v>
      </c>
      <c r="R25" s="7" t="s">
        <v>146</v>
      </c>
      <c r="S25" s="7" t="s">
        <v>147</v>
      </c>
      <c r="T25" s="7" t="s">
        <v>148</v>
      </c>
      <c r="U25" s="7" t="s">
        <v>149</v>
      </c>
      <c r="W25" s="7" t="str">
        <f t="shared" si="4"/>
        <v>Bus</v>
      </c>
      <c r="X25" s="7" t="str">
        <f t="shared" si="5"/>
        <v>bekommen.</v>
      </c>
      <c r="Y25" s="7" t="s">
        <v>150</v>
      </c>
      <c r="Z25" s="7">
        <f>main!Z30</f>
        <v>71</v>
      </c>
      <c r="AA25" s="7" t="str">
        <f>main!AA30</f>
        <v>Mika</v>
      </c>
      <c r="AB25" s="7" t="str">
        <f>main!AB30</f>
        <v>n</v>
      </c>
      <c r="AC25" s="7">
        <f>main!AC30</f>
        <v>3.6571428570000002</v>
      </c>
      <c r="AD25" s="7">
        <f>main!AD30</f>
        <v>1.2353341330000001</v>
      </c>
      <c r="AE25" s="7">
        <f>main!AE30</f>
        <v>4</v>
      </c>
      <c r="AF25" s="33" t="str">
        <f>main!AF30</f>
        <v>n</v>
      </c>
      <c r="AG25" s="7" t="str">
        <f>main!AG30</f>
        <v>Target</v>
      </c>
      <c r="AH25" s="7" t="str">
        <f>main!AH30</f>
        <v>NA</v>
      </c>
      <c r="AI25" s="7">
        <f>main!AI30</f>
        <v>1570000000</v>
      </c>
      <c r="AJ25" s="7" t="str">
        <f>main!AJ30</f>
        <v>NA</v>
      </c>
      <c r="AK25" s="7" t="str">
        <f>main!AK30</f>
        <v>NA</v>
      </c>
      <c r="AL25" s="7">
        <f>main!AL30</f>
        <v>120</v>
      </c>
      <c r="AM25" s="7" t="str">
        <f>main!AM30</f>
        <v>Alina</v>
      </c>
      <c r="AN25" s="7" t="str">
        <f>main!AN30</f>
        <v>f</v>
      </c>
      <c r="AO25" s="7">
        <f>main!AO30</f>
        <v>6.7714285710000004</v>
      </c>
      <c r="AP25" s="7">
        <f>main!AP30</f>
        <v>0.645605702</v>
      </c>
      <c r="AQ25" s="7">
        <f>main!AQ30</f>
        <v>7</v>
      </c>
      <c r="AR25" s="7" t="str">
        <f>main!AR30</f>
        <v>f</v>
      </c>
      <c r="AS25" s="7" t="str">
        <f>main!AS30</f>
        <v>Alternative</v>
      </c>
      <c r="AT25" s="7" t="str">
        <f>main!AT30</f>
        <v>NA</v>
      </c>
      <c r="AU25" s="7" t="str">
        <f>main!AU30</f>
        <v>NA</v>
      </c>
      <c r="AV25" s="7" t="str">
        <f>main!AV30</f>
        <v>NA</v>
      </c>
      <c r="AW25" s="7" t="str">
        <f>main!AW30</f>
        <v>NA</v>
      </c>
      <c r="AX25" s="7" t="str">
        <f>main!AX30</f>
        <v>Er</v>
      </c>
      <c r="AY25" s="7" t="str">
        <f>main!AY30</f>
        <v>Sie</v>
      </c>
      <c r="AZ25" s="7" t="str">
        <f>main!AZ30</f>
        <v>Er</v>
      </c>
      <c r="BA25" s="7" t="str">
        <f t="shared" si="6"/>
        <v>Wer flitzt aus der Behörde?</v>
      </c>
      <c r="BB25" s="46" t="str">
        <f t="shared" si="7"/>
        <v>Was tat Mika?</v>
      </c>
      <c r="BC25" s="7" t="str">
        <f t="shared" si="8"/>
        <v>Woher flitzt Mika?</v>
      </c>
      <c r="BD25" s="7" t="str">
        <f t="shared" si="9"/>
        <v>Was muss Mika bekommen?</v>
      </c>
      <c r="BE25" s="7" t="s">
        <v>47</v>
      </c>
      <c r="BF25" s="7" t="str">
        <f>BA25</f>
        <v>Wer flitzt aus der Behörde?</v>
      </c>
      <c r="BG25" s="7">
        <v>1</v>
      </c>
      <c r="BH25" s="7">
        <f t="shared" si="10"/>
        <v>1</v>
      </c>
      <c r="BI25" s="7" t="str">
        <f t="shared" si="11"/>
        <v>Wer flitzt aus der Behörde?</v>
      </c>
      <c r="BJ25" s="7" t="str">
        <f>IF(BI25="NA","NA",H25)</f>
        <v>Mika</v>
      </c>
      <c r="BK25" s="7" t="str">
        <f>BJ25</f>
        <v>Mika</v>
      </c>
      <c r="BL25" s="7" t="str">
        <f>I25</f>
        <v>Alina</v>
      </c>
      <c r="BM25" s="1">
        <v>0</v>
      </c>
      <c r="BN25" s="7" t="str">
        <f t="shared" si="12"/>
        <v>Alina</v>
      </c>
      <c r="BO25" s="7" t="str">
        <f t="shared" si="21"/>
        <v>Mika</v>
      </c>
      <c r="BP25" s="7" t="str">
        <f t="shared" si="13"/>
        <v/>
      </c>
      <c r="BQ25" s="7" t="str">
        <f t="shared" si="14"/>
        <v/>
      </c>
      <c r="BR25" s="7" t="str">
        <f t="shared" si="15"/>
        <v>Woher flitzt Mika?</v>
      </c>
      <c r="BS25" s="7" t="str">
        <f t="shared" si="16"/>
        <v>Woher flitzt Mika?</v>
      </c>
      <c r="BT25" s="7" t="str">
        <f t="shared" si="17"/>
        <v>Was muss Mika bekommen?</v>
      </c>
      <c r="BU25" s="7" t="str">
        <f t="shared" si="18"/>
        <v/>
      </c>
      <c r="BV25" s="7" t="str">
        <f t="shared" si="19"/>
        <v>Was muss Mika bekommen?</v>
      </c>
    </row>
    <row r="26" spans="1:74" ht="14.25" customHeight="1" x14ac:dyDescent="0.35">
      <c r="A26" s="7" t="str">
        <f t="shared" si="20"/>
        <v>L5_S16_I78_PSie</v>
      </c>
      <c r="B26" s="7">
        <v>5</v>
      </c>
      <c r="C26" s="7">
        <v>16</v>
      </c>
      <c r="D26" s="44">
        <v>25</v>
      </c>
      <c r="E26">
        <v>1</v>
      </c>
      <c r="F26" s="7">
        <v>16</v>
      </c>
      <c r="G26" s="7" t="str">
        <f t="shared" si="22"/>
        <v>Maxime jongliert im Freizeitpark. Sie hat einen neuen Job gefunden.</v>
      </c>
      <c r="H26" s="7" t="str">
        <f t="shared" si="0"/>
        <v>Maxime</v>
      </c>
      <c r="I26" s="7" t="str">
        <f t="shared" si="1"/>
        <v>Michael</v>
      </c>
      <c r="J26" s="7" t="s">
        <v>201</v>
      </c>
      <c r="K26" s="7" t="s">
        <v>193</v>
      </c>
      <c r="N26" s="7" t="s">
        <v>202</v>
      </c>
      <c r="O26" s="7" t="str">
        <f t="shared" si="2"/>
        <v>im Freizeitpark.</v>
      </c>
      <c r="P26" s="7" t="str">
        <f t="shared" si="3"/>
        <v>im Freizeitpark</v>
      </c>
      <c r="Q26" s="7" t="str">
        <f t="shared" si="23"/>
        <v>Sie</v>
      </c>
      <c r="R26" s="7" t="s">
        <v>104</v>
      </c>
      <c r="S26" s="7" t="s">
        <v>87</v>
      </c>
      <c r="T26" s="7" t="s">
        <v>203</v>
      </c>
      <c r="U26" s="7" t="s">
        <v>204</v>
      </c>
      <c r="W26" s="7" t="str">
        <f t="shared" si="4"/>
        <v>Job</v>
      </c>
      <c r="X26" s="7" t="str">
        <f t="shared" si="5"/>
        <v>gefunden.</v>
      </c>
      <c r="Y26" s="7" t="s">
        <v>205</v>
      </c>
      <c r="Z26" s="7">
        <f>main!Z37</f>
        <v>78</v>
      </c>
      <c r="AA26" s="7" t="str">
        <f>main!AA37</f>
        <v>Maxime</v>
      </c>
      <c r="AB26" s="7" t="str">
        <f>main!AB37</f>
        <v>n</v>
      </c>
      <c r="AC26" s="7">
        <f>main!AC37</f>
        <v>4.2285714289999996</v>
      </c>
      <c r="AD26" s="7">
        <f>main!AD37</f>
        <v>1.6818357319999999</v>
      </c>
      <c r="AE26" s="7">
        <f>main!AE37</f>
        <v>4</v>
      </c>
      <c r="AF26" s="33" t="str">
        <f>main!AF37</f>
        <v>n</v>
      </c>
      <c r="AG26" s="7" t="str">
        <f>main!AG37</f>
        <v>Target</v>
      </c>
      <c r="AH26" s="7" t="str">
        <f>main!AH37</f>
        <v>NA</v>
      </c>
      <c r="AI26" s="7">
        <f>main!AI37</f>
        <v>753000000</v>
      </c>
      <c r="AJ26" s="7" t="str">
        <f>main!AJ37</f>
        <v>NA</v>
      </c>
      <c r="AK26" s="7" t="str">
        <f>main!AK37</f>
        <v>NA</v>
      </c>
      <c r="AL26" s="7">
        <f>main!AL37</f>
        <v>28</v>
      </c>
      <c r="AM26" s="7" t="str">
        <f>main!AM37</f>
        <v>Michael</v>
      </c>
      <c r="AN26" s="7" t="str">
        <f>main!AN37</f>
        <v>m</v>
      </c>
      <c r="AO26" s="7">
        <f>main!AO37</f>
        <v>1.3142857139999999</v>
      </c>
      <c r="AP26" s="7">
        <f>main!AP37</f>
        <v>0.67612340400000004</v>
      </c>
      <c r="AQ26" s="7">
        <f>main!AQ37</f>
        <v>1</v>
      </c>
      <c r="AR26" s="7" t="str">
        <f>main!AR37</f>
        <v>m</v>
      </c>
      <c r="AS26" s="7" t="str">
        <f>main!AS37</f>
        <v>Alternative</v>
      </c>
      <c r="AT26" s="7" t="str">
        <f>main!AT37</f>
        <v>NA</v>
      </c>
      <c r="AU26" s="7" t="str">
        <f>main!AU37</f>
        <v>NA</v>
      </c>
      <c r="AV26" s="7" t="str">
        <f>main!AV37</f>
        <v>NA</v>
      </c>
      <c r="AW26" s="7" t="str">
        <f>main!AW37</f>
        <v>NA</v>
      </c>
      <c r="AX26" s="7" t="str">
        <f>main!AX37</f>
        <v>Er</v>
      </c>
      <c r="AY26" s="7" t="str">
        <f>main!AY37</f>
        <v>Sie</v>
      </c>
      <c r="AZ26" s="7" t="str">
        <f>main!AZ37</f>
        <v>Sie</v>
      </c>
      <c r="BA26" s="7" t="str">
        <f t="shared" si="6"/>
        <v>Wer jongliert im Freizeitpark?</v>
      </c>
      <c r="BB26" s="46" t="str">
        <f t="shared" si="7"/>
        <v>Was tat Maxime?</v>
      </c>
      <c r="BC26" s="7" t="str">
        <f t="shared" si="8"/>
        <v>Wo jongliert Maxime?</v>
      </c>
      <c r="BD26" s="7" t="str">
        <f t="shared" si="9"/>
        <v>Was hat Maxime gefunden?</v>
      </c>
      <c r="BE26" s="1" t="s">
        <v>49</v>
      </c>
      <c r="BF26" s="7" t="str">
        <f>BD26</f>
        <v>Was hat Maxime gefunden?</v>
      </c>
      <c r="BG26" s="7">
        <v>2</v>
      </c>
      <c r="BH26" s="7">
        <f t="shared" si="10"/>
        <v>0</v>
      </c>
      <c r="BI26" s="7" t="str">
        <f t="shared" si="11"/>
        <v>NA</v>
      </c>
      <c r="BJ26" s="7" t="str">
        <f>IF(BI26="NA","NA",CONCATENATE(S26," ",T26," ",W26))</f>
        <v>NA</v>
      </c>
      <c r="BK26" s="7" t="str">
        <f>IF(BJ26="","",BJ26)</f>
        <v>NA</v>
      </c>
      <c r="BL26" s="7" t="s">
        <v>78</v>
      </c>
      <c r="BM26" s="1">
        <v>0</v>
      </c>
      <c r="BN26" s="7" t="str">
        <f t="shared" si="12"/>
        <v>NA</v>
      </c>
      <c r="BO26" s="7" t="str">
        <f t="shared" si="21"/>
        <v>NA</v>
      </c>
      <c r="BP26" s="7" t="str">
        <f t="shared" si="13"/>
        <v>Wo jongliert Maxime?</v>
      </c>
      <c r="BQ26" s="7" t="str">
        <f t="shared" si="14"/>
        <v/>
      </c>
      <c r="BR26" s="7" t="str">
        <f t="shared" si="15"/>
        <v/>
      </c>
      <c r="BS26" s="7" t="str">
        <f t="shared" si="16"/>
        <v>Wo jongliert Maxime?</v>
      </c>
      <c r="BT26" s="7" t="str">
        <f t="shared" si="17"/>
        <v>Was hat Maxime gefunden?</v>
      </c>
      <c r="BU26" s="7" t="str">
        <f t="shared" si="18"/>
        <v/>
      </c>
      <c r="BV26" s="7" t="str">
        <f t="shared" si="19"/>
        <v>Was hat Maxime gefunden?</v>
      </c>
    </row>
    <row r="27" spans="1:74" ht="14.25" customHeight="1" x14ac:dyDescent="0.35">
      <c r="A27" s="7" t="str">
        <f t="shared" si="20"/>
        <v>L5_S25_I128_PEr</v>
      </c>
      <c r="B27" s="7">
        <v>5</v>
      </c>
      <c r="C27" s="7">
        <v>25</v>
      </c>
      <c r="D27" s="44">
        <v>26</v>
      </c>
      <c r="E27">
        <v>1</v>
      </c>
      <c r="F27" s="7">
        <v>25</v>
      </c>
      <c r="G27" s="7" t="str">
        <f t="shared" si="22"/>
        <v>Julia schwimmt in der Ostsee. Er hat das kalte Wasser gern.</v>
      </c>
      <c r="H27" s="7" t="str">
        <f t="shared" si="0"/>
        <v>Julia</v>
      </c>
      <c r="I27" s="7" t="str">
        <f t="shared" si="1"/>
        <v>Damian</v>
      </c>
      <c r="J27" s="7" t="s">
        <v>264</v>
      </c>
      <c r="K27" s="7" t="s">
        <v>84</v>
      </c>
      <c r="N27" s="7" t="s">
        <v>265</v>
      </c>
      <c r="O27" s="7" t="str">
        <f t="shared" si="2"/>
        <v>in der Ostsee.</v>
      </c>
      <c r="P27" s="7" t="str">
        <f t="shared" si="3"/>
        <v>in der Ostsee</v>
      </c>
      <c r="Q27" s="7" t="str">
        <f t="shared" si="23"/>
        <v>Er</v>
      </c>
      <c r="R27" s="7" t="s">
        <v>104</v>
      </c>
      <c r="S27" s="7" t="s">
        <v>155</v>
      </c>
      <c r="T27" s="7" t="s">
        <v>266</v>
      </c>
      <c r="U27" s="7" t="s">
        <v>267</v>
      </c>
      <c r="W27" s="7" t="str">
        <f t="shared" si="4"/>
        <v>Wasser</v>
      </c>
      <c r="X27" s="7" t="str">
        <f t="shared" si="5"/>
        <v>gern.</v>
      </c>
      <c r="Y27" s="7" t="s">
        <v>268</v>
      </c>
      <c r="Z27" s="7">
        <f>main!Z46</f>
        <v>128</v>
      </c>
      <c r="AA27" s="7" t="str">
        <f>main!AA46</f>
        <v>Julia</v>
      </c>
      <c r="AB27" s="7" t="str">
        <f>main!AB46</f>
        <v>f</v>
      </c>
      <c r="AC27" s="7">
        <f>main!AC46</f>
        <v>6.8285714290000001</v>
      </c>
      <c r="AD27" s="7">
        <f>main!AD46</f>
        <v>0.45281565400000001</v>
      </c>
      <c r="AE27" s="7">
        <f>main!AE46</f>
        <v>7</v>
      </c>
      <c r="AF27" s="33" t="str">
        <f>main!AF46</f>
        <v>f</v>
      </c>
      <c r="AG27" s="7" t="str">
        <f>main!AG46</f>
        <v>Target</v>
      </c>
      <c r="AH27" s="7" t="str">
        <f>main!AH46</f>
        <v>NA</v>
      </c>
      <c r="AI27" s="7">
        <f>main!AI46</f>
        <v>4040000000</v>
      </c>
      <c r="AJ27" s="7" t="str">
        <f>main!AJ46</f>
        <v>NA</v>
      </c>
      <c r="AK27" s="7" t="str">
        <f>main!AK46</f>
        <v>NA</v>
      </c>
      <c r="AL27" s="7">
        <f>main!AL46</f>
        <v>47</v>
      </c>
      <c r="AM27" s="7" t="str">
        <f>main!AM46</f>
        <v>Damian</v>
      </c>
      <c r="AN27" s="7" t="str">
        <f>main!AN46</f>
        <v>m</v>
      </c>
      <c r="AO27" s="7">
        <f>main!AO46</f>
        <v>1.7428571429999999</v>
      </c>
      <c r="AP27" s="7">
        <f>main!AP46</f>
        <v>0.91853006400000003</v>
      </c>
      <c r="AQ27" s="7">
        <f>main!AQ46</f>
        <v>1</v>
      </c>
      <c r="AR27" s="7" t="str">
        <f>main!AR46</f>
        <v>m</v>
      </c>
      <c r="AS27" s="7" t="str">
        <f>main!AS46</f>
        <v>Alternative</v>
      </c>
      <c r="AT27" s="7" t="str">
        <f>main!AT46</f>
        <v>NA</v>
      </c>
      <c r="AU27" s="7" t="str">
        <f>main!AU46</f>
        <v>NA</v>
      </c>
      <c r="AV27" s="7" t="str">
        <f>main!AV46</f>
        <v>NA</v>
      </c>
      <c r="AW27" s="7" t="str">
        <f>main!AW46</f>
        <v>NA</v>
      </c>
      <c r="AX27" s="7" t="str">
        <f>main!AX46</f>
        <v>Er</v>
      </c>
      <c r="AY27" s="7" t="str">
        <f>main!AY46</f>
        <v>Sie</v>
      </c>
      <c r="AZ27" s="7" t="str">
        <f>main!AZ46</f>
        <v>Er</v>
      </c>
      <c r="BA27" s="7" t="str">
        <f t="shared" si="6"/>
        <v>Wer schwimmt in der Ostsee?</v>
      </c>
      <c r="BB27" s="46" t="str">
        <f t="shared" si="7"/>
        <v>Was tat Julia?</v>
      </c>
      <c r="BC27" s="7" t="str">
        <f t="shared" si="8"/>
        <v>Wo schwimmt Julia?</v>
      </c>
      <c r="BD27" s="7" t="str">
        <f t="shared" si="9"/>
        <v>Was hat Julia gern?</v>
      </c>
      <c r="BE27" s="7" t="s">
        <v>47</v>
      </c>
      <c r="BF27" s="7" t="str">
        <f>BA27</f>
        <v>Wer schwimmt in der Ostsee?</v>
      </c>
      <c r="BG27" s="7">
        <v>1</v>
      </c>
      <c r="BH27" s="7">
        <f t="shared" si="10"/>
        <v>1</v>
      </c>
      <c r="BI27" s="7" t="str">
        <f t="shared" si="11"/>
        <v>Wer schwimmt in der Ostsee?</v>
      </c>
      <c r="BJ27" s="7" t="str">
        <f>IF(BI27="NA","NA",H27)</f>
        <v>Julia</v>
      </c>
      <c r="BK27" s="7" t="str">
        <f>BJ27</f>
        <v>Julia</v>
      </c>
      <c r="BL27" s="7" t="str">
        <f>I27</f>
        <v>Damian</v>
      </c>
      <c r="BM27" s="1">
        <v>0</v>
      </c>
      <c r="BN27" s="7" t="str">
        <f t="shared" si="12"/>
        <v>Damian</v>
      </c>
      <c r="BO27" s="7" t="str">
        <f t="shared" si="21"/>
        <v>Julia</v>
      </c>
      <c r="BP27" s="7" t="str">
        <f t="shared" si="13"/>
        <v>Wo schwimmt Julia?</v>
      </c>
      <c r="BQ27" s="7" t="str">
        <f t="shared" si="14"/>
        <v/>
      </c>
      <c r="BR27" s="7" t="str">
        <f t="shared" si="15"/>
        <v/>
      </c>
      <c r="BS27" s="7" t="str">
        <f t="shared" si="16"/>
        <v>Wo schwimmt Julia?</v>
      </c>
      <c r="BT27" s="7" t="str">
        <f t="shared" si="17"/>
        <v>Was hat Julia gern?</v>
      </c>
      <c r="BU27" s="7" t="str">
        <f t="shared" si="18"/>
        <v/>
      </c>
      <c r="BV27" s="7" t="str">
        <f t="shared" si="19"/>
        <v>Was hat Julia gern?</v>
      </c>
    </row>
    <row r="28" spans="1:74" ht="14.25" customHeight="1" x14ac:dyDescent="0.35">
      <c r="A28" s="53" t="str">
        <f t="shared" si="20"/>
        <v>L_S134_I79_PSie</v>
      </c>
      <c r="B28" s="54"/>
      <c r="C28" s="55">
        <v>14</v>
      </c>
      <c r="D28" s="44">
        <v>27</v>
      </c>
      <c r="E28" s="56">
        <v>1.9</v>
      </c>
      <c r="F28" s="53">
        <v>134</v>
      </c>
      <c r="G28" s="53" t="str">
        <f>CONCATENATE(H28," ",J28," ",P28," ",Q28," ",R28," ",S28," ",T28," ",W28," ",Y28)</f>
        <v>Die Gymnasiallehrerin kniet im Garten Sie hat ein tolles Hochbeet angelegt</v>
      </c>
      <c r="H28" s="53" t="str">
        <f t="shared" si="0"/>
        <v>Die Gymnasiallehrerin</v>
      </c>
      <c r="I28" s="53" t="str">
        <f t="shared" si="1"/>
        <v>Der Gymnasiallehrer</v>
      </c>
      <c r="J28" s="54" t="s">
        <v>508</v>
      </c>
      <c r="K28" s="53" t="s">
        <v>193</v>
      </c>
      <c r="L28" s="53"/>
      <c r="M28" s="53"/>
      <c r="N28" s="53" t="s">
        <v>880</v>
      </c>
      <c r="O28" s="53" t="str">
        <f t="shared" si="2"/>
        <v>im Garten.</v>
      </c>
      <c r="P28" s="53" t="str">
        <f t="shared" si="3"/>
        <v>im Garten</v>
      </c>
      <c r="Q28" s="53" t="s">
        <v>82</v>
      </c>
      <c r="R28" s="53" t="s">
        <v>104</v>
      </c>
      <c r="S28" s="53" t="s">
        <v>137</v>
      </c>
      <c r="T28" s="53" t="s">
        <v>1077</v>
      </c>
      <c r="U28" s="54" t="s">
        <v>1079</v>
      </c>
      <c r="V28" s="54"/>
      <c r="W28" s="54" t="str">
        <f t="shared" si="4"/>
        <v>Hochbeet</v>
      </c>
      <c r="X28" s="54" t="str">
        <f t="shared" si="5"/>
        <v>angelegt.</v>
      </c>
      <c r="Y28" s="54" t="s">
        <v>1078</v>
      </c>
      <c r="Z28" s="53">
        <v>79</v>
      </c>
      <c r="AA28" s="53" t="s">
        <v>988</v>
      </c>
      <c r="AB28" s="53" t="s">
        <v>78</v>
      </c>
      <c r="AC28" s="53" t="s">
        <v>78</v>
      </c>
      <c r="AD28" s="53" t="s">
        <v>78</v>
      </c>
      <c r="AE28" s="53" t="s">
        <v>78</v>
      </c>
      <c r="AF28" s="53" t="s">
        <v>78</v>
      </c>
      <c r="AG28" s="53" t="s">
        <v>1093</v>
      </c>
      <c r="AH28" s="53" t="s">
        <v>78</v>
      </c>
      <c r="AI28" s="53" t="s">
        <v>78</v>
      </c>
      <c r="AJ28" s="54" t="s">
        <v>504</v>
      </c>
      <c r="AK28" s="55" t="s">
        <v>71</v>
      </c>
      <c r="AL28" s="53">
        <v>79</v>
      </c>
      <c r="AM28" s="53" t="s">
        <v>1060</v>
      </c>
      <c r="AN28" s="53" t="s">
        <v>78</v>
      </c>
      <c r="AO28" s="53" t="s">
        <v>78</v>
      </c>
      <c r="AP28" s="53" t="s">
        <v>78</v>
      </c>
      <c r="AQ28" s="53" t="s">
        <v>78</v>
      </c>
      <c r="AR28" s="53" t="s">
        <v>78</v>
      </c>
      <c r="AS28" s="57" t="s">
        <v>80</v>
      </c>
      <c r="AT28" s="53" t="s">
        <v>78</v>
      </c>
      <c r="AU28" s="53" t="s">
        <v>78</v>
      </c>
      <c r="AV28" s="54" t="s">
        <v>506</v>
      </c>
      <c r="AW28" s="55" t="s">
        <v>507</v>
      </c>
      <c r="AX28" s="58" t="s">
        <v>81</v>
      </c>
      <c r="AY28" s="58" t="s">
        <v>82</v>
      </c>
      <c r="AZ28" s="59" t="str">
        <f>AY28</f>
        <v>Sie</v>
      </c>
      <c r="BA28" s="53" t="str">
        <f t="shared" si="6"/>
        <v>Wer kniet im Garten?</v>
      </c>
      <c r="BB28" s="46" t="str">
        <f t="shared" si="7"/>
        <v>Was tat die Gymnasiallehrerin?</v>
      </c>
      <c r="BC28" s="53" t="str">
        <f t="shared" si="8"/>
        <v>Wo kniet die Gymnasiallehrerin?</v>
      </c>
      <c r="BD28" s="53" t="str">
        <f t="shared" si="9"/>
        <v>Was hat die Gymnasiallehrerin angelegt?</v>
      </c>
      <c r="BE28" s="53" t="s">
        <v>16</v>
      </c>
      <c r="BF28" s="53" t="str">
        <f>BB28</f>
        <v>Was tat die Gymnasiallehrerin?</v>
      </c>
      <c r="BG28" s="55">
        <v>1</v>
      </c>
      <c r="BH28" s="53">
        <f t="shared" si="10"/>
        <v>1</v>
      </c>
      <c r="BI28" s="53" t="str">
        <f t="shared" si="11"/>
        <v>Was tat die Gymnasiallehrerin?</v>
      </c>
      <c r="BJ28" s="53" t="str">
        <f>IF(BI28="NA","NA",J28)</f>
        <v>kniet</v>
      </c>
      <c r="BK28" s="53" t="s">
        <v>1129</v>
      </c>
      <c r="BL28" s="54" t="s">
        <v>1130</v>
      </c>
      <c r="BM28" s="55">
        <v>1</v>
      </c>
      <c r="BN28" s="53" t="str">
        <f t="shared" si="12"/>
        <v>im Garten knien</v>
      </c>
      <c r="BO28" s="53" t="str">
        <f t="shared" si="21"/>
        <v>im Garten stehen</v>
      </c>
      <c r="BP28" s="53" t="str">
        <f t="shared" si="13"/>
        <v>Wo kniet die Gymnasiallehrerin?</v>
      </c>
      <c r="BQ28" s="53" t="str">
        <f t="shared" si="14"/>
        <v/>
      </c>
      <c r="BR28" s="53" t="str">
        <f t="shared" si="15"/>
        <v/>
      </c>
      <c r="BS28" s="53" t="str">
        <f t="shared" si="16"/>
        <v>Wo kniet die Gymnasiallehrerin?</v>
      </c>
      <c r="BT28" s="53" t="str">
        <f t="shared" si="17"/>
        <v>Was hat die Gymnasiallehrerin angelegt?</v>
      </c>
      <c r="BU28" s="53" t="str">
        <f t="shared" si="18"/>
        <v/>
      </c>
      <c r="BV28" s="53" t="str">
        <f t="shared" si="19"/>
        <v>Was hat die Gymnasiallehrerin angelegt?</v>
      </c>
    </row>
    <row r="29" spans="1:74" ht="14.25" customHeight="1" x14ac:dyDescent="0.35">
      <c r="A29" s="7" t="str">
        <f t="shared" si="20"/>
        <v>L5_S114_I197_PSie</v>
      </c>
      <c r="B29" s="7">
        <v>5</v>
      </c>
      <c r="C29" s="7">
        <v>114</v>
      </c>
      <c r="D29" s="44">
        <v>28</v>
      </c>
      <c r="E29">
        <v>2</v>
      </c>
      <c r="F29" s="7">
        <v>114</v>
      </c>
      <c r="G29" s="7" t="str">
        <f t="shared" ref="G29:G69" si="26">CONCATENATE(H29," ",J29," ",O29," ",Q29," ",R29," ",S29," ",T29," ",W29," ",X29)</f>
        <v>Der Schweißer raucht im U-Bahnhof. Sie möchte die harten Gesetze missachten.</v>
      </c>
      <c r="H29" s="7" t="str">
        <f t="shared" si="0"/>
        <v>Der Schweißer</v>
      </c>
      <c r="I29" s="7" t="str">
        <f t="shared" si="1"/>
        <v>Die Schweißerin</v>
      </c>
      <c r="J29" s="7" t="s">
        <v>566</v>
      </c>
      <c r="K29" s="7" t="s">
        <v>193</v>
      </c>
      <c r="N29" s="7" t="s">
        <v>795</v>
      </c>
      <c r="O29" s="7" t="str">
        <f t="shared" si="2"/>
        <v>im U-Bahnhof.</v>
      </c>
      <c r="P29" s="7" t="str">
        <f t="shared" si="3"/>
        <v>im U-Bahnhof</v>
      </c>
      <c r="Q29" s="7" t="str">
        <f t="shared" ref="Q29:Q69" si="27">AZ29</f>
        <v>Sie</v>
      </c>
      <c r="R29" s="7" t="s">
        <v>70</v>
      </c>
      <c r="S29" s="7" t="s">
        <v>71</v>
      </c>
      <c r="T29" s="7" t="s">
        <v>391</v>
      </c>
      <c r="U29" s="7" t="s">
        <v>796</v>
      </c>
      <c r="W29" s="7" t="str">
        <f t="shared" si="4"/>
        <v>Gesetze</v>
      </c>
      <c r="X29" s="7" t="str">
        <f t="shared" si="5"/>
        <v>missachten.</v>
      </c>
      <c r="Y29" s="7" t="s">
        <v>797</v>
      </c>
      <c r="Z29" s="7">
        <f>main!Z115</f>
        <v>197</v>
      </c>
      <c r="AA29" s="7" t="str">
        <f>main!AA115</f>
        <v>Schweißer</v>
      </c>
      <c r="AB29" s="7" t="str">
        <f>main!AB115</f>
        <v>NA</v>
      </c>
      <c r="AC29" s="7">
        <f>main!AC115</f>
        <v>6.2249999999999996</v>
      </c>
      <c r="AD29" s="7" t="str">
        <f>main!AD115</f>
        <v>NA</v>
      </c>
      <c r="AE29" s="7" t="str">
        <f>main!AE115</f>
        <v>NA</v>
      </c>
      <c r="AF29" s="33" t="str">
        <f>main!AF115</f>
        <v>m</v>
      </c>
      <c r="AG29" s="7" t="str">
        <f>main!AG115</f>
        <v>Filler</v>
      </c>
      <c r="AH29" s="7" t="str">
        <f>main!AH115</f>
        <v>NA</v>
      </c>
      <c r="AI29" s="7" t="str">
        <f>main!AI115</f>
        <v>NA</v>
      </c>
      <c r="AJ29" s="7" t="str">
        <f>main!AJ115</f>
        <v>Der</v>
      </c>
      <c r="AK29" s="7" t="str">
        <f>main!AK115</f>
        <v>der</v>
      </c>
      <c r="AL29" s="7">
        <f>main!AL115</f>
        <v>54</v>
      </c>
      <c r="AM29" s="7" t="str">
        <f>main!AM115</f>
        <v>Schweißerin</v>
      </c>
      <c r="AN29" s="7" t="str">
        <f>main!AN115</f>
        <v>NA</v>
      </c>
      <c r="AO29" s="7" t="str">
        <f>main!AO115</f>
        <v>NA</v>
      </c>
      <c r="AP29" s="7" t="str">
        <f>main!AP115</f>
        <v>NA</v>
      </c>
      <c r="AQ29" s="7" t="str">
        <f>main!AQ115</f>
        <v>NA</v>
      </c>
      <c r="AR29" s="7" t="str">
        <f>main!AR115</f>
        <v>NA</v>
      </c>
      <c r="AS29" s="7" t="str">
        <f>main!AS115</f>
        <v>Alternative</v>
      </c>
      <c r="AT29" s="7" t="str">
        <f>main!AT115</f>
        <v>NA</v>
      </c>
      <c r="AU29" s="7" t="str">
        <f>main!AU115</f>
        <v>NA</v>
      </c>
      <c r="AV29" s="7" t="str">
        <f>main!AV115</f>
        <v>Die</v>
      </c>
      <c r="AW29" s="7" t="str">
        <f>main!AW115</f>
        <v>die</v>
      </c>
      <c r="AX29" s="7" t="str">
        <f>main!AX115</f>
        <v>Er</v>
      </c>
      <c r="AY29" s="7" t="str">
        <f>main!AY115</f>
        <v>Sie</v>
      </c>
      <c r="AZ29" s="7" t="str">
        <f>main!AZ115</f>
        <v>Sie</v>
      </c>
      <c r="BA29" s="7" t="str">
        <f t="shared" si="6"/>
        <v>Wer raucht im U-Bahnhof?</v>
      </c>
      <c r="BB29" s="46" t="str">
        <f t="shared" si="7"/>
        <v>Was tat der Schweißer?</v>
      </c>
      <c r="BC29" s="7" t="str">
        <f t="shared" si="8"/>
        <v>Wo raucht der Schweißer?</v>
      </c>
      <c r="BD29" s="7" t="str">
        <f t="shared" si="9"/>
        <v>Was möchte der Schweißer missachten?</v>
      </c>
      <c r="BE29" s="7" t="s">
        <v>16</v>
      </c>
      <c r="BF29" s="7" t="str">
        <f>BB29</f>
        <v>Was tat der Schweißer?</v>
      </c>
      <c r="BG29" s="7">
        <v>2</v>
      </c>
      <c r="BH29" s="7">
        <f t="shared" si="10"/>
        <v>0</v>
      </c>
      <c r="BI29" s="7" t="str">
        <f t="shared" si="11"/>
        <v>NA</v>
      </c>
      <c r="BJ29" s="7" t="str">
        <f>IF(BI29="NA","NA",J29)</f>
        <v>NA</v>
      </c>
      <c r="BK29" s="7" t="str">
        <f t="shared" ref="BK29:BK39" si="28">BJ29</f>
        <v>NA</v>
      </c>
      <c r="BL29" s="7" t="s">
        <v>78</v>
      </c>
      <c r="BM29" s="1">
        <v>0</v>
      </c>
      <c r="BN29" s="7" t="str">
        <f t="shared" si="12"/>
        <v>NA</v>
      </c>
      <c r="BO29" s="7" t="str">
        <f t="shared" si="21"/>
        <v>NA</v>
      </c>
      <c r="BP29" s="7" t="str">
        <f t="shared" si="13"/>
        <v>Wo raucht der Schweißer?</v>
      </c>
      <c r="BQ29" s="7" t="str">
        <f t="shared" si="14"/>
        <v/>
      </c>
      <c r="BR29" s="7" t="str">
        <f t="shared" si="15"/>
        <v/>
      </c>
      <c r="BS29" s="7" t="str">
        <f t="shared" si="16"/>
        <v>Wo raucht der Schweißer?</v>
      </c>
      <c r="BT29" s="7" t="str">
        <f t="shared" si="17"/>
        <v>Was möchte der Schweißer missachten?</v>
      </c>
      <c r="BU29" s="7" t="str">
        <f t="shared" si="18"/>
        <v/>
      </c>
      <c r="BV29" s="7" t="str">
        <f t="shared" si="19"/>
        <v>Was möchte der Schweißer missachten?</v>
      </c>
    </row>
    <row r="30" spans="1:74" ht="14.25" customHeight="1" x14ac:dyDescent="0.35">
      <c r="A30" s="7" t="str">
        <f t="shared" si="20"/>
        <v>L5_S110_I193_PEr</v>
      </c>
      <c r="B30" s="7">
        <v>5</v>
      </c>
      <c r="C30" s="7">
        <v>110</v>
      </c>
      <c r="D30" s="44">
        <v>29</v>
      </c>
      <c r="E30">
        <v>2</v>
      </c>
      <c r="F30" s="7">
        <v>110</v>
      </c>
      <c r="G30" s="7" t="str">
        <f t="shared" si="26"/>
        <v>Der Bauunternehmer stürzt beim Marathon. Er hat die sportlichen Grenzen erreicht.</v>
      </c>
      <c r="H30" s="7" t="str">
        <f t="shared" si="0"/>
        <v>Der Bauunternehmer</v>
      </c>
      <c r="I30" s="7" t="str">
        <f t="shared" si="1"/>
        <v>Die Bauunternehmerin</v>
      </c>
      <c r="J30" s="7" t="s">
        <v>594</v>
      </c>
      <c r="K30" s="7" t="s">
        <v>462</v>
      </c>
      <c r="N30" s="7" t="s">
        <v>773</v>
      </c>
      <c r="O30" s="7" t="str">
        <f t="shared" si="2"/>
        <v>beim Marathon.</v>
      </c>
      <c r="P30" s="7" t="str">
        <f t="shared" si="3"/>
        <v>beim Marathon</v>
      </c>
      <c r="Q30" s="7" t="str">
        <f t="shared" si="27"/>
        <v>Er</v>
      </c>
      <c r="R30" s="7" t="s">
        <v>104</v>
      </c>
      <c r="S30" s="7" t="s">
        <v>71</v>
      </c>
      <c r="T30" s="7" t="s">
        <v>774</v>
      </c>
      <c r="U30" s="7" t="s">
        <v>775</v>
      </c>
      <c r="W30" s="7" t="str">
        <f t="shared" si="4"/>
        <v>Grenzen</v>
      </c>
      <c r="X30" s="7" t="str">
        <f t="shared" si="5"/>
        <v>erreicht.</v>
      </c>
      <c r="Y30" s="7" t="s">
        <v>776</v>
      </c>
      <c r="Z30" s="7">
        <f>main!Z111</f>
        <v>193</v>
      </c>
      <c r="AA30" s="7" t="str">
        <f>main!AA111</f>
        <v>Bauunternehmer</v>
      </c>
      <c r="AB30" s="7" t="str">
        <f>main!AB111</f>
        <v>NA</v>
      </c>
      <c r="AC30" s="7">
        <f>main!AC111</f>
        <v>5.9249999999999998</v>
      </c>
      <c r="AD30" s="7" t="str">
        <f>main!AD111</f>
        <v>NA</v>
      </c>
      <c r="AE30" s="7" t="str">
        <f>main!AE111</f>
        <v>NA</v>
      </c>
      <c r="AF30" s="33" t="str">
        <f>main!AF111</f>
        <v>m</v>
      </c>
      <c r="AG30" s="7" t="str">
        <f>main!AG111</f>
        <v>Filler</v>
      </c>
      <c r="AH30" s="7" t="str">
        <f>main!AH111</f>
        <v>NA</v>
      </c>
      <c r="AI30" s="7" t="str">
        <f>main!AI111</f>
        <v>NA</v>
      </c>
      <c r="AJ30" s="7" t="str">
        <f>main!AJ111</f>
        <v>Der</v>
      </c>
      <c r="AK30" s="7" t="str">
        <f>main!AK111</f>
        <v>der</v>
      </c>
      <c r="AL30" s="7">
        <f>main!AL111</f>
        <v>50</v>
      </c>
      <c r="AM30" s="7" t="str">
        <f>main!AM111</f>
        <v>Bauunternehmerin</v>
      </c>
      <c r="AN30" s="7" t="str">
        <f>main!AN111</f>
        <v>NA</v>
      </c>
      <c r="AO30" s="7" t="str">
        <f>main!AO111</f>
        <v>NA</v>
      </c>
      <c r="AP30" s="7" t="str">
        <f>main!AP111</f>
        <v>NA</v>
      </c>
      <c r="AQ30" s="7" t="str">
        <f>main!AQ111</f>
        <v>NA</v>
      </c>
      <c r="AR30" s="7" t="str">
        <f>main!AR111</f>
        <v>NA</v>
      </c>
      <c r="AS30" s="7" t="str">
        <f>main!AS111</f>
        <v>Alternative</v>
      </c>
      <c r="AT30" s="7" t="str">
        <f>main!AT111</f>
        <v>NA</v>
      </c>
      <c r="AU30" s="7" t="str">
        <f>main!AU111</f>
        <v>NA</v>
      </c>
      <c r="AV30" s="7" t="str">
        <f>main!AV111</f>
        <v>Die</v>
      </c>
      <c r="AW30" s="7" t="str">
        <f>main!AW111</f>
        <v>die</v>
      </c>
      <c r="AX30" s="7" t="str">
        <f>main!AX111</f>
        <v>Er</v>
      </c>
      <c r="AY30" s="7" t="str">
        <f>main!AY111</f>
        <v>Sie</v>
      </c>
      <c r="AZ30" s="7" t="str">
        <f>main!AZ111</f>
        <v>Er</v>
      </c>
      <c r="BA30" s="7" t="str">
        <f t="shared" si="6"/>
        <v>Wer stürzt beim Marathon?</v>
      </c>
      <c r="BB30" s="46" t="str">
        <f t="shared" si="7"/>
        <v>Was tat der Bauunternehmer?</v>
      </c>
      <c r="BC30" s="7" t="str">
        <f t="shared" si="8"/>
        <v>Wo stürzt der Bauunternehmer?</v>
      </c>
      <c r="BD30" s="7" t="str">
        <f t="shared" si="9"/>
        <v>Was hat der Bauunternehmer erreicht?</v>
      </c>
      <c r="BE30" s="7" t="s">
        <v>16</v>
      </c>
      <c r="BF30" s="7" t="str">
        <f>BB30</f>
        <v>Was tat der Bauunternehmer?</v>
      </c>
      <c r="BG30" s="7">
        <v>3</v>
      </c>
      <c r="BH30" s="7">
        <f t="shared" si="10"/>
        <v>0</v>
      </c>
      <c r="BI30" s="7" t="str">
        <f t="shared" si="11"/>
        <v>NA</v>
      </c>
      <c r="BJ30" s="7" t="str">
        <f>IF(BI30="NA","NA",J30)</f>
        <v>NA</v>
      </c>
      <c r="BK30" s="7" t="str">
        <f t="shared" si="28"/>
        <v>NA</v>
      </c>
      <c r="BL30" s="7" t="s">
        <v>78</v>
      </c>
      <c r="BM30" s="1">
        <v>0</v>
      </c>
      <c r="BN30" s="7" t="str">
        <f t="shared" si="12"/>
        <v>NA</v>
      </c>
      <c r="BO30" s="7" t="str">
        <f t="shared" si="21"/>
        <v>NA</v>
      </c>
      <c r="BP30" s="7" t="str">
        <f t="shared" si="13"/>
        <v>Wo stürzt der Bauunternehmer?</v>
      </c>
      <c r="BQ30" s="7" t="str">
        <f t="shared" si="14"/>
        <v/>
      </c>
      <c r="BR30" s="7" t="str">
        <f t="shared" si="15"/>
        <v/>
      </c>
      <c r="BS30" s="7" t="str">
        <f t="shared" si="16"/>
        <v>Wo stürzt der Bauunternehmer?</v>
      </c>
      <c r="BT30" s="7" t="str">
        <f t="shared" si="17"/>
        <v>Was hat der Bauunternehmer erreicht?</v>
      </c>
      <c r="BU30" s="7" t="str">
        <f t="shared" si="18"/>
        <v/>
      </c>
      <c r="BV30" s="7" t="str">
        <f t="shared" si="19"/>
        <v>Was hat der Bauunternehmer erreicht?</v>
      </c>
    </row>
    <row r="31" spans="1:74" ht="14.25" customHeight="1" x14ac:dyDescent="0.35">
      <c r="A31" s="7" t="str">
        <f t="shared" si="20"/>
        <v>L5_S67_I150_PEr</v>
      </c>
      <c r="B31" s="7">
        <v>5</v>
      </c>
      <c r="C31" s="7">
        <v>67</v>
      </c>
      <c r="D31" s="44">
        <v>30</v>
      </c>
      <c r="E31">
        <v>2</v>
      </c>
      <c r="F31" s="7">
        <v>67</v>
      </c>
      <c r="G31" s="7" t="str">
        <f t="shared" si="26"/>
        <v>Die Babysitterin steigt auf das Skateboard. Er möchte die junge Nachbarin beeindrucken.</v>
      </c>
      <c r="H31" s="7" t="str">
        <f t="shared" si="0"/>
        <v>Die Babysitterin</v>
      </c>
      <c r="I31" s="7" t="str">
        <f t="shared" si="1"/>
        <v>Der Babysitter</v>
      </c>
      <c r="J31" s="7" t="s">
        <v>153</v>
      </c>
      <c r="L31" s="7" t="s">
        <v>423</v>
      </c>
      <c r="N31" s="7" t="s">
        <v>538</v>
      </c>
      <c r="O31" s="7" t="str">
        <f t="shared" si="2"/>
        <v>auf das Skateboard.</v>
      </c>
      <c r="P31" s="7" t="str">
        <f t="shared" si="3"/>
        <v>auf das Skateboard</v>
      </c>
      <c r="Q31" s="7" t="str">
        <f t="shared" si="27"/>
        <v>Er</v>
      </c>
      <c r="R31" s="7" t="s">
        <v>70</v>
      </c>
      <c r="S31" s="7" t="s">
        <v>71</v>
      </c>
      <c r="T31" s="7" t="s">
        <v>539</v>
      </c>
      <c r="V31" s="7" t="s">
        <v>540</v>
      </c>
      <c r="W31" s="7" t="str">
        <f t="shared" si="4"/>
        <v>Nachbarin</v>
      </c>
      <c r="X31" s="7" t="str">
        <f t="shared" si="5"/>
        <v>beeindrucken.</v>
      </c>
      <c r="Y31" s="7" t="s">
        <v>295</v>
      </c>
      <c r="Z31" s="7">
        <f>main!Z68</f>
        <v>150</v>
      </c>
      <c r="AA31" s="7" t="str">
        <f>main!AA68</f>
        <v>Babysitterin</v>
      </c>
      <c r="AB31" s="7" t="str">
        <f>main!AB68</f>
        <v>NA</v>
      </c>
      <c r="AC31" s="7">
        <f>main!AC68</f>
        <v>1.9</v>
      </c>
      <c r="AD31" s="7" t="str">
        <f>main!AD68</f>
        <v>NA</v>
      </c>
      <c r="AE31" s="7" t="str">
        <f>main!AE68</f>
        <v>NA</v>
      </c>
      <c r="AF31" s="33" t="str">
        <f>main!AF68</f>
        <v>f</v>
      </c>
      <c r="AG31" s="7" t="str">
        <f>main!AG68</f>
        <v>Filler</v>
      </c>
      <c r="AH31" s="7" t="str">
        <f>main!AH68</f>
        <v>NA</v>
      </c>
      <c r="AI31" s="7" t="str">
        <f>main!AI68</f>
        <v>NA</v>
      </c>
      <c r="AJ31" s="7" t="str">
        <f>main!AJ68</f>
        <v>Die</v>
      </c>
      <c r="AK31" s="7" t="str">
        <f>main!AK68</f>
        <v>die</v>
      </c>
      <c r="AL31" s="7">
        <f>main!AL68</f>
        <v>7</v>
      </c>
      <c r="AM31" s="7" t="str">
        <f>main!AM68</f>
        <v>Babysitter</v>
      </c>
      <c r="AN31" s="7" t="str">
        <f>main!AN68</f>
        <v>NA</v>
      </c>
      <c r="AO31" s="7" t="str">
        <f>main!AO68</f>
        <v>NA</v>
      </c>
      <c r="AP31" s="7" t="str">
        <f>main!AP68</f>
        <v>NA</v>
      </c>
      <c r="AQ31" s="7" t="str">
        <f>main!AQ68</f>
        <v>NA</v>
      </c>
      <c r="AR31" s="7" t="str">
        <f>main!AR68</f>
        <v>NA</v>
      </c>
      <c r="AS31" s="7" t="str">
        <f>main!AS68</f>
        <v>Alternative</v>
      </c>
      <c r="AT31" s="7" t="str">
        <f>main!AT68</f>
        <v>NA</v>
      </c>
      <c r="AU31" s="7" t="str">
        <f>main!AU68</f>
        <v>NA</v>
      </c>
      <c r="AV31" s="7" t="str">
        <f>main!AV68</f>
        <v>Der</v>
      </c>
      <c r="AW31" s="7" t="str">
        <f>main!AW68</f>
        <v>der</v>
      </c>
      <c r="AX31" s="7" t="str">
        <f>main!AX68</f>
        <v>Er</v>
      </c>
      <c r="AY31" s="7" t="str">
        <f>main!AY68</f>
        <v>Sie</v>
      </c>
      <c r="AZ31" s="7" t="str">
        <f>main!AZ68</f>
        <v>Er</v>
      </c>
      <c r="BA31" s="7" t="str">
        <f t="shared" si="6"/>
        <v>Wer steigt auf das Skateboard?</v>
      </c>
      <c r="BB31" s="46" t="str">
        <f t="shared" si="7"/>
        <v>Was tat die Babysitterin?</v>
      </c>
      <c r="BC31" s="7" t="str">
        <f t="shared" si="8"/>
        <v>Wohin steigt die Babysitterin?</v>
      </c>
      <c r="BD31" s="7" t="str">
        <f t="shared" si="9"/>
        <v>Wen möchte die Babysitterin beeindrucken?</v>
      </c>
      <c r="BE31" s="7" t="s">
        <v>48</v>
      </c>
      <c r="BF31" s="7" t="str">
        <f>BC31</f>
        <v>Wohin steigt die Babysitterin?</v>
      </c>
      <c r="BG31" s="7">
        <v>2</v>
      </c>
      <c r="BH31" s="7">
        <f t="shared" si="10"/>
        <v>0</v>
      </c>
      <c r="BI31" s="7" t="str">
        <f t="shared" si="11"/>
        <v>NA</v>
      </c>
      <c r="BJ31" s="7" t="str">
        <f>IF(BI31="NA","NA",P31)</f>
        <v>NA</v>
      </c>
      <c r="BK31" s="7" t="str">
        <f t="shared" si="28"/>
        <v>NA</v>
      </c>
      <c r="BL31" s="7" t="s">
        <v>78</v>
      </c>
      <c r="BM31" s="1">
        <v>1</v>
      </c>
      <c r="BN31" s="7" t="str">
        <f t="shared" si="12"/>
        <v>NA</v>
      </c>
      <c r="BO31" s="7" t="str">
        <f t="shared" si="21"/>
        <v>NA</v>
      </c>
      <c r="BP31" s="7" t="str">
        <f t="shared" si="13"/>
        <v/>
      </c>
      <c r="BQ31" s="7" t="str">
        <f t="shared" si="14"/>
        <v>Wohin steigt die Babysitterin?</v>
      </c>
      <c r="BR31" s="7" t="str">
        <f t="shared" si="15"/>
        <v/>
      </c>
      <c r="BS31" s="7" t="str">
        <f t="shared" si="16"/>
        <v>Wohin steigt die Babysitterin?</v>
      </c>
      <c r="BT31" s="7" t="str">
        <f t="shared" si="17"/>
        <v/>
      </c>
      <c r="BU31" s="7" t="str">
        <f t="shared" si="18"/>
        <v>Wen möchte die Babysitterin beeindrucken?</v>
      </c>
      <c r="BV31" s="1" t="str">
        <f t="shared" si="19"/>
        <v>Wen möchte die Babysitterin beeindrucken?</v>
      </c>
    </row>
    <row r="32" spans="1:74" ht="14.25" customHeight="1" x14ac:dyDescent="0.35">
      <c r="A32" s="7" t="str">
        <f t="shared" si="20"/>
        <v>L5_S109_I192_PEr</v>
      </c>
      <c r="B32" s="7">
        <v>5</v>
      </c>
      <c r="C32" s="7">
        <v>109</v>
      </c>
      <c r="D32" s="44">
        <v>31</v>
      </c>
      <c r="E32">
        <v>2</v>
      </c>
      <c r="F32" s="7">
        <v>109</v>
      </c>
      <c r="G32" s="7" t="str">
        <f t="shared" si="26"/>
        <v>Der Pfandleiher joggt vor der Ampel. Er muss auf das Ampelmännchen warten.</v>
      </c>
      <c r="H32" s="7" t="str">
        <f t="shared" si="0"/>
        <v>Der Pfandleiher</v>
      </c>
      <c r="I32" s="7" t="str">
        <f t="shared" si="1"/>
        <v>Die Pfandleiherin</v>
      </c>
      <c r="J32" s="7" t="s">
        <v>237</v>
      </c>
      <c r="K32" s="7" t="s">
        <v>766</v>
      </c>
      <c r="N32" s="7" t="s">
        <v>767</v>
      </c>
      <c r="O32" s="7" t="str">
        <f t="shared" si="2"/>
        <v>vor der Ampel.</v>
      </c>
      <c r="P32" s="7" t="str">
        <f t="shared" si="3"/>
        <v>vor der Ampel</v>
      </c>
      <c r="Q32" s="7" t="str">
        <f t="shared" si="27"/>
        <v>Er</v>
      </c>
      <c r="R32" s="7" t="s">
        <v>146</v>
      </c>
      <c r="S32" s="7" t="s">
        <v>768</v>
      </c>
      <c r="T32" s="7" t="s">
        <v>155</v>
      </c>
      <c r="V32" s="7" t="s">
        <v>769</v>
      </c>
      <c r="W32" s="7" t="str">
        <f t="shared" si="4"/>
        <v>Ampelmännchen</v>
      </c>
      <c r="X32" s="7" t="str">
        <f t="shared" si="5"/>
        <v>warten.</v>
      </c>
      <c r="Y32" s="7" t="s">
        <v>770</v>
      </c>
      <c r="Z32" s="7">
        <f>main!Z110</f>
        <v>192</v>
      </c>
      <c r="AA32" s="7" t="str">
        <f>main!AA110</f>
        <v>Pfandleiher</v>
      </c>
      <c r="AB32" s="7" t="str">
        <f>main!AB110</f>
        <v>NA</v>
      </c>
      <c r="AC32" s="7">
        <f>main!AC110</f>
        <v>5.85</v>
      </c>
      <c r="AD32" s="7" t="str">
        <f>main!AD110</f>
        <v>NA</v>
      </c>
      <c r="AE32" s="7" t="str">
        <f>main!AE110</f>
        <v>NA</v>
      </c>
      <c r="AF32" s="33" t="str">
        <f>main!AF110</f>
        <v>m</v>
      </c>
      <c r="AG32" s="7" t="str">
        <f>main!AG110</f>
        <v>Filler</v>
      </c>
      <c r="AH32" s="7" t="str">
        <f>main!AH110</f>
        <v>NA</v>
      </c>
      <c r="AI32" s="7" t="str">
        <f>main!AI110</f>
        <v>NA</v>
      </c>
      <c r="AJ32" s="7" t="str">
        <f>main!AJ110</f>
        <v>Der</v>
      </c>
      <c r="AK32" s="7" t="str">
        <f>main!AK110</f>
        <v>der</v>
      </c>
      <c r="AL32" s="7">
        <f>main!AL110</f>
        <v>49</v>
      </c>
      <c r="AM32" s="7" t="str">
        <f>main!AM110</f>
        <v>Pfandleiherin</v>
      </c>
      <c r="AN32" s="7" t="str">
        <f>main!AN110</f>
        <v>NA</v>
      </c>
      <c r="AO32" s="7" t="str">
        <f>main!AO110</f>
        <v>NA</v>
      </c>
      <c r="AP32" s="7" t="str">
        <f>main!AP110</f>
        <v>NA</v>
      </c>
      <c r="AQ32" s="7" t="str">
        <f>main!AQ110</f>
        <v>NA</v>
      </c>
      <c r="AR32" s="7" t="str">
        <f>main!AR110</f>
        <v>NA</v>
      </c>
      <c r="AS32" s="7" t="str">
        <f>main!AS110</f>
        <v>Alternative</v>
      </c>
      <c r="AT32" s="7" t="str">
        <f>main!AT110</f>
        <v>NA</v>
      </c>
      <c r="AU32" s="7" t="str">
        <f>main!AU110</f>
        <v>NA</v>
      </c>
      <c r="AV32" s="7" t="str">
        <f>main!AV110</f>
        <v>Die</v>
      </c>
      <c r="AW32" s="7" t="str">
        <f>main!AW110</f>
        <v>die</v>
      </c>
      <c r="AX32" s="7" t="str">
        <f>main!AX110</f>
        <v>Er</v>
      </c>
      <c r="AY32" s="7" t="str">
        <f>main!AY110</f>
        <v>Sie</v>
      </c>
      <c r="AZ32" s="7" t="str">
        <f>main!AZ110</f>
        <v>Er</v>
      </c>
      <c r="BA32" s="7" t="str">
        <f t="shared" si="6"/>
        <v>Wer joggt vor der Ampel?</v>
      </c>
      <c r="BB32" s="46" t="str">
        <f t="shared" si="7"/>
        <v>Was tat der Pfandleiher?</v>
      </c>
      <c r="BC32" s="7" t="str">
        <f t="shared" si="8"/>
        <v>Wo joggt der Pfandleiher?</v>
      </c>
      <c r="BD32" s="7" t="str">
        <f t="shared" si="9"/>
        <v>Wen muss der Pfandleiher warten?</v>
      </c>
      <c r="BE32" s="7" t="s">
        <v>47</v>
      </c>
      <c r="BF32" s="7" t="str">
        <f>BA32</f>
        <v>Wer joggt vor der Ampel?</v>
      </c>
      <c r="BG32" s="7">
        <v>1</v>
      </c>
      <c r="BH32" s="7">
        <f t="shared" si="10"/>
        <v>1</v>
      </c>
      <c r="BI32" s="7" t="str">
        <f t="shared" si="11"/>
        <v>Wer joggt vor der Ampel?</v>
      </c>
      <c r="BJ32" s="7" t="str">
        <f>IF(BI32="NA","NA",H32)</f>
        <v>Der Pfandleiher</v>
      </c>
      <c r="BK32" s="7" t="str">
        <f t="shared" si="28"/>
        <v>Der Pfandleiher</v>
      </c>
      <c r="BL32" s="7" t="str">
        <f>I32</f>
        <v>Die Pfandleiherin</v>
      </c>
      <c r="BM32" s="1">
        <v>0</v>
      </c>
      <c r="BN32" s="7" t="str">
        <f t="shared" si="12"/>
        <v>Die Pfandleiherin</v>
      </c>
      <c r="BO32" s="7" t="str">
        <f t="shared" si="21"/>
        <v>Der Pfandleiher</v>
      </c>
      <c r="BP32" s="7" t="str">
        <f t="shared" si="13"/>
        <v>Wo joggt der Pfandleiher?</v>
      </c>
      <c r="BQ32" s="7" t="str">
        <f t="shared" si="14"/>
        <v/>
      </c>
      <c r="BR32" s="7" t="str">
        <f t="shared" si="15"/>
        <v/>
      </c>
      <c r="BS32" s="7" t="str">
        <f t="shared" si="16"/>
        <v>Wo joggt der Pfandleiher?</v>
      </c>
      <c r="BT32" s="7" t="str">
        <f t="shared" si="17"/>
        <v/>
      </c>
      <c r="BU32" s="7" t="str">
        <f t="shared" si="18"/>
        <v>Wen muss der Pfandleiher warten?</v>
      </c>
      <c r="BV32" s="7" t="str">
        <f t="shared" si="19"/>
        <v>Wen muss der Pfandleiher warten?</v>
      </c>
    </row>
    <row r="33" spans="1:74" ht="14.25" customHeight="1" x14ac:dyDescent="0.35">
      <c r="A33" s="7" t="str">
        <f t="shared" si="20"/>
        <v>L5_S42_I2_PEr</v>
      </c>
      <c r="B33" s="7">
        <v>5</v>
      </c>
      <c r="C33" s="7">
        <v>42</v>
      </c>
      <c r="D33" s="44">
        <v>32</v>
      </c>
      <c r="E33">
        <v>2</v>
      </c>
      <c r="F33" s="7">
        <v>42</v>
      </c>
      <c r="G33" s="7" t="str">
        <f t="shared" si="26"/>
        <v>Georg springt in den Pool. Er hat ein ertrinkendes Kind gesichtet.</v>
      </c>
      <c r="H33" s="7" t="str">
        <f t="shared" si="0"/>
        <v>Georg</v>
      </c>
      <c r="I33" s="7" t="str">
        <f t="shared" si="1"/>
        <v>Raphael</v>
      </c>
      <c r="J33" s="7" t="s">
        <v>290</v>
      </c>
      <c r="L33" s="7" t="s">
        <v>375</v>
      </c>
      <c r="N33" s="7" t="s">
        <v>376</v>
      </c>
      <c r="O33" s="7" t="str">
        <f t="shared" si="2"/>
        <v>in den Pool.</v>
      </c>
      <c r="P33" s="7" t="str">
        <f t="shared" si="3"/>
        <v>in den Pool</v>
      </c>
      <c r="Q33" s="7" t="str">
        <f t="shared" si="27"/>
        <v>Er</v>
      </c>
      <c r="R33" s="7" t="s">
        <v>104</v>
      </c>
      <c r="S33" s="7" t="s">
        <v>137</v>
      </c>
      <c r="T33" s="7" t="s">
        <v>377</v>
      </c>
      <c r="V33" s="7" t="s">
        <v>378</v>
      </c>
      <c r="W33" s="7" t="str">
        <f t="shared" si="4"/>
        <v>Kind</v>
      </c>
      <c r="X33" s="7" t="str">
        <f t="shared" si="5"/>
        <v>gesichtet.</v>
      </c>
      <c r="Y33" s="7" t="s">
        <v>379</v>
      </c>
      <c r="Z33" s="7">
        <f>main!Z3</f>
        <v>2</v>
      </c>
      <c r="AA33" s="7" t="str">
        <f>main!AA3</f>
        <v>Georg</v>
      </c>
      <c r="AB33" s="7" t="str">
        <f>main!AB3</f>
        <v>m</v>
      </c>
      <c r="AC33" s="7">
        <f>main!AC3</f>
        <v>1.085714286</v>
      </c>
      <c r="AD33" s="7">
        <f>main!AD3</f>
        <v>0.37349136300000002</v>
      </c>
      <c r="AE33" s="7">
        <f>main!AE3</f>
        <v>1</v>
      </c>
      <c r="AF33" s="33" t="str">
        <f>main!AF3</f>
        <v>m</v>
      </c>
      <c r="AG33" s="7" t="str">
        <f>main!AG3</f>
        <v>Target</v>
      </c>
      <c r="AH33" s="7" t="str">
        <f>main!AH3</f>
        <v>NA</v>
      </c>
      <c r="AI33" s="7">
        <f>main!AI3</f>
        <v>1970000000</v>
      </c>
      <c r="AJ33" s="7" t="str">
        <f>main!AJ3</f>
        <v>NA</v>
      </c>
      <c r="AK33" s="7" t="str">
        <f>main!AK3</f>
        <v>NA</v>
      </c>
      <c r="AL33" s="7">
        <f>main!AL3</f>
        <v>34</v>
      </c>
      <c r="AM33" s="7" t="str">
        <f>main!AM3</f>
        <v>Raphael</v>
      </c>
      <c r="AN33" s="7" t="str">
        <f>main!AN3</f>
        <v>m</v>
      </c>
      <c r="AO33" s="7">
        <f>main!AO3</f>
        <v>1.457142857</v>
      </c>
      <c r="AP33" s="7">
        <f>main!AP3</f>
        <v>0.88593111999999996</v>
      </c>
      <c r="AQ33" s="7">
        <f>main!AQ3</f>
        <v>1</v>
      </c>
      <c r="AR33" s="7" t="str">
        <f>main!AR3</f>
        <v>m</v>
      </c>
      <c r="AS33" s="7" t="str">
        <f>main!AS3</f>
        <v>Alternative</v>
      </c>
      <c r="AT33" s="7" t="str">
        <f>main!AT3</f>
        <v>NA</v>
      </c>
      <c r="AU33" s="7" t="str">
        <f>main!AU3</f>
        <v>NA</v>
      </c>
      <c r="AV33" s="7" t="str">
        <f>main!AV3</f>
        <v>NA</v>
      </c>
      <c r="AW33" s="7" t="str">
        <f>main!AW3</f>
        <v>NA</v>
      </c>
      <c r="AX33" s="7" t="str">
        <f>main!AX3</f>
        <v>Er</v>
      </c>
      <c r="AY33" s="7" t="str">
        <f>main!AY3</f>
        <v>Sie</v>
      </c>
      <c r="AZ33" s="7" t="str">
        <f>main!AZ3</f>
        <v>Er</v>
      </c>
      <c r="BA33" s="7" t="str">
        <f t="shared" si="6"/>
        <v>Wer springt in den Pool?</v>
      </c>
      <c r="BB33" s="46" t="str">
        <f t="shared" si="7"/>
        <v>Was tat Georg?</v>
      </c>
      <c r="BC33" s="7" t="str">
        <f t="shared" si="8"/>
        <v>Wohin springt Georg?</v>
      </c>
      <c r="BD33" s="7" t="str">
        <f t="shared" si="9"/>
        <v>Wen hat Georg gesichtet?</v>
      </c>
      <c r="BE33" s="7" t="s">
        <v>16</v>
      </c>
      <c r="BF33" s="7" t="str">
        <f>BB33</f>
        <v>Was tat Georg?</v>
      </c>
      <c r="BG33" s="7">
        <v>3</v>
      </c>
      <c r="BH33" s="7">
        <f t="shared" si="10"/>
        <v>0</v>
      </c>
      <c r="BI33" s="7" t="str">
        <f t="shared" si="11"/>
        <v>NA</v>
      </c>
      <c r="BJ33" s="7" t="str">
        <f>IF(BI33="NA","NA",J33)</f>
        <v>NA</v>
      </c>
      <c r="BK33" s="7" t="str">
        <f t="shared" si="28"/>
        <v>NA</v>
      </c>
      <c r="BL33" s="7" t="s">
        <v>78</v>
      </c>
      <c r="BM33" s="1">
        <v>1</v>
      </c>
      <c r="BN33" s="7" t="str">
        <f t="shared" si="12"/>
        <v>NA</v>
      </c>
      <c r="BO33" s="7" t="str">
        <f t="shared" si="21"/>
        <v>NA</v>
      </c>
      <c r="BP33" s="7" t="str">
        <f t="shared" si="13"/>
        <v/>
      </c>
      <c r="BQ33" s="7" t="str">
        <f t="shared" si="14"/>
        <v>Wohin springt Georg?</v>
      </c>
      <c r="BR33" s="7" t="str">
        <f t="shared" si="15"/>
        <v/>
      </c>
      <c r="BS33" s="7" t="str">
        <f t="shared" si="16"/>
        <v>Wohin springt Georg?</v>
      </c>
      <c r="BT33" s="7" t="str">
        <f t="shared" si="17"/>
        <v/>
      </c>
      <c r="BU33" s="7" t="str">
        <f t="shared" si="18"/>
        <v>Wen hat Georg gesichtet?</v>
      </c>
      <c r="BV33" s="7" t="str">
        <f t="shared" si="19"/>
        <v>Wen hat Georg gesichtet?</v>
      </c>
    </row>
    <row r="34" spans="1:74" ht="14.25" customHeight="1" x14ac:dyDescent="0.35">
      <c r="A34" s="7" t="str">
        <f t="shared" si="20"/>
        <v>L5_S7_I69_PEr</v>
      </c>
      <c r="B34" s="7">
        <v>5</v>
      </c>
      <c r="C34" s="7">
        <v>7</v>
      </c>
      <c r="D34" s="44">
        <v>33</v>
      </c>
      <c r="E34">
        <v>2</v>
      </c>
      <c r="F34" s="7">
        <v>7</v>
      </c>
      <c r="G34" s="7" t="str">
        <f t="shared" si="26"/>
        <v>Luca geht zur Pommesbude. Er hat die grauenvolle Abnehmkur überstanden.</v>
      </c>
      <c r="H34" s="7" t="str">
        <f t="shared" ref="H34:H65" si="29">IF(AJ34="NA",AA34,CONCATENATE(AJ34," ",AA34))</f>
        <v>Luca</v>
      </c>
      <c r="I34" s="7" t="str">
        <f t="shared" ref="I34:I65" si="30">IF(AV34="NA",AM34,CONCATENATE(AV34," ",AM34))</f>
        <v>Lara</v>
      </c>
      <c r="J34" s="7" t="s">
        <v>126</v>
      </c>
      <c r="L34" s="7" t="s">
        <v>127</v>
      </c>
      <c r="N34" s="7" t="s">
        <v>128</v>
      </c>
      <c r="O34" s="7" t="str">
        <f t="shared" ref="O34:O65" si="31">CONCATENATE(K34,L34,M34," ",N34,".")</f>
        <v>zur Pommesbude.</v>
      </c>
      <c r="P34" s="7" t="str">
        <f t="shared" ref="P34:P65" si="32">CONCATENATE(K34,L34,M34," ",N34)</f>
        <v>zur Pommesbude</v>
      </c>
      <c r="Q34" s="7" t="str">
        <f t="shared" si="27"/>
        <v>Er</v>
      </c>
      <c r="R34" s="7" t="s">
        <v>104</v>
      </c>
      <c r="S34" s="7" t="s">
        <v>71</v>
      </c>
      <c r="T34" s="7" t="s">
        <v>129</v>
      </c>
      <c r="U34" s="7" t="s">
        <v>130</v>
      </c>
      <c r="W34" s="7" t="str">
        <f t="shared" ref="W34:W65" si="33">CONCATENATE(U34,V34)</f>
        <v>Abnehmkur</v>
      </c>
      <c r="X34" s="7" t="str">
        <f t="shared" ref="X34:X65" si="34">CONCATENATE(Y34,".")</f>
        <v>überstanden.</v>
      </c>
      <c r="Y34" s="7" t="s">
        <v>131</v>
      </c>
      <c r="Z34" s="7">
        <f>main!Z28</f>
        <v>69</v>
      </c>
      <c r="AA34" s="7" t="str">
        <f>main!AA28</f>
        <v>Luca</v>
      </c>
      <c r="AB34" s="7" t="str">
        <f>main!AB28</f>
        <v>n</v>
      </c>
      <c r="AC34" s="7">
        <f>main!AC28</f>
        <v>3.457142857</v>
      </c>
      <c r="AD34" s="7">
        <f>main!AD28</f>
        <v>1.5967403769999999</v>
      </c>
      <c r="AE34" s="7">
        <f>main!AE28</f>
        <v>4</v>
      </c>
      <c r="AF34" s="33" t="str">
        <f>main!AF28</f>
        <v>n</v>
      </c>
      <c r="AG34" s="7" t="str">
        <f>main!AG28</f>
        <v>Target</v>
      </c>
      <c r="AH34" s="7" t="str">
        <f>main!AH28</f>
        <v>NA</v>
      </c>
      <c r="AI34" s="7">
        <f>main!AI28</f>
        <v>2680000000</v>
      </c>
      <c r="AJ34" s="7" t="str">
        <f>main!AJ28</f>
        <v>NA</v>
      </c>
      <c r="AK34" s="7" t="str">
        <f>main!AK28</f>
        <v>NA</v>
      </c>
      <c r="AL34" s="7">
        <f>main!AL28</f>
        <v>118</v>
      </c>
      <c r="AM34" s="7" t="str">
        <f>main!AM28</f>
        <v>Lara</v>
      </c>
      <c r="AN34" s="7" t="str">
        <f>main!AN28</f>
        <v>f</v>
      </c>
      <c r="AO34" s="7">
        <f>main!AO28</f>
        <v>6.7428571430000002</v>
      </c>
      <c r="AP34" s="7">
        <f>main!AP28</f>
        <v>0.61082668900000003</v>
      </c>
      <c r="AQ34" s="7">
        <f>main!AQ28</f>
        <v>7</v>
      </c>
      <c r="AR34" s="7" t="str">
        <f>main!AR28</f>
        <v>f</v>
      </c>
      <c r="AS34" s="7" t="str">
        <f>main!AS28</f>
        <v>Alternative</v>
      </c>
      <c r="AT34" s="7" t="str">
        <f>main!AT28</f>
        <v>NA</v>
      </c>
      <c r="AU34" s="7" t="str">
        <f>main!AU28</f>
        <v>NA</v>
      </c>
      <c r="AV34" s="7" t="str">
        <f>main!AV28</f>
        <v>NA</v>
      </c>
      <c r="AW34" s="7" t="str">
        <f>main!AW28</f>
        <v>NA</v>
      </c>
      <c r="AX34" s="7" t="str">
        <f>main!AX28</f>
        <v>Er</v>
      </c>
      <c r="AY34" s="7" t="str">
        <f>main!AY28</f>
        <v>Sie</v>
      </c>
      <c r="AZ34" s="7" t="str">
        <f>main!AZ28</f>
        <v>Er</v>
      </c>
      <c r="BA34" s="7" t="str">
        <f t="shared" ref="BA34:BA65" si="35">CONCATENATE("Wer"," ",J34," ",P34,"?")</f>
        <v>Wer geht zur Pommesbude?</v>
      </c>
      <c r="BB34" s="46" t="str">
        <f t="shared" ref="BB34:BB65" si="36">IF(AK34="NA",CONCATENATE($BB$1," ","tat", " ",AA34,"?"),CONCATENATE($BB$1," ","tat", " ",AK34," ",AA34,"?"))</f>
        <v>Was tat Luca?</v>
      </c>
      <c r="BC34" s="7" t="str">
        <f t="shared" ref="BC34:BC65" si="37">BS34</f>
        <v>Wohin geht Luca?</v>
      </c>
      <c r="BD34" s="7" t="str">
        <f t="shared" ref="BD34:BD65" si="38">BV34</f>
        <v>Was hat Luca überstanden?</v>
      </c>
      <c r="BE34" s="7" t="s">
        <v>48</v>
      </c>
      <c r="BF34" s="7" t="str">
        <f>BC34</f>
        <v>Wohin geht Luca?</v>
      </c>
      <c r="BG34" s="7">
        <v>3</v>
      </c>
      <c r="BH34" s="7">
        <f t="shared" ref="BH34:BH65" si="39">IF(BI34="NA",0,1)</f>
        <v>0</v>
      </c>
      <c r="BI34" s="7" t="str">
        <f t="shared" ref="BI34:BI65" si="40">IF(BG34=1,BF34,"NA")</f>
        <v>NA</v>
      </c>
      <c r="BJ34" s="7" t="str">
        <f>IF(BI34="NA","NA",P34)</f>
        <v>NA</v>
      </c>
      <c r="BK34" s="7" t="str">
        <f t="shared" si="28"/>
        <v>NA</v>
      </c>
      <c r="BL34" s="7" t="s">
        <v>78</v>
      </c>
      <c r="BM34" s="1">
        <v>1</v>
      </c>
      <c r="BN34" s="7" t="str">
        <f t="shared" ref="BN34:BN65" si="41">IF(BM34=1,BK34,BL34)</f>
        <v>NA</v>
      </c>
      <c r="BO34" s="7" t="str">
        <f t="shared" si="21"/>
        <v>NA</v>
      </c>
      <c r="BP34" s="7" t="str">
        <f t="shared" ref="BP34:BP65" si="42">IF(AK34="NA",IF(K34="","",CONCATENATE(K$1," ",J34," ",H34,"?")),IF(K34="","",CONCATENATE(K$1," ",J34," ",AK34," ",AA34,"?")))</f>
        <v/>
      </c>
      <c r="BQ34" s="7" t="str">
        <f t="shared" ref="BQ34:BQ65" si="43">IF(AK34="NA",IF(L34="","",CONCATENATE(L$1," ",J34," ",H34,"?")),IF(L34="","",CONCATENATE(L$1," ",J34," ",AK34," ",AA34,"?")))</f>
        <v>Wohin geht Luca?</v>
      </c>
      <c r="BR34" s="7" t="str">
        <f t="shared" ref="BR34:BR65" si="44">IF(AK34="NA",IF(M34="","",CONCATENATE(M$1," ",J34," ",H34,"?")),IF(M34="","",CONCATENATE(M$1," ",J34," ",AK34," ",AA34,"?")))</f>
        <v/>
      </c>
      <c r="BS34" s="7" t="str">
        <f t="shared" ref="BS34:BS65" si="45">CONCATENATE(BP34,BQ34,BR34)</f>
        <v>Wohin geht Luca?</v>
      </c>
      <c r="BT34" s="7" t="str">
        <f t="shared" ref="BT34:BT65" si="46">IF(AK34="NA",IF(U34="","",CONCATENATE(U$1," ",R34," ",H34," ",Y34,"?")),IF(U34="","",CONCATENATE(U$1," ",R34," ",AK34," ",AA34," ",Y34,"?")))</f>
        <v>Was hat Luca überstanden?</v>
      </c>
      <c r="BU34" s="7" t="str">
        <f t="shared" ref="BU34:BU65" si="47">IF(AK34="NA",IF(V34="","",CONCATENATE(V$1," ",R34," ",H34," ",Y34,"?")),IF(V34="","",CONCATENATE(V$1," ",R34," ",AK34," ",AA34," ",Y34,"?")))</f>
        <v/>
      </c>
      <c r="BV34" s="7" t="str">
        <f t="shared" ref="BV34:BV65" si="48">CONCATENATE(BT34,BU34)</f>
        <v>Was hat Luca überstanden?</v>
      </c>
    </row>
    <row r="35" spans="1:74" ht="14.25" customHeight="1" x14ac:dyDescent="0.35">
      <c r="A35" s="7" t="str">
        <f t="shared" ref="A35:A66" si="49">CONCATENATE("L",B35,"_S",F35,"_I",Z35,"_P",AZ35)</f>
        <v>L5_S35_I138_PSie</v>
      </c>
      <c r="B35" s="7">
        <v>5</v>
      </c>
      <c r="C35" s="7">
        <v>35</v>
      </c>
      <c r="D35" s="44">
        <v>34</v>
      </c>
      <c r="E35">
        <v>2</v>
      </c>
      <c r="F35" s="7">
        <v>35</v>
      </c>
      <c r="G35" s="7" t="str">
        <f t="shared" si="26"/>
        <v>Anna liegt vor dem Fernseher. Sie hat ein neues Trainingsprogram angefangen.</v>
      </c>
      <c r="H35" s="7" t="str">
        <f t="shared" si="29"/>
        <v>Anna</v>
      </c>
      <c r="I35" s="7" t="str">
        <f t="shared" si="30"/>
        <v>Josephine</v>
      </c>
      <c r="J35" s="7" t="s">
        <v>208</v>
      </c>
      <c r="K35" s="7" t="s">
        <v>330</v>
      </c>
      <c r="N35" s="7" t="s">
        <v>331</v>
      </c>
      <c r="O35" s="7" t="str">
        <f t="shared" si="31"/>
        <v>vor dem Fernseher.</v>
      </c>
      <c r="P35" s="7" t="str">
        <f t="shared" si="32"/>
        <v>vor dem Fernseher</v>
      </c>
      <c r="Q35" s="7" t="str">
        <f t="shared" si="27"/>
        <v>Sie</v>
      </c>
      <c r="R35" s="7" t="s">
        <v>104</v>
      </c>
      <c r="S35" s="7" t="s">
        <v>137</v>
      </c>
      <c r="T35" s="7" t="s">
        <v>332</v>
      </c>
      <c r="U35" s="7" t="s">
        <v>333</v>
      </c>
      <c r="W35" s="7" t="str">
        <f t="shared" si="33"/>
        <v>Trainingsprogram</v>
      </c>
      <c r="X35" s="7" t="str">
        <f t="shared" si="34"/>
        <v>angefangen.</v>
      </c>
      <c r="Y35" s="7" t="s">
        <v>334</v>
      </c>
      <c r="Z35" s="7">
        <f>main!Z56</f>
        <v>138</v>
      </c>
      <c r="AA35" s="7" t="str">
        <f>main!AA56</f>
        <v>Anna</v>
      </c>
      <c r="AB35" s="7" t="str">
        <f>main!AB56</f>
        <v>f</v>
      </c>
      <c r="AC35" s="7">
        <f>main!AC56</f>
        <v>6.914285714</v>
      </c>
      <c r="AD35" s="7">
        <f>main!AD56</f>
        <v>0.28402864100000003</v>
      </c>
      <c r="AE35" s="7">
        <f>main!AE56</f>
        <v>7</v>
      </c>
      <c r="AF35" s="33" t="str">
        <f>main!AF56</f>
        <v>f</v>
      </c>
      <c r="AG35" s="7" t="str">
        <f>main!AG56</f>
        <v>Target</v>
      </c>
      <c r="AH35" s="7">
        <f>main!AH56</f>
        <v>3187</v>
      </c>
      <c r="AI35" s="7">
        <f>main!AI56</f>
        <v>4380000000</v>
      </c>
      <c r="AJ35" s="7" t="str">
        <f>main!AJ56</f>
        <v>NA</v>
      </c>
      <c r="AK35" s="7" t="str">
        <f>main!AK56</f>
        <v>NA</v>
      </c>
      <c r="AL35" s="7">
        <f>main!AL56</f>
        <v>106</v>
      </c>
      <c r="AM35" s="7" t="str">
        <f>main!AM56</f>
        <v>Josephine</v>
      </c>
      <c r="AN35" s="7" t="str">
        <f>main!AN56</f>
        <v>f</v>
      </c>
      <c r="AO35" s="7">
        <f>main!AO56</f>
        <v>6.5714285710000002</v>
      </c>
      <c r="AP35" s="7">
        <f>main!AP56</f>
        <v>1.1449560560000001</v>
      </c>
      <c r="AQ35" s="7">
        <f>main!AQ56</f>
        <v>7</v>
      </c>
      <c r="AR35" s="7" t="str">
        <f>main!AR56</f>
        <v>f</v>
      </c>
      <c r="AS35" s="7" t="str">
        <f>main!AS56</f>
        <v>Alternative</v>
      </c>
      <c r="AT35" s="7" t="str">
        <f>main!AT56</f>
        <v>NA</v>
      </c>
      <c r="AU35" s="7" t="str">
        <f>main!AU56</f>
        <v>NA</v>
      </c>
      <c r="AV35" s="7" t="str">
        <f>main!AV56</f>
        <v>NA</v>
      </c>
      <c r="AW35" s="7" t="str">
        <f>main!AW56</f>
        <v>NA</v>
      </c>
      <c r="AX35" s="7" t="str">
        <f>main!AX56</f>
        <v>Er</v>
      </c>
      <c r="AY35" s="7" t="str">
        <f>main!AY56</f>
        <v>Sie</v>
      </c>
      <c r="AZ35" s="7" t="str">
        <f>main!AZ56</f>
        <v>Sie</v>
      </c>
      <c r="BA35" s="7" t="str">
        <f t="shared" si="35"/>
        <v>Wer liegt vor dem Fernseher?</v>
      </c>
      <c r="BB35" s="46" t="str">
        <f t="shared" si="36"/>
        <v>Was tat Anna?</v>
      </c>
      <c r="BC35" s="7" t="str">
        <f t="shared" si="37"/>
        <v>Wo liegt Anna?</v>
      </c>
      <c r="BD35" s="7" t="str">
        <f t="shared" si="38"/>
        <v>Was hat Anna angefangen?</v>
      </c>
      <c r="BE35" s="7" t="s">
        <v>48</v>
      </c>
      <c r="BF35" s="7" t="str">
        <f>BC35</f>
        <v>Wo liegt Anna?</v>
      </c>
      <c r="BG35" s="7">
        <v>1</v>
      </c>
      <c r="BH35" s="7">
        <f t="shared" si="39"/>
        <v>1</v>
      </c>
      <c r="BI35" s="7" t="str">
        <f t="shared" si="40"/>
        <v>Wo liegt Anna?</v>
      </c>
      <c r="BJ35" s="7" t="str">
        <f>IF(BI35="NA","NA",P35)</f>
        <v>vor dem Fernseher</v>
      </c>
      <c r="BK35" s="7" t="str">
        <f t="shared" si="28"/>
        <v>vor dem Fernseher</v>
      </c>
      <c r="BL35" s="7" t="s">
        <v>337</v>
      </c>
      <c r="BM35" s="1">
        <v>1</v>
      </c>
      <c r="BN35" s="7" t="str">
        <f t="shared" si="41"/>
        <v>vor dem Fernseher</v>
      </c>
      <c r="BO35" s="7" t="str">
        <f t="shared" si="21"/>
        <v>neben dem Fernseher</v>
      </c>
      <c r="BP35" s="7" t="str">
        <f t="shared" si="42"/>
        <v>Wo liegt Anna?</v>
      </c>
      <c r="BQ35" s="7" t="str">
        <f t="shared" si="43"/>
        <v/>
      </c>
      <c r="BR35" s="7" t="str">
        <f t="shared" si="44"/>
        <v/>
      </c>
      <c r="BS35" s="7" t="str">
        <f t="shared" si="45"/>
        <v>Wo liegt Anna?</v>
      </c>
      <c r="BT35" s="7" t="str">
        <f t="shared" si="46"/>
        <v>Was hat Anna angefangen?</v>
      </c>
      <c r="BU35" s="7" t="str">
        <f t="shared" si="47"/>
        <v/>
      </c>
      <c r="BV35" s="7" t="str">
        <f t="shared" si="48"/>
        <v>Was hat Anna angefangen?</v>
      </c>
    </row>
    <row r="36" spans="1:74" ht="14.25" customHeight="1" x14ac:dyDescent="0.35">
      <c r="A36" s="7" t="str">
        <f t="shared" si="49"/>
        <v>L5_S27_I130_PEr</v>
      </c>
      <c r="B36" s="7">
        <v>5</v>
      </c>
      <c r="C36" s="7">
        <v>27</v>
      </c>
      <c r="D36" s="44">
        <v>35</v>
      </c>
      <c r="E36">
        <v>2</v>
      </c>
      <c r="F36" s="7">
        <v>27</v>
      </c>
      <c r="G36" s="7" t="str">
        <f t="shared" si="26"/>
        <v>Emilia landet in der Notaufnahme. Er hat die schweren Handwerksarbeiten unterschätzt.</v>
      </c>
      <c r="H36" s="7" t="str">
        <f t="shared" si="29"/>
        <v>Emilia</v>
      </c>
      <c r="I36" s="7" t="str">
        <f t="shared" si="30"/>
        <v>Noah</v>
      </c>
      <c r="J36" s="7" t="s">
        <v>277</v>
      </c>
      <c r="K36" s="7" t="s">
        <v>84</v>
      </c>
      <c r="N36" s="7" t="s">
        <v>278</v>
      </c>
      <c r="O36" s="7" t="str">
        <f t="shared" si="31"/>
        <v>in der Notaufnahme.</v>
      </c>
      <c r="P36" s="7" t="str">
        <f t="shared" si="32"/>
        <v>in der Notaufnahme</v>
      </c>
      <c r="Q36" s="7" t="str">
        <f t="shared" si="27"/>
        <v>Er</v>
      </c>
      <c r="R36" s="7" t="s">
        <v>104</v>
      </c>
      <c r="S36" s="7" t="s">
        <v>71</v>
      </c>
      <c r="T36" s="7" t="s">
        <v>279</v>
      </c>
      <c r="U36" s="7" t="s">
        <v>280</v>
      </c>
      <c r="W36" s="7" t="str">
        <f t="shared" si="33"/>
        <v>Handwerksarbeiten</v>
      </c>
      <c r="X36" s="7" t="str">
        <f t="shared" si="34"/>
        <v>unterschätzt.</v>
      </c>
      <c r="Y36" s="7" t="s">
        <v>165</v>
      </c>
      <c r="Z36" s="7">
        <f>main!Z48</f>
        <v>130</v>
      </c>
      <c r="AA36" s="7" t="str">
        <f>main!AA48</f>
        <v>Emilia</v>
      </c>
      <c r="AB36" s="7" t="str">
        <f>main!AB48</f>
        <v>f</v>
      </c>
      <c r="AC36" s="7">
        <f>main!AC48</f>
        <v>6.8571428570000004</v>
      </c>
      <c r="AD36" s="7">
        <f>main!AD48</f>
        <v>0.35503580099999998</v>
      </c>
      <c r="AE36" s="7">
        <f>main!AE48</f>
        <v>7</v>
      </c>
      <c r="AF36" s="33" t="str">
        <f>main!AF48</f>
        <v>f</v>
      </c>
      <c r="AG36" s="7" t="str">
        <f>main!AG48</f>
        <v>Target</v>
      </c>
      <c r="AH36" s="7" t="str">
        <f>main!AH48</f>
        <v>NA</v>
      </c>
      <c r="AI36" s="7">
        <f>main!AI48</f>
        <v>1940000000</v>
      </c>
      <c r="AJ36" s="7" t="str">
        <f>main!AJ48</f>
        <v>NA</v>
      </c>
      <c r="AK36" s="7" t="str">
        <f>main!AK48</f>
        <v>NA</v>
      </c>
      <c r="AL36" s="7">
        <f>main!AL48</f>
        <v>49</v>
      </c>
      <c r="AM36" s="7" t="str">
        <f>main!AM48</f>
        <v>Noah</v>
      </c>
      <c r="AN36" s="7" t="str">
        <f>main!AN48</f>
        <v>n</v>
      </c>
      <c r="AO36" s="7">
        <f>main!AO48</f>
        <v>1.8571428569999999</v>
      </c>
      <c r="AP36" s="7">
        <f>main!AP48</f>
        <v>1.115211854</v>
      </c>
      <c r="AQ36" s="7">
        <f>main!AQ48</f>
        <v>1</v>
      </c>
      <c r="AR36" s="7" t="str">
        <f>main!AR48</f>
        <v>m</v>
      </c>
      <c r="AS36" s="7" t="str">
        <f>main!AS48</f>
        <v>Alternative</v>
      </c>
      <c r="AT36" s="7" t="str">
        <f>main!AT48</f>
        <v>NA</v>
      </c>
      <c r="AU36" s="7" t="str">
        <f>main!AU48</f>
        <v>NA</v>
      </c>
      <c r="AV36" s="7" t="str">
        <f>main!AV48</f>
        <v>NA</v>
      </c>
      <c r="AW36" s="7" t="str">
        <f>main!AW48</f>
        <v>NA</v>
      </c>
      <c r="AX36" s="7" t="str">
        <f>main!AX48</f>
        <v>Er</v>
      </c>
      <c r="AY36" s="7" t="str">
        <f>main!AY48</f>
        <v>Sie</v>
      </c>
      <c r="AZ36" s="7" t="str">
        <f>main!AZ48</f>
        <v>Er</v>
      </c>
      <c r="BA36" s="7" t="str">
        <f t="shared" si="35"/>
        <v>Wer landet in der Notaufnahme?</v>
      </c>
      <c r="BB36" s="46" t="str">
        <f t="shared" si="36"/>
        <v>Was tat Emilia?</v>
      </c>
      <c r="BC36" s="7" t="str">
        <f t="shared" si="37"/>
        <v>Wo landet Emilia?</v>
      </c>
      <c r="BD36" s="7" t="str">
        <f t="shared" si="38"/>
        <v>Was hat Emilia unterschätzt?</v>
      </c>
      <c r="BE36" s="7" t="s">
        <v>48</v>
      </c>
      <c r="BF36" s="7" t="str">
        <f>BC36</f>
        <v>Wo landet Emilia?</v>
      </c>
      <c r="BG36" s="7">
        <v>2</v>
      </c>
      <c r="BH36" s="7">
        <f t="shared" si="39"/>
        <v>0</v>
      </c>
      <c r="BI36" s="7" t="str">
        <f t="shared" si="40"/>
        <v>NA</v>
      </c>
      <c r="BJ36" s="7" t="str">
        <f>IF(BI36="NA","NA",P36)</f>
        <v>NA</v>
      </c>
      <c r="BK36" s="7" t="str">
        <f t="shared" si="28"/>
        <v>NA</v>
      </c>
      <c r="BL36" s="7" t="s">
        <v>78</v>
      </c>
      <c r="BM36" s="1">
        <v>0</v>
      </c>
      <c r="BN36" s="7" t="str">
        <f t="shared" si="41"/>
        <v>NA</v>
      </c>
      <c r="BO36" s="7" t="str">
        <f t="shared" ref="BO36:BO67" si="50">IF(BM36=0,BK36,BL36)</f>
        <v>NA</v>
      </c>
      <c r="BP36" s="7" t="str">
        <f t="shared" si="42"/>
        <v>Wo landet Emilia?</v>
      </c>
      <c r="BQ36" s="7" t="str">
        <f t="shared" si="43"/>
        <v/>
      </c>
      <c r="BR36" s="7" t="str">
        <f t="shared" si="44"/>
        <v/>
      </c>
      <c r="BS36" s="7" t="str">
        <f t="shared" si="45"/>
        <v>Wo landet Emilia?</v>
      </c>
      <c r="BT36" s="7" t="str">
        <f t="shared" si="46"/>
        <v>Was hat Emilia unterschätzt?</v>
      </c>
      <c r="BU36" s="7" t="str">
        <f t="shared" si="47"/>
        <v/>
      </c>
      <c r="BV36" s="7" t="str">
        <f t="shared" si="48"/>
        <v>Was hat Emilia unterschätzt?</v>
      </c>
    </row>
    <row r="37" spans="1:74" ht="14.25" customHeight="1" x14ac:dyDescent="0.35">
      <c r="A37" s="7" t="str">
        <f t="shared" si="49"/>
        <v>L5_S96_I179_PSie</v>
      </c>
      <c r="B37" s="7">
        <v>5</v>
      </c>
      <c r="C37" s="7">
        <v>96</v>
      </c>
      <c r="D37" s="44">
        <v>36</v>
      </c>
      <c r="E37">
        <v>2</v>
      </c>
      <c r="F37" s="7">
        <v>96</v>
      </c>
      <c r="G37" s="7" t="str">
        <f t="shared" si="26"/>
        <v>Der Pharmazeut geht aus dem Theaterstück. Sie hat eine neue Passion entdeckt.</v>
      </c>
      <c r="H37" s="7" t="str">
        <f t="shared" si="29"/>
        <v>Der Pharmazeut</v>
      </c>
      <c r="I37" s="7" t="str">
        <f t="shared" si="30"/>
        <v>Die Pharmazeutin</v>
      </c>
      <c r="J37" s="7" t="s">
        <v>126</v>
      </c>
      <c r="M37" s="7" t="s">
        <v>102</v>
      </c>
      <c r="N37" s="7" t="s">
        <v>695</v>
      </c>
      <c r="O37" s="7" t="str">
        <f t="shared" si="31"/>
        <v>aus dem Theaterstück.</v>
      </c>
      <c r="P37" s="7" t="str">
        <f t="shared" si="32"/>
        <v>aus dem Theaterstück</v>
      </c>
      <c r="Q37" s="7" t="str">
        <f t="shared" si="27"/>
        <v>Sie</v>
      </c>
      <c r="R37" s="7" t="s">
        <v>104</v>
      </c>
      <c r="S37" s="7" t="s">
        <v>179</v>
      </c>
      <c r="T37" s="7" t="s">
        <v>357</v>
      </c>
      <c r="U37" s="7" t="s">
        <v>696</v>
      </c>
      <c r="W37" s="7" t="str">
        <f t="shared" si="33"/>
        <v>Passion</v>
      </c>
      <c r="X37" s="7" t="str">
        <f t="shared" si="34"/>
        <v>entdeckt.</v>
      </c>
      <c r="Y37" s="7" t="s">
        <v>697</v>
      </c>
      <c r="Z37" s="7">
        <f>main!Z97</f>
        <v>179</v>
      </c>
      <c r="AA37" s="7" t="str">
        <f>main!AA97</f>
        <v>Pharmazeut</v>
      </c>
      <c r="AB37" s="7" t="str">
        <f>main!AB97</f>
        <v>NA</v>
      </c>
      <c r="AC37" s="7">
        <f>main!AC97</f>
        <v>4.55</v>
      </c>
      <c r="AD37" s="7" t="str">
        <f>main!AD97</f>
        <v>NA</v>
      </c>
      <c r="AE37" s="7" t="str">
        <f>main!AE97</f>
        <v>NA</v>
      </c>
      <c r="AF37" s="33" t="str">
        <f>main!AF97</f>
        <v>m</v>
      </c>
      <c r="AG37" s="7" t="str">
        <f>main!AG97</f>
        <v>Filler</v>
      </c>
      <c r="AH37" s="7" t="str">
        <f>main!AH97</f>
        <v>NA</v>
      </c>
      <c r="AI37" s="7" t="str">
        <f>main!AI97</f>
        <v>NA</v>
      </c>
      <c r="AJ37" s="7" t="str">
        <f>main!AJ97</f>
        <v>Der</v>
      </c>
      <c r="AK37" s="7" t="str">
        <f>main!AK97</f>
        <v>der</v>
      </c>
      <c r="AL37" s="7">
        <f>main!AL97</f>
        <v>36</v>
      </c>
      <c r="AM37" s="7" t="str">
        <f>main!AM97</f>
        <v>Pharmazeutin</v>
      </c>
      <c r="AN37" s="7" t="str">
        <f>main!AN97</f>
        <v>NA</v>
      </c>
      <c r="AO37" s="7" t="str">
        <f>main!AO97</f>
        <v>NA</v>
      </c>
      <c r="AP37" s="7" t="str">
        <f>main!AP97</f>
        <v>NA</v>
      </c>
      <c r="AQ37" s="7" t="str">
        <f>main!AQ97</f>
        <v>NA</v>
      </c>
      <c r="AR37" s="7" t="str">
        <f>main!AR97</f>
        <v>NA</v>
      </c>
      <c r="AS37" s="7" t="str">
        <f>main!AS97</f>
        <v>Alternative</v>
      </c>
      <c r="AT37" s="7" t="str">
        <f>main!AT97</f>
        <v>NA</v>
      </c>
      <c r="AU37" s="7" t="str">
        <f>main!AU97</f>
        <v>NA</v>
      </c>
      <c r="AV37" s="7" t="str">
        <f>main!AV97</f>
        <v>Die</v>
      </c>
      <c r="AW37" s="7" t="str">
        <f>main!AW97</f>
        <v>die</v>
      </c>
      <c r="AX37" s="7" t="str">
        <f>main!AX97</f>
        <v>Er</v>
      </c>
      <c r="AY37" s="7" t="str">
        <f>main!AY97</f>
        <v>Sie</v>
      </c>
      <c r="AZ37" s="7" t="str">
        <f>main!AZ97</f>
        <v>Sie</v>
      </c>
      <c r="BA37" s="7" t="str">
        <f t="shared" si="35"/>
        <v>Wer geht aus dem Theaterstück?</v>
      </c>
      <c r="BB37" s="46" t="str">
        <f t="shared" si="36"/>
        <v>Was tat der Pharmazeut?</v>
      </c>
      <c r="BC37" s="7" t="str">
        <f t="shared" si="37"/>
        <v>Woher geht der Pharmazeut?</v>
      </c>
      <c r="BD37" s="7" t="str">
        <f t="shared" si="38"/>
        <v>Was hat der Pharmazeut entdeckt?</v>
      </c>
      <c r="BE37" s="1" t="s">
        <v>49</v>
      </c>
      <c r="BF37" s="7" t="str">
        <f>BD37</f>
        <v>Was hat der Pharmazeut entdeckt?</v>
      </c>
      <c r="BG37" s="7">
        <v>2</v>
      </c>
      <c r="BH37" s="7">
        <f t="shared" si="39"/>
        <v>0</v>
      </c>
      <c r="BI37" s="7" t="str">
        <f t="shared" si="40"/>
        <v>NA</v>
      </c>
      <c r="BJ37" s="7" t="str">
        <f>IF(BI37="NA","NA",CONCATENATE(S37," ",T37," ",W37))</f>
        <v>NA</v>
      </c>
      <c r="BK37" s="7" t="str">
        <f t="shared" si="28"/>
        <v>NA</v>
      </c>
      <c r="BL37" s="7" t="s">
        <v>78</v>
      </c>
      <c r="BM37" s="1">
        <v>1</v>
      </c>
      <c r="BN37" s="7" t="str">
        <f t="shared" si="41"/>
        <v>NA</v>
      </c>
      <c r="BO37" s="7" t="str">
        <f t="shared" si="50"/>
        <v>NA</v>
      </c>
      <c r="BP37" s="7" t="str">
        <f t="shared" si="42"/>
        <v/>
      </c>
      <c r="BQ37" s="7" t="str">
        <f t="shared" si="43"/>
        <v/>
      </c>
      <c r="BR37" s="7" t="str">
        <f t="shared" si="44"/>
        <v>Woher geht der Pharmazeut?</v>
      </c>
      <c r="BS37" s="7" t="str">
        <f t="shared" si="45"/>
        <v>Woher geht der Pharmazeut?</v>
      </c>
      <c r="BT37" s="7" t="str">
        <f t="shared" si="46"/>
        <v>Was hat der Pharmazeut entdeckt?</v>
      </c>
      <c r="BU37" s="7" t="str">
        <f t="shared" si="47"/>
        <v/>
      </c>
      <c r="BV37" s="7" t="str">
        <f t="shared" si="48"/>
        <v>Was hat der Pharmazeut entdeckt?</v>
      </c>
    </row>
    <row r="38" spans="1:74" ht="14.25" customHeight="1" x14ac:dyDescent="0.35">
      <c r="A38" s="7" t="str">
        <f t="shared" si="49"/>
        <v>L5_S22_I125_PEr</v>
      </c>
      <c r="B38" s="7">
        <v>5</v>
      </c>
      <c r="C38" s="7">
        <v>22</v>
      </c>
      <c r="D38" s="44">
        <v>37</v>
      </c>
      <c r="E38">
        <v>2</v>
      </c>
      <c r="F38" s="7">
        <v>22</v>
      </c>
      <c r="G38" s="7" t="str">
        <f t="shared" si="26"/>
        <v>Marie fällt auf der Beerdigung. Er hat das tiefe Loch übersehen.</v>
      </c>
      <c r="H38" s="7" t="str">
        <f t="shared" si="29"/>
        <v>Marie</v>
      </c>
      <c r="I38" s="7" t="str">
        <f t="shared" si="30"/>
        <v>Emil</v>
      </c>
      <c r="J38" s="7" t="s">
        <v>101</v>
      </c>
      <c r="K38" s="7" t="s">
        <v>244</v>
      </c>
      <c r="N38" s="7" t="s">
        <v>245</v>
      </c>
      <c r="O38" s="7" t="str">
        <f t="shared" si="31"/>
        <v>auf der Beerdigung.</v>
      </c>
      <c r="P38" s="7" t="str">
        <f t="shared" si="32"/>
        <v>auf der Beerdigung</v>
      </c>
      <c r="Q38" s="7" t="str">
        <f t="shared" si="27"/>
        <v>Er</v>
      </c>
      <c r="R38" s="7" t="s">
        <v>104</v>
      </c>
      <c r="S38" s="7" t="s">
        <v>155</v>
      </c>
      <c r="T38" s="7" t="s">
        <v>246</v>
      </c>
      <c r="U38" s="7" t="s">
        <v>247</v>
      </c>
      <c r="W38" s="7" t="str">
        <f t="shared" si="33"/>
        <v>Loch</v>
      </c>
      <c r="X38" s="7" t="str">
        <f t="shared" si="34"/>
        <v>übersehen.</v>
      </c>
      <c r="Y38" s="7" t="s">
        <v>248</v>
      </c>
      <c r="Z38" s="7">
        <f>main!Z43</f>
        <v>125</v>
      </c>
      <c r="AA38" s="7" t="str">
        <f>main!AA43</f>
        <v>Marie</v>
      </c>
      <c r="AB38" s="7" t="str">
        <f>main!AB43</f>
        <v>f</v>
      </c>
      <c r="AC38" s="7">
        <f>main!AC43</f>
        <v>6.8285714290000001</v>
      </c>
      <c r="AD38" s="7">
        <f>main!AD43</f>
        <v>0.38238526</v>
      </c>
      <c r="AE38" s="7">
        <f>main!AE43</f>
        <v>7</v>
      </c>
      <c r="AF38" s="33" t="str">
        <f>main!AF43</f>
        <v>f</v>
      </c>
      <c r="AG38" s="7" t="str">
        <f>main!AG43</f>
        <v>Target</v>
      </c>
      <c r="AH38" s="7" t="str">
        <f>main!AH43</f>
        <v>NA</v>
      </c>
      <c r="AI38" s="7">
        <f>main!AI43</f>
        <v>4810000000</v>
      </c>
      <c r="AJ38" s="7" t="str">
        <f>main!AJ43</f>
        <v>NA</v>
      </c>
      <c r="AK38" s="7" t="str">
        <f>main!AK43</f>
        <v>NA</v>
      </c>
      <c r="AL38" s="7">
        <f>main!AL43</f>
        <v>44</v>
      </c>
      <c r="AM38" s="7" t="str">
        <f>main!AM43</f>
        <v>Emil</v>
      </c>
      <c r="AN38" s="7" t="str">
        <f>main!AN43</f>
        <v>m</v>
      </c>
      <c r="AO38" s="7">
        <f>main!AO43</f>
        <v>1.628571429</v>
      </c>
      <c r="AP38" s="7">
        <f>main!AP43</f>
        <v>1.2387307139999999</v>
      </c>
      <c r="AQ38" s="7">
        <f>main!AQ43</f>
        <v>1</v>
      </c>
      <c r="AR38" s="7" t="str">
        <f>main!AR43</f>
        <v>m</v>
      </c>
      <c r="AS38" s="7" t="str">
        <f>main!AS43</f>
        <v>Alternative</v>
      </c>
      <c r="AT38" s="7" t="str">
        <f>main!AT43</f>
        <v>NA</v>
      </c>
      <c r="AU38" s="7" t="str">
        <f>main!AU43</f>
        <v>NA</v>
      </c>
      <c r="AV38" s="7" t="str">
        <f>main!AV43</f>
        <v>NA</v>
      </c>
      <c r="AW38" s="7" t="str">
        <f>main!AW43</f>
        <v>NA</v>
      </c>
      <c r="AX38" s="7" t="str">
        <f>main!AX43</f>
        <v>Er</v>
      </c>
      <c r="AY38" s="7" t="str">
        <f>main!AY43</f>
        <v>Sie</v>
      </c>
      <c r="AZ38" s="7" t="str">
        <f>main!AZ43</f>
        <v>Er</v>
      </c>
      <c r="BA38" s="7" t="str">
        <f t="shared" si="35"/>
        <v>Wer fällt auf der Beerdigung?</v>
      </c>
      <c r="BB38" s="46" t="str">
        <f t="shared" si="36"/>
        <v>Was tat Marie?</v>
      </c>
      <c r="BC38" s="7" t="str">
        <f t="shared" si="37"/>
        <v>Wo fällt Marie?</v>
      </c>
      <c r="BD38" s="7" t="str">
        <f t="shared" si="38"/>
        <v>Was hat Marie übersehen?</v>
      </c>
      <c r="BE38" s="7" t="s">
        <v>16</v>
      </c>
      <c r="BF38" s="7" t="str">
        <f>BB38</f>
        <v>Was tat Marie?</v>
      </c>
      <c r="BG38" s="7">
        <v>2</v>
      </c>
      <c r="BH38" s="7">
        <f t="shared" si="39"/>
        <v>0</v>
      </c>
      <c r="BI38" s="7" t="str">
        <f t="shared" si="40"/>
        <v>NA</v>
      </c>
      <c r="BJ38" s="7" t="str">
        <f>IF(BI38="NA","NA",J38)</f>
        <v>NA</v>
      </c>
      <c r="BK38" s="7" t="str">
        <f t="shared" si="28"/>
        <v>NA</v>
      </c>
      <c r="BL38" s="7" t="s">
        <v>78</v>
      </c>
      <c r="BM38" s="1">
        <v>0</v>
      </c>
      <c r="BN38" s="7" t="str">
        <f t="shared" si="41"/>
        <v>NA</v>
      </c>
      <c r="BO38" s="7" t="str">
        <f t="shared" si="50"/>
        <v>NA</v>
      </c>
      <c r="BP38" s="7" t="str">
        <f t="shared" si="42"/>
        <v>Wo fällt Marie?</v>
      </c>
      <c r="BQ38" s="7" t="str">
        <f t="shared" si="43"/>
        <v/>
      </c>
      <c r="BR38" s="7" t="str">
        <f t="shared" si="44"/>
        <v/>
      </c>
      <c r="BS38" s="7" t="str">
        <f t="shared" si="45"/>
        <v>Wo fällt Marie?</v>
      </c>
      <c r="BT38" s="7" t="str">
        <f t="shared" si="46"/>
        <v>Was hat Marie übersehen?</v>
      </c>
      <c r="BU38" s="7" t="str">
        <f t="shared" si="47"/>
        <v/>
      </c>
      <c r="BV38" s="7" t="str">
        <f t="shared" si="48"/>
        <v>Was hat Marie übersehen?</v>
      </c>
    </row>
    <row r="39" spans="1:74" ht="14.25" customHeight="1" x14ac:dyDescent="0.35">
      <c r="A39" s="7" t="str">
        <f t="shared" si="49"/>
        <v>L5_S4_I66_PEr</v>
      </c>
      <c r="B39" s="7">
        <v>5</v>
      </c>
      <c r="C39" s="7">
        <v>4</v>
      </c>
      <c r="D39" s="44">
        <v>38</v>
      </c>
      <c r="E39">
        <v>2</v>
      </c>
      <c r="F39" s="7">
        <v>4</v>
      </c>
      <c r="G39" s="7" t="str">
        <f t="shared" si="26"/>
        <v>Sam fällt aus dem Bett. Er hat einen schlimmen Albtraum gehabt.</v>
      </c>
      <c r="H39" s="7" t="str">
        <f t="shared" si="29"/>
        <v>Sam</v>
      </c>
      <c r="I39" s="7" t="str">
        <f t="shared" si="30"/>
        <v>Selina</v>
      </c>
      <c r="J39" s="7" t="s">
        <v>101</v>
      </c>
      <c r="M39" s="7" t="s">
        <v>102</v>
      </c>
      <c r="N39" s="7" t="s">
        <v>103</v>
      </c>
      <c r="O39" s="7" t="str">
        <f t="shared" si="31"/>
        <v>aus dem Bett.</v>
      </c>
      <c r="P39" s="7" t="str">
        <f t="shared" si="32"/>
        <v>aus dem Bett</v>
      </c>
      <c r="Q39" s="7" t="str">
        <f t="shared" si="27"/>
        <v>Er</v>
      </c>
      <c r="R39" s="7" t="s">
        <v>104</v>
      </c>
      <c r="S39" s="7" t="s">
        <v>87</v>
      </c>
      <c r="T39" s="7" t="s">
        <v>105</v>
      </c>
      <c r="U39" s="7" t="s">
        <v>1097</v>
      </c>
      <c r="W39" s="7" t="str">
        <f t="shared" si="33"/>
        <v>Albtraum</v>
      </c>
      <c r="X39" s="7" t="str">
        <f t="shared" si="34"/>
        <v>gehabt.</v>
      </c>
      <c r="Y39" s="7" t="s">
        <v>106</v>
      </c>
      <c r="Z39" s="7">
        <f>main!Z25</f>
        <v>66</v>
      </c>
      <c r="AA39" s="7" t="str">
        <f>main!AA25</f>
        <v>Sam</v>
      </c>
      <c r="AB39" s="7" t="str">
        <f>main!AB25</f>
        <v>n</v>
      </c>
      <c r="AC39" s="7">
        <f>main!AC25</f>
        <v>3.3142857139999999</v>
      </c>
      <c r="AD39" s="7">
        <f>main!AD25</f>
        <v>1.18250553</v>
      </c>
      <c r="AE39" s="7">
        <f>main!AE25</f>
        <v>4</v>
      </c>
      <c r="AF39" s="33" t="str">
        <f>main!AF25</f>
        <v>n</v>
      </c>
      <c r="AG39" s="7" t="str">
        <f>main!AG25</f>
        <v>Target</v>
      </c>
      <c r="AH39" s="7" t="str">
        <f>main!AH25</f>
        <v>NA</v>
      </c>
      <c r="AI39" s="7">
        <f>main!AI25</f>
        <v>3870000000</v>
      </c>
      <c r="AJ39" s="7" t="str">
        <f>main!AJ25</f>
        <v>NA</v>
      </c>
      <c r="AK39" s="7" t="str">
        <f>main!AK25</f>
        <v>NA</v>
      </c>
      <c r="AL39" s="7">
        <f>main!AL25</f>
        <v>115</v>
      </c>
      <c r="AM39" s="7" t="str">
        <f>main!AM25</f>
        <v>Selina</v>
      </c>
      <c r="AN39" s="7" t="str">
        <f>main!AN25</f>
        <v>f</v>
      </c>
      <c r="AO39" s="7">
        <f>main!AO25</f>
        <v>6.6857142859999996</v>
      </c>
      <c r="AP39" s="7">
        <f>main!AP25</f>
        <v>1.078436465</v>
      </c>
      <c r="AQ39" s="7">
        <f>main!AQ25</f>
        <v>7</v>
      </c>
      <c r="AR39" s="7" t="str">
        <f>main!AR25</f>
        <v>f</v>
      </c>
      <c r="AS39" s="7" t="str">
        <f>main!AS25</f>
        <v>Alternative</v>
      </c>
      <c r="AT39" s="7" t="str">
        <f>main!AT25</f>
        <v>NA</v>
      </c>
      <c r="AU39" s="7" t="str">
        <f>main!AU25</f>
        <v>NA</v>
      </c>
      <c r="AV39" s="7" t="str">
        <f>main!AV25</f>
        <v>NA</v>
      </c>
      <c r="AW39" s="7" t="str">
        <f>main!AW25</f>
        <v>NA</v>
      </c>
      <c r="AX39" s="7" t="str">
        <f>main!AX25</f>
        <v>Er</v>
      </c>
      <c r="AY39" s="7" t="str">
        <f>main!AY25</f>
        <v>Sie</v>
      </c>
      <c r="AZ39" s="7" t="str">
        <f>main!AZ25</f>
        <v>Er</v>
      </c>
      <c r="BA39" s="7" t="str">
        <f t="shared" si="35"/>
        <v>Wer fällt aus dem Bett?</v>
      </c>
      <c r="BB39" s="46" t="str">
        <f t="shared" si="36"/>
        <v>Was tat Sam?</v>
      </c>
      <c r="BC39" s="7" t="str">
        <f t="shared" si="37"/>
        <v>Woher fällt Sam?</v>
      </c>
      <c r="BD39" s="7" t="str">
        <f t="shared" si="38"/>
        <v>Was hat Sam gehabt?</v>
      </c>
      <c r="BE39" s="1" t="s">
        <v>49</v>
      </c>
      <c r="BF39" s="7" t="str">
        <f>BD39</f>
        <v>Was hat Sam gehabt?</v>
      </c>
      <c r="BG39" s="7">
        <v>1</v>
      </c>
      <c r="BH39" s="7">
        <f t="shared" si="39"/>
        <v>1</v>
      </c>
      <c r="BI39" s="7" t="str">
        <f t="shared" si="40"/>
        <v>Was hat Sam gehabt?</v>
      </c>
      <c r="BJ39" s="7" t="str">
        <f>IF(BI39="NA","NA",CONCATENATE(S39," ",T39," ",W39))</f>
        <v>einen schlimmen Albtraum</v>
      </c>
      <c r="BK39" s="7" t="str">
        <f t="shared" si="28"/>
        <v>einen schlimmen Albtraum</v>
      </c>
      <c r="BL39" s="7" t="s">
        <v>1098</v>
      </c>
      <c r="BM39" s="1">
        <v>0</v>
      </c>
      <c r="BN39" s="7" t="str">
        <f t="shared" si="41"/>
        <v>einen schecklichen Albtraum</v>
      </c>
      <c r="BO39" s="7" t="str">
        <f t="shared" si="50"/>
        <v>einen schlimmen Albtraum</v>
      </c>
      <c r="BP39" s="7" t="str">
        <f t="shared" si="42"/>
        <v/>
      </c>
      <c r="BQ39" s="7" t="str">
        <f t="shared" si="43"/>
        <v/>
      </c>
      <c r="BR39" s="7" t="str">
        <f t="shared" si="44"/>
        <v>Woher fällt Sam?</v>
      </c>
      <c r="BS39" s="7" t="str">
        <f t="shared" si="45"/>
        <v>Woher fällt Sam?</v>
      </c>
      <c r="BT39" s="7" t="str">
        <f t="shared" si="46"/>
        <v>Was hat Sam gehabt?</v>
      </c>
      <c r="BU39" s="7" t="str">
        <f t="shared" si="47"/>
        <v/>
      </c>
      <c r="BV39" s="7" t="str">
        <f t="shared" si="48"/>
        <v>Was hat Sam gehabt?</v>
      </c>
    </row>
    <row r="40" spans="1:74" ht="14.25" customHeight="1" x14ac:dyDescent="0.35">
      <c r="A40" s="7" t="str">
        <f t="shared" si="49"/>
        <v>L5_S17_I79_PSie</v>
      </c>
      <c r="B40" s="7">
        <v>5</v>
      </c>
      <c r="C40" s="7">
        <v>17</v>
      </c>
      <c r="D40" s="44">
        <v>39</v>
      </c>
      <c r="E40">
        <v>2</v>
      </c>
      <c r="F40" s="7">
        <v>17</v>
      </c>
      <c r="G40" s="7" t="str">
        <f t="shared" si="26"/>
        <v>Romy liegt im Liegestuhl. Sie hat eine missglückte Knie-OP erlitten.</v>
      </c>
      <c r="H40" s="7" t="str">
        <f t="shared" si="29"/>
        <v>Romy</v>
      </c>
      <c r="I40" s="7" t="str">
        <f t="shared" si="30"/>
        <v>Timo</v>
      </c>
      <c r="J40" s="7" t="s">
        <v>208</v>
      </c>
      <c r="K40" s="7" t="s">
        <v>193</v>
      </c>
      <c r="N40" s="7" t="s">
        <v>209</v>
      </c>
      <c r="O40" s="7" t="str">
        <f t="shared" si="31"/>
        <v>im Liegestuhl.</v>
      </c>
      <c r="P40" s="7" t="str">
        <f t="shared" si="32"/>
        <v>im Liegestuhl</v>
      </c>
      <c r="Q40" s="7" t="str">
        <f t="shared" si="27"/>
        <v>Sie</v>
      </c>
      <c r="R40" s="7" t="s">
        <v>104</v>
      </c>
      <c r="S40" s="7" t="s">
        <v>179</v>
      </c>
      <c r="T40" s="7" t="s">
        <v>210</v>
      </c>
      <c r="U40" s="7" t="s">
        <v>211</v>
      </c>
      <c r="W40" s="7" t="str">
        <f t="shared" si="33"/>
        <v>Knie-OP</v>
      </c>
      <c r="X40" s="7" t="str">
        <f t="shared" si="34"/>
        <v>erlitten.</v>
      </c>
      <c r="Y40" s="7" t="s">
        <v>212</v>
      </c>
      <c r="Z40" s="7">
        <f>main!Z38</f>
        <v>79</v>
      </c>
      <c r="AA40" s="7" t="str">
        <f>main!AA38</f>
        <v>Romy</v>
      </c>
      <c r="AB40" s="7" t="str">
        <f>main!AB38</f>
        <v>f</v>
      </c>
      <c r="AC40" s="7">
        <f>main!AC38</f>
        <v>4.7142857139999998</v>
      </c>
      <c r="AD40" s="7">
        <f>main!AD38</f>
        <v>1.600945099</v>
      </c>
      <c r="AE40" s="7">
        <f>main!AE38</f>
        <v>4</v>
      </c>
      <c r="AF40" s="33" t="str">
        <f>main!AF38</f>
        <v>n</v>
      </c>
      <c r="AG40" s="7" t="str">
        <f>main!AG38</f>
        <v>Target</v>
      </c>
      <c r="AH40" s="7" t="str">
        <f>main!AH38</f>
        <v>NA</v>
      </c>
      <c r="AI40" s="7">
        <f>main!AI38</f>
        <v>60300000</v>
      </c>
      <c r="AJ40" s="7" t="str">
        <f>main!AJ38</f>
        <v>NA</v>
      </c>
      <c r="AK40" s="7" t="str">
        <f>main!AK38</f>
        <v>NA</v>
      </c>
      <c r="AL40" s="7">
        <f>main!AL38</f>
        <v>29</v>
      </c>
      <c r="AM40" s="7" t="str">
        <f>main!AM38</f>
        <v>Timo</v>
      </c>
      <c r="AN40" s="7" t="str">
        <f>main!AN38</f>
        <v>m</v>
      </c>
      <c r="AO40" s="7">
        <f>main!AO38</f>
        <v>1.342857143</v>
      </c>
      <c r="AP40" s="7">
        <f>main!AP38</f>
        <v>0.76477052099999998</v>
      </c>
      <c r="AQ40" s="7">
        <f>main!AQ38</f>
        <v>1</v>
      </c>
      <c r="AR40" s="7" t="str">
        <f>main!AR38</f>
        <v>m</v>
      </c>
      <c r="AS40" s="7" t="str">
        <f>main!AS38</f>
        <v>Alternative</v>
      </c>
      <c r="AT40" s="7" t="str">
        <f>main!AT38</f>
        <v>NA</v>
      </c>
      <c r="AU40" s="7" t="str">
        <f>main!AU38</f>
        <v>NA</v>
      </c>
      <c r="AV40" s="7" t="str">
        <f>main!AV38</f>
        <v>NA</v>
      </c>
      <c r="AW40" s="7" t="str">
        <f>main!AW38</f>
        <v>NA</v>
      </c>
      <c r="AX40" s="7" t="str">
        <f>main!AX38</f>
        <v>Er</v>
      </c>
      <c r="AY40" s="7" t="str">
        <f>main!AY38</f>
        <v>Sie</v>
      </c>
      <c r="AZ40" s="7" t="str">
        <f>main!AZ38</f>
        <v>Sie</v>
      </c>
      <c r="BA40" s="7" t="str">
        <f t="shared" si="35"/>
        <v>Wer liegt im Liegestuhl?</v>
      </c>
      <c r="BB40" s="46" t="str">
        <f t="shared" si="36"/>
        <v>Was tat Romy?</v>
      </c>
      <c r="BC40" s="7" t="str">
        <f t="shared" si="37"/>
        <v>Wo liegt Romy?</v>
      </c>
      <c r="BD40" s="7" t="str">
        <f t="shared" si="38"/>
        <v>Was hat Romy erlitten?</v>
      </c>
      <c r="BE40" s="7" t="s">
        <v>47</v>
      </c>
      <c r="BF40" s="7" t="str">
        <f>BA40</f>
        <v>Wer liegt im Liegestuhl?</v>
      </c>
      <c r="BG40" s="7">
        <v>1</v>
      </c>
      <c r="BH40" s="7">
        <f t="shared" si="39"/>
        <v>1</v>
      </c>
      <c r="BI40" s="7" t="str">
        <f t="shared" si="40"/>
        <v>Wer liegt im Liegestuhl?</v>
      </c>
      <c r="BJ40" s="7" t="str">
        <f>IF(BI40="NA","NA",H40)</f>
        <v>Romy</v>
      </c>
      <c r="BK40" s="7" t="str">
        <f>IF(BJ40="","",BJ40)</f>
        <v>Romy</v>
      </c>
      <c r="BL40" s="7" t="str">
        <f>I40</f>
        <v>Timo</v>
      </c>
      <c r="BM40" s="1">
        <v>1</v>
      </c>
      <c r="BN40" s="7" t="str">
        <f t="shared" si="41"/>
        <v>Romy</v>
      </c>
      <c r="BO40" s="7" t="str">
        <f t="shared" si="50"/>
        <v>Timo</v>
      </c>
      <c r="BP40" s="7" t="str">
        <f t="shared" si="42"/>
        <v>Wo liegt Romy?</v>
      </c>
      <c r="BQ40" s="7" t="str">
        <f t="shared" si="43"/>
        <v/>
      </c>
      <c r="BR40" s="7" t="str">
        <f t="shared" si="44"/>
        <v/>
      </c>
      <c r="BS40" s="7" t="str">
        <f t="shared" si="45"/>
        <v>Wo liegt Romy?</v>
      </c>
      <c r="BT40" s="7" t="str">
        <f t="shared" si="46"/>
        <v>Was hat Romy erlitten?</v>
      </c>
      <c r="BU40" s="7" t="str">
        <f t="shared" si="47"/>
        <v/>
      </c>
      <c r="BV40" s="7" t="str">
        <f t="shared" si="48"/>
        <v>Was hat Romy erlitten?</v>
      </c>
    </row>
    <row r="41" spans="1:74" ht="14.25" customHeight="1" x14ac:dyDescent="0.35">
      <c r="A41" s="7" t="str">
        <f t="shared" si="49"/>
        <v>L5_S102_I185_PEr</v>
      </c>
      <c r="B41" s="7">
        <v>5</v>
      </c>
      <c r="C41" s="7">
        <v>102</v>
      </c>
      <c r="D41" s="44">
        <v>40</v>
      </c>
      <c r="E41">
        <v>2</v>
      </c>
      <c r="F41" s="7">
        <v>102</v>
      </c>
      <c r="G41" s="7" t="str">
        <f t="shared" si="26"/>
        <v>Der Schuldirektor flieht in die Bibliothek. Er möchte die lauten Kollegen nicht hören.</v>
      </c>
      <c r="H41" s="7" t="str">
        <f t="shared" si="29"/>
        <v>Der Schuldirektor</v>
      </c>
      <c r="I41" s="7" t="str">
        <f t="shared" si="30"/>
        <v>Die Schuldirektorin</v>
      </c>
      <c r="J41" s="7" t="s">
        <v>177</v>
      </c>
      <c r="L41" s="7" t="s">
        <v>111</v>
      </c>
      <c r="N41" s="7" t="s">
        <v>728</v>
      </c>
      <c r="O41" s="7" t="str">
        <f t="shared" si="31"/>
        <v>in die Bibliothek.</v>
      </c>
      <c r="P41" s="7" t="str">
        <f t="shared" si="32"/>
        <v>in die Bibliothek</v>
      </c>
      <c r="Q41" s="7" t="str">
        <f t="shared" si="27"/>
        <v>Er</v>
      </c>
      <c r="R41" s="7" t="s">
        <v>70</v>
      </c>
      <c r="S41" s="7" t="s">
        <v>71</v>
      </c>
      <c r="T41" s="7" t="s">
        <v>729</v>
      </c>
      <c r="V41" s="7" t="s">
        <v>730</v>
      </c>
      <c r="W41" s="7" t="str">
        <f t="shared" si="33"/>
        <v>Kollegen</v>
      </c>
      <c r="X41" s="7" t="str">
        <f t="shared" si="34"/>
        <v>nicht hören.</v>
      </c>
      <c r="Y41" s="7" t="s">
        <v>731</v>
      </c>
      <c r="Z41" s="7">
        <f>main!Z103</f>
        <v>185</v>
      </c>
      <c r="AA41" s="7" t="str">
        <f>main!AA103</f>
        <v>Schuldirektor</v>
      </c>
      <c r="AB41" s="7" t="str">
        <f>main!AB103</f>
        <v>NA</v>
      </c>
      <c r="AC41" s="7">
        <f>main!AC103</f>
        <v>5.15</v>
      </c>
      <c r="AD41" s="7" t="str">
        <f>main!AD103</f>
        <v>NA</v>
      </c>
      <c r="AE41" s="7" t="str">
        <f>main!AE103</f>
        <v>NA</v>
      </c>
      <c r="AF41" s="33" t="str">
        <f>main!AF103</f>
        <v>m</v>
      </c>
      <c r="AG41" s="7" t="str">
        <f>main!AG103</f>
        <v>Filler</v>
      </c>
      <c r="AH41" s="7" t="str">
        <f>main!AH103</f>
        <v>NA</v>
      </c>
      <c r="AI41" s="7" t="str">
        <f>main!AI103</f>
        <v>NA</v>
      </c>
      <c r="AJ41" s="7" t="str">
        <f>main!AJ103</f>
        <v>Der</v>
      </c>
      <c r="AK41" s="7" t="str">
        <f>main!AK103</f>
        <v>der</v>
      </c>
      <c r="AL41" s="7">
        <f>main!AL103</f>
        <v>42</v>
      </c>
      <c r="AM41" s="7" t="str">
        <f>main!AM103</f>
        <v>Schuldirektorin</v>
      </c>
      <c r="AN41" s="7" t="str">
        <f>main!AN103</f>
        <v>NA</v>
      </c>
      <c r="AO41" s="7" t="str">
        <f>main!AO103</f>
        <v>NA</v>
      </c>
      <c r="AP41" s="7" t="str">
        <f>main!AP103</f>
        <v>NA</v>
      </c>
      <c r="AQ41" s="7" t="str">
        <f>main!AQ103</f>
        <v>NA</v>
      </c>
      <c r="AR41" s="7" t="str">
        <f>main!AR103</f>
        <v>NA</v>
      </c>
      <c r="AS41" s="7" t="str">
        <f>main!AS103</f>
        <v>Alternative</v>
      </c>
      <c r="AT41" s="7" t="str">
        <f>main!AT103</f>
        <v>NA</v>
      </c>
      <c r="AU41" s="7" t="str">
        <f>main!AU103</f>
        <v>NA</v>
      </c>
      <c r="AV41" s="7" t="str">
        <f>main!AV103</f>
        <v>Die</v>
      </c>
      <c r="AW41" s="7" t="str">
        <f>main!AW103</f>
        <v>die</v>
      </c>
      <c r="AX41" s="7" t="str">
        <f>main!AX103</f>
        <v>Er</v>
      </c>
      <c r="AY41" s="7" t="str">
        <f>main!AY103</f>
        <v>Sie</v>
      </c>
      <c r="AZ41" s="7" t="str">
        <f>main!AZ103</f>
        <v>Er</v>
      </c>
      <c r="BA41" s="7" t="str">
        <f t="shared" si="35"/>
        <v>Wer flieht in die Bibliothek?</v>
      </c>
      <c r="BB41" s="46" t="str">
        <f t="shared" si="36"/>
        <v>Was tat der Schuldirektor?</v>
      </c>
      <c r="BC41" s="7" t="str">
        <f t="shared" si="37"/>
        <v>Wohin flieht der Schuldirektor?</v>
      </c>
      <c r="BD41" s="7" t="str">
        <f t="shared" si="38"/>
        <v>Wen möchte der Schuldirektor nicht hören?</v>
      </c>
      <c r="BE41" s="7" t="s">
        <v>16</v>
      </c>
      <c r="BF41" s="7" t="str">
        <f>BB41</f>
        <v>Was tat der Schuldirektor?</v>
      </c>
      <c r="BG41" s="7">
        <v>1</v>
      </c>
      <c r="BH41" s="7">
        <f t="shared" si="39"/>
        <v>1</v>
      </c>
      <c r="BI41" s="7" t="str">
        <f t="shared" si="40"/>
        <v>Was tat der Schuldirektor?</v>
      </c>
      <c r="BJ41" s="7" t="str">
        <f>IF(BI41="NA","NA",J41)</f>
        <v>flieht</v>
      </c>
      <c r="BK41" s="7" t="s">
        <v>1119</v>
      </c>
      <c r="BL41" s="7" t="s">
        <v>1120</v>
      </c>
      <c r="BM41" s="1">
        <v>0</v>
      </c>
      <c r="BN41" s="7" t="str">
        <f t="shared" si="41"/>
        <v>in die Bibliothek laufen</v>
      </c>
      <c r="BO41" s="7" t="str">
        <f t="shared" si="50"/>
        <v>in die Bibliothek fliehen</v>
      </c>
      <c r="BP41" s="7" t="str">
        <f t="shared" si="42"/>
        <v/>
      </c>
      <c r="BQ41" s="7" t="str">
        <f t="shared" si="43"/>
        <v>Wohin flieht der Schuldirektor?</v>
      </c>
      <c r="BR41" s="7" t="str">
        <f t="shared" si="44"/>
        <v/>
      </c>
      <c r="BS41" s="7" t="str">
        <f t="shared" si="45"/>
        <v>Wohin flieht der Schuldirektor?</v>
      </c>
      <c r="BT41" s="7" t="str">
        <f t="shared" si="46"/>
        <v/>
      </c>
      <c r="BU41" s="7" t="str">
        <f t="shared" si="47"/>
        <v>Wen möchte der Schuldirektor nicht hören?</v>
      </c>
      <c r="BV41" s="7" t="str">
        <f t="shared" si="48"/>
        <v>Wen möchte der Schuldirektor nicht hören?</v>
      </c>
    </row>
    <row r="42" spans="1:74" ht="14.25" customHeight="1" x14ac:dyDescent="0.35">
      <c r="A42" s="7" t="str">
        <f t="shared" si="49"/>
        <v>L5_S89_I172_PEr</v>
      </c>
      <c r="B42" s="7">
        <v>5</v>
      </c>
      <c r="C42" s="7">
        <v>89</v>
      </c>
      <c r="D42" s="44">
        <v>41</v>
      </c>
      <c r="E42">
        <v>2</v>
      </c>
      <c r="F42" s="7">
        <v>89</v>
      </c>
      <c r="G42" s="7" t="str">
        <f t="shared" si="26"/>
        <v>Die Physiotherapeutin jubelt auf dem Flohmarkt. Er hat eine wertvolle Rarität ersteigert.</v>
      </c>
      <c r="H42" s="7" t="str">
        <f t="shared" si="29"/>
        <v>Die Physiotherapeutin</v>
      </c>
      <c r="I42" s="7" t="str">
        <f t="shared" si="30"/>
        <v>Der Physiotherapeut</v>
      </c>
      <c r="J42" s="7" t="s">
        <v>658</v>
      </c>
      <c r="K42" s="7" t="s">
        <v>135</v>
      </c>
      <c r="N42" s="7" t="s">
        <v>659</v>
      </c>
      <c r="O42" s="7" t="str">
        <f t="shared" si="31"/>
        <v>auf dem Flohmarkt.</v>
      </c>
      <c r="P42" s="7" t="str">
        <f t="shared" si="32"/>
        <v>auf dem Flohmarkt</v>
      </c>
      <c r="Q42" s="7" t="str">
        <f t="shared" si="27"/>
        <v>Er</v>
      </c>
      <c r="R42" s="7" t="s">
        <v>104</v>
      </c>
      <c r="S42" s="7" t="s">
        <v>179</v>
      </c>
      <c r="T42" s="7" t="s">
        <v>482</v>
      </c>
      <c r="U42" s="7" t="s">
        <v>660</v>
      </c>
      <c r="W42" s="7" t="str">
        <f t="shared" si="33"/>
        <v>Rarität</v>
      </c>
      <c r="X42" s="7" t="str">
        <f t="shared" si="34"/>
        <v>ersteigert.</v>
      </c>
      <c r="Y42" s="7" t="s">
        <v>661</v>
      </c>
      <c r="Z42" s="7">
        <f>main!Z90</f>
        <v>172</v>
      </c>
      <c r="AA42" s="7" t="str">
        <f>main!AA90</f>
        <v>Physiotherapeutin</v>
      </c>
      <c r="AB42" s="7" t="str">
        <f>main!AB90</f>
        <v>NA</v>
      </c>
      <c r="AC42" s="7">
        <f>main!AC90</f>
        <v>3.875</v>
      </c>
      <c r="AD42" s="7" t="str">
        <f>main!AD90</f>
        <v>NA</v>
      </c>
      <c r="AE42" s="7" t="str">
        <f>main!AE90</f>
        <v>NA</v>
      </c>
      <c r="AF42" s="33" t="str">
        <f>main!AF90</f>
        <v>f</v>
      </c>
      <c r="AG42" s="7" t="str">
        <f>main!AG90</f>
        <v>Filler</v>
      </c>
      <c r="AH42" s="7" t="str">
        <f>main!AH90</f>
        <v>NA</v>
      </c>
      <c r="AI42" s="7" t="str">
        <f>main!AI90</f>
        <v>NA</v>
      </c>
      <c r="AJ42" s="7" t="str">
        <f>main!AJ90</f>
        <v>Die</v>
      </c>
      <c r="AK42" s="7" t="str">
        <f>main!AK90</f>
        <v>die</v>
      </c>
      <c r="AL42" s="7">
        <f>main!AL90</f>
        <v>29</v>
      </c>
      <c r="AM42" s="7" t="str">
        <f>main!AM90</f>
        <v>Physiotherapeut</v>
      </c>
      <c r="AN42" s="7" t="str">
        <f>main!AN90</f>
        <v>NA</v>
      </c>
      <c r="AO42" s="7" t="str">
        <f>main!AO90</f>
        <v>NA</v>
      </c>
      <c r="AP42" s="7" t="str">
        <f>main!AP90</f>
        <v>NA</v>
      </c>
      <c r="AQ42" s="7" t="str">
        <f>main!AQ90</f>
        <v>NA</v>
      </c>
      <c r="AR42" s="7" t="str">
        <f>main!AR90</f>
        <v>NA</v>
      </c>
      <c r="AS42" s="7" t="str">
        <f>main!AS90</f>
        <v>Alternative</v>
      </c>
      <c r="AT42" s="7" t="str">
        <f>main!AT90</f>
        <v>NA</v>
      </c>
      <c r="AU42" s="7" t="str">
        <f>main!AU90</f>
        <v>NA</v>
      </c>
      <c r="AV42" s="7" t="str">
        <f>main!AV90</f>
        <v>Der</v>
      </c>
      <c r="AW42" s="7" t="str">
        <f>main!AW90</f>
        <v>der</v>
      </c>
      <c r="AX42" s="7" t="str">
        <f>main!AX90</f>
        <v>Er</v>
      </c>
      <c r="AY42" s="7" t="str">
        <f>main!AY90</f>
        <v>Sie</v>
      </c>
      <c r="AZ42" s="7" t="str">
        <f>main!AZ90</f>
        <v>Er</v>
      </c>
      <c r="BA42" s="7" t="str">
        <f t="shared" si="35"/>
        <v>Wer jubelt auf dem Flohmarkt?</v>
      </c>
      <c r="BB42" s="46" t="str">
        <f t="shared" si="36"/>
        <v>Was tat die Physiotherapeutin?</v>
      </c>
      <c r="BC42" s="7" t="str">
        <f t="shared" si="37"/>
        <v>Wo jubelt die Physiotherapeutin?</v>
      </c>
      <c r="BD42" s="7" t="str">
        <f t="shared" si="38"/>
        <v>Was hat die Physiotherapeutin ersteigert?</v>
      </c>
      <c r="BE42" s="7" t="s">
        <v>47</v>
      </c>
      <c r="BF42" s="7" t="str">
        <f>BA42</f>
        <v>Wer jubelt auf dem Flohmarkt?</v>
      </c>
      <c r="BG42" s="7">
        <v>3</v>
      </c>
      <c r="BH42" s="7">
        <f t="shared" si="39"/>
        <v>0</v>
      </c>
      <c r="BI42" s="7" t="str">
        <f t="shared" si="40"/>
        <v>NA</v>
      </c>
      <c r="BJ42" s="7" t="str">
        <f>IF(BI42="NA","NA",H42)</f>
        <v>NA</v>
      </c>
      <c r="BK42" s="7" t="str">
        <f t="shared" ref="BK42:BK47" si="51">BJ42</f>
        <v>NA</v>
      </c>
      <c r="BL42" s="7" t="s">
        <v>78</v>
      </c>
      <c r="BM42" s="1">
        <v>1</v>
      </c>
      <c r="BN42" s="7" t="str">
        <f t="shared" si="41"/>
        <v>NA</v>
      </c>
      <c r="BO42" s="7" t="str">
        <f t="shared" si="50"/>
        <v>NA</v>
      </c>
      <c r="BP42" s="7" t="str">
        <f t="shared" si="42"/>
        <v>Wo jubelt die Physiotherapeutin?</v>
      </c>
      <c r="BQ42" s="7" t="str">
        <f t="shared" si="43"/>
        <v/>
      </c>
      <c r="BR42" s="7" t="str">
        <f t="shared" si="44"/>
        <v/>
      </c>
      <c r="BS42" s="7" t="str">
        <f t="shared" si="45"/>
        <v>Wo jubelt die Physiotherapeutin?</v>
      </c>
      <c r="BT42" s="7" t="str">
        <f t="shared" si="46"/>
        <v>Was hat die Physiotherapeutin ersteigert?</v>
      </c>
      <c r="BU42" s="7" t="str">
        <f t="shared" si="47"/>
        <v/>
      </c>
      <c r="BV42" s="7" t="str">
        <f t="shared" si="48"/>
        <v>Was hat die Physiotherapeutin ersteigert?</v>
      </c>
    </row>
    <row r="43" spans="1:74" ht="14.25" customHeight="1" x14ac:dyDescent="0.35">
      <c r="A43" s="7" t="str">
        <f t="shared" si="49"/>
        <v>L5_S20_I82_PSie</v>
      </c>
      <c r="B43" s="7">
        <v>5</v>
      </c>
      <c r="C43" s="7">
        <v>20</v>
      </c>
      <c r="D43" s="44">
        <v>42</v>
      </c>
      <c r="E43">
        <v>2</v>
      </c>
      <c r="F43" s="7">
        <v>20</v>
      </c>
      <c r="G43" s="7" t="str">
        <f t="shared" si="26"/>
        <v>Elia reitet aus dem Stall. Sie hat die langweiligen Probestunden absolviert.</v>
      </c>
      <c r="H43" s="7" t="str">
        <f t="shared" si="29"/>
        <v>Elia</v>
      </c>
      <c r="I43" s="7" t="str">
        <f t="shared" si="30"/>
        <v>Benno</v>
      </c>
      <c r="J43" s="7" t="s">
        <v>230</v>
      </c>
      <c r="M43" s="7" t="s">
        <v>102</v>
      </c>
      <c r="N43" s="7" t="s">
        <v>231</v>
      </c>
      <c r="O43" s="7" t="str">
        <f t="shared" si="31"/>
        <v>aus dem Stall.</v>
      </c>
      <c r="P43" s="7" t="str">
        <f t="shared" si="32"/>
        <v>aus dem Stall</v>
      </c>
      <c r="Q43" s="7" t="str">
        <f t="shared" si="27"/>
        <v>Sie</v>
      </c>
      <c r="R43" s="7" t="s">
        <v>104</v>
      </c>
      <c r="S43" s="7" t="s">
        <v>71</v>
      </c>
      <c r="T43" s="7" t="s">
        <v>232</v>
      </c>
      <c r="U43" s="7" t="s">
        <v>233</v>
      </c>
      <c r="W43" s="7" t="str">
        <f t="shared" si="33"/>
        <v>Probestunden</v>
      </c>
      <c r="X43" s="7" t="str">
        <f t="shared" si="34"/>
        <v>absolviert.</v>
      </c>
      <c r="Y43" s="7" t="s">
        <v>234</v>
      </c>
      <c r="Z43" s="7">
        <f>main!Z41</f>
        <v>82</v>
      </c>
      <c r="AA43" s="7" t="str">
        <f>main!AA41</f>
        <v>Elia</v>
      </c>
      <c r="AB43" s="7" t="str">
        <f>main!AB41</f>
        <v>n</v>
      </c>
      <c r="AC43" s="7">
        <f>main!AC41</f>
        <v>4.7428571430000002</v>
      </c>
      <c r="AD43" s="7">
        <f>main!AD41</f>
        <v>1.66879416</v>
      </c>
      <c r="AE43" s="7">
        <f>main!AE41</f>
        <v>4</v>
      </c>
      <c r="AF43" s="33" t="str">
        <f>main!AF41</f>
        <v>n</v>
      </c>
      <c r="AG43" s="7" t="str">
        <f>main!AG41</f>
        <v>Target</v>
      </c>
      <c r="AH43" s="7">
        <f>main!AH41</f>
        <v>51</v>
      </c>
      <c r="AI43" s="7">
        <f>main!AI41</f>
        <v>118000000</v>
      </c>
      <c r="AJ43" s="7" t="str">
        <f>main!AJ41</f>
        <v>NA</v>
      </c>
      <c r="AK43" s="7" t="str">
        <f>main!AK41</f>
        <v>NA</v>
      </c>
      <c r="AL43" s="7">
        <f>main!AL41</f>
        <v>32</v>
      </c>
      <c r="AM43" s="7" t="str">
        <f>main!AM41</f>
        <v>Benno</v>
      </c>
      <c r="AN43" s="7" t="str">
        <f>main!AN41</f>
        <v>m</v>
      </c>
      <c r="AO43" s="7">
        <f>main!AO41</f>
        <v>1.4</v>
      </c>
      <c r="AP43" s="7">
        <f>main!AP41</f>
        <v>0.69451633599999996</v>
      </c>
      <c r="AQ43" s="7">
        <f>main!AQ41</f>
        <v>1</v>
      </c>
      <c r="AR43" s="7" t="str">
        <f>main!AR41</f>
        <v>m</v>
      </c>
      <c r="AS43" s="7" t="str">
        <f>main!AS41</f>
        <v>Alternative</v>
      </c>
      <c r="AT43" s="7" t="str">
        <f>main!AT41</f>
        <v>NA</v>
      </c>
      <c r="AU43" s="7" t="str">
        <f>main!AU41</f>
        <v>NA</v>
      </c>
      <c r="AV43" s="7" t="str">
        <f>main!AV41</f>
        <v>NA</v>
      </c>
      <c r="AW43" s="7" t="str">
        <f>main!AW41</f>
        <v>NA</v>
      </c>
      <c r="AX43" s="7" t="str">
        <f>main!AX41</f>
        <v>Er</v>
      </c>
      <c r="AY43" s="7" t="str">
        <f>main!AY41</f>
        <v>Sie</v>
      </c>
      <c r="AZ43" s="7" t="str">
        <f>main!AZ41</f>
        <v>Sie</v>
      </c>
      <c r="BA43" s="7" t="str">
        <f t="shared" si="35"/>
        <v>Wer reitet aus dem Stall?</v>
      </c>
      <c r="BB43" s="46" t="str">
        <f t="shared" si="36"/>
        <v>Was tat Elia?</v>
      </c>
      <c r="BC43" s="7" t="str">
        <f t="shared" si="37"/>
        <v>Woher reitet Elia?</v>
      </c>
      <c r="BD43" s="7" t="str">
        <f t="shared" si="38"/>
        <v>Was hat Elia absolviert?</v>
      </c>
      <c r="BE43" s="1" t="s">
        <v>49</v>
      </c>
      <c r="BF43" s="7" t="str">
        <f>BD43</f>
        <v>Was hat Elia absolviert?</v>
      </c>
      <c r="BG43" s="7">
        <v>3</v>
      </c>
      <c r="BH43" s="7">
        <f t="shared" si="39"/>
        <v>0</v>
      </c>
      <c r="BI43" s="7" t="str">
        <f t="shared" si="40"/>
        <v>NA</v>
      </c>
      <c r="BJ43" s="7" t="str">
        <f>IF(BI43="NA","NA",CONCATENATE(S43," ",T43," ",W43))</f>
        <v>NA</v>
      </c>
      <c r="BK43" s="7" t="str">
        <f t="shared" si="51"/>
        <v>NA</v>
      </c>
      <c r="BL43" s="7" t="s">
        <v>78</v>
      </c>
      <c r="BM43" s="1">
        <v>1</v>
      </c>
      <c r="BN43" s="7" t="str">
        <f t="shared" si="41"/>
        <v>NA</v>
      </c>
      <c r="BO43" s="7" t="str">
        <f t="shared" si="50"/>
        <v>NA</v>
      </c>
      <c r="BP43" s="7" t="str">
        <f t="shared" si="42"/>
        <v/>
      </c>
      <c r="BQ43" s="7" t="str">
        <f t="shared" si="43"/>
        <v/>
      </c>
      <c r="BR43" s="7" t="str">
        <f t="shared" si="44"/>
        <v>Woher reitet Elia?</v>
      </c>
      <c r="BS43" s="7" t="str">
        <f t="shared" si="45"/>
        <v>Woher reitet Elia?</v>
      </c>
      <c r="BT43" s="7" t="str">
        <f t="shared" si="46"/>
        <v>Was hat Elia absolviert?</v>
      </c>
      <c r="BU43" s="7" t="str">
        <f t="shared" si="47"/>
        <v/>
      </c>
      <c r="BV43" s="7" t="str">
        <f t="shared" si="48"/>
        <v>Was hat Elia absolviert?</v>
      </c>
    </row>
    <row r="44" spans="1:74" ht="14.25" customHeight="1" x14ac:dyDescent="0.35">
      <c r="A44" s="7" t="str">
        <f t="shared" si="49"/>
        <v>L5_S3_I65_PEr</v>
      </c>
      <c r="B44" s="7">
        <v>5</v>
      </c>
      <c r="C44" s="7">
        <v>3</v>
      </c>
      <c r="D44" s="44">
        <v>43</v>
      </c>
      <c r="E44">
        <v>2</v>
      </c>
      <c r="F44" s="7">
        <v>3</v>
      </c>
      <c r="G44" s="7" t="str">
        <f t="shared" si="26"/>
        <v>Renée starrt auf die Speisekarte. Er möchte die lokalen Köstlichkeiten ausprobieren.</v>
      </c>
      <c r="H44" s="7" t="str">
        <f t="shared" si="29"/>
        <v>Renée</v>
      </c>
      <c r="I44" s="7" t="str">
        <f t="shared" si="30"/>
        <v>Luisa</v>
      </c>
      <c r="J44" s="7" t="s">
        <v>93</v>
      </c>
      <c r="L44" s="7" t="s">
        <v>94</v>
      </c>
      <c r="N44" s="7" t="s">
        <v>95</v>
      </c>
      <c r="O44" s="7" t="str">
        <f t="shared" si="31"/>
        <v>auf die Speisekarte.</v>
      </c>
      <c r="P44" s="7" t="str">
        <f t="shared" si="32"/>
        <v>auf die Speisekarte</v>
      </c>
      <c r="Q44" s="7" t="str">
        <f t="shared" si="27"/>
        <v>Er</v>
      </c>
      <c r="R44" s="7" t="s">
        <v>70</v>
      </c>
      <c r="S44" s="7" t="s">
        <v>71</v>
      </c>
      <c r="T44" s="7" t="s">
        <v>96</v>
      </c>
      <c r="U44" s="7" t="s">
        <v>97</v>
      </c>
      <c r="W44" s="7" t="str">
        <f t="shared" si="33"/>
        <v>Köstlichkeiten</v>
      </c>
      <c r="X44" s="7" t="str">
        <f t="shared" si="34"/>
        <v>ausprobieren.</v>
      </c>
      <c r="Y44" s="7" t="s">
        <v>98</v>
      </c>
      <c r="Z44" s="7">
        <f>main!Z24</f>
        <v>65</v>
      </c>
      <c r="AA44" s="7" t="str">
        <f>main!AA24</f>
        <v>Renée</v>
      </c>
      <c r="AB44" s="7" t="str">
        <f>main!AB24</f>
        <v>n</v>
      </c>
      <c r="AC44" s="7">
        <f>main!AC24</f>
        <v>3.228571429</v>
      </c>
      <c r="AD44" s="7">
        <f>main!AD24</f>
        <v>1.2853407489999999</v>
      </c>
      <c r="AE44" s="7">
        <f>main!AE24</f>
        <v>4</v>
      </c>
      <c r="AF44" s="33" t="str">
        <f>main!AF24</f>
        <v>n</v>
      </c>
      <c r="AG44" s="7" t="str">
        <f>main!AG24</f>
        <v>Target</v>
      </c>
      <c r="AH44" s="7" t="str">
        <f>main!AH24</f>
        <v>NA</v>
      </c>
      <c r="AI44" s="7">
        <f>main!AI24</f>
        <v>253000000</v>
      </c>
      <c r="AJ44" s="7" t="str">
        <f>main!AJ24</f>
        <v>NA</v>
      </c>
      <c r="AK44" s="7" t="str">
        <f>main!AK24</f>
        <v>NA</v>
      </c>
      <c r="AL44" s="7">
        <f>main!AL24</f>
        <v>114</v>
      </c>
      <c r="AM44" s="7" t="str">
        <f>main!AM24</f>
        <v>Luisa</v>
      </c>
      <c r="AN44" s="7" t="str">
        <f>main!AN24</f>
        <v>f</v>
      </c>
      <c r="AO44" s="7">
        <f>main!AO24</f>
        <v>6.6857142859999996</v>
      </c>
      <c r="AP44" s="7">
        <f>main!AP24</f>
        <v>1.078436465</v>
      </c>
      <c r="AQ44" s="7">
        <f>main!AQ24</f>
        <v>7</v>
      </c>
      <c r="AR44" s="7" t="str">
        <f>main!AR24</f>
        <v>f</v>
      </c>
      <c r="AS44" s="7" t="str">
        <f>main!AS24</f>
        <v>Alternative</v>
      </c>
      <c r="AT44" s="7" t="str">
        <f>main!AT24</f>
        <v>NA</v>
      </c>
      <c r="AU44" s="7" t="str">
        <f>main!AU24</f>
        <v>NA</v>
      </c>
      <c r="AV44" s="7" t="str">
        <f>main!AV24</f>
        <v>NA</v>
      </c>
      <c r="AW44" s="7" t="str">
        <f>main!AW24</f>
        <v>NA</v>
      </c>
      <c r="AX44" s="7" t="str">
        <f>main!AX24</f>
        <v>Er</v>
      </c>
      <c r="AY44" s="7" t="str">
        <f>main!AY24</f>
        <v>Sie</v>
      </c>
      <c r="AZ44" s="7" t="str">
        <f>main!AZ24</f>
        <v>Er</v>
      </c>
      <c r="BA44" s="7" t="str">
        <f t="shared" si="35"/>
        <v>Wer starrt auf die Speisekarte?</v>
      </c>
      <c r="BB44" s="46" t="str">
        <f t="shared" si="36"/>
        <v>Was tat Renée?</v>
      </c>
      <c r="BC44" s="7" t="str">
        <f t="shared" si="37"/>
        <v>Wohin starrt Renée?</v>
      </c>
      <c r="BD44" s="7" t="str">
        <f t="shared" si="38"/>
        <v>Was möchte Renée ausprobieren?</v>
      </c>
      <c r="BE44" s="7" t="s">
        <v>48</v>
      </c>
      <c r="BF44" s="7" t="str">
        <f>BC44</f>
        <v>Wohin starrt Renée?</v>
      </c>
      <c r="BG44" s="7">
        <v>3</v>
      </c>
      <c r="BH44" s="7">
        <f t="shared" si="39"/>
        <v>0</v>
      </c>
      <c r="BI44" s="7" t="str">
        <f t="shared" si="40"/>
        <v>NA</v>
      </c>
      <c r="BJ44" s="7" t="str">
        <f>IF(BI44="NA","NA",P44)</f>
        <v>NA</v>
      </c>
      <c r="BK44" s="7" t="str">
        <f t="shared" si="51"/>
        <v>NA</v>
      </c>
      <c r="BL44" s="7" t="s">
        <v>78</v>
      </c>
      <c r="BM44" s="1">
        <v>0</v>
      </c>
      <c r="BN44" s="7" t="str">
        <f t="shared" si="41"/>
        <v>NA</v>
      </c>
      <c r="BO44" s="7" t="str">
        <f t="shared" si="50"/>
        <v>NA</v>
      </c>
      <c r="BP44" s="7" t="str">
        <f t="shared" si="42"/>
        <v/>
      </c>
      <c r="BQ44" s="7" t="str">
        <f t="shared" si="43"/>
        <v>Wohin starrt Renée?</v>
      </c>
      <c r="BR44" s="7" t="str">
        <f t="shared" si="44"/>
        <v/>
      </c>
      <c r="BS44" s="7" t="str">
        <f t="shared" si="45"/>
        <v>Wohin starrt Renée?</v>
      </c>
      <c r="BT44" s="7" t="str">
        <f t="shared" si="46"/>
        <v>Was möchte Renée ausprobieren?</v>
      </c>
      <c r="BU44" s="7" t="str">
        <f t="shared" si="47"/>
        <v/>
      </c>
      <c r="BV44" s="7" t="str">
        <f t="shared" si="48"/>
        <v>Was möchte Renée ausprobieren?</v>
      </c>
    </row>
    <row r="45" spans="1:74" ht="14.25" customHeight="1" x14ac:dyDescent="0.35">
      <c r="A45" s="7" t="str">
        <f t="shared" si="49"/>
        <v>L5_S47_I7_PEr</v>
      </c>
      <c r="B45" s="7">
        <v>5</v>
      </c>
      <c r="C45" s="7">
        <v>47</v>
      </c>
      <c r="D45" s="44">
        <v>44</v>
      </c>
      <c r="E45">
        <v>2</v>
      </c>
      <c r="F45" s="7">
        <v>47</v>
      </c>
      <c r="G45" s="7" t="str">
        <f t="shared" si="26"/>
        <v>Maximilian klettert vom Balkon. Er hat die teure Vase zerdeppert.</v>
      </c>
      <c r="H45" s="7" t="str">
        <f t="shared" si="29"/>
        <v>Maximilian</v>
      </c>
      <c r="I45" s="7" t="str">
        <f t="shared" si="30"/>
        <v>Simon</v>
      </c>
      <c r="J45" s="7" t="s">
        <v>362</v>
      </c>
      <c r="M45" s="7" t="s">
        <v>291</v>
      </c>
      <c r="N45" s="7" t="s">
        <v>410</v>
      </c>
      <c r="O45" s="7" t="str">
        <f t="shared" si="31"/>
        <v>vom Balkon.</v>
      </c>
      <c r="P45" s="7" t="str">
        <f t="shared" si="32"/>
        <v>vom Balkon</v>
      </c>
      <c r="Q45" s="7" t="str">
        <f t="shared" si="27"/>
        <v>Er</v>
      </c>
      <c r="R45" s="7" t="s">
        <v>104</v>
      </c>
      <c r="S45" s="7" t="s">
        <v>71</v>
      </c>
      <c r="T45" s="7" t="s">
        <v>411</v>
      </c>
      <c r="U45" s="7" t="s">
        <v>412</v>
      </c>
      <c r="W45" s="7" t="str">
        <f t="shared" si="33"/>
        <v>Vase</v>
      </c>
      <c r="X45" s="7" t="str">
        <f t="shared" si="34"/>
        <v>zerdeppert.</v>
      </c>
      <c r="Y45" s="7" t="s">
        <v>413</v>
      </c>
      <c r="Z45" s="7">
        <f>main!Z8</f>
        <v>7</v>
      </c>
      <c r="AA45" s="7" t="str">
        <f>main!AA8</f>
        <v>Maximilian</v>
      </c>
      <c r="AB45" s="7" t="str">
        <f>main!AB8</f>
        <v>m</v>
      </c>
      <c r="AC45" s="7">
        <f>main!AC8</f>
        <v>1.114285714</v>
      </c>
      <c r="AD45" s="7">
        <f>main!AD8</f>
        <v>0.40376380499999998</v>
      </c>
      <c r="AE45" s="7">
        <f>main!AE8</f>
        <v>1</v>
      </c>
      <c r="AF45" s="33" t="str">
        <f>main!AF8</f>
        <v>m</v>
      </c>
      <c r="AG45" s="7" t="str">
        <f>main!AG8</f>
        <v>Target</v>
      </c>
      <c r="AH45" s="7" t="str">
        <f>main!AH8</f>
        <v>NA</v>
      </c>
      <c r="AI45" s="7">
        <f>main!AI8</f>
        <v>176000000</v>
      </c>
      <c r="AJ45" s="7" t="str">
        <f>main!AJ8</f>
        <v>NA</v>
      </c>
      <c r="AK45" s="7" t="str">
        <f>main!AK8</f>
        <v>NA</v>
      </c>
      <c r="AL45" s="7">
        <f>main!AL8</f>
        <v>39</v>
      </c>
      <c r="AM45" s="7" t="str">
        <f>main!AM8</f>
        <v>Simon</v>
      </c>
      <c r="AN45" s="7" t="str">
        <f>main!AN8</f>
        <v>m</v>
      </c>
      <c r="AO45" s="7">
        <f>main!AO8</f>
        <v>1.5142857139999999</v>
      </c>
      <c r="AP45" s="7">
        <f>main!AP8</f>
        <v>1.2216533780000001</v>
      </c>
      <c r="AQ45" s="7">
        <f>main!AQ8</f>
        <v>1</v>
      </c>
      <c r="AR45" s="7" t="str">
        <f>main!AR8</f>
        <v>m</v>
      </c>
      <c r="AS45" s="7" t="str">
        <f>main!AS8</f>
        <v>Alternative</v>
      </c>
      <c r="AT45" s="7" t="str">
        <f>main!AT8</f>
        <v>NA</v>
      </c>
      <c r="AU45" s="7" t="str">
        <f>main!AU8</f>
        <v>NA</v>
      </c>
      <c r="AV45" s="7" t="str">
        <f>main!AV8</f>
        <v>NA</v>
      </c>
      <c r="AW45" s="7" t="str">
        <f>main!AW8</f>
        <v>NA</v>
      </c>
      <c r="AX45" s="7" t="str">
        <f>main!AX8</f>
        <v>Er</v>
      </c>
      <c r="AY45" s="7" t="str">
        <f>main!AY8</f>
        <v>Sie</v>
      </c>
      <c r="AZ45" s="7" t="str">
        <f>main!AZ8</f>
        <v>Er</v>
      </c>
      <c r="BA45" s="7" t="str">
        <f t="shared" si="35"/>
        <v>Wer klettert vom Balkon?</v>
      </c>
      <c r="BB45" s="46" t="str">
        <f t="shared" si="36"/>
        <v>Was tat Maximilian?</v>
      </c>
      <c r="BC45" s="7" t="str">
        <f t="shared" si="37"/>
        <v>Woher klettert Maximilian?</v>
      </c>
      <c r="BD45" s="7" t="str">
        <f t="shared" si="38"/>
        <v>Was hat Maximilian zerdeppert?</v>
      </c>
      <c r="BE45" s="7" t="s">
        <v>48</v>
      </c>
      <c r="BF45" s="7" t="str">
        <f>BC45</f>
        <v>Woher klettert Maximilian?</v>
      </c>
      <c r="BG45" s="7">
        <v>2</v>
      </c>
      <c r="BH45" s="7">
        <f t="shared" si="39"/>
        <v>0</v>
      </c>
      <c r="BI45" s="7" t="str">
        <f t="shared" si="40"/>
        <v>NA</v>
      </c>
      <c r="BJ45" s="7" t="str">
        <f>IF(BI45="NA","NA",P45)</f>
        <v>NA</v>
      </c>
      <c r="BK45" s="7" t="str">
        <f t="shared" si="51"/>
        <v>NA</v>
      </c>
      <c r="BL45" s="7" t="s">
        <v>78</v>
      </c>
      <c r="BM45" s="1">
        <v>0</v>
      </c>
      <c r="BN45" s="7" t="str">
        <f t="shared" si="41"/>
        <v>NA</v>
      </c>
      <c r="BO45" s="7" t="str">
        <f t="shared" si="50"/>
        <v>NA</v>
      </c>
      <c r="BP45" s="7" t="str">
        <f t="shared" si="42"/>
        <v/>
      </c>
      <c r="BQ45" s="7" t="str">
        <f t="shared" si="43"/>
        <v/>
      </c>
      <c r="BR45" s="7" t="str">
        <f t="shared" si="44"/>
        <v>Woher klettert Maximilian?</v>
      </c>
      <c r="BS45" s="7" t="str">
        <f t="shared" si="45"/>
        <v>Woher klettert Maximilian?</v>
      </c>
      <c r="BT45" s="7" t="str">
        <f t="shared" si="46"/>
        <v>Was hat Maximilian zerdeppert?</v>
      </c>
      <c r="BU45" s="7" t="str">
        <f t="shared" si="47"/>
        <v/>
      </c>
      <c r="BV45" s="7" t="str">
        <f t="shared" si="48"/>
        <v>Was hat Maximilian zerdeppert?</v>
      </c>
    </row>
    <row r="46" spans="1:74" ht="14.25" customHeight="1" x14ac:dyDescent="0.35">
      <c r="A46" s="7" t="str">
        <f t="shared" si="49"/>
        <v>L5_S98_I181_PSie</v>
      </c>
      <c r="B46" s="7">
        <v>5</v>
      </c>
      <c r="C46" s="7">
        <v>98</v>
      </c>
      <c r="D46" s="44">
        <v>45</v>
      </c>
      <c r="E46">
        <v>2</v>
      </c>
      <c r="F46" s="7">
        <v>98</v>
      </c>
      <c r="G46" s="7" t="str">
        <f t="shared" si="26"/>
        <v>Der Physiker erwacht in der Villa. Sie hat einen ausgelassenen Abend gehabt.</v>
      </c>
      <c r="H46" s="7" t="str">
        <f t="shared" si="29"/>
        <v>Der Physiker</v>
      </c>
      <c r="I46" s="7" t="str">
        <f t="shared" si="30"/>
        <v>Die Physikerin</v>
      </c>
      <c r="J46" s="7" t="s">
        <v>221</v>
      </c>
      <c r="K46" s="7" t="s">
        <v>84</v>
      </c>
      <c r="N46" s="7" t="s">
        <v>707</v>
      </c>
      <c r="O46" s="7" t="str">
        <f t="shared" si="31"/>
        <v>in der Villa.</v>
      </c>
      <c r="P46" s="7" t="str">
        <f t="shared" si="32"/>
        <v>in der Villa</v>
      </c>
      <c r="Q46" s="7" t="str">
        <f t="shared" si="27"/>
        <v>Sie</v>
      </c>
      <c r="R46" s="7" t="s">
        <v>104</v>
      </c>
      <c r="S46" s="7" t="s">
        <v>87</v>
      </c>
      <c r="T46" s="7" t="s">
        <v>708</v>
      </c>
      <c r="U46" s="7" t="s">
        <v>226</v>
      </c>
      <c r="W46" s="7" t="str">
        <f t="shared" si="33"/>
        <v>Abend</v>
      </c>
      <c r="X46" s="7" t="str">
        <f t="shared" si="34"/>
        <v>gehabt.</v>
      </c>
      <c r="Y46" s="7" t="s">
        <v>106</v>
      </c>
      <c r="Z46" s="7">
        <f>main!Z99</f>
        <v>181</v>
      </c>
      <c r="AA46" s="7" t="str">
        <f>main!AA99</f>
        <v>Physiker</v>
      </c>
      <c r="AB46" s="7" t="str">
        <f>main!AB99</f>
        <v>NA</v>
      </c>
      <c r="AC46" s="7">
        <f>main!AC99</f>
        <v>4.75</v>
      </c>
      <c r="AD46" s="7" t="str">
        <f>main!AD99</f>
        <v>NA</v>
      </c>
      <c r="AE46" s="7" t="str">
        <f>main!AE99</f>
        <v>NA</v>
      </c>
      <c r="AF46" s="33" t="str">
        <f>main!AF99</f>
        <v>m</v>
      </c>
      <c r="AG46" s="7" t="str">
        <f>main!AG99</f>
        <v>Filler</v>
      </c>
      <c r="AH46" s="7" t="str">
        <f>main!AH99</f>
        <v>NA</v>
      </c>
      <c r="AI46" s="7" t="str">
        <f>main!AI99</f>
        <v>NA</v>
      </c>
      <c r="AJ46" s="7" t="str">
        <f>main!AJ99</f>
        <v>Der</v>
      </c>
      <c r="AK46" s="7" t="str">
        <f>main!AK99</f>
        <v>der</v>
      </c>
      <c r="AL46" s="7">
        <f>main!AL99</f>
        <v>38</v>
      </c>
      <c r="AM46" s="7" t="str">
        <f>main!AM99</f>
        <v>Physikerin</v>
      </c>
      <c r="AN46" s="7" t="str">
        <f>main!AN99</f>
        <v>NA</v>
      </c>
      <c r="AO46" s="7" t="str">
        <f>main!AO99</f>
        <v>NA</v>
      </c>
      <c r="AP46" s="7" t="str">
        <f>main!AP99</f>
        <v>NA</v>
      </c>
      <c r="AQ46" s="7" t="str">
        <f>main!AQ99</f>
        <v>NA</v>
      </c>
      <c r="AR46" s="7" t="str">
        <f>main!AR99</f>
        <v>NA</v>
      </c>
      <c r="AS46" s="7" t="str">
        <f>main!AS99</f>
        <v>Alternative</v>
      </c>
      <c r="AT46" s="7" t="str">
        <f>main!AT99</f>
        <v>NA</v>
      </c>
      <c r="AU46" s="7" t="str">
        <f>main!AU99</f>
        <v>NA</v>
      </c>
      <c r="AV46" s="7" t="str">
        <f>main!AV99</f>
        <v>Die</v>
      </c>
      <c r="AW46" s="7" t="str">
        <f>main!AW99</f>
        <v>die</v>
      </c>
      <c r="AX46" s="7" t="str">
        <f>main!AX99</f>
        <v>Er</v>
      </c>
      <c r="AY46" s="7" t="str">
        <f>main!AY99</f>
        <v>Sie</v>
      </c>
      <c r="AZ46" s="7" t="str">
        <f>main!AZ99</f>
        <v>Sie</v>
      </c>
      <c r="BA46" s="7" t="str">
        <f t="shared" si="35"/>
        <v>Wer erwacht in der Villa?</v>
      </c>
      <c r="BB46" s="46" t="str">
        <f t="shared" si="36"/>
        <v>Was tat der Physiker?</v>
      </c>
      <c r="BC46" s="7" t="str">
        <f t="shared" si="37"/>
        <v>Wo erwacht der Physiker?</v>
      </c>
      <c r="BD46" s="7" t="str">
        <f t="shared" si="38"/>
        <v>Was hat der Physiker gehabt?</v>
      </c>
      <c r="BE46" s="7" t="s">
        <v>16</v>
      </c>
      <c r="BF46" s="7" t="str">
        <f>BB46</f>
        <v>Was tat der Physiker?</v>
      </c>
      <c r="BG46" s="7">
        <v>3</v>
      </c>
      <c r="BH46" s="7">
        <f t="shared" si="39"/>
        <v>0</v>
      </c>
      <c r="BI46" s="7" t="str">
        <f t="shared" si="40"/>
        <v>NA</v>
      </c>
      <c r="BJ46" s="7" t="str">
        <f>IF(BI46="NA","NA",J46)</f>
        <v>NA</v>
      </c>
      <c r="BK46" s="7" t="str">
        <f t="shared" si="51"/>
        <v>NA</v>
      </c>
      <c r="BL46" s="7" t="s">
        <v>78</v>
      </c>
      <c r="BM46" s="1">
        <v>0</v>
      </c>
      <c r="BN46" s="7" t="str">
        <f t="shared" si="41"/>
        <v>NA</v>
      </c>
      <c r="BO46" s="7" t="str">
        <f t="shared" si="50"/>
        <v>NA</v>
      </c>
      <c r="BP46" s="7" t="str">
        <f t="shared" si="42"/>
        <v>Wo erwacht der Physiker?</v>
      </c>
      <c r="BQ46" s="7" t="str">
        <f t="shared" si="43"/>
        <v/>
      </c>
      <c r="BR46" s="7" t="str">
        <f t="shared" si="44"/>
        <v/>
      </c>
      <c r="BS46" s="7" t="str">
        <f t="shared" si="45"/>
        <v>Wo erwacht der Physiker?</v>
      </c>
      <c r="BT46" s="7" t="str">
        <f t="shared" si="46"/>
        <v>Was hat der Physiker gehabt?</v>
      </c>
      <c r="BU46" s="7" t="str">
        <f t="shared" si="47"/>
        <v/>
      </c>
      <c r="BV46" s="7" t="str">
        <f t="shared" si="48"/>
        <v>Was hat der Physiker gehabt?</v>
      </c>
    </row>
    <row r="47" spans="1:74" ht="14.25" customHeight="1" x14ac:dyDescent="0.35">
      <c r="A47" s="7" t="str">
        <f t="shared" si="49"/>
        <v>L5_S83_I166_PEr</v>
      </c>
      <c r="B47" s="7">
        <v>5</v>
      </c>
      <c r="C47" s="7">
        <v>83</v>
      </c>
      <c r="D47" s="44">
        <v>46</v>
      </c>
      <c r="E47">
        <v>2</v>
      </c>
      <c r="F47" s="7">
        <v>83</v>
      </c>
      <c r="G47" s="7" t="str">
        <f t="shared" si="26"/>
        <v>Die Reiseveranstalterin läuft zur Meisterschaft. Er hat den letzten Bus verpasst.</v>
      </c>
      <c r="H47" s="7" t="str">
        <f t="shared" si="29"/>
        <v>Die Reiseveranstalterin</v>
      </c>
      <c r="I47" s="7" t="str">
        <f t="shared" si="30"/>
        <v>Der Reiseveranstalter</v>
      </c>
      <c r="J47" s="7" t="s">
        <v>627</v>
      </c>
      <c r="L47" s="7" t="s">
        <v>127</v>
      </c>
      <c r="N47" s="7" t="s">
        <v>628</v>
      </c>
      <c r="O47" s="7" t="str">
        <f t="shared" si="31"/>
        <v>zur Meisterschaft.</v>
      </c>
      <c r="P47" s="7" t="str">
        <f t="shared" si="32"/>
        <v>zur Meisterschaft</v>
      </c>
      <c r="Q47" s="7" t="str">
        <f t="shared" si="27"/>
        <v>Er</v>
      </c>
      <c r="R47" s="7" t="s">
        <v>104</v>
      </c>
      <c r="S47" s="7" t="s">
        <v>147</v>
      </c>
      <c r="T47" s="7" t="s">
        <v>148</v>
      </c>
      <c r="U47" s="7" t="s">
        <v>149</v>
      </c>
      <c r="W47" s="7" t="str">
        <f t="shared" si="33"/>
        <v>Bus</v>
      </c>
      <c r="X47" s="7" t="str">
        <f t="shared" si="34"/>
        <v>verpasst.</v>
      </c>
      <c r="Y47" s="7" t="s">
        <v>629</v>
      </c>
      <c r="Z47" s="7">
        <f>main!Z84</f>
        <v>166</v>
      </c>
      <c r="AA47" s="7" t="str">
        <f>main!AA84</f>
        <v>Reiseveranstalterin</v>
      </c>
      <c r="AB47" s="7" t="str">
        <f>main!AB84</f>
        <v>NA</v>
      </c>
      <c r="AC47" s="7">
        <f>main!AC84</f>
        <v>3.1</v>
      </c>
      <c r="AD47" s="7" t="str">
        <f>main!AD84</f>
        <v>NA</v>
      </c>
      <c r="AE47" s="7" t="str">
        <f>main!AE84</f>
        <v>NA</v>
      </c>
      <c r="AF47" s="33" t="str">
        <f>main!AF84</f>
        <v>f</v>
      </c>
      <c r="AG47" s="7" t="str">
        <f>main!AG84</f>
        <v>Filler</v>
      </c>
      <c r="AH47" s="7" t="str">
        <f>main!AH84</f>
        <v>NA</v>
      </c>
      <c r="AI47" s="7" t="str">
        <f>main!AI84</f>
        <v>NA</v>
      </c>
      <c r="AJ47" s="7" t="str">
        <f>main!AJ84</f>
        <v>Die</v>
      </c>
      <c r="AK47" s="7" t="str">
        <f>main!AK84</f>
        <v>die</v>
      </c>
      <c r="AL47" s="7">
        <f>main!AL84</f>
        <v>23</v>
      </c>
      <c r="AM47" s="7" t="str">
        <f>main!AM84</f>
        <v>Reiseveranstalter</v>
      </c>
      <c r="AN47" s="7" t="str">
        <f>main!AN84</f>
        <v>NA</v>
      </c>
      <c r="AO47" s="7" t="str">
        <f>main!AO84</f>
        <v>NA</v>
      </c>
      <c r="AP47" s="7" t="str">
        <f>main!AP84</f>
        <v>NA</v>
      </c>
      <c r="AQ47" s="7" t="str">
        <f>main!AQ84</f>
        <v>NA</v>
      </c>
      <c r="AR47" s="7" t="str">
        <f>main!AR84</f>
        <v>NA</v>
      </c>
      <c r="AS47" s="7" t="str">
        <f>main!AS84</f>
        <v>Alternative</v>
      </c>
      <c r="AT47" s="7" t="str">
        <f>main!AT84</f>
        <v>NA</v>
      </c>
      <c r="AU47" s="7" t="str">
        <f>main!AU84</f>
        <v>NA</v>
      </c>
      <c r="AV47" s="7" t="str">
        <f>main!AV84</f>
        <v>Der</v>
      </c>
      <c r="AW47" s="7" t="str">
        <f>main!AW84</f>
        <v>der</v>
      </c>
      <c r="AX47" s="7" t="str">
        <f>main!AX84</f>
        <v>Er</v>
      </c>
      <c r="AY47" s="7" t="str">
        <f>main!AY84</f>
        <v>Sie</v>
      </c>
      <c r="AZ47" s="7" t="str">
        <f>main!AZ84</f>
        <v>Er</v>
      </c>
      <c r="BA47" s="7" t="str">
        <f t="shared" si="35"/>
        <v>Wer läuft zur Meisterschaft?</v>
      </c>
      <c r="BB47" s="46" t="str">
        <f t="shared" si="36"/>
        <v>Was tat die Reiseveranstalterin?</v>
      </c>
      <c r="BC47" s="7" t="str">
        <f t="shared" si="37"/>
        <v>Wohin läuft die Reiseveranstalterin?</v>
      </c>
      <c r="BD47" s="7" t="str">
        <f t="shared" si="38"/>
        <v>Was hat die Reiseveranstalterin verpasst?</v>
      </c>
      <c r="BE47" s="7" t="s">
        <v>48</v>
      </c>
      <c r="BF47" s="7" t="str">
        <f>BC47</f>
        <v>Wohin läuft die Reiseveranstalterin?</v>
      </c>
      <c r="BG47" s="7">
        <v>4</v>
      </c>
      <c r="BH47" s="7">
        <f t="shared" si="39"/>
        <v>0</v>
      </c>
      <c r="BI47" s="7" t="str">
        <f t="shared" si="40"/>
        <v>NA</v>
      </c>
      <c r="BJ47" s="7" t="str">
        <f>IF(BI47="NA","NA",P47)</f>
        <v>NA</v>
      </c>
      <c r="BK47" s="7" t="str">
        <f t="shared" si="51"/>
        <v>NA</v>
      </c>
      <c r="BL47" s="7" t="s">
        <v>78</v>
      </c>
      <c r="BM47" s="1">
        <v>1</v>
      </c>
      <c r="BN47" s="7" t="str">
        <f t="shared" si="41"/>
        <v>NA</v>
      </c>
      <c r="BO47" s="7" t="str">
        <f t="shared" si="50"/>
        <v>NA</v>
      </c>
      <c r="BP47" s="7" t="str">
        <f t="shared" si="42"/>
        <v/>
      </c>
      <c r="BQ47" s="7" t="str">
        <f t="shared" si="43"/>
        <v>Wohin läuft die Reiseveranstalterin?</v>
      </c>
      <c r="BR47" s="7" t="str">
        <f t="shared" si="44"/>
        <v/>
      </c>
      <c r="BS47" s="7" t="str">
        <f t="shared" si="45"/>
        <v>Wohin läuft die Reiseveranstalterin?</v>
      </c>
      <c r="BT47" s="7" t="str">
        <f t="shared" si="46"/>
        <v>Was hat die Reiseveranstalterin verpasst?</v>
      </c>
      <c r="BU47" s="7" t="str">
        <f t="shared" si="47"/>
        <v/>
      </c>
      <c r="BV47" s="7" t="str">
        <f t="shared" si="48"/>
        <v>Was hat die Reiseveranstalterin verpasst?</v>
      </c>
    </row>
    <row r="48" spans="1:74" ht="14.25" customHeight="1" x14ac:dyDescent="0.35">
      <c r="A48" s="7" t="str">
        <f t="shared" si="49"/>
        <v>L5_S106_I189_PEr</v>
      </c>
      <c r="B48" s="7">
        <v>5</v>
      </c>
      <c r="C48" s="7">
        <v>106</v>
      </c>
      <c r="D48" s="44">
        <v>47</v>
      </c>
      <c r="E48">
        <v>2</v>
      </c>
      <c r="F48" s="7">
        <v>106</v>
      </c>
      <c r="G48" s="7" t="str">
        <f t="shared" si="26"/>
        <v>Der Bestattungsunternehmer eilt auf den Landsitz. Er hat den harten Corona-Maßnahmen vernommen.</v>
      </c>
      <c r="H48" s="7" t="str">
        <f t="shared" si="29"/>
        <v>Der Bestattungsunternehmer</v>
      </c>
      <c r="I48" s="7" t="str">
        <f t="shared" si="30"/>
        <v>Die Bestattungsunternehmerin</v>
      </c>
      <c r="J48" s="7" t="s">
        <v>422</v>
      </c>
      <c r="L48" s="7" t="s">
        <v>119</v>
      </c>
      <c r="N48" s="7" t="s">
        <v>751</v>
      </c>
      <c r="O48" s="7" t="str">
        <f t="shared" si="31"/>
        <v>auf den Landsitz.</v>
      </c>
      <c r="P48" s="7" t="str">
        <f t="shared" si="32"/>
        <v>auf den Landsitz</v>
      </c>
      <c r="Q48" s="7" t="str">
        <f t="shared" si="27"/>
        <v>Er</v>
      </c>
      <c r="R48" s="7" t="s">
        <v>104</v>
      </c>
      <c r="S48" s="7" t="s">
        <v>147</v>
      </c>
      <c r="T48" s="7" t="s">
        <v>391</v>
      </c>
      <c r="U48" s="7" t="s">
        <v>752</v>
      </c>
      <c r="W48" s="7" t="str">
        <f t="shared" si="33"/>
        <v>Corona-Maßnahmen</v>
      </c>
      <c r="X48" s="7" t="str">
        <f t="shared" si="34"/>
        <v>vernommen.</v>
      </c>
      <c r="Y48" s="7" t="s">
        <v>753</v>
      </c>
      <c r="Z48" s="7">
        <f>main!Z107</f>
        <v>189</v>
      </c>
      <c r="AA48" s="7" t="str">
        <f>main!AA107</f>
        <v>Bestattungsunternehmer</v>
      </c>
      <c r="AB48" s="7" t="str">
        <f>main!AB107</f>
        <v>NA</v>
      </c>
      <c r="AC48" s="7">
        <f>main!AC107</f>
        <v>5.55</v>
      </c>
      <c r="AD48" s="7" t="str">
        <f>main!AD107</f>
        <v>NA</v>
      </c>
      <c r="AE48" s="7" t="str">
        <f>main!AE107</f>
        <v>NA</v>
      </c>
      <c r="AF48" s="33" t="str">
        <f>main!AF107</f>
        <v>m</v>
      </c>
      <c r="AG48" s="7" t="str">
        <f>main!AG107</f>
        <v>Filler</v>
      </c>
      <c r="AH48" s="7" t="str">
        <f>main!AH107</f>
        <v>NA</v>
      </c>
      <c r="AI48" s="7" t="str">
        <f>main!AI107</f>
        <v>NA</v>
      </c>
      <c r="AJ48" s="7" t="str">
        <f>main!AJ107</f>
        <v>Der</v>
      </c>
      <c r="AK48" s="7" t="str">
        <f>main!AK107</f>
        <v>der</v>
      </c>
      <c r="AL48" s="7">
        <f>main!AL107</f>
        <v>46</v>
      </c>
      <c r="AM48" s="7" t="str">
        <f>main!AM107</f>
        <v>Bestattungsunternehmerin</v>
      </c>
      <c r="AN48" s="7" t="str">
        <f>main!AN107</f>
        <v>NA</v>
      </c>
      <c r="AO48" s="7" t="str">
        <f>main!AO107</f>
        <v>NA</v>
      </c>
      <c r="AP48" s="7" t="str">
        <f>main!AP107</f>
        <v>NA</v>
      </c>
      <c r="AQ48" s="7" t="str">
        <f>main!AQ107</f>
        <v>NA</v>
      </c>
      <c r="AR48" s="7" t="str">
        <f>main!AR107</f>
        <v>NA</v>
      </c>
      <c r="AS48" s="7" t="str">
        <f>main!AS107</f>
        <v>Alternative</v>
      </c>
      <c r="AT48" s="7" t="str">
        <f>main!AT107</f>
        <v>NA</v>
      </c>
      <c r="AU48" s="7" t="str">
        <f>main!AU107</f>
        <v>NA</v>
      </c>
      <c r="AV48" s="7" t="str">
        <f>main!AV107</f>
        <v>Die</v>
      </c>
      <c r="AW48" s="7" t="str">
        <f>main!AW107</f>
        <v>die</v>
      </c>
      <c r="AX48" s="7" t="str">
        <f>main!AX107</f>
        <v>Er</v>
      </c>
      <c r="AY48" s="7" t="str">
        <f>main!AY107</f>
        <v>Sie</v>
      </c>
      <c r="AZ48" s="7" t="str">
        <f>main!AZ107</f>
        <v>Er</v>
      </c>
      <c r="BA48" s="7" t="str">
        <f t="shared" si="35"/>
        <v>Wer eilt auf den Landsitz?</v>
      </c>
      <c r="BB48" s="46" t="str">
        <f t="shared" si="36"/>
        <v>Was tat der Bestattungsunternehmer?</v>
      </c>
      <c r="BC48" s="7" t="str">
        <f t="shared" si="37"/>
        <v>Wohin eilt der Bestattungsunternehmer?</v>
      </c>
      <c r="BD48" s="7" t="str">
        <f t="shared" si="38"/>
        <v>Was hat der Bestattungsunternehmer vernommen?</v>
      </c>
      <c r="BE48" s="7" t="s">
        <v>16</v>
      </c>
      <c r="BF48" s="7" t="str">
        <f>BB48</f>
        <v>Was tat der Bestattungsunternehmer?</v>
      </c>
      <c r="BG48" s="7">
        <v>1</v>
      </c>
      <c r="BH48" s="7">
        <f t="shared" si="39"/>
        <v>1</v>
      </c>
      <c r="BI48" s="7" t="str">
        <f t="shared" si="40"/>
        <v>Was tat der Bestattungsunternehmer?</v>
      </c>
      <c r="BJ48" s="7" t="str">
        <f>IF(BI48="NA","NA",J48)</f>
        <v>eilt</v>
      </c>
      <c r="BK48" s="7" t="s">
        <v>1121</v>
      </c>
      <c r="BL48" s="7" t="s">
        <v>1122</v>
      </c>
      <c r="BM48" s="1">
        <v>1</v>
      </c>
      <c r="BN48" s="7" t="str">
        <f t="shared" si="41"/>
        <v>auf den Landsitz eilen</v>
      </c>
      <c r="BO48" s="7" t="str">
        <f t="shared" si="50"/>
        <v>auf den Landsitz reisen</v>
      </c>
      <c r="BP48" s="7" t="str">
        <f t="shared" si="42"/>
        <v/>
      </c>
      <c r="BQ48" s="7" t="str">
        <f t="shared" si="43"/>
        <v>Wohin eilt der Bestattungsunternehmer?</v>
      </c>
      <c r="BR48" s="7" t="str">
        <f t="shared" si="44"/>
        <v/>
      </c>
      <c r="BS48" s="7" t="str">
        <f t="shared" si="45"/>
        <v>Wohin eilt der Bestattungsunternehmer?</v>
      </c>
      <c r="BT48" s="7" t="str">
        <f t="shared" si="46"/>
        <v>Was hat der Bestattungsunternehmer vernommen?</v>
      </c>
      <c r="BU48" s="7" t="str">
        <f t="shared" si="47"/>
        <v/>
      </c>
      <c r="BV48" s="7" t="str">
        <f t="shared" si="48"/>
        <v>Was hat der Bestattungsunternehmer vernommen?</v>
      </c>
    </row>
    <row r="49" spans="1:74" ht="14.25" customHeight="1" x14ac:dyDescent="0.35">
      <c r="A49" s="53" t="str">
        <f t="shared" si="49"/>
        <v>L_S125_I62_PEr</v>
      </c>
      <c r="B49" s="54"/>
      <c r="C49" s="55">
        <v>5</v>
      </c>
      <c r="D49" s="44">
        <v>48</v>
      </c>
      <c r="E49" s="56">
        <v>2.9</v>
      </c>
      <c r="F49" s="53">
        <v>125</v>
      </c>
      <c r="G49" s="53" t="str">
        <f t="shared" si="26"/>
        <v>Florin bangt auf der Rennbahn. Er hat die gesamten Ersparnisse verwettet.</v>
      </c>
      <c r="H49" s="53" t="str">
        <f t="shared" si="29"/>
        <v>Florin</v>
      </c>
      <c r="I49" s="53" t="str">
        <f t="shared" si="30"/>
        <v>Juna</v>
      </c>
      <c r="J49" s="53" t="s">
        <v>668</v>
      </c>
      <c r="K49" s="53" t="s">
        <v>244</v>
      </c>
      <c r="L49" s="54"/>
      <c r="M49" s="54"/>
      <c r="N49" s="53" t="s">
        <v>849</v>
      </c>
      <c r="O49" s="53" t="str">
        <f t="shared" si="31"/>
        <v>auf der Rennbahn.</v>
      </c>
      <c r="P49" s="53" t="str">
        <f t="shared" si="32"/>
        <v>auf der Rennbahn</v>
      </c>
      <c r="Q49" s="53" t="str">
        <f t="shared" si="27"/>
        <v>Er</v>
      </c>
      <c r="R49" s="53" t="s">
        <v>104</v>
      </c>
      <c r="S49" s="53" t="s">
        <v>71</v>
      </c>
      <c r="T49" s="53" t="s">
        <v>850</v>
      </c>
      <c r="U49" s="53" t="s">
        <v>851</v>
      </c>
      <c r="V49" s="54"/>
      <c r="W49" s="53" t="str">
        <f t="shared" si="33"/>
        <v>Ersparnisse</v>
      </c>
      <c r="X49" s="53" t="str">
        <f t="shared" si="34"/>
        <v>verwettet.</v>
      </c>
      <c r="Y49" s="53" t="s">
        <v>852</v>
      </c>
      <c r="Z49" s="53">
        <v>62</v>
      </c>
      <c r="AA49" s="53" t="s">
        <v>970</v>
      </c>
      <c r="AB49" s="53" t="s">
        <v>109</v>
      </c>
      <c r="AC49" s="53">
        <v>3.1142857140000002</v>
      </c>
      <c r="AD49" s="53">
        <v>1.6228411650000001</v>
      </c>
      <c r="AE49" s="53">
        <v>3</v>
      </c>
      <c r="AF49" s="55" t="s">
        <v>109</v>
      </c>
      <c r="AG49" s="61" t="s">
        <v>1093</v>
      </c>
      <c r="AH49" s="62" t="s">
        <v>78</v>
      </c>
      <c r="AI49" s="63" t="s">
        <v>78</v>
      </c>
      <c r="AJ49" s="58" t="s">
        <v>78</v>
      </c>
      <c r="AK49" s="58" t="s">
        <v>78</v>
      </c>
      <c r="AL49" s="53">
        <v>90</v>
      </c>
      <c r="AM49" s="53" t="s">
        <v>978</v>
      </c>
      <c r="AN49" s="53" t="s">
        <v>176</v>
      </c>
      <c r="AO49" s="53">
        <v>5.7428571430000002</v>
      </c>
      <c r="AP49" s="53">
        <v>1.379319038</v>
      </c>
      <c r="AQ49" s="53">
        <v>6</v>
      </c>
      <c r="AR49" s="55" t="s">
        <v>109</v>
      </c>
      <c r="AS49" s="57" t="s">
        <v>80</v>
      </c>
      <c r="AT49" s="62" t="s">
        <v>78</v>
      </c>
      <c r="AU49" s="63" t="s">
        <v>78</v>
      </c>
      <c r="AV49" s="58" t="s">
        <v>78</v>
      </c>
      <c r="AW49" s="54" t="s">
        <v>78</v>
      </c>
      <c r="AX49" s="58" t="s">
        <v>81</v>
      </c>
      <c r="AY49" s="58" t="s">
        <v>82</v>
      </c>
      <c r="AZ49" s="59" t="str">
        <f>AX49</f>
        <v>Er</v>
      </c>
      <c r="BA49" s="53" t="str">
        <f t="shared" si="35"/>
        <v>Wer bangt auf der Rennbahn?</v>
      </c>
      <c r="BB49" s="46" t="str">
        <f t="shared" si="36"/>
        <v>Was tat Florin?</v>
      </c>
      <c r="BC49" s="53" t="str">
        <f t="shared" si="37"/>
        <v>Wo bangt Florin?</v>
      </c>
      <c r="BD49" s="53" t="str">
        <f t="shared" si="38"/>
        <v>Was hat Florin verwettet?</v>
      </c>
      <c r="BE49" s="55" t="s">
        <v>47</v>
      </c>
      <c r="BF49" s="55" t="str">
        <f>BA49</f>
        <v>Wer bangt auf der Rennbahn?</v>
      </c>
      <c r="BG49" s="55">
        <v>2</v>
      </c>
      <c r="BH49" s="53">
        <f t="shared" si="39"/>
        <v>0</v>
      </c>
      <c r="BI49" s="53" t="str">
        <f t="shared" si="40"/>
        <v>NA</v>
      </c>
      <c r="BJ49" s="55" t="str">
        <f>IF(BI49="NA","NA",H49)</f>
        <v>NA</v>
      </c>
      <c r="BK49" s="53" t="str">
        <f t="shared" ref="BK49:BK64" si="52">BJ49</f>
        <v>NA</v>
      </c>
      <c r="BL49" s="53" t="s">
        <v>78</v>
      </c>
      <c r="BM49" s="55">
        <v>1</v>
      </c>
      <c r="BN49" s="53" t="str">
        <f t="shared" si="41"/>
        <v>NA</v>
      </c>
      <c r="BO49" s="53" t="str">
        <f t="shared" si="50"/>
        <v>NA</v>
      </c>
      <c r="BP49" s="53" t="str">
        <f t="shared" si="42"/>
        <v>Wo bangt Florin?</v>
      </c>
      <c r="BQ49" s="53" t="str">
        <f t="shared" si="43"/>
        <v/>
      </c>
      <c r="BR49" s="53" t="str">
        <f t="shared" si="44"/>
        <v/>
      </c>
      <c r="BS49" s="53" t="str">
        <f t="shared" si="45"/>
        <v>Wo bangt Florin?</v>
      </c>
      <c r="BT49" s="53" t="str">
        <f t="shared" si="46"/>
        <v>Was hat Florin verwettet?</v>
      </c>
      <c r="BU49" s="53" t="str">
        <f t="shared" si="47"/>
        <v/>
      </c>
      <c r="BV49" s="53" t="str">
        <f t="shared" si="48"/>
        <v>Was hat Florin verwettet?</v>
      </c>
    </row>
    <row r="50" spans="1:74" ht="14.25" customHeight="1" x14ac:dyDescent="0.35">
      <c r="A50" s="7" t="str">
        <f t="shared" si="49"/>
        <v>L5_S107_I190_PEr</v>
      </c>
      <c r="B50" s="7">
        <v>5</v>
      </c>
      <c r="C50" s="7">
        <v>107</v>
      </c>
      <c r="D50" s="44">
        <v>49</v>
      </c>
      <c r="E50">
        <v>3</v>
      </c>
      <c r="F50" s="7">
        <v>107</v>
      </c>
      <c r="G50" s="7" t="str">
        <f t="shared" si="26"/>
        <v>Der Förster spaziert in die Druckerei. Er möchte die unschönen Passbilder abholen.</v>
      </c>
      <c r="H50" s="7" t="str">
        <f t="shared" si="29"/>
        <v>Der Förster</v>
      </c>
      <c r="I50" s="7" t="str">
        <f t="shared" si="30"/>
        <v>Die Försterin</v>
      </c>
      <c r="J50" s="7" t="s">
        <v>67</v>
      </c>
      <c r="L50" s="7" t="s">
        <v>111</v>
      </c>
      <c r="N50" s="7" t="s">
        <v>756</v>
      </c>
      <c r="O50" s="7" t="str">
        <f t="shared" si="31"/>
        <v>in die Druckerei.</v>
      </c>
      <c r="P50" s="7" t="str">
        <f t="shared" si="32"/>
        <v>in die Druckerei</v>
      </c>
      <c r="Q50" s="7" t="str">
        <f t="shared" si="27"/>
        <v>Er</v>
      </c>
      <c r="R50" s="7" t="s">
        <v>70</v>
      </c>
      <c r="S50" s="7" t="s">
        <v>71</v>
      </c>
      <c r="T50" s="7" t="s">
        <v>757</v>
      </c>
      <c r="U50" s="7" t="s">
        <v>758</v>
      </c>
      <c r="W50" s="7" t="str">
        <f t="shared" si="33"/>
        <v>Passbilder</v>
      </c>
      <c r="X50" s="7" t="str">
        <f t="shared" si="34"/>
        <v>abholen.</v>
      </c>
      <c r="Y50" s="7" t="s">
        <v>759</v>
      </c>
      <c r="Z50" s="7">
        <f>main!Z108</f>
        <v>190</v>
      </c>
      <c r="AA50" s="7" t="str">
        <f>main!AA108</f>
        <v>Förster</v>
      </c>
      <c r="AB50" s="7" t="str">
        <f>main!AB108</f>
        <v>NA</v>
      </c>
      <c r="AC50" s="7">
        <f>main!AC108</f>
        <v>5.625</v>
      </c>
      <c r="AD50" s="7" t="str">
        <f>main!AD108</f>
        <v>NA</v>
      </c>
      <c r="AE50" s="7" t="str">
        <f>main!AE108</f>
        <v>NA</v>
      </c>
      <c r="AF50" s="33" t="str">
        <f>main!AF108</f>
        <v>m</v>
      </c>
      <c r="AG50" s="7" t="str">
        <f>main!AG108</f>
        <v>Filler</v>
      </c>
      <c r="AH50" s="7" t="str">
        <f>main!AH108</f>
        <v>NA</v>
      </c>
      <c r="AI50" s="7" t="str">
        <f>main!AI108</f>
        <v>NA</v>
      </c>
      <c r="AJ50" s="7" t="str">
        <f>main!AJ108</f>
        <v>Der</v>
      </c>
      <c r="AK50" s="7" t="str">
        <f>main!AK108</f>
        <v>der</v>
      </c>
      <c r="AL50" s="7">
        <f>main!AL108</f>
        <v>47</v>
      </c>
      <c r="AM50" s="7" t="str">
        <f>main!AM108</f>
        <v>Försterin</v>
      </c>
      <c r="AN50" s="7" t="str">
        <f>main!AN108</f>
        <v>NA</v>
      </c>
      <c r="AO50" s="7" t="str">
        <f>main!AO108</f>
        <v>NA</v>
      </c>
      <c r="AP50" s="7" t="str">
        <f>main!AP108</f>
        <v>NA</v>
      </c>
      <c r="AQ50" s="7" t="str">
        <f>main!AQ108</f>
        <v>NA</v>
      </c>
      <c r="AR50" s="7" t="str">
        <f>main!AR108</f>
        <v>NA</v>
      </c>
      <c r="AS50" s="7" t="str">
        <f>main!AS108</f>
        <v>Alternative</v>
      </c>
      <c r="AT50" s="7" t="str">
        <f>main!AT108</f>
        <v>NA</v>
      </c>
      <c r="AU50" s="7" t="str">
        <f>main!AU108</f>
        <v>NA</v>
      </c>
      <c r="AV50" s="7" t="str">
        <f>main!AV108</f>
        <v>Die</v>
      </c>
      <c r="AW50" s="7" t="str">
        <f>main!AW108</f>
        <v>die</v>
      </c>
      <c r="AX50" s="7" t="str">
        <f>main!AX108</f>
        <v>Er</v>
      </c>
      <c r="AY50" s="7" t="str">
        <f>main!AY108</f>
        <v>Sie</v>
      </c>
      <c r="AZ50" s="7" t="str">
        <f>main!AZ108</f>
        <v>Er</v>
      </c>
      <c r="BA50" s="7" t="str">
        <f t="shared" si="35"/>
        <v>Wer spaziert in die Druckerei?</v>
      </c>
      <c r="BB50" s="46" t="str">
        <f t="shared" si="36"/>
        <v>Was tat der Förster?</v>
      </c>
      <c r="BC50" s="7" t="str">
        <f t="shared" si="37"/>
        <v>Wohin spaziert der Förster?</v>
      </c>
      <c r="BD50" s="7" t="str">
        <f t="shared" si="38"/>
        <v>Was möchte der Förster abholen?</v>
      </c>
      <c r="BE50" s="7" t="s">
        <v>48</v>
      </c>
      <c r="BF50" s="7" t="str">
        <f>BC50</f>
        <v>Wohin spaziert der Förster?</v>
      </c>
      <c r="BG50" s="7">
        <v>2</v>
      </c>
      <c r="BH50" s="7">
        <f t="shared" si="39"/>
        <v>0</v>
      </c>
      <c r="BI50" s="7" t="str">
        <f t="shared" si="40"/>
        <v>NA</v>
      </c>
      <c r="BJ50" s="7" t="str">
        <f>IF(BI50="NA","NA",P50)</f>
        <v>NA</v>
      </c>
      <c r="BK50" s="7" t="str">
        <f t="shared" si="52"/>
        <v>NA</v>
      </c>
      <c r="BL50" s="7" t="s">
        <v>78</v>
      </c>
      <c r="BM50" s="1">
        <v>1</v>
      </c>
      <c r="BN50" s="7" t="str">
        <f t="shared" si="41"/>
        <v>NA</v>
      </c>
      <c r="BO50" s="7" t="str">
        <f t="shared" si="50"/>
        <v>NA</v>
      </c>
      <c r="BP50" s="7" t="str">
        <f t="shared" si="42"/>
        <v/>
      </c>
      <c r="BQ50" s="7" t="str">
        <f t="shared" si="43"/>
        <v>Wohin spaziert der Förster?</v>
      </c>
      <c r="BR50" s="7" t="str">
        <f t="shared" si="44"/>
        <v/>
      </c>
      <c r="BS50" s="7" t="str">
        <f t="shared" si="45"/>
        <v>Wohin spaziert der Förster?</v>
      </c>
      <c r="BT50" s="7" t="str">
        <f t="shared" si="46"/>
        <v>Was möchte der Förster abholen?</v>
      </c>
      <c r="BU50" s="7" t="str">
        <f t="shared" si="47"/>
        <v/>
      </c>
      <c r="BV50" s="7" t="str">
        <f t="shared" si="48"/>
        <v>Was möchte der Förster abholen?</v>
      </c>
    </row>
    <row r="51" spans="1:74" ht="14.25" customHeight="1" x14ac:dyDescent="0.35">
      <c r="A51" s="7" t="str">
        <f t="shared" si="49"/>
        <v>L5_S90_I173_PEr</v>
      </c>
      <c r="B51" s="7">
        <v>5</v>
      </c>
      <c r="C51" s="7">
        <v>90</v>
      </c>
      <c r="D51" s="44">
        <v>50</v>
      </c>
      <c r="E51">
        <v>3</v>
      </c>
      <c r="F51" s="7">
        <v>90</v>
      </c>
      <c r="G51" s="7" t="str">
        <f t="shared" si="26"/>
        <v>Die Künstlerin spaziert in die Kneipe. Er hat eine saftige Gehaltserhöhung erhalten.</v>
      </c>
      <c r="H51" s="7" t="str">
        <f t="shared" si="29"/>
        <v>Die Künstlerin</v>
      </c>
      <c r="I51" s="7" t="str">
        <f t="shared" si="30"/>
        <v>Der Künstler</v>
      </c>
      <c r="J51" s="7" t="s">
        <v>67</v>
      </c>
      <c r="L51" s="7" t="s">
        <v>111</v>
      </c>
      <c r="N51" s="7" t="s">
        <v>356</v>
      </c>
      <c r="O51" s="7" t="str">
        <f t="shared" si="31"/>
        <v>in die Kneipe.</v>
      </c>
      <c r="P51" s="7" t="str">
        <f t="shared" si="32"/>
        <v>in die Kneipe</v>
      </c>
      <c r="Q51" s="7" t="str">
        <f t="shared" si="27"/>
        <v>Er</v>
      </c>
      <c r="R51" s="7" t="s">
        <v>104</v>
      </c>
      <c r="S51" s="7" t="s">
        <v>179</v>
      </c>
      <c r="T51" s="7" t="s">
        <v>664</v>
      </c>
      <c r="U51" s="7" t="s">
        <v>665</v>
      </c>
      <c r="W51" s="7" t="str">
        <f t="shared" si="33"/>
        <v>Gehaltserhöhung</v>
      </c>
      <c r="X51" s="7" t="str">
        <f t="shared" si="34"/>
        <v>erhalten.</v>
      </c>
      <c r="Y51" s="7" t="s">
        <v>439</v>
      </c>
      <c r="Z51" s="7">
        <f>main!Z91</f>
        <v>173</v>
      </c>
      <c r="AA51" s="7" t="str">
        <f>main!AA91</f>
        <v>Künstlerin</v>
      </c>
      <c r="AB51" s="7" t="str">
        <f>main!AB91</f>
        <v>NA</v>
      </c>
      <c r="AC51" s="7">
        <f>main!AC91</f>
        <v>3.9249999999999998</v>
      </c>
      <c r="AD51" s="7" t="str">
        <f>main!AD91</f>
        <v>NA</v>
      </c>
      <c r="AE51" s="7" t="str">
        <f>main!AE91</f>
        <v>NA</v>
      </c>
      <c r="AF51" s="33" t="str">
        <f>main!AF91</f>
        <v>f</v>
      </c>
      <c r="AG51" s="7" t="str">
        <f>main!AG91</f>
        <v>Filler</v>
      </c>
      <c r="AH51" s="7" t="str">
        <f>main!AH91</f>
        <v>NA</v>
      </c>
      <c r="AI51" s="7" t="str">
        <f>main!AI91</f>
        <v>NA</v>
      </c>
      <c r="AJ51" s="7" t="str">
        <f>main!AJ91</f>
        <v>Die</v>
      </c>
      <c r="AK51" s="7" t="str">
        <f>main!AK91</f>
        <v>die</v>
      </c>
      <c r="AL51" s="7">
        <f>main!AL91</f>
        <v>30</v>
      </c>
      <c r="AM51" s="7" t="str">
        <f>main!AM91</f>
        <v>Künstler</v>
      </c>
      <c r="AN51" s="7" t="str">
        <f>main!AN91</f>
        <v>NA</v>
      </c>
      <c r="AO51" s="7" t="str">
        <f>main!AO91</f>
        <v>NA</v>
      </c>
      <c r="AP51" s="7" t="str">
        <f>main!AP91</f>
        <v>NA</v>
      </c>
      <c r="AQ51" s="7" t="str">
        <f>main!AQ91</f>
        <v>NA</v>
      </c>
      <c r="AR51" s="7" t="str">
        <f>main!AR91</f>
        <v>NA</v>
      </c>
      <c r="AS51" s="7" t="str">
        <f>main!AS91</f>
        <v>Alternative</v>
      </c>
      <c r="AT51" s="7" t="str">
        <f>main!AT91</f>
        <v>NA</v>
      </c>
      <c r="AU51" s="7" t="str">
        <f>main!AU91</f>
        <v>NA</v>
      </c>
      <c r="AV51" s="7" t="str">
        <f>main!AV91</f>
        <v>Der</v>
      </c>
      <c r="AW51" s="7" t="str">
        <f>main!AW91</f>
        <v>der</v>
      </c>
      <c r="AX51" s="7" t="str">
        <f>main!AX91</f>
        <v>Er</v>
      </c>
      <c r="AY51" s="7" t="str">
        <f>main!AY91</f>
        <v>Sie</v>
      </c>
      <c r="AZ51" s="7" t="str">
        <f>main!AZ91</f>
        <v>Er</v>
      </c>
      <c r="BA51" s="7" t="str">
        <f t="shared" si="35"/>
        <v>Wer spaziert in die Kneipe?</v>
      </c>
      <c r="BB51" s="46" t="str">
        <f t="shared" si="36"/>
        <v>Was tat die Künstlerin?</v>
      </c>
      <c r="BC51" s="7" t="str">
        <f t="shared" si="37"/>
        <v>Wohin spaziert die Künstlerin?</v>
      </c>
      <c r="BD51" s="7" t="str">
        <f t="shared" si="38"/>
        <v>Was hat die Künstlerin erhalten?</v>
      </c>
      <c r="BE51" s="7" t="s">
        <v>16</v>
      </c>
      <c r="BF51" s="7" t="str">
        <f>BB51</f>
        <v>Was tat die Künstlerin?</v>
      </c>
      <c r="BG51" s="7">
        <v>2</v>
      </c>
      <c r="BH51" s="7">
        <f t="shared" si="39"/>
        <v>0</v>
      </c>
      <c r="BI51" s="7" t="str">
        <f t="shared" si="40"/>
        <v>NA</v>
      </c>
      <c r="BJ51" s="7" t="str">
        <f>IF(BI51="NA","NA",J51)</f>
        <v>NA</v>
      </c>
      <c r="BK51" s="7" t="str">
        <f t="shared" si="52"/>
        <v>NA</v>
      </c>
      <c r="BL51" s="7" t="s">
        <v>78</v>
      </c>
      <c r="BM51" s="1">
        <v>1</v>
      </c>
      <c r="BN51" s="7" t="str">
        <f t="shared" si="41"/>
        <v>NA</v>
      </c>
      <c r="BO51" s="7" t="str">
        <f t="shared" si="50"/>
        <v>NA</v>
      </c>
      <c r="BP51" s="7" t="str">
        <f t="shared" si="42"/>
        <v/>
      </c>
      <c r="BQ51" s="7" t="str">
        <f t="shared" si="43"/>
        <v>Wohin spaziert die Künstlerin?</v>
      </c>
      <c r="BR51" s="7" t="str">
        <f t="shared" si="44"/>
        <v/>
      </c>
      <c r="BS51" s="7" t="str">
        <f t="shared" si="45"/>
        <v>Wohin spaziert die Künstlerin?</v>
      </c>
      <c r="BT51" s="7" t="str">
        <f t="shared" si="46"/>
        <v>Was hat die Künstlerin erhalten?</v>
      </c>
      <c r="BU51" s="7" t="str">
        <f t="shared" si="47"/>
        <v/>
      </c>
      <c r="BV51" s="7" t="str">
        <f t="shared" si="48"/>
        <v>Was hat die Künstlerin erhalten?</v>
      </c>
    </row>
    <row r="52" spans="1:74" ht="14.25" customHeight="1" x14ac:dyDescent="0.35">
      <c r="A52" s="7" t="str">
        <f t="shared" si="49"/>
        <v>L5_S28_I131_PEr</v>
      </c>
      <c r="B52" s="7">
        <v>5</v>
      </c>
      <c r="C52" s="7">
        <v>28</v>
      </c>
      <c r="D52" s="44">
        <v>51</v>
      </c>
      <c r="E52">
        <v>3</v>
      </c>
      <c r="F52" s="7">
        <v>28</v>
      </c>
      <c r="G52" s="7" t="str">
        <f t="shared" si="26"/>
        <v>Lina posiert auf dem Plakat. Er hat einen tollen Werbedeal bekommen.</v>
      </c>
      <c r="H52" s="7" t="str">
        <f t="shared" si="29"/>
        <v>Lina</v>
      </c>
      <c r="I52" s="7" t="str">
        <f t="shared" si="30"/>
        <v>Gabriel</v>
      </c>
      <c r="J52" s="7" t="s">
        <v>283</v>
      </c>
      <c r="K52" s="7" t="s">
        <v>135</v>
      </c>
      <c r="N52" s="7" t="s">
        <v>284</v>
      </c>
      <c r="O52" s="7" t="str">
        <f t="shared" si="31"/>
        <v>auf dem Plakat.</v>
      </c>
      <c r="P52" s="7" t="str">
        <f t="shared" si="32"/>
        <v>auf dem Plakat</v>
      </c>
      <c r="Q52" s="7" t="str">
        <f t="shared" si="27"/>
        <v>Er</v>
      </c>
      <c r="R52" s="7" t="s">
        <v>104</v>
      </c>
      <c r="S52" s="7" t="s">
        <v>87</v>
      </c>
      <c r="T52" s="7" t="s">
        <v>285</v>
      </c>
      <c r="U52" s="7" t="s">
        <v>286</v>
      </c>
      <c r="W52" s="7" t="str">
        <f t="shared" si="33"/>
        <v>Werbedeal</v>
      </c>
      <c r="X52" s="7" t="str">
        <f t="shared" si="34"/>
        <v>bekommen.</v>
      </c>
      <c r="Y52" s="7" t="s">
        <v>150</v>
      </c>
      <c r="Z52" s="7">
        <f>main!Z49</f>
        <v>131</v>
      </c>
      <c r="AA52" s="7" t="str">
        <f>main!AA49</f>
        <v>Lina</v>
      </c>
      <c r="AB52" s="7" t="str">
        <f>main!AB49</f>
        <v>f</v>
      </c>
      <c r="AC52" s="7">
        <f>main!AC49</f>
        <v>6.8571428570000004</v>
      </c>
      <c r="AD52" s="7">
        <f>main!AD49</f>
        <v>0.35503580099999998</v>
      </c>
      <c r="AE52" s="7">
        <f>main!AE49</f>
        <v>7</v>
      </c>
      <c r="AF52" s="33" t="str">
        <f>main!AF49</f>
        <v>f</v>
      </c>
      <c r="AG52" s="7" t="str">
        <f>main!AG49</f>
        <v>Target</v>
      </c>
      <c r="AH52" s="7" t="str">
        <f>main!AH49</f>
        <v>NA</v>
      </c>
      <c r="AI52" s="7">
        <f>main!AI49</f>
        <v>2320000000</v>
      </c>
      <c r="AJ52" s="7" t="str">
        <f>main!AJ49</f>
        <v>NA</v>
      </c>
      <c r="AK52" s="7" t="str">
        <f>main!AK49</f>
        <v>NA</v>
      </c>
      <c r="AL52" s="7">
        <f>main!AL49</f>
        <v>50</v>
      </c>
      <c r="AM52" s="7" t="str">
        <f>main!AM49</f>
        <v>Gabriel</v>
      </c>
      <c r="AN52" s="7" t="str">
        <f>main!AN49</f>
        <v>m</v>
      </c>
      <c r="AO52" s="7">
        <f>main!AO49</f>
        <v>1.8571428569999999</v>
      </c>
      <c r="AP52" s="7">
        <f>main!AP49</f>
        <v>1.3750477459999999</v>
      </c>
      <c r="AQ52" s="7">
        <f>main!AQ49</f>
        <v>1</v>
      </c>
      <c r="AR52" s="7" t="str">
        <f>main!AR49</f>
        <v>m</v>
      </c>
      <c r="AS52" s="7" t="str">
        <f>main!AS49</f>
        <v>Alternative</v>
      </c>
      <c r="AT52" s="7" t="str">
        <f>main!AT49</f>
        <v>NA</v>
      </c>
      <c r="AU52" s="7" t="str">
        <f>main!AU49</f>
        <v>NA</v>
      </c>
      <c r="AV52" s="7" t="str">
        <f>main!AV49</f>
        <v>NA</v>
      </c>
      <c r="AW52" s="7" t="str">
        <f>main!AW49</f>
        <v>NA</v>
      </c>
      <c r="AX52" s="7" t="str">
        <f>main!AX49</f>
        <v>Er</v>
      </c>
      <c r="AY52" s="7" t="str">
        <f>main!AY49</f>
        <v>Sie</v>
      </c>
      <c r="AZ52" s="7" t="str">
        <f>main!AZ49</f>
        <v>Er</v>
      </c>
      <c r="BA52" s="7" t="str">
        <f t="shared" si="35"/>
        <v>Wer posiert auf dem Plakat?</v>
      </c>
      <c r="BB52" s="46" t="str">
        <f t="shared" si="36"/>
        <v>Was tat Lina?</v>
      </c>
      <c r="BC52" s="7" t="str">
        <f t="shared" si="37"/>
        <v>Wo posiert Lina?</v>
      </c>
      <c r="BD52" s="7" t="str">
        <f t="shared" si="38"/>
        <v>Was hat Lina bekommen?</v>
      </c>
      <c r="BE52" s="1" t="s">
        <v>49</v>
      </c>
      <c r="BF52" s="7" t="str">
        <f>BD52</f>
        <v>Was hat Lina bekommen?</v>
      </c>
      <c r="BG52" s="7">
        <v>1</v>
      </c>
      <c r="BH52" s="7">
        <f t="shared" si="39"/>
        <v>1</v>
      </c>
      <c r="BI52" s="7" t="str">
        <f t="shared" si="40"/>
        <v>Was hat Lina bekommen?</v>
      </c>
      <c r="BJ52" s="7" t="str">
        <f>IF(BI52="NA","NA",CONCATENATE(S52," ",T52," ",W52))</f>
        <v>einen tollen Werbedeal</v>
      </c>
      <c r="BK52" s="7" t="str">
        <f t="shared" si="52"/>
        <v>einen tollen Werbedeal</v>
      </c>
      <c r="BL52" s="7" t="s">
        <v>289</v>
      </c>
      <c r="BM52" s="1">
        <v>1</v>
      </c>
      <c r="BN52" s="7" t="str">
        <f t="shared" si="41"/>
        <v>einen tollen Werbedeal</v>
      </c>
      <c r="BO52" s="7" t="str">
        <f t="shared" si="50"/>
        <v>einen guten Werbedeal</v>
      </c>
      <c r="BP52" s="7" t="str">
        <f t="shared" si="42"/>
        <v>Wo posiert Lina?</v>
      </c>
      <c r="BQ52" s="7" t="str">
        <f t="shared" si="43"/>
        <v/>
      </c>
      <c r="BR52" s="7" t="str">
        <f t="shared" si="44"/>
        <v/>
      </c>
      <c r="BS52" s="7" t="str">
        <f t="shared" si="45"/>
        <v>Wo posiert Lina?</v>
      </c>
      <c r="BT52" s="7" t="str">
        <f t="shared" si="46"/>
        <v>Was hat Lina bekommen?</v>
      </c>
      <c r="BU52" s="7" t="str">
        <f t="shared" si="47"/>
        <v/>
      </c>
      <c r="BV52" s="7" t="str">
        <f t="shared" si="48"/>
        <v>Was hat Lina bekommen?</v>
      </c>
    </row>
    <row r="53" spans="1:74" ht="14.25" customHeight="1" x14ac:dyDescent="0.35">
      <c r="A53" s="7" t="str">
        <f t="shared" si="49"/>
        <v>L5_S75_I158_PSie</v>
      </c>
      <c r="B53" s="7">
        <v>5</v>
      </c>
      <c r="C53" s="7">
        <v>75</v>
      </c>
      <c r="D53" s="44">
        <v>52</v>
      </c>
      <c r="E53">
        <v>3</v>
      </c>
      <c r="F53" s="7">
        <v>75</v>
      </c>
      <c r="G53" s="7" t="str">
        <f t="shared" si="26"/>
        <v>Die Tänzerin tüftelt am Fahrrad. Sie hat einen großen Bolzenschneider gekauft.</v>
      </c>
      <c r="H53" s="7" t="str">
        <f t="shared" si="29"/>
        <v>Die Tänzerin</v>
      </c>
      <c r="I53" s="7" t="str">
        <f t="shared" si="30"/>
        <v>Der Tänzer</v>
      </c>
      <c r="J53" s="7" t="s">
        <v>338</v>
      </c>
      <c r="K53" s="7" t="s">
        <v>304</v>
      </c>
      <c r="N53" s="7" t="s">
        <v>582</v>
      </c>
      <c r="O53" s="7" t="str">
        <f t="shared" si="31"/>
        <v>am Fahrrad.</v>
      </c>
      <c r="P53" s="7" t="str">
        <f t="shared" si="32"/>
        <v>am Fahrrad</v>
      </c>
      <c r="Q53" s="7" t="str">
        <f t="shared" si="27"/>
        <v>Sie</v>
      </c>
      <c r="R53" s="7" t="s">
        <v>104</v>
      </c>
      <c r="S53" s="7" t="s">
        <v>87</v>
      </c>
      <c r="T53" s="7" t="s">
        <v>583</v>
      </c>
      <c r="U53" s="7" t="s">
        <v>584</v>
      </c>
      <c r="W53" s="7" t="str">
        <f t="shared" si="33"/>
        <v>Bolzenschneider</v>
      </c>
      <c r="X53" s="7" t="str">
        <f t="shared" si="34"/>
        <v>gekauft.</v>
      </c>
      <c r="Y53" s="7" t="s">
        <v>451</v>
      </c>
      <c r="Z53" s="7">
        <f>main!Z76</f>
        <v>158</v>
      </c>
      <c r="AA53" s="7" t="str">
        <f>main!AA76</f>
        <v>Tänzerin</v>
      </c>
      <c r="AB53" s="7" t="str">
        <f>main!AB76</f>
        <v>NA</v>
      </c>
      <c r="AC53" s="7">
        <f>main!AC76</f>
        <v>2.4500000000000002</v>
      </c>
      <c r="AD53" s="7" t="str">
        <f>main!AD76</f>
        <v>NA</v>
      </c>
      <c r="AE53" s="7" t="str">
        <f>main!AE76</f>
        <v>NA</v>
      </c>
      <c r="AF53" s="33" t="str">
        <f>main!AF76</f>
        <v>f</v>
      </c>
      <c r="AG53" s="7" t="str">
        <f>main!AG76</f>
        <v>Filler</v>
      </c>
      <c r="AH53" s="7" t="str">
        <f>main!AH76</f>
        <v>NA</v>
      </c>
      <c r="AI53" s="7" t="str">
        <f>main!AI76</f>
        <v>NA</v>
      </c>
      <c r="AJ53" s="7" t="str">
        <f>main!AJ76</f>
        <v>Die</v>
      </c>
      <c r="AK53" s="7" t="str">
        <f>main!AK76</f>
        <v>die</v>
      </c>
      <c r="AL53" s="7">
        <f>main!AL76</f>
        <v>15</v>
      </c>
      <c r="AM53" s="7" t="str">
        <f>main!AM76</f>
        <v>Tänzer</v>
      </c>
      <c r="AN53" s="7" t="str">
        <f>main!AN76</f>
        <v>NA</v>
      </c>
      <c r="AO53" s="7" t="str">
        <f>main!AO76</f>
        <v>NA</v>
      </c>
      <c r="AP53" s="7" t="str">
        <f>main!AP76</f>
        <v>NA</v>
      </c>
      <c r="AQ53" s="7" t="str">
        <f>main!AQ76</f>
        <v>NA</v>
      </c>
      <c r="AR53" s="7" t="str">
        <f>main!AR76</f>
        <v>NA</v>
      </c>
      <c r="AS53" s="7" t="str">
        <f>main!AS76</f>
        <v>Alternative</v>
      </c>
      <c r="AT53" s="7" t="str">
        <f>main!AT76</f>
        <v>NA</v>
      </c>
      <c r="AU53" s="7" t="str">
        <f>main!AU76</f>
        <v>NA</v>
      </c>
      <c r="AV53" s="7" t="str">
        <f>main!AV76</f>
        <v>Der</v>
      </c>
      <c r="AW53" s="7" t="str">
        <f>main!AW76</f>
        <v>der</v>
      </c>
      <c r="AX53" s="7" t="str">
        <f>main!AX76</f>
        <v>Er</v>
      </c>
      <c r="AY53" s="7" t="str">
        <f>main!AY76</f>
        <v>Sie</v>
      </c>
      <c r="AZ53" s="7" t="str">
        <f>main!AZ76</f>
        <v>Sie</v>
      </c>
      <c r="BA53" s="7" t="str">
        <f t="shared" si="35"/>
        <v>Wer tüftelt am Fahrrad?</v>
      </c>
      <c r="BB53" s="46" t="str">
        <f t="shared" si="36"/>
        <v>Was tat die Tänzerin?</v>
      </c>
      <c r="BC53" s="7" t="str">
        <f t="shared" si="37"/>
        <v>Wo tüftelt die Tänzerin?</v>
      </c>
      <c r="BD53" s="7" t="str">
        <f t="shared" si="38"/>
        <v>Was hat die Tänzerin gekauft?</v>
      </c>
      <c r="BE53" s="7" t="s">
        <v>48</v>
      </c>
      <c r="BF53" s="7" t="str">
        <f>BC53</f>
        <v>Wo tüftelt die Tänzerin?</v>
      </c>
      <c r="BG53" s="7">
        <v>4</v>
      </c>
      <c r="BH53" s="7">
        <f t="shared" si="39"/>
        <v>0</v>
      </c>
      <c r="BI53" s="7" t="str">
        <f t="shared" si="40"/>
        <v>NA</v>
      </c>
      <c r="BJ53" s="7" t="str">
        <f>IF(BI53="NA","NA",P53)</f>
        <v>NA</v>
      </c>
      <c r="BK53" s="7" t="str">
        <f t="shared" si="52"/>
        <v>NA</v>
      </c>
      <c r="BL53" s="7" t="s">
        <v>78</v>
      </c>
      <c r="BM53" s="1">
        <v>1</v>
      </c>
      <c r="BN53" s="7" t="str">
        <f t="shared" si="41"/>
        <v>NA</v>
      </c>
      <c r="BO53" s="7" t="str">
        <f t="shared" si="50"/>
        <v>NA</v>
      </c>
      <c r="BP53" s="7" t="str">
        <f t="shared" si="42"/>
        <v>Wo tüftelt die Tänzerin?</v>
      </c>
      <c r="BQ53" s="7" t="str">
        <f t="shared" si="43"/>
        <v/>
      </c>
      <c r="BR53" s="7" t="str">
        <f t="shared" si="44"/>
        <v/>
      </c>
      <c r="BS53" s="7" t="str">
        <f t="shared" si="45"/>
        <v>Wo tüftelt die Tänzerin?</v>
      </c>
      <c r="BT53" s="7" t="str">
        <f t="shared" si="46"/>
        <v>Was hat die Tänzerin gekauft?</v>
      </c>
      <c r="BU53" s="7" t="str">
        <f t="shared" si="47"/>
        <v/>
      </c>
      <c r="BV53" s="7" t="str">
        <f t="shared" si="48"/>
        <v>Was hat die Tänzerin gekauft?</v>
      </c>
    </row>
    <row r="54" spans="1:74" ht="14.25" customHeight="1" x14ac:dyDescent="0.35">
      <c r="A54" s="7" t="str">
        <f t="shared" si="49"/>
        <v>L5_S24_I127_PEr</v>
      </c>
      <c r="B54" s="7">
        <v>5</v>
      </c>
      <c r="C54" s="7">
        <v>24</v>
      </c>
      <c r="D54" s="44">
        <v>53</v>
      </c>
      <c r="E54">
        <v>3</v>
      </c>
      <c r="F54" s="7">
        <v>24</v>
      </c>
      <c r="G54" s="7" t="str">
        <f t="shared" si="26"/>
        <v>Hanna hüpft in der Küche. Er möchte den oberen Hängeschrank erreichen.</v>
      </c>
      <c r="H54" s="7" t="str">
        <f t="shared" si="29"/>
        <v>Hanna</v>
      </c>
      <c r="I54" s="7" t="str">
        <f t="shared" si="30"/>
        <v>Mats</v>
      </c>
      <c r="J54" s="7" t="s">
        <v>215</v>
      </c>
      <c r="K54" s="7" t="s">
        <v>84</v>
      </c>
      <c r="N54" s="7" t="s">
        <v>258</v>
      </c>
      <c r="O54" s="7" t="str">
        <f t="shared" si="31"/>
        <v>in der Küche.</v>
      </c>
      <c r="P54" s="7" t="str">
        <f t="shared" si="32"/>
        <v>in der Küche</v>
      </c>
      <c r="Q54" s="7" t="str">
        <f t="shared" si="27"/>
        <v>Er</v>
      </c>
      <c r="R54" s="7" t="s">
        <v>70</v>
      </c>
      <c r="S54" s="7" t="s">
        <v>147</v>
      </c>
      <c r="T54" s="7" t="s">
        <v>259</v>
      </c>
      <c r="U54" s="7" t="s">
        <v>260</v>
      </c>
      <c r="W54" s="7" t="str">
        <f t="shared" si="33"/>
        <v>Hängeschrank</v>
      </c>
      <c r="X54" s="7" t="str">
        <f t="shared" si="34"/>
        <v>erreichen.</v>
      </c>
      <c r="Y54" s="7" t="s">
        <v>261</v>
      </c>
      <c r="Z54" s="7">
        <f>main!Z45</f>
        <v>127</v>
      </c>
      <c r="AA54" s="7" t="str">
        <f>main!AA45</f>
        <v>Hanna</v>
      </c>
      <c r="AB54" s="7" t="str">
        <f>main!AB45</f>
        <v>f</v>
      </c>
      <c r="AC54" s="7">
        <f>main!AC45</f>
        <v>6.8285714290000001</v>
      </c>
      <c r="AD54" s="7">
        <f>main!AD45</f>
        <v>0.45281565400000001</v>
      </c>
      <c r="AE54" s="7">
        <f>main!AE45</f>
        <v>7</v>
      </c>
      <c r="AF54" s="33" t="str">
        <f>main!AF45</f>
        <v>f</v>
      </c>
      <c r="AG54" s="7" t="str">
        <f>main!AG45</f>
        <v>Target</v>
      </c>
      <c r="AH54" s="7" t="str">
        <f>main!AH45</f>
        <v>NA</v>
      </c>
      <c r="AI54" s="7">
        <f>main!AI45</f>
        <v>2090000000</v>
      </c>
      <c r="AJ54" s="7" t="str">
        <f>main!AJ45</f>
        <v>NA</v>
      </c>
      <c r="AK54" s="7" t="str">
        <f>main!AK45</f>
        <v>NA</v>
      </c>
      <c r="AL54" s="7">
        <f>main!AL45</f>
        <v>46</v>
      </c>
      <c r="AM54" s="7" t="str">
        <f>main!AM45</f>
        <v>Mats</v>
      </c>
      <c r="AN54" s="7" t="str">
        <f>main!AN45</f>
        <v>m</v>
      </c>
      <c r="AO54" s="7">
        <f>main!AO45</f>
        <v>1.657142857</v>
      </c>
      <c r="AP54" s="7">
        <f>main!AP45</f>
        <v>1.0273568930000001</v>
      </c>
      <c r="AQ54" s="7">
        <f>main!AQ45</f>
        <v>1</v>
      </c>
      <c r="AR54" s="7" t="str">
        <f>main!AR45</f>
        <v>m</v>
      </c>
      <c r="AS54" s="7" t="str">
        <f>main!AS45</f>
        <v>Alternative</v>
      </c>
      <c r="AT54" s="7" t="str">
        <f>main!AT45</f>
        <v>NA</v>
      </c>
      <c r="AU54" s="7" t="str">
        <f>main!AU45</f>
        <v>NA</v>
      </c>
      <c r="AV54" s="7" t="str">
        <f>main!AV45</f>
        <v>NA</v>
      </c>
      <c r="AW54" s="7" t="str">
        <f>main!AW45</f>
        <v>NA</v>
      </c>
      <c r="AX54" s="7" t="str">
        <f>main!AX45</f>
        <v>Er</v>
      </c>
      <c r="AY54" s="7" t="str">
        <f>main!AY45</f>
        <v>Sie</v>
      </c>
      <c r="AZ54" s="7" t="str">
        <f>main!AZ45</f>
        <v>Er</v>
      </c>
      <c r="BA54" s="7" t="str">
        <f t="shared" si="35"/>
        <v>Wer hüpft in der Küche?</v>
      </c>
      <c r="BB54" s="46" t="str">
        <f t="shared" si="36"/>
        <v>Was tat Hanna?</v>
      </c>
      <c r="BC54" s="7" t="str">
        <f t="shared" si="37"/>
        <v>Wo hüpft Hanna?</v>
      </c>
      <c r="BD54" s="7" t="str">
        <f t="shared" si="38"/>
        <v>Was möchte Hanna erreichen?</v>
      </c>
      <c r="BE54" s="1" t="s">
        <v>49</v>
      </c>
      <c r="BF54" s="7" t="str">
        <f>BD54</f>
        <v>Was möchte Hanna erreichen?</v>
      </c>
      <c r="BG54" s="7">
        <v>3</v>
      </c>
      <c r="BH54" s="7">
        <f t="shared" si="39"/>
        <v>0</v>
      </c>
      <c r="BI54" s="7" t="str">
        <f t="shared" si="40"/>
        <v>NA</v>
      </c>
      <c r="BJ54" s="7" t="str">
        <f>IF(BI54="NA","NA",CONCATENATE(S54," ",T54," ",W54))</f>
        <v>NA</v>
      </c>
      <c r="BK54" s="7" t="str">
        <f t="shared" si="52"/>
        <v>NA</v>
      </c>
      <c r="BL54" s="7" t="s">
        <v>78</v>
      </c>
      <c r="BM54" s="1">
        <v>1</v>
      </c>
      <c r="BN54" s="7" t="str">
        <f t="shared" si="41"/>
        <v>NA</v>
      </c>
      <c r="BO54" s="7" t="str">
        <f t="shared" si="50"/>
        <v>NA</v>
      </c>
      <c r="BP54" s="7" t="str">
        <f t="shared" si="42"/>
        <v>Wo hüpft Hanna?</v>
      </c>
      <c r="BQ54" s="7" t="str">
        <f t="shared" si="43"/>
        <v/>
      </c>
      <c r="BR54" s="7" t="str">
        <f t="shared" si="44"/>
        <v/>
      </c>
      <c r="BS54" s="7" t="str">
        <f t="shared" si="45"/>
        <v>Wo hüpft Hanna?</v>
      </c>
      <c r="BT54" s="7" t="str">
        <f t="shared" si="46"/>
        <v>Was möchte Hanna erreichen?</v>
      </c>
      <c r="BU54" s="7" t="str">
        <f t="shared" si="47"/>
        <v/>
      </c>
      <c r="BV54" s="7" t="str">
        <f t="shared" si="48"/>
        <v>Was möchte Hanna erreichen?</v>
      </c>
    </row>
    <row r="55" spans="1:74" ht="14.25" customHeight="1" x14ac:dyDescent="0.35">
      <c r="A55" s="7" t="str">
        <f t="shared" si="49"/>
        <v>L5_S48_I8_PEr</v>
      </c>
      <c r="B55" s="7">
        <v>5</v>
      </c>
      <c r="C55" s="7">
        <v>48</v>
      </c>
      <c r="D55" s="44">
        <v>54</v>
      </c>
      <c r="E55">
        <v>3</v>
      </c>
      <c r="F55" s="7">
        <v>48</v>
      </c>
      <c r="G55" s="7" t="str">
        <f t="shared" si="26"/>
        <v>Thomas schläft im Betrieb. Er möchte das große Projekt beenden.</v>
      </c>
      <c r="H55" s="7" t="str">
        <f t="shared" si="29"/>
        <v>Thomas</v>
      </c>
      <c r="I55" s="7" t="str">
        <f t="shared" si="30"/>
        <v>Tim</v>
      </c>
      <c r="J55" s="7" t="s">
        <v>416</v>
      </c>
      <c r="K55" s="7" t="s">
        <v>193</v>
      </c>
      <c r="N55" s="7" t="s">
        <v>417</v>
      </c>
      <c r="O55" s="7" t="str">
        <f t="shared" si="31"/>
        <v>im Betrieb.</v>
      </c>
      <c r="P55" s="7" t="str">
        <f t="shared" si="32"/>
        <v>im Betrieb</v>
      </c>
      <c r="Q55" s="7" t="str">
        <f t="shared" si="27"/>
        <v>Er</v>
      </c>
      <c r="R55" s="7" t="s">
        <v>70</v>
      </c>
      <c r="S55" s="7" t="s">
        <v>155</v>
      </c>
      <c r="T55" s="7" t="s">
        <v>306</v>
      </c>
      <c r="U55" s="7" t="s">
        <v>418</v>
      </c>
      <c r="W55" s="7" t="str">
        <f t="shared" si="33"/>
        <v>Projekt</v>
      </c>
      <c r="X55" s="7" t="str">
        <f t="shared" si="34"/>
        <v>beenden.</v>
      </c>
      <c r="Y55" s="7" t="s">
        <v>419</v>
      </c>
      <c r="Z55" s="7">
        <f>main!Z9</f>
        <v>8</v>
      </c>
      <c r="AA55" s="7" t="str">
        <f>main!AA9</f>
        <v>Thomas</v>
      </c>
      <c r="AB55" s="7" t="str">
        <f>main!AB9</f>
        <v>m</v>
      </c>
      <c r="AC55" s="7">
        <f>main!AC9</f>
        <v>1.114285714</v>
      </c>
      <c r="AD55" s="7">
        <f>main!AD9</f>
        <v>0.40376380499999998</v>
      </c>
      <c r="AE55" s="7">
        <f>main!AE9</f>
        <v>1</v>
      </c>
      <c r="AF55" s="33" t="str">
        <f>main!AF9</f>
        <v>m</v>
      </c>
      <c r="AG55" s="7" t="str">
        <f>main!AG9</f>
        <v>Target</v>
      </c>
      <c r="AH55" s="7" t="str">
        <f>main!AH9</f>
        <v>NA</v>
      </c>
      <c r="AI55" s="7">
        <f>main!AI9</f>
        <v>1700000000</v>
      </c>
      <c r="AJ55" s="7" t="str">
        <f>main!AJ9</f>
        <v>NA</v>
      </c>
      <c r="AK55" s="7" t="str">
        <f>main!AK9</f>
        <v>NA</v>
      </c>
      <c r="AL55" s="7">
        <f>main!AL9</f>
        <v>40</v>
      </c>
      <c r="AM55" s="7" t="str">
        <f>main!AM9</f>
        <v>Tim</v>
      </c>
      <c r="AN55" s="7" t="str">
        <f>main!AN9</f>
        <v>m</v>
      </c>
      <c r="AO55" s="7">
        <f>main!AO9</f>
        <v>1.5142857139999999</v>
      </c>
      <c r="AP55" s="7">
        <f>main!AP9</f>
        <v>1.4627015409999999</v>
      </c>
      <c r="AQ55" s="7">
        <f>main!AQ9</f>
        <v>1</v>
      </c>
      <c r="AR55" s="7" t="str">
        <f>main!AR9</f>
        <v>m</v>
      </c>
      <c r="AS55" s="7" t="str">
        <f>main!AS9</f>
        <v>Alternative</v>
      </c>
      <c r="AT55" s="7" t="str">
        <f>main!AT9</f>
        <v>NA</v>
      </c>
      <c r="AU55" s="7" t="str">
        <f>main!AU9</f>
        <v>NA</v>
      </c>
      <c r="AV55" s="7" t="str">
        <f>main!AV9</f>
        <v>NA</v>
      </c>
      <c r="AW55" s="7" t="str">
        <f>main!AW9</f>
        <v>NA</v>
      </c>
      <c r="AX55" s="7" t="str">
        <f>main!AX9</f>
        <v>Er</v>
      </c>
      <c r="AY55" s="7" t="str">
        <f>main!AY9</f>
        <v>Sie</v>
      </c>
      <c r="AZ55" s="7" t="str">
        <f>main!AZ9</f>
        <v>Er</v>
      </c>
      <c r="BA55" s="7" t="str">
        <f t="shared" si="35"/>
        <v>Wer schläft im Betrieb?</v>
      </c>
      <c r="BB55" s="46" t="str">
        <f t="shared" si="36"/>
        <v>Was tat Thomas?</v>
      </c>
      <c r="BC55" s="7" t="str">
        <f t="shared" si="37"/>
        <v>Wo schläft Thomas?</v>
      </c>
      <c r="BD55" s="7" t="str">
        <f t="shared" si="38"/>
        <v>Was möchte Thomas beenden?</v>
      </c>
      <c r="BE55" s="1" t="s">
        <v>49</v>
      </c>
      <c r="BF55" s="7" t="str">
        <f>BD55</f>
        <v>Was möchte Thomas beenden?</v>
      </c>
      <c r="BG55" s="7">
        <v>2</v>
      </c>
      <c r="BH55" s="7">
        <f t="shared" si="39"/>
        <v>0</v>
      </c>
      <c r="BI55" s="7" t="str">
        <f t="shared" si="40"/>
        <v>NA</v>
      </c>
      <c r="BJ55" s="7" t="str">
        <f>IF(BI55="NA","NA",CONCATENATE(S55," ",T55," ",W55))</f>
        <v>NA</v>
      </c>
      <c r="BK55" s="7" t="str">
        <f t="shared" si="52"/>
        <v>NA</v>
      </c>
      <c r="BL55" s="7" t="s">
        <v>78</v>
      </c>
      <c r="BM55" s="1">
        <v>0</v>
      </c>
      <c r="BN55" s="7" t="str">
        <f t="shared" si="41"/>
        <v>NA</v>
      </c>
      <c r="BO55" s="7" t="str">
        <f t="shared" si="50"/>
        <v>NA</v>
      </c>
      <c r="BP55" s="7" t="str">
        <f t="shared" si="42"/>
        <v>Wo schläft Thomas?</v>
      </c>
      <c r="BQ55" s="7" t="str">
        <f t="shared" si="43"/>
        <v/>
      </c>
      <c r="BR55" s="7" t="str">
        <f t="shared" si="44"/>
        <v/>
      </c>
      <c r="BS55" s="7" t="str">
        <f t="shared" si="45"/>
        <v>Wo schläft Thomas?</v>
      </c>
      <c r="BT55" s="7" t="str">
        <f t="shared" si="46"/>
        <v>Was möchte Thomas beenden?</v>
      </c>
      <c r="BU55" s="7" t="str">
        <f t="shared" si="47"/>
        <v/>
      </c>
      <c r="BV55" s="7" t="str">
        <f t="shared" si="48"/>
        <v>Was möchte Thomas beenden?</v>
      </c>
    </row>
    <row r="56" spans="1:74" ht="14.25" customHeight="1" x14ac:dyDescent="0.35">
      <c r="A56" s="7" t="str">
        <f t="shared" si="49"/>
        <v>L5_S103_I186_PEr</v>
      </c>
      <c r="B56" s="7">
        <v>5</v>
      </c>
      <c r="C56" s="7">
        <v>103</v>
      </c>
      <c r="D56" s="44">
        <v>55</v>
      </c>
      <c r="E56">
        <v>3</v>
      </c>
      <c r="F56" s="7">
        <v>103</v>
      </c>
      <c r="G56" s="7" t="str">
        <f t="shared" si="26"/>
        <v>Der Zahnarzt steht vor LIDL. Er muss die wertvollen Pfandflaschen wegbringen.</v>
      </c>
      <c r="H56" s="7" t="str">
        <f t="shared" si="29"/>
        <v>Der Zahnarzt</v>
      </c>
      <c r="I56" s="7" t="str">
        <f t="shared" si="30"/>
        <v>Die Zahnärztin</v>
      </c>
      <c r="J56" s="7" t="s">
        <v>647</v>
      </c>
      <c r="K56" s="7" t="s">
        <v>734</v>
      </c>
      <c r="N56" s="7" t="s">
        <v>735</v>
      </c>
      <c r="O56" s="7" t="str">
        <f t="shared" si="31"/>
        <v>vor LIDL.</v>
      </c>
      <c r="P56" s="7" t="str">
        <f t="shared" si="32"/>
        <v>vor LIDL</v>
      </c>
      <c r="Q56" s="7" t="str">
        <f t="shared" si="27"/>
        <v>Er</v>
      </c>
      <c r="R56" s="7" t="s">
        <v>146</v>
      </c>
      <c r="S56" s="7" t="s">
        <v>71</v>
      </c>
      <c r="T56" s="7" t="s">
        <v>736</v>
      </c>
      <c r="U56" s="7" t="s">
        <v>737</v>
      </c>
      <c r="W56" s="7" t="str">
        <f t="shared" si="33"/>
        <v>Pfandflaschen</v>
      </c>
      <c r="X56" s="7" t="str">
        <f t="shared" si="34"/>
        <v>wegbringen.</v>
      </c>
      <c r="Y56" s="7" t="s">
        <v>738</v>
      </c>
      <c r="Z56" s="7">
        <f>main!Z104</f>
        <v>186</v>
      </c>
      <c r="AA56" s="7" t="str">
        <f>main!AA104</f>
        <v>Zahnarzt</v>
      </c>
      <c r="AB56" s="7" t="str">
        <f>main!AB104</f>
        <v>NA</v>
      </c>
      <c r="AC56" s="7">
        <f>main!AC104</f>
        <v>5.2750000000000004</v>
      </c>
      <c r="AD56" s="7" t="str">
        <f>main!AD104</f>
        <v>NA</v>
      </c>
      <c r="AE56" s="7" t="str">
        <f>main!AE104</f>
        <v>NA</v>
      </c>
      <c r="AF56" s="33" t="str">
        <f>main!AF104</f>
        <v>m</v>
      </c>
      <c r="AG56" s="7" t="str">
        <f>main!AG104</f>
        <v>Filler</v>
      </c>
      <c r="AH56" s="7" t="str">
        <f>main!AH104</f>
        <v>NA</v>
      </c>
      <c r="AI56" s="7" t="str">
        <f>main!AI104</f>
        <v>NA</v>
      </c>
      <c r="AJ56" s="7" t="str">
        <f>main!AJ104</f>
        <v>Der</v>
      </c>
      <c r="AK56" s="7" t="str">
        <f>main!AK104</f>
        <v>der</v>
      </c>
      <c r="AL56" s="7">
        <f>main!AL104</f>
        <v>43</v>
      </c>
      <c r="AM56" s="7" t="str">
        <f>main!AM104</f>
        <v>Zahnärztin</v>
      </c>
      <c r="AN56" s="7" t="str">
        <f>main!AN104</f>
        <v>NA</v>
      </c>
      <c r="AO56" s="7" t="str">
        <f>main!AO104</f>
        <v>NA</v>
      </c>
      <c r="AP56" s="7" t="str">
        <f>main!AP104</f>
        <v>NA</v>
      </c>
      <c r="AQ56" s="7" t="str">
        <f>main!AQ104</f>
        <v>NA</v>
      </c>
      <c r="AR56" s="7" t="str">
        <f>main!AR104</f>
        <v>NA</v>
      </c>
      <c r="AS56" s="7" t="str">
        <f>main!AS104</f>
        <v>Alternative</v>
      </c>
      <c r="AT56" s="7" t="str">
        <f>main!AT104</f>
        <v>NA</v>
      </c>
      <c r="AU56" s="7" t="str">
        <f>main!AU104</f>
        <v>NA</v>
      </c>
      <c r="AV56" s="7" t="str">
        <f>main!AV104</f>
        <v>Die</v>
      </c>
      <c r="AW56" s="7" t="str">
        <f>main!AW104</f>
        <v>die</v>
      </c>
      <c r="AX56" s="7" t="str">
        <f>main!AX104</f>
        <v>Er</v>
      </c>
      <c r="AY56" s="7" t="str">
        <f>main!AY104</f>
        <v>Sie</v>
      </c>
      <c r="AZ56" s="7" t="str">
        <f>main!AZ104</f>
        <v>Er</v>
      </c>
      <c r="BA56" s="7" t="str">
        <f t="shared" si="35"/>
        <v>Wer steht vor LIDL?</v>
      </c>
      <c r="BB56" s="46" t="str">
        <f t="shared" si="36"/>
        <v>Was tat der Zahnarzt?</v>
      </c>
      <c r="BC56" s="7" t="str">
        <f t="shared" si="37"/>
        <v>Wo steht der Zahnarzt?</v>
      </c>
      <c r="BD56" s="7" t="str">
        <f t="shared" si="38"/>
        <v>Was muss der Zahnarzt wegbringen?</v>
      </c>
      <c r="BE56" s="7" t="s">
        <v>48</v>
      </c>
      <c r="BF56" s="7" t="str">
        <f>BC56</f>
        <v>Wo steht der Zahnarzt?</v>
      </c>
      <c r="BG56" s="7">
        <v>3</v>
      </c>
      <c r="BH56" s="7">
        <f t="shared" si="39"/>
        <v>0</v>
      </c>
      <c r="BI56" s="7" t="str">
        <f t="shared" si="40"/>
        <v>NA</v>
      </c>
      <c r="BJ56" s="7" t="str">
        <f>IF(BI56="NA","NA",P56)</f>
        <v>NA</v>
      </c>
      <c r="BK56" s="7" t="str">
        <f t="shared" si="52"/>
        <v>NA</v>
      </c>
      <c r="BL56" s="7" t="s">
        <v>78</v>
      </c>
      <c r="BM56" s="1">
        <v>1</v>
      </c>
      <c r="BN56" s="7" t="str">
        <f t="shared" si="41"/>
        <v>NA</v>
      </c>
      <c r="BO56" s="7" t="str">
        <f t="shared" si="50"/>
        <v>NA</v>
      </c>
      <c r="BP56" s="7" t="str">
        <f t="shared" si="42"/>
        <v>Wo steht der Zahnarzt?</v>
      </c>
      <c r="BQ56" s="7" t="str">
        <f t="shared" si="43"/>
        <v/>
      </c>
      <c r="BR56" s="7" t="str">
        <f t="shared" si="44"/>
        <v/>
      </c>
      <c r="BS56" s="7" t="str">
        <f t="shared" si="45"/>
        <v>Wo steht der Zahnarzt?</v>
      </c>
      <c r="BT56" s="7" t="str">
        <f t="shared" si="46"/>
        <v>Was muss der Zahnarzt wegbringen?</v>
      </c>
      <c r="BU56" s="7" t="str">
        <f t="shared" si="47"/>
        <v/>
      </c>
      <c r="BV56" s="7" t="str">
        <f t="shared" si="48"/>
        <v>Was muss der Zahnarzt wegbringen?</v>
      </c>
    </row>
    <row r="57" spans="1:74" ht="14.25" customHeight="1" x14ac:dyDescent="0.35">
      <c r="A57" s="7" t="str">
        <f t="shared" si="49"/>
        <v>L5_S2_I64_PEr</v>
      </c>
      <c r="B57" s="7">
        <v>5</v>
      </c>
      <c r="C57" s="7">
        <v>2</v>
      </c>
      <c r="D57" s="44">
        <v>56</v>
      </c>
      <c r="E57">
        <v>3</v>
      </c>
      <c r="F57" s="7">
        <v>2</v>
      </c>
      <c r="G57" s="7" t="str">
        <f t="shared" si="26"/>
        <v>Tomke schreit in der Sauna. Er hat  einen heißen Aufgussstein berührt.</v>
      </c>
      <c r="H57" s="7" t="str">
        <f t="shared" si="29"/>
        <v>Tomke</v>
      </c>
      <c r="I57" s="7" t="str">
        <f t="shared" si="30"/>
        <v>Ina</v>
      </c>
      <c r="J57" s="7" t="s">
        <v>83</v>
      </c>
      <c r="K57" s="7" t="s">
        <v>84</v>
      </c>
      <c r="N57" s="7" t="s">
        <v>85</v>
      </c>
      <c r="O57" s="7" t="str">
        <f t="shared" si="31"/>
        <v>in der Sauna.</v>
      </c>
      <c r="P57" s="7" t="str">
        <f t="shared" si="32"/>
        <v>in der Sauna</v>
      </c>
      <c r="Q57" s="7" t="str">
        <f t="shared" si="27"/>
        <v>Er</v>
      </c>
      <c r="R57" s="7" t="s">
        <v>86</v>
      </c>
      <c r="S57" s="7" t="s">
        <v>87</v>
      </c>
      <c r="T57" s="7" t="s">
        <v>88</v>
      </c>
      <c r="U57" s="7" t="s">
        <v>89</v>
      </c>
      <c r="W57" s="7" t="str">
        <f t="shared" si="33"/>
        <v>Aufgussstein</v>
      </c>
      <c r="X57" s="7" t="str">
        <f t="shared" si="34"/>
        <v>berührt.</v>
      </c>
      <c r="Y57" s="7" t="s">
        <v>90</v>
      </c>
      <c r="Z57" s="7">
        <f>main!Z23</f>
        <v>64</v>
      </c>
      <c r="AA57" s="7" t="str">
        <f>main!AA23</f>
        <v>Tomke</v>
      </c>
      <c r="AB57" s="7" t="str">
        <f>main!AB23</f>
        <v>n</v>
      </c>
      <c r="AC57" s="7">
        <f>main!AC23</f>
        <v>3.1714285709999999</v>
      </c>
      <c r="AD57" s="7">
        <f>main!AD23</f>
        <v>1.543215022</v>
      </c>
      <c r="AE57" s="7">
        <f>main!AE23</f>
        <v>4</v>
      </c>
      <c r="AF57" s="33" t="str">
        <f>main!AF23</f>
        <v>n</v>
      </c>
      <c r="AG57" s="7" t="str">
        <f>main!AG23</f>
        <v>Target</v>
      </c>
      <c r="AH57" s="7" t="str">
        <f>main!AH23</f>
        <v>NA</v>
      </c>
      <c r="AI57" s="7" t="str">
        <f>main!AI23</f>
        <v>494000 </v>
      </c>
      <c r="AJ57" s="7" t="str">
        <f>main!AJ23</f>
        <v>NA</v>
      </c>
      <c r="AK57" s="7" t="str">
        <f>main!AK23</f>
        <v>NA</v>
      </c>
      <c r="AL57" s="7">
        <f>main!AL23</f>
        <v>113</v>
      </c>
      <c r="AM57" s="7" t="str">
        <f>main!AM23</f>
        <v>Ina</v>
      </c>
      <c r="AN57" s="7" t="str">
        <f>main!AN23</f>
        <v>f</v>
      </c>
      <c r="AO57" s="7">
        <f>main!AO23</f>
        <v>6.6857142859999996</v>
      </c>
      <c r="AP57" s="7">
        <f>main!AP23</f>
        <v>0.67612340400000004</v>
      </c>
      <c r="AQ57" s="7">
        <f>main!AQ23</f>
        <v>7</v>
      </c>
      <c r="AR57" s="7" t="str">
        <f>main!AR23</f>
        <v>f</v>
      </c>
      <c r="AS57" s="7" t="str">
        <f>main!AS23</f>
        <v>Alternative</v>
      </c>
      <c r="AT57" s="7" t="str">
        <f>main!AT23</f>
        <v>NA</v>
      </c>
      <c r="AU57" s="7" t="str">
        <f>main!AU23</f>
        <v>NA</v>
      </c>
      <c r="AV57" s="7" t="str">
        <f>main!AV23</f>
        <v>NA</v>
      </c>
      <c r="AW57" s="7" t="str">
        <f>main!AW23</f>
        <v>NA</v>
      </c>
      <c r="AX57" s="7" t="str">
        <f>main!AX23</f>
        <v>Er</v>
      </c>
      <c r="AY57" s="7" t="str">
        <f>main!AY23</f>
        <v>Sie</v>
      </c>
      <c r="AZ57" s="7" t="str">
        <f>main!AZ23</f>
        <v>Er</v>
      </c>
      <c r="BA57" s="7" t="str">
        <f t="shared" si="35"/>
        <v>Wer schreit in der Sauna?</v>
      </c>
      <c r="BB57" s="46" t="str">
        <f t="shared" si="36"/>
        <v>Was tat Tomke?</v>
      </c>
      <c r="BC57" s="7" t="str">
        <f t="shared" si="37"/>
        <v>Wo schreit Tomke?</v>
      </c>
      <c r="BD57" s="7" t="str">
        <f t="shared" si="38"/>
        <v>Was hat  Tomke berührt?</v>
      </c>
      <c r="BE57" s="7" t="s">
        <v>16</v>
      </c>
      <c r="BF57" s="7" t="str">
        <f>BB57</f>
        <v>Was tat Tomke?</v>
      </c>
      <c r="BG57" s="7">
        <v>3</v>
      </c>
      <c r="BH57" s="7">
        <f t="shared" si="39"/>
        <v>0</v>
      </c>
      <c r="BI57" s="7" t="str">
        <f t="shared" si="40"/>
        <v>NA</v>
      </c>
      <c r="BJ57" s="7" t="str">
        <f>IF(BI57="NA","NA",J57)</f>
        <v>NA</v>
      </c>
      <c r="BK57" s="7" t="str">
        <f t="shared" si="52"/>
        <v>NA</v>
      </c>
      <c r="BL57" s="7" t="s">
        <v>78</v>
      </c>
      <c r="BM57" s="1">
        <v>0</v>
      </c>
      <c r="BN57" s="7" t="str">
        <f t="shared" si="41"/>
        <v>NA</v>
      </c>
      <c r="BO57" s="7" t="str">
        <f t="shared" si="50"/>
        <v>NA</v>
      </c>
      <c r="BP57" s="7" t="str">
        <f t="shared" si="42"/>
        <v>Wo schreit Tomke?</v>
      </c>
      <c r="BQ57" s="7" t="str">
        <f t="shared" si="43"/>
        <v/>
      </c>
      <c r="BR57" s="7" t="str">
        <f t="shared" si="44"/>
        <v/>
      </c>
      <c r="BS57" s="7" t="str">
        <f t="shared" si="45"/>
        <v>Wo schreit Tomke?</v>
      </c>
      <c r="BT57" s="7" t="str">
        <f t="shared" si="46"/>
        <v>Was hat  Tomke berührt?</v>
      </c>
      <c r="BU57" s="7" t="str">
        <f t="shared" si="47"/>
        <v/>
      </c>
      <c r="BV57" s="7" t="str">
        <f t="shared" si="48"/>
        <v>Was hat  Tomke berührt?</v>
      </c>
    </row>
    <row r="58" spans="1:74" ht="14.25" customHeight="1" x14ac:dyDescent="0.35">
      <c r="A58" s="7" t="str">
        <f t="shared" si="49"/>
        <v>L5_S31_I134_PSie</v>
      </c>
      <c r="B58" s="7">
        <v>5</v>
      </c>
      <c r="C58" s="7">
        <v>31</v>
      </c>
      <c r="D58" s="44">
        <v>57</v>
      </c>
      <c r="E58">
        <v>3</v>
      </c>
      <c r="F58" s="7">
        <v>31</v>
      </c>
      <c r="G58" s="7" t="str">
        <f t="shared" si="26"/>
        <v>Lena posiert am Klavier. Sie möchte das große Publikum beeindrucken.</v>
      </c>
      <c r="H58" s="7" t="str">
        <f t="shared" si="29"/>
        <v>Lena</v>
      </c>
      <c r="I58" s="7" t="str">
        <f t="shared" si="30"/>
        <v>Merle</v>
      </c>
      <c r="J58" s="7" t="s">
        <v>283</v>
      </c>
      <c r="K58" s="7" t="s">
        <v>304</v>
      </c>
      <c r="N58" s="7" t="s">
        <v>305</v>
      </c>
      <c r="O58" s="7" t="str">
        <f t="shared" si="31"/>
        <v>am Klavier.</v>
      </c>
      <c r="P58" s="7" t="str">
        <f t="shared" si="32"/>
        <v>am Klavier</v>
      </c>
      <c r="Q58" s="7" t="str">
        <f t="shared" si="27"/>
        <v>Sie</v>
      </c>
      <c r="R58" s="7" t="s">
        <v>70</v>
      </c>
      <c r="S58" s="7" t="s">
        <v>155</v>
      </c>
      <c r="T58" s="7" t="s">
        <v>306</v>
      </c>
      <c r="V58" s="7" t="s">
        <v>307</v>
      </c>
      <c r="W58" s="7" t="str">
        <f t="shared" si="33"/>
        <v>Publikum</v>
      </c>
      <c r="X58" s="7" t="str">
        <f t="shared" si="34"/>
        <v>beeindrucken.</v>
      </c>
      <c r="Y58" s="7" t="s">
        <v>295</v>
      </c>
      <c r="Z58" s="7">
        <f>main!Z52</f>
        <v>134</v>
      </c>
      <c r="AA58" s="7" t="str">
        <f>main!AA52</f>
        <v>Lena</v>
      </c>
      <c r="AB58" s="7" t="str">
        <f>main!AB52</f>
        <v>f</v>
      </c>
      <c r="AC58" s="7">
        <f>main!AC52</f>
        <v>6.8857142859999998</v>
      </c>
      <c r="AD58" s="7">
        <f>main!AD52</f>
        <v>0.322802851</v>
      </c>
      <c r="AE58" s="7">
        <f>main!AE52</f>
        <v>7</v>
      </c>
      <c r="AF58" s="33" t="str">
        <f>main!AF52</f>
        <v>f</v>
      </c>
      <c r="AG58" s="7" t="str">
        <f>main!AG52</f>
        <v>Target</v>
      </c>
      <c r="AH58" s="7" t="str">
        <f>main!AH52</f>
        <v>NA</v>
      </c>
      <c r="AI58" s="7">
        <f>main!AI52</f>
        <v>2250000000</v>
      </c>
      <c r="AJ58" s="7" t="str">
        <f>main!AJ52</f>
        <v>NA</v>
      </c>
      <c r="AK58" s="7" t="str">
        <f>main!AK52</f>
        <v>NA</v>
      </c>
      <c r="AL58" s="7">
        <f>main!AL52</f>
        <v>102</v>
      </c>
      <c r="AM58" s="7" t="str">
        <f>main!AM52</f>
        <v>Merle</v>
      </c>
      <c r="AN58" s="7" t="str">
        <f>main!AN52</f>
        <v>n</v>
      </c>
      <c r="AO58" s="7">
        <f>main!AO52</f>
        <v>6.542857143</v>
      </c>
      <c r="AP58" s="7">
        <f>main!AP52</f>
        <v>0.78000215500000003</v>
      </c>
      <c r="AQ58" s="7">
        <f>main!AQ52</f>
        <v>7</v>
      </c>
      <c r="AR58" s="7" t="str">
        <f>main!AR52</f>
        <v>f</v>
      </c>
      <c r="AS58" s="7" t="str">
        <f>main!AS52</f>
        <v>Alternative</v>
      </c>
      <c r="AT58" s="7" t="str">
        <f>main!AT52</f>
        <v>NA</v>
      </c>
      <c r="AU58" s="7" t="str">
        <f>main!AU52</f>
        <v>NA</v>
      </c>
      <c r="AV58" s="7" t="str">
        <f>main!AV52</f>
        <v>NA</v>
      </c>
      <c r="AW58" s="7" t="str">
        <f>main!AW52</f>
        <v>NA</v>
      </c>
      <c r="AX58" s="7" t="str">
        <f>main!AX52</f>
        <v>Er</v>
      </c>
      <c r="AY58" s="7" t="str">
        <f>main!AY52</f>
        <v>Sie</v>
      </c>
      <c r="AZ58" s="7" t="str">
        <f>main!AZ52</f>
        <v>Sie</v>
      </c>
      <c r="BA58" s="7" t="str">
        <f t="shared" si="35"/>
        <v>Wer posiert am Klavier?</v>
      </c>
      <c r="BB58" s="46" t="str">
        <f t="shared" si="36"/>
        <v>Was tat Lena?</v>
      </c>
      <c r="BC58" s="7" t="str">
        <f t="shared" si="37"/>
        <v>Wo posiert Lena?</v>
      </c>
      <c r="BD58" s="7" t="str">
        <f t="shared" si="38"/>
        <v>Wen möchte Lena beeindrucken?</v>
      </c>
      <c r="BE58" s="7" t="s">
        <v>48</v>
      </c>
      <c r="BF58" s="7" t="str">
        <f>BC58</f>
        <v>Wo posiert Lena?</v>
      </c>
      <c r="BG58" s="7">
        <v>1</v>
      </c>
      <c r="BH58" s="7">
        <f t="shared" si="39"/>
        <v>1</v>
      </c>
      <c r="BI58" s="7" t="str">
        <f t="shared" si="40"/>
        <v>Wo posiert Lena?</v>
      </c>
      <c r="BJ58" s="7" t="str">
        <f>IF(BI58="NA","NA",P58)</f>
        <v>am Klavier</v>
      </c>
      <c r="BK58" s="7" t="str">
        <f t="shared" si="52"/>
        <v>am Klavier</v>
      </c>
      <c r="BL58" s="7" t="s">
        <v>310</v>
      </c>
      <c r="BM58" s="1">
        <v>1</v>
      </c>
      <c r="BN58" s="7" t="str">
        <f t="shared" si="41"/>
        <v>am Klavier</v>
      </c>
      <c r="BO58" s="7" t="str">
        <f t="shared" si="50"/>
        <v>am Flügel</v>
      </c>
      <c r="BP58" s="7" t="str">
        <f t="shared" si="42"/>
        <v>Wo posiert Lena?</v>
      </c>
      <c r="BQ58" s="7" t="str">
        <f t="shared" si="43"/>
        <v/>
      </c>
      <c r="BR58" s="7" t="str">
        <f t="shared" si="44"/>
        <v/>
      </c>
      <c r="BS58" s="7" t="str">
        <f t="shared" si="45"/>
        <v>Wo posiert Lena?</v>
      </c>
      <c r="BT58" s="7" t="str">
        <f t="shared" si="46"/>
        <v/>
      </c>
      <c r="BU58" s="7" t="str">
        <f t="shared" si="47"/>
        <v>Wen möchte Lena beeindrucken?</v>
      </c>
      <c r="BV58" s="7" t="str">
        <f t="shared" si="48"/>
        <v>Wen möchte Lena beeindrucken?</v>
      </c>
    </row>
    <row r="59" spans="1:74" ht="14.25" customHeight="1" x14ac:dyDescent="0.35">
      <c r="A59" s="7" t="str">
        <f t="shared" si="49"/>
        <v>L5_S64_I147_PEr</v>
      </c>
      <c r="B59" s="7">
        <v>5</v>
      </c>
      <c r="C59" s="7">
        <v>64</v>
      </c>
      <c r="D59" s="44">
        <v>58</v>
      </c>
      <c r="E59">
        <v>3</v>
      </c>
      <c r="F59" s="7">
        <v>64</v>
      </c>
      <c r="G59" s="7" t="str">
        <f t="shared" si="26"/>
        <v>Die Flugbegleiterin renoviert in der Garage. Er möchte die neuen Werkzeuge testen.</v>
      </c>
      <c r="H59" s="7" t="str">
        <f t="shared" si="29"/>
        <v>Die Flugbegleiterin</v>
      </c>
      <c r="I59" s="7" t="str">
        <f t="shared" si="30"/>
        <v>Der Flugbegleiter</v>
      </c>
      <c r="J59" s="7" t="s">
        <v>522</v>
      </c>
      <c r="K59" s="65" t="s">
        <v>84</v>
      </c>
      <c r="N59" s="65" t="s">
        <v>1099</v>
      </c>
      <c r="O59" s="7" t="str">
        <f t="shared" si="31"/>
        <v>in der Garage.</v>
      </c>
      <c r="P59" s="7" t="str">
        <f t="shared" si="32"/>
        <v>in der Garage</v>
      </c>
      <c r="Q59" s="7" t="str">
        <f t="shared" si="27"/>
        <v>Er</v>
      </c>
      <c r="R59" s="7" t="s">
        <v>70</v>
      </c>
      <c r="S59" s="7" t="s">
        <v>71</v>
      </c>
      <c r="T59" s="7" t="s">
        <v>203</v>
      </c>
      <c r="U59" s="7" t="s">
        <v>523</v>
      </c>
      <c r="W59" s="7" t="str">
        <f t="shared" si="33"/>
        <v>Werkzeuge</v>
      </c>
      <c r="X59" s="7" t="str">
        <f t="shared" si="34"/>
        <v>testen.</v>
      </c>
      <c r="Y59" s="7" t="s">
        <v>524</v>
      </c>
      <c r="Z59" s="7">
        <f>main!Z65</f>
        <v>147</v>
      </c>
      <c r="AA59" s="7" t="str">
        <f>main!AA65</f>
        <v>Flugbegleiterin</v>
      </c>
      <c r="AB59" s="7" t="str">
        <f>main!AB65</f>
        <v>NA</v>
      </c>
      <c r="AC59" s="7">
        <f>main!AC65</f>
        <v>1.675</v>
      </c>
      <c r="AD59" s="7" t="str">
        <f>main!AD65</f>
        <v>NA</v>
      </c>
      <c r="AE59" s="7" t="str">
        <f>main!AE65</f>
        <v>NA</v>
      </c>
      <c r="AF59" s="33" t="str">
        <f>main!AF65</f>
        <v>f</v>
      </c>
      <c r="AG59" s="7" t="str">
        <f>main!AG65</f>
        <v>Filler</v>
      </c>
      <c r="AH59" s="7" t="str">
        <f>main!AH65</f>
        <v>NA</v>
      </c>
      <c r="AI59" s="7" t="str">
        <f>main!AI65</f>
        <v>NA</v>
      </c>
      <c r="AJ59" s="7" t="str">
        <f>main!AJ65</f>
        <v>Die</v>
      </c>
      <c r="AK59" s="7" t="str">
        <f>main!AK65</f>
        <v>die</v>
      </c>
      <c r="AL59" s="7">
        <f>main!AL65</f>
        <v>4</v>
      </c>
      <c r="AM59" s="7" t="str">
        <f>main!AM65</f>
        <v>Flugbegleiter</v>
      </c>
      <c r="AN59" s="7" t="str">
        <f>main!AN65</f>
        <v>NA</v>
      </c>
      <c r="AO59" s="7" t="str">
        <f>main!AO65</f>
        <v>NA</v>
      </c>
      <c r="AP59" s="7" t="str">
        <f>main!AP65</f>
        <v>NA</v>
      </c>
      <c r="AQ59" s="7" t="str">
        <f>main!AQ65</f>
        <v>NA</v>
      </c>
      <c r="AR59" s="7" t="str">
        <f>main!AR65</f>
        <v>NA</v>
      </c>
      <c r="AS59" s="7" t="str">
        <f>main!AS65</f>
        <v>Alternative</v>
      </c>
      <c r="AT59" s="7" t="str">
        <f>main!AT65</f>
        <v>NA</v>
      </c>
      <c r="AU59" s="7" t="str">
        <f>main!AU65</f>
        <v>NA</v>
      </c>
      <c r="AV59" s="7" t="str">
        <f>main!AV65</f>
        <v>Der</v>
      </c>
      <c r="AW59" s="7" t="str">
        <f>main!AW65</f>
        <v>der</v>
      </c>
      <c r="AX59" s="7" t="str">
        <f>main!AX65</f>
        <v>Er</v>
      </c>
      <c r="AY59" s="7" t="str">
        <f>main!AY65</f>
        <v>Sie</v>
      </c>
      <c r="AZ59" s="7" t="str">
        <f>main!AZ65</f>
        <v>Er</v>
      </c>
      <c r="BA59" s="7" t="str">
        <f t="shared" si="35"/>
        <v>Wer renoviert in der Garage?</v>
      </c>
      <c r="BB59" s="46" t="str">
        <f t="shared" si="36"/>
        <v>Was tat die Flugbegleiterin?</v>
      </c>
      <c r="BC59" s="7" t="str">
        <f t="shared" si="37"/>
        <v>Wo renoviert die Flugbegleiterin?</v>
      </c>
      <c r="BD59" s="7" t="str">
        <f t="shared" si="38"/>
        <v>Was möchte die Flugbegleiterin testen?</v>
      </c>
      <c r="BE59" s="1" t="s">
        <v>49</v>
      </c>
      <c r="BF59" s="7" t="str">
        <f>BD59</f>
        <v>Was möchte die Flugbegleiterin testen?</v>
      </c>
      <c r="BG59" s="7">
        <v>4</v>
      </c>
      <c r="BH59" s="7">
        <f t="shared" si="39"/>
        <v>0</v>
      </c>
      <c r="BI59" s="7" t="str">
        <f t="shared" si="40"/>
        <v>NA</v>
      </c>
      <c r="BJ59" s="7" t="str">
        <f>IF(BI59="NA","NA",CONCATENATE(S59," ",T59," ",W59))</f>
        <v>NA</v>
      </c>
      <c r="BK59" s="7" t="str">
        <f t="shared" si="52"/>
        <v>NA</v>
      </c>
      <c r="BL59" s="7" t="s">
        <v>78</v>
      </c>
      <c r="BM59" s="1">
        <v>1</v>
      </c>
      <c r="BN59" s="7" t="str">
        <f t="shared" si="41"/>
        <v>NA</v>
      </c>
      <c r="BO59" s="7" t="str">
        <f t="shared" si="50"/>
        <v>NA</v>
      </c>
      <c r="BP59" s="7" t="str">
        <f t="shared" si="42"/>
        <v>Wo renoviert die Flugbegleiterin?</v>
      </c>
      <c r="BQ59" s="7" t="str">
        <f t="shared" si="43"/>
        <v/>
      </c>
      <c r="BR59" s="7" t="str">
        <f t="shared" si="44"/>
        <v/>
      </c>
      <c r="BS59" s="7" t="str">
        <f t="shared" si="45"/>
        <v>Wo renoviert die Flugbegleiterin?</v>
      </c>
      <c r="BT59" s="7" t="str">
        <f t="shared" si="46"/>
        <v>Was möchte die Flugbegleiterin testen?</v>
      </c>
      <c r="BU59" s="7" t="str">
        <f t="shared" si="47"/>
        <v/>
      </c>
      <c r="BV59" s="1" t="str">
        <f t="shared" si="48"/>
        <v>Was möchte die Flugbegleiterin testen?</v>
      </c>
    </row>
    <row r="60" spans="1:74" ht="14.25" customHeight="1" x14ac:dyDescent="0.35">
      <c r="A60" s="7" t="str">
        <f t="shared" si="49"/>
        <v>L5_S74_I157_PSie</v>
      </c>
      <c r="B60" s="7">
        <v>5</v>
      </c>
      <c r="C60" s="7">
        <v>74</v>
      </c>
      <c r="D60" s="44">
        <v>59</v>
      </c>
      <c r="E60">
        <v>3</v>
      </c>
      <c r="F60" s="7">
        <v>74</v>
      </c>
      <c r="G60" s="7" t="str">
        <f t="shared" si="26"/>
        <v>Die Bibliothekarin landet auf der Titelseite. Sie hat eine schlimme Tat begangen.</v>
      </c>
      <c r="H60" s="7" t="str">
        <f t="shared" si="29"/>
        <v>Die Bibliothekarin</v>
      </c>
      <c r="I60" s="7" t="str">
        <f t="shared" si="30"/>
        <v>Der Bibliothekar</v>
      </c>
      <c r="J60" s="7" t="s">
        <v>277</v>
      </c>
      <c r="L60" s="7" t="s">
        <v>244</v>
      </c>
      <c r="N60" s="7" t="s">
        <v>579</v>
      </c>
      <c r="O60" s="7" t="str">
        <f t="shared" si="31"/>
        <v>auf der Titelseite.</v>
      </c>
      <c r="P60" s="7" t="str">
        <f t="shared" si="32"/>
        <v>auf der Titelseite</v>
      </c>
      <c r="Q60" s="7" t="str">
        <f t="shared" si="27"/>
        <v>Sie</v>
      </c>
      <c r="R60" s="7" t="s">
        <v>104</v>
      </c>
      <c r="S60" s="7" t="s">
        <v>179</v>
      </c>
      <c r="T60" s="7" t="s">
        <v>1073</v>
      </c>
      <c r="U60" s="7" t="s">
        <v>1100</v>
      </c>
      <c r="W60" s="7" t="str">
        <f t="shared" si="33"/>
        <v>Tat</v>
      </c>
      <c r="X60" s="7" t="str">
        <f t="shared" si="34"/>
        <v>begangen.</v>
      </c>
      <c r="Y60" s="7" t="s">
        <v>1101</v>
      </c>
      <c r="Z60" s="7">
        <f>main!Z75</f>
        <v>157</v>
      </c>
      <c r="AA60" s="7" t="str">
        <f>main!AA75</f>
        <v>Bibliothekarin</v>
      </c>
      <c r="AB60" s="7" t="str">
        <f>main!AB75</f>
        <v>NA</v>
      </c>
      <c r="AC60" s="7">
        <f>main!AC75</f>
        <v>2.3250000000000002</v>
      </c>
      <c r="AD60" s="7" t="str">
        <f>main!AD75</f>
        <v>NA</v>
      </c>
      <c r="AE60" s="7" t="str">
        <f>main!AE75</f>
        <v>NA</v>
      </c>
      <c r="AF60" s="33" t="str">
        <f>main!AF75</f>
        <v>f</v>
      </c>
      <c r="AG60" s="7" t="str">
        <f>main!AG75</f>
        <v>Filler</v>
      </c>
      <c r="AH60" s="7" t="str">
        <f>main!AH75</f>
        <v>NA</v>
      </c>
      <c r="AI60" s="7" t="str">
        <f>main!AI75</f>
        <v>NA</v>
      </c>
      <c r="AJ60" s="7" t="str">
        <f>main!AJ75</f>
        <v>Die</v>
      </c>
      <c r="AK60" s="7" t="str">
        <f>main!AK75</f>
        <v>die</v>
      </c>
      <c r="AL60" s="7">
        <f>main!AL75</f>
        <v>14</v>
      </c>
      <c r="AM60" s="7" t="str">
        <f>main!AM75</f>
        <v>Bibliothekar</v>
      </c>
      <c r="AN60" s="7" t="str">
        <f>main!AN75</f>
        <v>NA</v>
      </c>
      <c r="AO60" s="7" t="str">
        <f>main!AO75</f>
        <v>NA</v>
      </c>
      <c r="AP60" s="7" t="str">
        <f>main!AP75</f>
        <v>NA</v>
      </c>
      <c r="AQ60" s="7" t="str">
        <f>main!AQ75</f>
        <v>NA</v>
      </c>
      <c r="AR60" s="7" t="str">
        <f>main!AR75</f>
        <v>NA</v>
      </c>
      <c r="AS60" s="7" t="str">
        <f>main!AS75</f>
        <v>Alternative</v>
      </c>
      <c r="AT60" s="7" t="str">
        <f>main!AT75</f>
        <v>NA</v>
      </c>
      <c r="AU60" s="7" t="str">
        <f>main!AU75</f>
        <v>NA</v>
      </c>
      <c r="AV60" s="7" t="str">
        <f>main!AV75</f>
        <v>Der</v>
      </c>
      <c r="AW60" s="7" t="str">
        <f>main!AW75</f>
        <v>der</v>
      </c>
      <c r="AX60" s="7" t="str">
        <f>main!AX75</f>
        <v>Er</v>
      </c>
      <c r="AY60" s="7" t="str">
        <f>main!AY75</f>
        <v>Sie</v>
      </c>
      <c r="AZ60" s="7" t="str">
        <f>main!AZ75</f>
        <v>Sie</v>
      </c>
      <c r="BA60" s="7" t="str">
        <f t="shared" si="35"/>
        <v>Wer landet auf der Titelseite?</v>
      </c>
      <c r="BB60" s="46" t="str">
        <f t="shared" si="36"/>
        <v>Was tat die Bibliothekarin?</v>
      </c>
      <c r="BC60" s="7" t="str">
        <f t="shared" si="37"/>
        <v>Wohin landet die Bibliothekarin?</v>
      </c>
      <c r="BD60" s="7" t="str">
        <f t="shared" si="38"/>
        <v>Was hat die Bibliothekarin begangen?</v>
      </c>
      <c r="BE60" s="7" t="s">
        <v>16</v>
      </c>
      <c r="BF60" s="7" t="str">
        <f>BB60</f>
        <v>Was tat die Bibliothekarin?</v>
      </c>
      <c r="BG60" s="7">
        <v>4</v>
      </c>
      <c r="BH60" s="7">
        <f t="shared" si="39"/>
        <v>0</v>
      </c>
      <c r="BI60" s="7" t="str">
        <f t="shared" si="40"/>
        <v>NA</v>
      </c>
      <c r="BJ60" s="7" t="str">
        <f>IF(BI60="NA","NA",J60)</f>
        <v>NA</v>
      </c>
      <c r="BK60" s="7" t="str">
        <f t="shared" si="52"/>
        <v>NA</v>
      </c>
      <c r="BL60" s="7" t="s">
        <v>78</v>
      </c>
      <c r="BM60" s="1">
        <v>0</v>
      </c>
      <c r="BN60" s="7" t="str">
        <f t="shared" si="41"/>
        <v>NA</v>
      </c>
      <c r="BO60" s="7" t="str">
        <f t="shared" si="50"/>
        <v>NA</v>
      </c>
      <c r="BP60" s="7" t="str">
        <f t="shared" si="42"/>
        <v/>
      </c>
      <c r="BQ60" s="7" t="str">
        <f t="shared" si="43"/>
        <v>Wohin landet die Bibliothekarin?</v>
      </c>
      <c r="BR60" s="7" t="str">
        <f t="shared" si="44"/>
        <v/>
      </c>
      <c r="BS60" s="7" t="str">
        <f t="shared" si="45"/>
        <v>Wohin landet die Bibliothekarin?</v>
      </c>
      <c r="BT60" s="7" t="str">
        <f t="shared" si="46"/>
        <v>Was hat die Bibliothekarin begangen?</v>
      </c>
      <c r="BU60" s="7" t="str">
        <f t="shared" si="47"/>
        <v/>
      </c>
      <c r="BV60" s="7" t="str">
        <f t="shared" si="48"/>
        <v>Was hat die Bibliothekarin begangen?</v>
      </c>
    </row>
    <row r="61" spans="1:74" ht="14.25" customHeight="1" x14ac:dyDescent="0.35">
      <c r="A61" s="7" t="str">
        <f t="shared" si="49"/>
        <v>L5_S43_I3_PEr</v>
      </c>
      <c r="B61" s="7">
        <v>5</v>
      </c>
      <c r="C61" s="7">
        <v>43</v>
      </c>
      <c r="D61" s="44">
        <v>60</v>
      </c>
      <c r="E61">
        <v>3</v>
      </c>
      <c r="F61" s="7">
        <v>43</v>
      </c>
      <c r="G61" s="7" t="str">
        <f t="shared" si="26"/>
        <v>Julius kommt aus der Kita. Er hat die beiden Zwillinge dabei.</v>
      </c>
      <c r="H61" s="7" t="str">
        <f t="shared" si="29"/>
        <v>Julius</v>
      </c>
      <c r="I61" s="7" t="str">
        <f t="shared" si="30"/>
        <v>Florian</v>
      </c>
      <c r="J61" s="7" t="s">
        <v>311</v>
      </c>
      <c r="M61" s="7" t="s">
        <v>144</v>
      </c>
      <c r="N61" s="7" t="s">
        <v>382</v>
      </c>
      <c r="O61" s="7" t="str">
        <f t="shared" si="31"/>
        <v>aus der Kita.</v>
      </c>
      <c r="P61" s="7" t="str">
        <f t="shared" si="32"/>
        <v>aus der Kita</v>
      </c>
      <c r="Q61" s="7" t="str">
        <f t="shared" si="27"/>
        <v>Er</v>
      </c>
      <c r="R61" s="7" t="s">
        <v>104</v>
      </c>
      <c r="S61" s="7" t="s">
        <v>71</v>
      </c>
      <c r="T61" s="7" t="s">
        <v>383</v>
      </c>
      <c r="V61" s="7" t="s">
        <v>384</v>
      </c>
      <c r="W61" s="7" t="str">
        <f t="shared" si="33"/>
        <v>Zwillinge</v>
      </c>
      <c r="X61" s="7" t="str">
        <f t="shared" si="34"/>
        <v>dabei.</v>
      </c>
      <c r="Y61" s="7" t="s">
        <v>385</v>
      </c>
      <c r="Z61" s="7">
        <f>main!Z4</f>
        <v>3</v>
      </c>
      <c r="AA61" s="7" t="str">
        <f>main!AA4</f>
        <v>Julius</v>
      </c>
      <c r="AB61" s="7" t="str">
        <f>main!AB4</f>
        <v>m</v>
      </c>
      <c r="AC61" s="7">
        <f>main!AC4</f>
        <v>1.085714286</v>
      </c>
      <c r="AD61" s="7">
        <f>main!AD4</f>
        <v>0.37349136300000002</v>
      </c>
      <c r="AE61" s="7">
        <f>main!AE4</f>
        <v>1</v>
      </c>
      <c r="AF61" s="33" t="str">
        <f>main!AF4</f>
        <v>m</v>
      </c>
      <c r="AG61" s="7" t="str">
        <f>main!AG4</f>
        <v>Target</v>
      </c>
      <c r="AH61" s="7" t="str">
        <f>main!AH4</f>
        <v>NA</v>
      </c>
      <c r="AI61" s="7">
        <f>main!AI4</f>
        <v>1810000000</v>
      </c>
      <c r="AJ61" s="7" t="str">
        <f>main!AJ4</f>
        <v>NA</v>
      </c>
      <c r="AK61" s="7" t="str">
        <f>main!AK4</f>
        <v>NA</v>
      </c>
      <c r="AL61" s="7">
        <f>main!AL4</f>
        <v>35</v>
      </c>
      <c r="AM61" s="7" t="str">
        <f>main!AM4</f>
        <v>Florian</v>
      </c>
      <c r="AN61" s="7" t="str">
        <f>main!AN4</f>
        <v>m</v>
      </c>
      <c r="AO61" s="7">
        <f>main!AO4</f>
        <v>1.457142857</v>
      </c>
      <c r="AP61" s="7">
        <f>main!AP4</f>
        <v>1.441870867</v>
      </c>
      <c r="AQ61" s="7">
        <f>main!AQ4</f>
        <v>1</v>
      </c>
      <c r="AR61" s="7" t="str">
        <f>main!AR4</f>
        <v>m</v>
      </c>
      <c r="AS61" s="7" t="str">
        <f>main!AS4</f>
        <v>Alternative</v>
      </c>
      <c r="AT61" s="7" t="str">
        <f>main!AT4</f>
        <v>NA</v>
      </c>
      <c r="AU61" s="7" t="str">
        <f>main!AU4</f>
        <v>NA</v>
      </c>
      <c r="AV61" s="7" t="str">
        <f>main!AV4</f>
        <v>NA</v>
      </c>
      <c r="AW61" s="7" t="str">
        <f>main!AW4</f>
        <v>NA</v>
      </c>
      <c r="AX61" s="7" t="str">
        <f>main!AX4</f>
        <v>Er</v>
      </c>
      <c r="AY61" s="7" t="str">
        <f>main!AY4</f>
        <v>Sie</v>
      </c>
      <c r="AZ61" s="7" t="str">
        <f>main!AZ4</f>
        <v>Er</v>
      </c>
      <c r="BA61" s="7" t="str">
        <f t="shared" si="35"/>
        <v>Wer kommt aus der Kita?</v>
      </c>
      <c r="BB61" s="46" t="str">
        <f t="shared" si="36"/>
        <v>Was tat Julius?</v>
      </c>
      <c r="BC61" s="7" t="str">
        <f t="shared" si="37"/>
        <v>Woher kommt Julius?</v>
      </c>
      <c r="BD61" s="7" t="str">
        <f t="shared" si="38"/>
        <v>Wen hat Julius dabei?</v>
      </c>
      <c r="BE61" s="7" t="s">
        <v>48</v>
      </c>
      <c r="BF61" s="7" t="str">
        <f>BC61</f>
        <v>Woher kommt Julius?</v>
      </c>
      <c r="BG61" s="7">
        <v>1</v>
      </c>
      <c r="BH61" s="7">
        <f t="shared" si="39"/>
        <v>1</v>
      </c>
      <c r="BI61" s="7" t="str">
        <f t="shared" si="40"/>
        <v>Woher kommt Julius?</v>
      </c>
      <c r="BJ61" s="7" t="str">
        <f>IF(BI61="NA","NA",P61)</f>
        <v>aus der Kita</v>
      </c>
      <c r="BK61" s="7" t="str">
        <f t="shared" si="52"/>
        <v>aus der Kita</v>
      </c>
      <c r="BL61" s="7" t="s">
        <v>388</v>
      </c>
      <c r="BM61" s="1">
        <v>1</v>
      </c>
      <c r="BN61" s="7" t="str">
        <f t="shared" si="41"/>
        <v>aus der Kita</v>
      </c>
      <c r="BO61" s="7" t="str">
        <f t="shared" si="50"/>
        <v>aus der Schule</v>
      </c>
      <c r="BP61" s="7" t="str">
        <f t="shared" si="42"/>
        <v/>
      </c>
      <c r="BQ61" s="7" t="str">
        <f t="shared" si="43"/>
        <v/>
      </c>
      <c r="BR61" s="7" t="str">
        <f t="shared" si="44"/>
        <v>Woher kommt Julius?</v>
      </c>
      <c r="BS61" s="7" t="str">
        <f t="shared" si="45"/>
        <v>Woher kommt Julius?</v>
      </c>
      <c r="BT61" s="7" t="str">
        <f t="shared" si="46"/>
        <v/>
      </c>
      <c r="BU61" s="7" t="str">
        <f t="shared" si="47"/>
        <v>Wen hat Julius dabei?</v>
      </c>
      <c r="BV61" s="7" t="str">
        <f t="shared" si="48"/>
        <v>Wen hat Julius dabei?</v>
      </c>
    </row>
    <row r="62" spans="1:74" ht="14.25" customHeight="1" x14ac:dyDescent="0.35">
      <c r="A62" s="7" t="str">
        <f t="shared" si="49"/>
        <v>L5_S108_I191_PEr</v>
      </c>
      <c r="B62" s="7">
        <v>5</v>
      </c>
      <c r="C62" s="7">
        <v>108</v>
      </c>
      <c r="D62" s="44">
        <v>61</v>
      </c>
      <c r="E62">
        <v>3</v>
      </c>
      <c r="F62" s="7">
        <v>108</v>
      </c>
      <c r="G62" s="7" t="str">
        <f t="shared" si="26"/>
        <v>Der Astronaut landet in der Anstalt. Er hat einen schweren Burnout erlitten.</v>
      </c>
      <c r="H62" s="7" t="str">
        <f t="shared" si="29"/>
        <v>Der Astronaut</v>
      </c>
      <c r="I62" s="7" t="str">
        <f t="shared" si="30"/>
        <v>Die Astronautin</v>
      </c>
      <c r="J62" s="7" t="s">
        <v>277</v>
      </c>
      <c r="K62" s="7" t="s">
        <v>84</v>
      </c>
      <c r="N62" s="7" t="s">
        <v>762</v>
      </c>
      <c r="O62" s="7" t="str">
        <f t="shared" si="31"/>
        <v>in der Anstalt.</v>
      </c>
      <c r="P62" s="7" t="str">
        <f t="shared" si="32"/>
        <v>in der Anstalt</v>
      </c>
      <c r="Q62" s="7" t="str">
        <f t="shared" si="27"/>
        <v>Er</v>
      </c>
      <c r="R62" s="7" t="s">
        <v>104</v>
      </c>
      <c r="S62" s="7" t="s">
        <v>87</v>
      </c>
      <c r="T62" s="7" t="s">
        <v>279</v>
      </c>
      <c r="U62" s="7" t="s">
        <v>763</v>
      </c>
      <c r="W62" s="7" t="str">
        <f t="shared" si="33"/>
        <v>Burnout</v>
      </c>
      <c r="X62" s="7" t="str">
        <f t="shared" si="34"/>
        <v>erlitten.</v>
      </c>
      <c r="Y62" s="7" t="s">
        <v>212</v>
      </c>
      <c r="Z62" s="7">
        <f>main!Z109</f>
        <v>191</v>
      </c>
      <c r="AA62" s="7" t="str">
        <f>main!AA109</f>
        <v>Astronaut</v>
      </c>
      <c r="AB62" s="7" t="str">
        <f>main!AB109</f>
        <v>NA</v>
      </c>
      <c r="AC62" s="7">
        <f>main!AC109</f>
        <v>5.75</v>
      </c>
      <c r="AD62" s="7" t="str">
        <f>main!AD109</f>
        <v>NA</v>
      </c>
      <c r="AE62" s="7" t="str">
        <f>main!AE109</f>
        <v>NA</v>
      </c>
      <c r="AF62" s="33" t="str">
        <f>main!AF109</f>
        <v>m</v>
      </c>
      <c r="AG62" s="7" t="str">
        <f>main!AG109</f>
        <v>Filler</v>
      </c>
      <c r="AH62" s="7" t="str">
        <f>main!AH109</f>
        <v>NA</v>
      </c>
      <c r="AI62" s="7" t="str">
        <f>main!AI109</f>
        <v>NA</v>
      </c>
      <c r="AJ62" s="7" t="str">
        <f>main!AJ109</f>
        <v>Der</v>
      </c>
      <c r="AK62" s="7" t="str">
        <f>main!AK109</f>
        <v>der</v>
      </c>
      <c r="AL62" s="7">
        <f>main!AL109</f>
        <v>48</v>
      </c>
      <c r="AM62" s="7" t="str">
        <f>main!AM109</f>
        <v>Astronautin</v>
      </c>
      <c r="AN62" s="7" t="str">
        <f>main!AN109</f>
        <v>NA</v>
      </c>
      <c r="AO62" s="7" t="str">
        <f>main!AO109</f>
        <v>NA</v>
      </c>
      <c r="AP62" s="7" t="str">
        <f>main!AP109</f>
        <v>NA</v>
      </c>
      <c r="AQ62" s="7" t="str">
        <f>main!AQ109</f>
        <v>NA</v>
      </c>
      <c r="AR62" s="7" t="str">
        <f>main!AR109</f>
        <v>NA</v>
      </c>
      <c r="AS62" s="7" t="str">
        <f>main!AS109</f>
        <v>Alternative</v>
      </c>
      <c r="AT62" s="7" t="str">
        <f>main!AT109</f>
        <v>NA</v>
      </c>
      <c r="AU62" s="7" t="str">
        <f>main!AU109</f>
        <v>NA</v>
      </c>
      <c r="AV62" s="7" t="str">
        <f>main!AV109</f>
        <v>Die</v>
      </c>
      <c r="AW62" s="7" t="str">
        <f>main!AW109</f>
        <v>die</v>
      </c>
      <c r="AX62" s="7" t="str">
        <f>main!AX109</f>
        <v>Er</v>
      </c>
      <c r="AY62" s="7" t="str">
        <f>main!AY109</f>
        <v>Sie</v>
      </c>
      <c r="AZ62" s="7" t="str">
        <f>main!AZ109</f>
        <v>Er</v>
      </c>
      <c r="BA62" s="7" t="str">
        <f t="shared" si="35"/>
        <v>Wer landet in der Anstalt?</v>
      </c>
      <c r="BB62" s="46" t="str">
        <f t="shared" si="36"/>
        <v>Was tat der Astronaut?</v>
      </c>
      <c r="BC62" s="7" t="str">
        <f t="shared" si="37"/>
        <v>Wo landet der Astronaut?</v>
      </c>
      <c r="BD62" s="7" t="str">
        <f t="shared" si="38"/>
        <v>Was hat der Astronaut erlitten?</v>
      </c>
      <c r="BE62" s="1" t="s">
        <v>49</v>
      </c>
      <c r="BF62" s="7" t="str">
        <f>BD62</f>
        <v>Was hat der Astronaut erlitten?</v>
      </c>
      <c r="BG62" s="7">
        <v>4</v>
      </c>
      <c r="BH62" s="7">
        <f t="shared" si="39"/>
        <v>0</v>
      </c>
      <c r="BI62" s="7" t="str">
        <f t="shared" si="40"/>
        <v>NA</v>
      </c>
      <c r="BJ62" s="7" t="str">
        <f>IF(BI62="NA","NA",CONCATENATE(S62," ",T62," ",W62))</f>
        <v>NA</v>
      </c>
      <c r="BK62" s="7" t="str">
        <f t="shared" si="52"/>
        <v>NA</v>
      </c>
      <c r="BL62" s="7" t="s">
        <v>78</v>
      </c>
      <c r="BM62" s="1">
        <v>1</v>
      </c>
      <c r="BN62" s="7" t="str">
        <f t="shared" si="41"/>
        <v>NA</v>
      </c>
      <c r="BO62" s="7" t="str">
        <f t="shared" si="50"/>
        <v>NA</v>
      </c>
      <c r="BP62" s="7" t="str">
        <f t="shared" si="42"/>
        <v>Wo landet der Astronaut?</v>
      </c>
      <c r="BQ62" s="7" t="str">
        <f t="shared" si="43"/>
        <v/>
      </c>
      <c r="BR62" s="7" t="str">
        <f t="shared" si="44"/>
        <v/>
      </c>
      <c r="BS62" s="7" t="str">
        <f t="shared" si="45"/>
        <v>Wo landet der Astronaut?</v>
      </c>
      <c r="BT62" s="7" t="str">
        <f t="shared" si="46"/>
        <v>Was hat der Astronaut erlitten?</v>
      </c>
      <c r="BU62" s="7" t="str">
        <f t="shared" si="47"/>
        <v/>
      </c>
      <c r="BV62" s="7" t="str">
        <f t="shared" si="48"/>
        <v>Was hat der Astronaut erlitten?</v>
      </c>
    </row>
    <row r="63" spans="1:74" ht="14.25" customHeight="1" x14ac:dyDescent="0.35">
      <c r="A63" s="7" t="str">
        <f t="shared" si="49"/>
        <v>L5_S30_I133_PEr</v>
      </c>
      <c r="B63" s="7">
        <v>5</v>
      </c>
      <c r="C63" s="7">
        <v>30</v>
      </c>
      <c r="D63" s="44">
        <v>62</v>
      </c>
      <c r="E63">
        <v>3</v>
      </c>
      <c r="F63" s="7">
        <v>30</v>
      </c>
      <c r="G63" s="7" t="str">
        <f t="shared" si="26"/>
        <v>Martha kehrt im Stall. Er muss die aufgetragenen Sozialstunden abarbeiten.</v>
      </c>
      <c r="H63" s="7" t="str">
        <f t="shared" si="29"/>
        <v>Martha</v>
      </c>
      <c r="I63" s="7" t="str">
        <f t="shared" si="30"/>
        <v>Kai</v>
      </c>
      <c r="J63" s="7" t="s">
        <v>298</v>
      </c>
      <c r="K63" s="7" t="s">
        <v>193</v>
      </c>
      <c r="N63" s="7" t="s">
        <v>231</v>
      </c>
      <c r="O63" s="7" t="str">
        <f t="shared" si="31"/>
        <v>im Stall.</v>
      </c>
      <c r="P63" s="7" t="str">
        <f t="shared" si="32"/>
        <v>im Stall</v>
      </c>
      <c r="Q63" s="7" t="str">
        <f t="shared" si="27"/>
        <v>Er</v>
      </c>
      <c r="R63" s="7" t="s">
        <v>146</v>
      </c>
      <c r="S63" s="7" t="s">
        <v>71</v>
      </c>
      <c r="T63" s="7" t="s">
        <v>299</v>
      </c>
      <c r="U63" s="7" t="s">
        <v>300</v>
      </c>
      <c r="W63" s="7" t="str">
        <f t="shared" si="33"/>
        <v>Sozialstunden</v>
      </c>
      <c r="X63" s="7" t="str">
        <f t="shared" si="34"/>
        <v>abarbeiten.</v>
      </c>
      <c r="Y63" s="7" t="s">
        <v>301</v>
      </c>
      <c r="Z63" s="7">
        <f>main!Z51</f>
        <v>133</v>
      </c>
      <c r="AA63" s="7" t="str">
        <f>main!AA51</f>
        <v>Martha</v>
      </c>
      <c r="AB63" s="7" t="str">
        <f>main!AB51</f>
        <v>f</v>
      </c>
      <c r="AC63" s="7">
        <f>main!AC51</f>
        <v>6.8571428570000004</v>
      </c>
      <c r="AD63" s="7">
        <f>main!AD51</f>
        <v>0.42996970800000001</v>
      </c>
      <c r="AE63" s="7">
        <f>main!AE51</f>
        <v>7</v>
      </c>
      <c r="AF63" s="33" t="str">
        <f>main!AF51</f>
        <v>f</v>
      </c>
      <c r="AG63" s="7" t="str">
        <f>main!AG51</f>
        <v>Target</v>
      </c>
      <c r="AH63" s="7" t="str">
        <f>main!AH51</f>
        <v>NA</v>
      </c>
      <c r="AI63" s="7">
        <f>main!AI51</f>
        <v>2400000000</v>
      </c>
      <c r="AJ63" s="7" t="str">
        <f>main!AJ51</f>
        <v>NA</v>
      </c>
      <c r="AK63" s="7" t="str">
        <f>main!AK51</f>
        <v>NA</v>
      </c>
      <c r="AL63" s="7">
        <f>main!AL51</f>
        <v>52</v>
      </c>
      <c r="AM63" s="7" t="str">
        <f>main!AM51</f>
        <v>Kai</v>
      </c>
      <c r="AN63" s="7" t="str">
        <f>main!AN51</f>
        <v>n</v>
      </c>
      <c r="AO63" s="7">
        <f>main!AO51</f>
        <v>2.1428571430000001</v>
      </c>
      <c r="AP63" s="7">
        <f>main!AP51</f>
        <v>1.4580982199999999</v>
      </c>
      <c r="AQ63" s="7">
        <f>main!AQ51</f>
        <v>1</v>
      </c>
      <c r="AR63" s="7" t="str">
        <f>main!AR51</f>
        <v>n</v>
      </c>
      <c r="AS63" s="7" t="str">
        <f>main!AS51</f>
        <v>Alternative</v>
      </c>
      <c r="AT63" s="7" t="str">
        <f>main!AT51</f>
        <v>NA</v>
      </c>
      <c r="AU63" s="7" t="str">
        <f>main!AU51</f>
        <v>NA</v>
      </c>
      <c r="AV63" s="7" t="str">
        <f>main!AV51</f>
        <v>NA</v>
      </c>
      <c r="AW63" s="7" t="str">
        <f>main!AW51</f>
        <v>NA</v>
      </c>
      <c r="AX63" s="7" t="str">
        <f>main!AX51</f>
        <v>Er</v>
      </c>
      <c r="AY63" s="7" t="str">
        <f>main!AY51</f>
        <v>Sie</v>
      </c>
      <c r="AZ63" s="7" t="str">
        <f>main!AZ51</f>
        <v>Er</v>
      </c>
      <c r="BA63" s="7" t="str">
        <f t="shared" si="35"/>
        <v>Wer kehrt im Stall?</v>
      </c>
      <c r="BB63" s="46" t="str">
        <f t="shared" si="36"/>
        <v>Was tat Martha?</v>
      </c>
      <c r="BC63" s="7" t="str">
        <f t="shared" si="37"/>
        <v>Wo kehrt Martha?</v>
      </c>
      <c r="BD63" s="7" t="str">
        <f t="shared" si="38"/>
        <v>Was muss Martha abarbeiten?</v>
      </c>
      <c r="BE63" s="7" t="s">
        <v>16</v>
      </c>
      <c r="BF63" s="7" t="str">
        <f>BB63</f>
        <v>Was tat Martha?</v>
      </c>
      <c r="BG63" s="7">
        <v>4</v>
      </c>
      <c r="BH63" s="7">
        <f t="shared" si="39"/>
        <v>0</v>
      </c>
      <c r="BI63" s="7" t="str">
        <f t="shared" si="40"/>
        <v>NA</v>
      </c>
      <c r="BJ63" s="7" t="str">
        <f>IF(BI63="NA","NA",J63)</f>
        <v>NA</v>
      </c>
      <c r="BK63" s="7" t="str">
        <f t="shared" si="52"/>
        <v>NA</v>
      </c>
      <c r="BL63" s="7" t="s">
        <v>78</v>
      </c>
      <c r="BM63" s="1">
        <v>1</v>
      </c>
      <c r="BN63" s="7" t="str">
        <f t="shared" si="41"/>
        <v>NA</v>
      </c>
      <c r="BO63" s="7" t="str">
        <f t="shared" si="50"/>
        <v>NA</v>
      </c>
      <c r="BP63" s="7" t="str">
        <f t="shared" si="42"/>
        <v>Wo kehrt Martha?</v>
      </c>
      <c r="BQ63" s="7" t="str">
        <f t="shared" si="43"/>
        <v/>
      </c>
      <c r="BR63" s="7" t="str">
        <f t="shared" si="44"/>
        <v/>
      </c>
      <c r="BS63" s="7" t="str">
        <f t="shared" si="45"/>
        <v>Wo kehrt Martha?</v>
      </c>
      <c r="BT63" s="7" t="str">
        <f t="shared" si="46"/>
        <v>Was muss Martha abarbeiten?</v>
      </c>
      <c r="BU63" s="7" t="str">
        <f t="shared" si="47"/>
        <v/>
      </c>
      <c r="BV63" s="7" t="str">
        <f t="shared" si="48"/>
        <v>Was muss Martha abarbeiten?</v>
      </c>
    </row>
    <row r="64" spans="1:74" ht="14.25" customHeight="1" x14ac:dyDescent="0.35">
      <c r="A64" s="7" t="str">
        <f t="shared" si="49"/>
        <v>L5_S88_I171_PEr</v>
      </c>
      <c r="B64" s="7">
        <v>5</v>
      </c>
      <c r="C64" s="7">
        <v>88</v>
      </c>
      <c r="D64" s="44">
        <v>63</v>
      </c>
      <c r="E64">
        <v>3</v>
      </c>
      <c r="F64" s="7">
        <v>88</v>
      </c>
      <c r="G64" s="7" t="str">
        <f t="shared" si="26"/>
        <v>Die Psychologin wandert vom Berg. Er hat die weite Aussicht genossen.</v>
      </c>
      <c r="H64" s="7" t="str">
        <f t="shared" si="29"/>
        <v>Die Psychologin</v>
      </c>
      <c r="I64" s="7" t="str">
        <f t="shared" si="30"/>
        <v>Der Psycholog</v>
      </c>
      <c r="J64" s="7" t="s">
        <v>652</v>
      </c>
      <c r="M64" s="7" t="s">
        <v>291</v>
      </c>
      <c r="N64" s="7" t="s">
        <v>653</v>
      </c>
      <c r="O64" s="7" t="str">
        <f t="shared" si="31"/>
        <v>vom Berg.</v>
      </c>
      <c r="P64" s="7" t="str">
        <f t="shared" si="32"/>
        <v>vom Berg</v>
      </c>
      <c r="Q64" s="7" t="str">
        <f t="shared" si="27"/>
        <v>Er</v>
      </c>
      <c r="R64" s="7" t="s">
        <v>104</v>
      </c>
      <c r="S64" s="7" t="s">
        <v>71</v>
      </c>
      <c r="T64" s="7" t="s">
        <v>654</v>
      </c>
      <c r="U64" s="7" t="s">
        <v>655</v>
      </c>
      <c r="W64" s="7" t="str">
        <f t="shared" si="33"/>
        <v>Aussicht</v>
      </c>
      <c r="X64" s="7" t="str">
        <f t="shared" si="34"/>
        <v>genossen.</v>
      </c>
      <c r="Y64" s="7" t="s">
        <v>227</v>
      </c>
      <c r="Z64" s="7">
        <f>main!Z89</f>
        <v>171</v>
      </c>
      <c r="AA64" s="7" t="str">
        <f>main!AA89</f>
        <v>Psychologin</v>
      </c>
      <c r="AB64" s="7" t="str">
        <f>main!AB89</f>
        <v>NA</v>
      </c>
      <c r="AC64" s="7">
        <f>main!AC89</f>
        <v>3.7749999999999999</v>
      </c>
      <c r="AD64" s="7" t="str">
        <f>main!AD89</f>
        <v>NA</v>
      </c>
      <c r="AE64" s="7" t="str">
        <f>main!AE89</f>
        <v>NA</v>
      </c>
      <c r="AF64" s="33" t="str">
        <f>main!AF89</f>
        <v>f</v>
      </c>
      <c r="AG64" s="7" t="str">
        <f>main!AG89</f>
        <v>Filler</v>
      </c>
      <c r="AH64" s="7" t="str">
        <f>main!AH89</f>
        <v>NA</v>
      </c>
      <c r="AI64" s="7" t="str">
        <f>main!AI89</f>
        <v>NA</v>
      </c>
      <c r="AJ64" s="7" t="str">
        <f>main!AJ89</f>
        <v>Die</v>
      </c>
      <c r="AK64" s="7" t="str">
        <f>main!AK89</f>
        <v>die</v>
      </c>
      <c r="AL64" s="7">
        <f>main!AL89</f>
        <v>28</v>
      </c>
      <c r="AM64" s="7" t="str">
        <f>main!AM89</f>
        <v>Psycholog</v>
      </c>
      <c r="AN64" s="7" t="str">
        <f>main!AN89</f>
        <v>NA</v>
      </c>
      <c r="AO64" s="7" t="str">
        <f>main!AO89</f>
        <v>NA</v>
      </c>
      <c r="AP64" s="7" t="str">
        <f>main!AP89</f>
        <v>NA</v>
      </c>
      <c r="AQ64" s="7" t="str">
        <f>main!AQ89</f>
        <v>NA</v>
      </c>
      <c r="AR64" s="7" t="str">
        <f>main!AR89</f>
        <v>NA</v>
      </c>
      <c r="AS64" s="7" t="str">
        <f>main!AS89</f>
        <v>Alternative</v>
      </c>
      <c r="AT64" s="7" t="str">
        <f>main!AT89</f>
        <v>NA</v>
      </c>
      <c r="AU64" s="7" t="str">
        <f>main!AU89</f>
        <v>NA</v>
      </c>
      <c r="AV64" s="7" t="str">
        <f>main!AV89</f>
        <v>Der</v>
      </c>
      <c r="AW64" s="7" t="str">
        <f>main!AW89</f>
        <v>der</v>
      </c>
      <c r="AX64" s="7" t="str">
        <f>main!AX89</f>
        <v>Er</v>
      </c>
      <c r="AY64" s="7" t="str">
        <f>main!AY89</f>
        <v>Sie</v>
      </c>
      <c r="AZ64" s="7" t="str">
        <f>main!AZ89</f>
        <v>Er</v>
      </c>
      <c r="BA64" s="7" t="str">
        <f t="shared" si="35"/>
        <v>Wer wandert vom Berg?</v>
      </c>
      <c r="BB64" s="46" t="str">
        <f t="shared" si="36"/>
        <v>Was tat die Psychologin?</v>
      </c>
      <c r="BC64" s="7" t="str">
        <f t="shared" si="37"/>
        <v>Woher wandert die Psychologin?</v>
      </c>
      <c r="BD64" s="7" t="str">
        <f t="shared" si="38"/>
        <v>Was hat die Psychologin genossen?</v>
      </c>
      <c r="BE64" s="1" t="s">
        <v>49</v>
      </c>
      <c r="BF64" s="7" t="str">
        <f>BD64</f>
        <v>Was hat die Psychologin genossen?</v>
      </c>
      <c r="BG64" s="7">
        <v>2</v>
      </c>
      <c r="BH64" s="7">
        <f t="shared" si="39"/>
        <v>0</v>
      </c>
      <c r="BI64" s="7" t="str">
        <f t="shared" si="40"/>
        <v>NA</v>
      </c>
      <c r="BJ64" s="7" t="str">
        <f>IF(BI64="NA","NA",CONCATENATE(S64," ",T64," ",W64))</f>
        <v>NA</v>
      </c>
      <c r="BK64" s="7" t="str">
        <f t="shared" si="52"/>
        <v>NA</v>
      </c>
      <c r="BL64" s="7" t="s">
        <v>78</v>
      </c>
      <c r="BM64" s="1">
        <v>1</v>
      </c>
      <c r="BN64" s="7" t="str">
        <f t="shared" si="41"/>
        <v>NA</v>
      </c>
      <c r="BO64" s="7" t="str">
        <f t="shared" si="50"/>
        <v>NA</v>
      </c>
      <c r="BP64" s="7" t="str">
        <f t="shared" si="42"/>
        <v/>
      </c>
      <c r="BQ64" s="7" t="str">
        <f t="shared" si="43"/>
        <v/>
      </c>
      <c r="BR64" s="7" t="str">
        <f t="shared" si="44"/>
        <v>Woher wandert die Psychologin?</v>
      </c>
      <c r="BS64" s="7" t="str">
        <f t="shared" si="45"/>
        <v>Woher wandert die Psychologin?</v>
      </c>
      <c r="BT64" s="7" t="str">
        <f t="shared" si="46"/>
        <v>Was hat die Psychologin genossen?</v>
      </c>
      <c r="BU64" s="7" t="str">
        <f t="shared" si="47"/>
        <v/>
      </c>
      <c r="BV64" s="7" t="str">
        <f t="shared" si="48"/>
        <v>Was hat die Psychologin genossen?</v>
      </c>
    </row>
    <row r="65" spans="1:74" ht="14.25" customHeight="1" x14ac:dyDescent="0.35">
      <c r="A65" s="7" t="str">
        <f t="shared" si="49"/>
        <v>L5_S10_I72_PEr</v>
      </c>
      <c r="B65" s="7">
        <v>5</v>
      </c>
      <c r="C65" s="7">
        <v>10</v>
      </c>
      <c r="D65" s="44">
        <v>64</v>
      </c>
      <c r="E65">
        <v>3</v>
      </c>
      <c r="F65" s="7">
        <v>10</v>
      </c>
      <c r="G65" s="7" t="str">
        <f t="shared" si="26"/>
        <v>Marlin steigt aus dem Zug. Er hat das graue Hemd durchgeschwitzt.</v>
      </c>
      <c r="H65" s="7" t="str">
        <f t="shared" si="29"/>
        <v>Marlin</v>
      </c>
      <c r="I65" s="7" t="str">
        <f t="shared" si="30"/>
        <v>Lea</v>
      </c>
      <c r="J65" s="7" t="s">
        <v>153</v>
      </c>
      <c r="M65" s="7" t="s">
        <v>102</v>
      </c>
      <c r="N65" s="7" t="s">
        <v>154</v>
      </c>
      <c r="O65" s="7" t="str">
        <f t="shared" si="31"/>
        <v>aus dem Zug.</v>
      </c>
      <c r="P65" s="7" t="str">
        <f t="shared" si="32"/>
        <v>aus dem Zug</v>
      </c>
      <c r="Q65" s="7" t="str">
        <f t="shared" si="27"/>
        <v>Er</v>
      </c>
      <c r="R65" s="7" t="s">
        <v>104</v>
      </c>
      <c r="S65" s="7" t="s">
        <v>155</v>
      </c>
      <c r="T65" s="7" t="s">
        <v>156</v>
      </c>
      <c r="U65" s="7" t="s">
        <v>157</v>
      </c>
      <c r="W65" s="7" t="str">
        <f t="shared" si="33"/>
        <v>Hemd</v>
      </c>
      <c r="X65" s="7" t="str">
        <f t="shared" si="34"/>
        <v>durchgeschwitzt.</v>
      </c>
      <c r="Y65" s="7" t="s">
        <v>158</v>
      </c>
      <c r="Z65" s="7">
        <f>main!Z31</f>
        <v>72</v>
      </c>
      <c r="AA65" s="7" t="str">
        <f>main!AA31</f>
        <v>Marlin</v>
      </c>
      <c r="AB65" s="7" t="str">
        <f>main!AB31</f>
        <v>n</v>
      </c>
      <c r="AC65" s="7">
        <f>main!AC31</f>
        <v>3.6571428570000002</v>
      </c>
      <c r="AD65" s="7">
        <f>main!AD31</f>
        <v>1.2820676580000001</v>
      </c>
      <c r="AE65" s="7">
        <f>main!AE31</f>
        <v>4</v>
      </c>
      <c r="AF65" s="33" t="str">
        <f>main!AF31</f>
        <v>n</v>
      </c>
      <c r="AG65" s="7" t="str">
        <f>main!AG31</f>
        <v>Target</v>
      </c>
      <c r="AH65" s="7" t="str">
        <f>main!AH31</f>
        <v>NA</v>
      </c>
      <c r="AI65" s="7">
        <f>main!AI31</f>
        <v>109000000</v>
      </c>
      <c r="AJ65" s="7" t="str">
        <f>main!AJ31</f>
        <v>NA</v>
      </c>
      <c r="AK65" s="7" t="str">
        <f>main!AK31</f>
        <v>NA</v>
      </c>
      <c r="AL65" s="7">
        <f>main!AL31</f>
        <v>121</v>
      </c>
      <c r="AM65" s="7" t="str">
        <f>main!AM31</f>
        <v>Lea</v>
      </c>
      <c r="AN65" s="7" t="str">
        <f>main!AN31</f>
        <v>f</v>
      </c>
      <c r="AO65" s="7">
        <f>main!AO31</f>
        <v>6.7714285710000004</v>
      </c>
      <c r="AP65" s="7">
        <f>main!AP31</f>
        <v>1.031438581</v>
      </c>
      <c r="AQ65" s="7">
        <f>main!AQ31</f>
        <v>7</v>
      </c>
      <c r="AR65" s="7" t="str">
        <f>main!AR31</f>
        <v>f</v>
      </c>
      <c r="AS65" s="7" t="str">
        <f>main!AS31</f>
        <v>Alternative</v>
      </c>
      <c r="AT65" s="7" t="str">
        <f>main!AT31</f>
        <v>NA</v>
      </c>
      <c r="AU65" s="7" t="str">
        <f>main!AU31</f>
        <v>NA</v>
      </c>
      <c r="AV65" s="7" t="str">
        <f>main!AV31</f>
        <v>NA</v>
      </c>
      <c r="AW65" s="7" t="str">
        <f>main!AW31</f>
        <v>NA</v>
      </c>
      <c r="AX65" s="7" t="str">
        <f>main!AX31</f>
        <v>Er</v>
      </c>
      <c r="AY65" s="7" t="str">
        <f>main!AY31</f>
        <v>Sie</v>
      </c>
      <c r="AZ65" s="7" t="str">
        <f>main!AZ31</f>
        <v>Er</v>
      </c>
      <c r="BA65" s="7" t="str">
        <f t="shared" si="35"/>
        <v>Wer steigt aus dem Zug?</v>
      </c>
      <c r="BB65" s="46" t="str">
        <f t="shared" si="36"/>
        <v>Was tat Marlin?</v>
      </c>
      <c r="BC65" s="7" t="str">
        <f t="shared" si="37"/>
        <v>Woher steigt Marlin?</v>
      </c>
      <c r="BD65" s="7" t="str">
        <f t="shared" si="38"/>
        <v>Was hat Marlin durchgeschwitzt?</v>
      </c>
      <c r="BE65" s="7" t="s">
        <v>16</v>
      </c>
      <c r="BF65" s="7" t="str">
        <f>BB65</f>
        <v>Was tat Marlin?</v>
      </c>
      <c r="BG65" s="7">
        <v>1</v>
      </c>
      <c r="BH65" s="7">
        <f t="shared" si="39"/>
        <v>1</v>
      </c>
      <c r="BI65" s="7" t="str">
        <f t="shared" si="40"/>
        <v>Was tat Marlin?</v>
      </c>
      <c r="BJ65" s="7" t="str">
        <f>IF(BI65="NA","NA",J65)</f>
        <v>steigt</v>
      </c>
      <c r="BK65" s="7" t="s">
        <v>1105</v>
      </c>
      <c r="BL65" s="7" t="s">
        <v>1106</v>
      </c>
      <c r="BM65" s="1">
        <v>0</v>
      </c>
      <c r="BN65" s="7" t="str">
        <f t="shared" si="41"/>
        <v>in den Zug einsteigen</v>
      </c>
      <c r="BO65" s="7" t="str">
        <f t="shared" si="50"/>
        <v>aus dem Zug steigen</v>
      </c>
      <c r="BP65" s="7" t="str">
        <f t="shared" si="42"/>
        <v/>
      </c>
      <c r="BQ65" s="7" t="str">
        <f t="shared" si="43"/>
        <v/>
      </c>
      <c r="BR65" s="7" t="str">
        <f t="shared" si="44"/>
        <v>Woher steigt Marlin?</v>
      </c>
      <c r="BS65" s="7" t="str">
        <f t="shared" si="45"/>
        <v>Woher steigt Marlin?</v>
      </c>
      <c r="BT65" s="7" t="str">
        <f t="shared" si="46"/>
        <v>Was hat Marlin durchgeschwitzt?</v>
      </c>
      <c r="BU65" s="7" t="str">
        <f t="shared" si="47"/>
        <v/>
      </c>
      <c r="BV65" s="7" t="str">
        <f t="shared" si="48"/>
        <v>Was hat Marlin durchgeschwitzt?</v>
      </c>
    </row>
    <row r="66" spans="1:74" ht="14.25" customHeight="1" x14ac:dyDescent="0.35">
      <c r="A66" s="7" t="str">
        <f t="shared" si="49"/>
        <v>L5_S91_I174_PSie</v>
      </c>
      <c r="B66" s="7">
        <v>5</v>
      </c>
      <c r="C66" s="7">
        <v>91</v>
      </c>
      <c r="D66" s="44">
        <v>65</v>
      </c>
      <c r="E66">
        <v>3</v>
      </c>
      <c r="F66" s="7">
        <v>91</v>
      </c>
      <c r="G66" s="7" t="str">
        <f t="shared" si="26"/>
        <v>Der Psychiater bangt in der Universität. Sie hat die wichtige Präsentation vermasselt.</v>
      </c>
      <c r="H66" s="7" t="str">
        <f t="shared" ref="H66:H97" si="53">IF(AJ66="NA",AA66,CONCATENATE(AJ66," ",AA66))</f>
        <v>Der Psychiater</v>
      </c>
      <c r="I66" s="7" t="str">
        <f t="shared" ref="I66:I97" si="54">IF(AV66="NA",AM66,CONCATENATE(AV66," ",AM66))</f>
        <v>Die Psychiaterin</v>
      </c>
      <c r="J66" s="7" t="s">
        <v>668</v>
      </c>
      <c r="K66" s="7" t="s">
        <v>84</v>
      </c>
      <c r="N66" s="7" t="s">
        <v>669</v>
      </c>
      <c r="O66" s="7" t="str">
        <f t="shared" ref="O66:O97" si="55">CONCATENATE(K66,L66,M66," ",N66,".")</f>
        <v>in der Universität.</v>
      </c>
      <c r="P66" s="7" t="str">
        <f t="shared" ref="P66:P97" si="56">CONCATENATE(K66,L66,M66," ",N66)</f>
        <v>in der Universität</v>
      </c>
      <c r="Q66" s="7" t="str">
        <f t="shared" si="27"/>
        <v>Sie</v>
      </c>
      <c r="R66" s="7" t="s">
        <v>104</v>
      </c>
      <c r="S66" s="7" t="s">
        <v>71</v>
      </c>
      <c r="T66" s="7" t="s">
        <v>340</v>
      </c>
      <c r="U66" s="7" t="s">
        <v>670</v>
      </c>
      <c r="W66" s="7" t="str">
        <f t="shared" ref="W66:W97" si="57">CONCATENATE(U66,V66)</f>
        <v>Präsentation</v>
      </c>
      <c r="X66" s="7" t="str">
        <f t="shared" ref="X66:X97" si="58">CONCATENATE(Y66,".")</f>
        <v>vermasselt.</v>
      </c>
      <c r="Y66" s="7" t="s">
        <v>671</v>
      </c>
      <c r="Z66" s="7">
        <f>main!Z92</f>
        <v>174</v>
      </c>
      <c r="AA66" s="7" t="str">
        <f>main!AA92</f>
        <v>Psychiater</v>
      </c>
      <c r="AB66" s="7" t="str">
        <f>main!AB92</f>
        <v>NA</v>
      </c>
      <c r="AC66" s="7">
        <f>main!AC92</f>
        <v>4.05</v>
      </c>
      <c r="AD66" s="7" t="str">
        <f>main!AD92</f>
        <v>NA</v>
      </c>
      <c r="AE66" s="7" t="str">
        <f>main!AE92</f>
        <v>NA</v>
      </c>
      <c r="AF66" s="33" t="str">
        <f>main!AF92</f>
        <v>m</v>
      </c>
      <c r="AG66" s="7" t="str">
        <f>main!AG92</f>
        <v>Filler</v>
      </c>
      <c r="AH66" s="7" t="str">
        <f>main!AH92</f>
        <v>NA</v>
      </c>
      <c r="AI66" s="7" t="str">
        <f>main!AI92</f>
        <v>NA</v>
      </c>
      <c r="AJ66" s="7" t="str">
        <f>main!AJ92</f>
        <v>Der</v>
      </c>
      <c r="AK66" s="7" t="str">
        <f>main!AK92</f>
        <v>der</v>
      </c>
      <c r="AL66" s="7">
        <f>main!AL92</f>
        <v>31</v>
      </c>
      <c r="AM66" s="7" t="str">
        <f>main!AM92</f>
        <v>Psychiaterin</v>
      </c>
      <c r="AN66" s="7" t="str">
        <f>main!AN92</f>
        <v>NA</v>
      </c>
      <c r="AO66" s="7" t="str">
        <f>main!AO92</f>
        <v>NA</v>
      </c>
      <c r="AP66" s="7" t="str">
        <f>main!AP92</f>
        <v>NA</v>
      </c>
      <c r="AQ66" s="7" t="str">
        <f>main!AQ92</f>
        <v>NA</v>
      </c>
      <c r="AR66" s="7" t="str">
        <f>main!AR92</f>
        <v>NA</v>
      </c>
      <c r="AS66" s="7" t="str">
        <f>main!AS92</f>
        <v>Alternative</v>
      </c>
      <c r="AT66" s="7" t="str">
        <f>main!AT92</f>
        <v>NA</v>
      </c>
      <c r="AU66" s="7" t="str">
        <f>main!AU92</f>
        <v>NA</v>
      </c>
      <c r="AV66" s="7" t="str">
        <f>main!AV92</f>
        <v>Die</v>
      </c>
      <c r="AW66" s="7" t="str">
        <f>main!AW92</f>
        <v>die</v>
      </c>
      <c r="AX66" s="7" t="str">
        <f>main!AX92</f>
        <v>Er</v>
      </c>
      <c r="AY66" s="7" t="str">
        <f>main!AY92</f>
        <v>Sie</v>
      </c>
      <c r="AZ66" s="7" t="str">
        <f>main!AZ92</f>
        <v>Sie</v>
      </c>
      <c r="BA66" s="7" t="str">
        <f t="shared" ref="BA66:BA97" si="59">CONCATENATE("Wer"," ",J66," ",P66,"?")</f>
        <v>Wer bangt in der Universität?</v>
      </c>
      <c r="BB66" s="46" t="str">
        <f t="shared" ref="BB66:BB97" si="60">IF(AK66="NA",CONCATENATE($BB$1," ","tat", " ",AA66,"?"),CONCATENATE($BB$1," ","tat", " ",AK66," ",AA66,"?"))</f>
        <v>Was tat der Psychiater?</v>
      </c>
      <c r="BC66" s="7" t="str">
        <f t="shared" ref="BC66:BC97" si="61">BS66</f>
        <v>Wo bangt der Psychiater?</v>
      </c>
      <c r="BD66" s="7" t="str">
        <f t="shared" ref="BD66:BD97" si="62">BV66</f>
        <v>Was hat der Psychiater vermasselt?</v>
      </c>
      <c r="BE66" s="7" t="s">
        <v>48</v>
      </c>
      <c r="BF66" s="7" t="str">
        <f>BC66</f>
        <v>Wo bangt der Psychiater?</v>
      </c>
      <c r="BG66" s="7">
        <v>4</v>
      </c>
      <c r="BH66" s="7">
        <f t="shared" ref="BH66:BH97" si="63">IF(BI66="NA",0,1)</f>
        <v>0</v>
      </c>
      <c r="BI66" s="7" t="str">
        <f t="shared" ref="BI66:BI97" si="64">IF(BG66=1,BF66,"NA")</f>
        <v>NA</v>
      </c>
      <c r="BJ66" s="7" t="str">
        <f>IF(BI66="NA","NA",P66)</f>
        <v>NA</v>
      </c>
      <c r="BK66" s="7" t="str">
        <f>BJ66</f>
        <v>NA</v>
      </c>
      <c r="BL66" s="7" t="s">
        <v>78</v>
      </c>
      <c r="BM66" s="1">
        <v>1</v>
      </c>
      <c r="BN66" s="7" t="str">
        <f t="shared" ref="BN66:BN97" si="65">IF(BM66=1,BK66,BL66)</f>
        <v>NA</v>
      </c>
      <c r="BO66" s="7" t="str">
        <f t="shared" si="50"/>
        <v>NA</v>
      </c>
      <c r="BP66" s="7" t="str">
        <f t="shared" ref="BP66:BP97" si="66">IF(AK66="NA",IF(K66="","",CONCATENATE(K$1," ",J66," ",H66,"?")),IF(K66="","",CONCATENATE(K$1," ",J66," ",AK66," ",AA66,"?")))</f>
        <v>Wo bangt der Psychiater?</v>
      </c>
      <c r="BQ66" s="7" t="str">
        <f t="shared" ref="BQ66:BQ97" si="67">IF(AK66="NA",IF(L66="","",CONCATENATE(L$1," ",J66," ",H66,"?")),IF(L66="","",CONCATENATE(L$1," ",J66," ",AK66," ",AA66,"?")))</f>
        <v/>
      </c>
      <c r="BR66" s="7" t="str">
        <f t="shared" ref="BR66:BR97" si="68">IF(AK66="NA",IF(M66="","",CONCATENATE(M$1," ",J66," ",H66,"?")),IF(M66="","",CONCATENATE(M$1," ",J66," ",AK66," ",AA66,"?")))</f>
        <v/>
      </c>
      <c r="BS66" s="7" t="str">
        <f t="shared" ref="BS66:BS97" si="69">CONCATENATE(BP66,BQ66,BR66)</f>
        <v>Wo bangt der Psychiater?</v>
      </c>
      <c r="BT66" s="7" t="str">
        <f t="shared" ref="BT66:BT97" si="70">IF(AK66="NA",IF(U66="","",CONCATENATE(U$1," ",R66," ",H66," ",Y66,"?")),IF(U66="","",CONCATENATE(U$1," ",R66," ",AK66," ",AA66," ",Y66,"?")))</f>
        <v>Was hat der Psychiater vermasselt?</v>
      </c>
      <c r="BU66" s="7" t="str">
        <f t="shared" ref="BU66:BU97" si="71">IF(AK66="NA",IF(V66="","",CONCATENATE(V$1," ",R66," ",H66," ",Y66,"?")),IF(V66="","",CONCATENATE(V$1," ",R66," ",AK66," ",AA66," ",Y66,"?")))</f>
        <v/>
      </c>
      <c r="BV66" s="7" t="str">
        <f t="shared" ref="BV66:BV97" si="72">CONCATENATE(BT66,BU66)</f>
        <v>Was hat der Psychiater vermasselt?</v>
      </c>
    </row>
    <row r="67" spans="1:74" ht="14.25" customHeight="1" x14ac:dyDescent="0.35">
      <c r="A67" s="7" t="str">
        <f t="shared" ref="A67:A69" si="73">CONCATENATE("L",B67,"_S",F67,"_I",Z67,"_P",AZ67)</f>
        <v>L5_S81_I164_PEr</v>
      </c>
      <c r="B67" s="7">
        <v>5</v>
      </c>
      <c r="C67" s="7">
        <v>81</v>
      </c>
      <c r="D67" s="44">
        <v>66</v>
      </c>
      <c r="E67">
        <v>3</v>
      </c>
      <c r="F67" s="7">
        <v>81</v>
      </c>
      <c r="G67" s="7" t="str">
        <f t="shared" si="26"/>
        <v>Die Bankkassiererin rennt in den Laden. Er hat einen gruseligen Mann gesehen.</v>
      </c>
      <c r="H67" s="7" t="str">
        <f t="shared" si="53"/>
        <v>Die Bankkassiererin</v>
      </c>
      <c r="I67" s="7" t="str">
        <f t="shared" si="54"/>
        <v>Der Bankkassierer</v>
      </c>
      <c r="J67" s="7" t="s">
        <v>369</v>
      </c>
      <c r="L67" s="7" t="s">
        <v>375</v>
      </c>
      <c r="N67" s="7" t="s">
        <v>616</v>
      </c>
      <c r="O67" s="7" t="str">
        <f t="shared" si="55"/>
        <v>in den Laden.</v>
      </c>
      <c r="P67" s="7" t="str">
        <f t="shared" si="56"/>
        <v>in den Laden</v>
      </c>
      <c r="Q67" s="7" t="str">
        <f t="shared" si="27"/>
        <v>Er</v>
      </c>
      <c r="R67" s="7" t="s">
        <v>104</v>
      </c>
      <c r="S67" s="7" t="s">
        <v>87</v>
      </c>
      <c r="T67" s="7" t="s">
        <v>617</v>
      </c>
      <c r="V67" s="7" t="s">
        <v>618</v>
      </c>
      <c r="W67" s="7" t="str">
        <f t="shared" si="57"/>
        <v>Mann</v>
      </c>
      <c r="X67" s="7" t="str">
        <f t="shared" si="58"/>
        <v>gesehen.</v>
      </c>
      <c r="Y67" s="7" t="s">
        <v>182</v>
      </c>
      <c r="Z67" s="7">
        <f>main!Z82</f>
        <v>164</v>
      </c>
      <c r="AA67" s="7" t="str">
        <f>main!AA82</f>
        <v>Bankkassiererin</v>
      </c>
      <c r="AB67" s="7" t="str">
        <f>main!AB82</f>
        <v>NA</v>
      </c>
      <c r="AC67" s="7">
        <f>main!AC82</f>
        <v>3</v>
      </c>
      <c r="AD67" s="7" t="str">
        <f>main!AD82</f>
        <v>NA</v>
      </c>
      <c r="AE67" s="7" t="str">
        <f>main!AE82</f>
        <v>NA</v>
      </c>
      <c r="AF67" s="33" t="str">
        <f>main!AF82</f>
        <v>f</v>
      </c>
      <c r="AG67" s="7" t="str">
        <f>main!AG82</f>
        <v>Filler</v>
      </c>
      <c r="AH67" s="7" t="str">
        <f>main!AH82</f>
        <v>NA</v>
      </c>
      <c r="AI67" s="7" t="str">
        <f>main!AI82</f>
        <v>NA</v>
      </c>
      <c r="AJ67" s="7" t="str">
        <f>main!AJ82</f>
        <v>Die</v>
      </c>
      <c r="AK67" s="7" t="str">
        <f>main!AK82</f>
        <v>die</v>
      </c>
      <c r="AL67" s="7">
        <f>main!AL82</f>
        <v>21</v>
      </c>
      <c r="AM67" s="7" t="str">
        <f>main!AM82</f>
        <v>Bankkassierer</v>
      </c>
      <c r="AN67" s="7" t="str">
        <f>main!AN82</f>
        <v>NA</v>
      </c>
      <c r="AO67" s="7" t="str">
        <f>main!AO82</f>
        <v>NA</v>
      </c>
      <c r="AP67" s="7" t="str">
        <f>main!AP82</f>
        <v>NA</v>
      </c>
      <c r="AQ67" s="7" t="str">
        <f>main!AQ82</f>
        <v>NA</v>
      </c>
      <c r="AR67" s="7" t="str">
        <f>main!AR82</f>
        <v>NA</v>
      </c>
      <c r="AS67" s="7" t="str">
        <f>main!AS82</f>
        <v>Alternative</v>
      </c>
      <c r="AT67" s="7" t="str">
        <f>main!AT82</f>
        <v>NA</v>
      </c>
      <c r="AU67" s="7" t="str">
        <f>main!AU82</f>
        <v>NA</v>
      </c>
      <c r="AV67" s="7" t="str">
        <f>main!AV82</f>
        <v>Der</v>
      </c>
      <c r="AW67" s="7" t="str">
        <f>main!AW82</f>
        <v>der</v>
      </c>
      <c r="AX67" s="7" t="str">
        <f>main!AX82</f>
        <v>Er</v>
      </c>
      <c r="AY67" s="7" t="str">
        <f>main!AY82</f>
        <v>Sie</v>
      </c>
      <c r="AZ67" s="7" t="str">
        <f>main!AZ82</f>
        <v>Er</v>
      </c>
      <c r="BA67" s="7" t="str">
        <f t="shared" si="59"/>
        <v>Wer rennt in den Laden?</v>
      </c>
      <c r="BB67" s="46" t="str">
        <f t="shared" si="60"/>
        <v>Was tat die Bankkassiererin?</v>
      </c>
      <c r="BC67" s="7" t="str">
        <f t="shared" si="61"/>
        <v>Wohin rennt die Bankkassiererin?</v>
      </c>
      <c r="BD67" s="7" t="str">
        <f t="shared" si="62"/>
        <v>Wen hat die Bankkassiererin gesehen?</v>
      </c>
      <c r="BE67" s="7" t="s">
        <v>47</v>
      </c>
      <c r="BF67" s="7" t="str">
        <f>BA67</f>
        <v>Wer rennt in den Laden?</v>
      </c>
      <c r="BG67" s="7">
        <v>2</v>
      </c>
      <c r="BH67" s="7">
        <f t="shared" si="63"/>
        <v>0</v>
      </c>
      <c r="BI67" s="7" t="str">
        <f t="shared" si="64"/>
        <v>NA</v>
      </c>
      <c r="BJ67" s="7" t="str">
        <f>IF(BI67="NA","NA",H67)</f>
        <v>NA</v>
      </c>
      <c r="BK67" s="7" t="str">
        <f>BJ67</f>
        <v>NA</v>
      </c>
      <c r="BL67" s="7" t="s">
        <v>78</v>
      </c>
      <c r="BM67" s="1">
        <v>0</v>
      </c>
      <c r="BN67" s="7" t="str">
        <f t="shared" si="65"/>
        <v>NA</v>
      </c>
      <c r="BO67" s="7" t="str">
        <f t="shared" si="50"/>
        <v>NA</v>
      </c>
      <c r="BP67" s="7" t="str">
        <f t="shared" si="66"/>
        <v/>
      </c>
      <c r="BQ67" s="7" t="str">
        <f t="shared" si="67"/>
        <v>Wohin rennt die Bankkassiererin?</v>
      </c>
      <c r="BR67" s="7" t="str">
        <f t="shared" si="68"/>
        <v/>
      </c>
      <c r="BS67" s="7" t="str">
        <f t="shared" si="69"/>
        <v>Wohin rennt die Bankkassiererin?</v>
      </c>
      <c r="BT67" s="7" t="str">
        <f t="shared" si="70"/>
        <v/>
      </c>
      <c r="BU67" s="7" t="str">
        <f t="shared" si="71"/>
        <v>Wen hat die Bankkassiererin gesehen?</v>
      </c>
      <c r="BV67" s="7" t="str">
        <f t="shared" si="72"/>
        <v>Wen hat die Bankkassiererin gesehen?</v>
      </c>
    </row>
    <row r="68" spans="1:74" ht="14.25" customHeight="1" x14ac:dyDescent="0.35">
      <c r="A68" s="7" t="str">
        <f t="shared" si="73"/>
        <v>L5_S66_I149_PEr</v>
      </c>
      <c r="B68" s="7">
        <v>5</v>
      </c>
      <c r="C68" s="7">
        <v>66</v>
      </c>
      <c r="D68" s="44">
        <v>67</v>
      </c>
      <c r="E68">
        <v>3</v>
      </c>
      <c r="F68" s="7">
        <v>66</v>
      </c>
      <c r="G68" s="7" t="str">
        <f t="shared" si="26"/>
        <v>Die Cheerleaderin ringt in der Gasse. Er hat die falsche Person angestarrt.</v>
      </c>
      <c r="H68" s="7" t="str">
        <f t="shared" si="53"/>
        <v>Die Cheerleaderin</v>
      </c>
      <c r="I68" s="7" t="str">
        <f t="shared" si="54"/>
        <v>Der Cheerleader</v>
      </c>
      <c r="J68" s="1" t="s">
        <v>168</v>
      </c>
      <c r="K68" s="7" t="s">
        <v>84</v>
      </c>
      <c r="N68" s="7" t="s">
        <v>532</v>
      </c>
      <c r="O68" s="7" t="str">
        <f t="shared" si="55"/>
        <v>in der Gasse.</v>
      </c>
      <c r="P68" s="7" t="str">
        <f t="shared" si="56"/>
        <v>in der Gasse</v>
      </c>
      <c r="Q68" s="7" t="str">
        <f t="shared" si="27"/>
        <v>Er</v>
      </c>
      <c r="R68" s="7" t="s">
        <v>104</v>
      </c>
      <c r="S68" s="7" t="s">
        <v>71</v>
      </c>
      <c r="T68" s="7" t="s">
        <v>533</v>
      </c>
      <c r="V68" s="7" t="s">
        <v>534</v>
      </c>
      <c r="W68" s="7" t="str">
        <f t="shared" si="57"/>
        <v>Person</v>
      </c>
      <c r="X68" s="7" t="str">
        <f t="shared" si="58"/>
        <v>angestarrt.</v>
      </c>
      <c r="Y68" s="7" t="s">
        <v>535</v>
      </c>
      <c r="Z68" s="7">
        <f>main!Z67</f>
        <v>149</v>
      </c>
      <c r="AA68" s="7" t="str">
        <f>main!AA67</f>
        <v>Cheerleaderin</v>
      </c>
      <c r="AB68" s="7" t="str">
        <f>main!AB67</f>
        <v>NA</v>
      </c>
      <c r="AC68" s="7">
        <f>main!AC67</f>
        <v>1.875</v>
      </c>
      <c r="AD68" s="7" t="str">
        <f>main!AD67</f>
        <v>NA</v>
      </c>
      <c r="AE68" s="7" t="str">
        <f>main!AE67</f>
        <v>NA</v>
      </c>
      <c r="AF68" s="33" t="str">
        <f>main!AF67</f>
        <v>f</v>
      </c>
      <c r="AG68" s="7" t="str">
        <f>main!AG67</f>
        <v>Filler</v>
      </c>
      <c r="AH68" s="7" t="str">
        <f>main!AH67</f>
        <v>NA</v>
      </c>
      <c r="AI68" s="7" t="str">
        <f>main!AI67</f>
        <v>NA</v>
      </c>
      <c r="AJ68" s="7" t="str">
        <f>main!AJ67</f>
        <v>Die</v>
      </c>
      <c r="AK68" s="7" t="str">
        <f>main!AK67</f>
        <v>die</v>
      </c>
      <c r="AL68" s="7">
        <f>main!AL67</f>
        <v>6</v>
      </c>
      <c r="AM68" s="7" t="str">
        <f>main!AM67</f>
        <v>Cheerleader</v>
      </c>
      <c r="AN68" s="7" t="str">
        <f>main!AN67</f>
        <v>NA</v>
      </c>
      <c r="AO68" s="7" t="str">
        <f>main!AO67</f>
        <v>NA</v>
      </c>
      <c r="AP68" s="7" t="str">
        <f>main!AP67</f>
        <v>NA</v>
      </c>
      <c r="AQ68" s="7" t="str">
        <f>main!AQ67</f>
        <v>NA</v>
      </c>
      <c r="AR68" s="7" t="str">
        <f>main!AR67</f>
        <v>NA</v>
      </c>
      <c r="AS68" s="7" t="str">
        <f>main!AS67</f>
        <v>Alternative</v>
      </c>
      <c r="AT68" s="7" t="str">
        <f>main!AT67</f>
        <v>NA</v>
      </c>
      <c r="AU68" s="7" t="str">
        <f>main!AU67</f>
        <v>NA</v>
      </c>
      <c r="AV68" s="7" t="str">
        <f>main!AV67</f>
        <v>Der</v>
      </c>
      <c r="AW68" s="7" t="str">
        <f>main!AW67</f>
        <v>der</v>
      </c>
      <c r="AX68" s="7" t="str">
        <f>main!AX67</f>
        <v>Er</v>
      </c>
      <c r="AY68" s="7" t="str">
        <f>main!AY67</f>
        <v>Sie</v>
      </c>
      <c r="AZ68" s="7" t="str">
        <f>main!AZ67</f>
        <v>Er</v>
      </c>
      <c r="BA68" s="7" t="str">
        <f t="shared" si="59"/>
        <v>Wer ringt in der Gasse?</v>
      </c>
      <c r="BB68" s="46" t="str">
        <f t="shared" si="60"/>
        <v>Was tat die Cheerleaderin?</v>
      </c>
      <c r="BC68" s="7" t="str">
        <f t="shared" si="61"/>
        <v>Wo ringt die Cheerleaderin?</v>
      </c>
      <c r="BD68" s="7" t="str">
        <f t="shared" si="62"/>
        <v>Wen hat die Cheerleaderin angestarrt?</v>
      </c>
      <c r="BE68" s="7" t="s">
        <v>16</v>
      </c>
      <c r="BF68" s="7" t="str">
        <f>BB68</f>
        <v>Was tat die Cheerleaderin?</v>
      </c>
      <c r="BG68" s="7">
        <v>1</v>
      </c>
      <c r="BH68" s="7">
        <f t="shared" si="63"/>
        <v>1</v>
      </c>
      <c r="BI68" s="7" t="str">
        <f t="shared" si="64"/>
        <v>Was tat die Cheerleaderin?</v>
      </c>
      <c r="BJ68" s="7" t="str">
        <f>IF(BI68="NA","NA",J68)</f>
        <v>ringt</v>
      </c>
      <c r="BK68" s="7" t="s">
        <v>1113</v>
      </c>
      <c r="BL68" s="7" t="s">
        <v>1114</v>
      </c>
      <c r="BM68" s="1">
        <v>1</v>
      </c>
      <c r="BN68" s="7" t="str">
        <f t="shared" si="65"/>
        <v>in der Gasse liegen</v>
      </c>
      <c r="BO68" s="7" t="str">
        <f t="shared" ref="BO68:BO99" si="74">IF(BM68=0,BK68,BL68)</f>
        <v>In der Gasse kämpfen</v>
      </c>
      <c r="BP68" s="7" t="str">
        <f t="shared" si="66"/>
        <v>Wo ringt die Cheerleaderin?</v>
      </c>
      <c r="BQ68" s="7" t="str">
        <f t="shared" si="67"/>
        <v/>
      </c>
      <c r="BR68" s="7" t="str">
        <f t="shared" si="68"/>
        <v/>
      </c>
      <c r="BS68" s="7" t="str">
        <f t="shared" si="69"/>
        <v>Wo ringt die Cheerleaderin?</v>
      </c>
      <c r="BT68" s="7" t="str">
        <f t="shared" si="70"/>
        <v/>
      </c>
      <c r="BU68" s="7" t="str">
        <f t="shared" si="71"/>
        <v>Wen hat die Cheerleaderin angestarrt?</v>
      </c>
      <c r="BV68" s="1" t="str">
        <f t="shared" si="72"/>
        <v>Wen hat die Cheerleaderin angestarrt?</v>
      </c>
    </row>
    <row r="69" spans="1:74" ht="14.25" customHeight="1" x14ac:dyDescent="0.35">
      <c r="A69" s="7" t="str">
        <f t="shared" si="73"/>
        <v>L5_S120_I203_PSie</v>
      </c>
      <c r="B69" s="7">
        <v>5</v>
      </c>
      <c r="C69" s="7">
        <v>120</v>
      </c>
      <c r="D69" s="44">
        <v>68</v>
      </c>
      <c r="E69">
        <v>3</v>
      </c>
      <c r="F69" s="7">
        <v>120</v>
      </c>
      <c r="G69" s="7" t="str">
        <f t="shared" si="26"/>
        <v>Der Kollege schleicht in den Palast. Sie möchte das teure Porzellan stehlen.</v>
      </c>
      <c r="H69" s="7" t="str">
        <f t="shared" si="53"/>
        <v>Der Kollege</v>
      </c>
      <c r="I69" s="7" t="str">
        <f t="shared" si="54"/>
        <v>Die Kollegin</v>
      </c>
      <c r="J69" s="7" t="s">
        <v>429</v>
      </c>
      <c r="L69" s="7" t="s">
        <v>375</v>
      </c>
      <c r="N69" s="7" t="s">
        <v>830</v>
      </c>
      <c r="O69" s="7" t="str">
        <f t="shared" si="55"/>
        <v>in den Palast.</v>
      </c>
      <c r="P69" s="7" t="str">
        <f t="shared" si="56"/>
        <v>in den Palast</v>
      </c>
      <c r="Q69" s="7" t="str">
        <f t="shared" si="27"/>
        <v>Sie</v>
      </c>
      <c r="R69" s="7" t="s">
        <v>70</v>
      </c>
      <c r="S69" s="7" t="s">
        <v>155</v>
      </c>
      <c r="T69" s="7" t="s">
        <v>411</v>
      </c>
      <c r="U69" s="7" t="s">
        <v>831</v>
      </c>
      <c r="W69" s="7" t="str">
        <f t="shared" si="57"/>
        <v>Porzellan</v>
      </c>
      <c r="X69" s="7" t="str">
        <f t="shared" si="58"/>
        <v>stehlen.</v>
      </c>
      <c r="Y69" s="7" t="s">
        <v>832</v>
      </c>
      <c r="Z69" s="7">
        <f>main!Z121</f>
        <v>203</v>
      </c>
      <c r="AA69" s="7" t="str">
        <f>main!AA121</f>
        <v>Kollege</v>
      </c>
      <c r="AB69" s="7" t="str">
        <f>main!AB121</f>
        <v>NA</v>
      </c>
      <c r="AC69" s="7">
        <f>main!AC121</f>
        <v>6.7</v>
      </c>
      <c r="AD69" s="7" t="str">
        <f>main!AD121</f>
        <v>NA</v>
      </c>
      <c r="AE69" s="7" t="str">
        <f>main!AE121</f>
        <v>NA</v>
      </c>
      <c r="AF69" s="33" t="str">
        <f>main!AF121</f>
        <v>m</v>
      </c>
      <c r="AG69" s="7" t="str">
        <f>main!AG121</f>
        <v>Filler</v>
      </c>
      <c r="AH69" s="7" t="str">
        <f>main!AH121</f>
        <v>NA</v>
      </c>
      <c r="AI69" s="7" t="str">
        <f>main!AI121</f>
        <v>NA</v>
      </c>
      <c r="AJ69" s="7" t="str">
        <f>main!AJ121</f>
        <v>Der</v>
      </c>
      <c r="AK69" s="7" t="str">
        <f>main!AK121</f>
        <v>der</v>
      </c>
      <c r="AL69" s="7">
        <f>main!AL121</f>
        <v>60</v>
      </c>
      <c r="AM69" s="7" t="str">
        <f>main!AM121</f>
        <v>Kollegin</v>
      </c>
      <c r="AN69" s="7" t="str">
        <f>main!AN121</f>
        <v>NA</v>
      </c>
      <c r="AO69" s="7" t="str">
        <f>main!AO121</f>
        <v>NA</v>
      </c>
      <c r="AP69" s="7" t="str">
        <f>main!AP121</f>
        <v>NA</v>
      </c>
      <c r="AQ69" s="7" t="str">
        <f>main!AQ121</f>
        <v>NA</v>
      </c>
      <c r="AR69" s="7" t="str">
        <f>main!AR121</f>
        <v>NA</v>
      </c>
      <c r="AS69" s="7" t="str">
        <f>main!AS121</f>
        <v>Alternative</v>
      </c>
      <c r="AT69" s="7" t="str">
        <f>main!AT121</f>
        <v>NA</v>
      </c>
      <c r="AU69" s="7" t="str">
        <f>main!AU121</f>
        <v>NA</v>
      </c>
      <c r="AV69" s="7" t="str">
        <f>main!AV121</f>
        <v>Die</v>
      </c>
      <c r="AW69" s="7" t="str">
        <f>main!AW121</f>
        <v>die</v>
      </c>
      <c r="AX69" s="7" t="str">
        <f>main!AX121</f>
        <v>Er</v>
      </c>
      <c r="AY69" s="7" t="str">
        <f>main!AY121</f>
        <v>Sie</v>
      </c>
      <c r="AZ69" s="7" t="str">
        <f>main!AZ121</f>
        <v>Sie</v>
      </c>
      <c r="BA69" s="7" t="str">
        <f t="shared" si="59"/>
        <v>Wer schleicht in den Palast?</v>
      </c>
      <c r="BB69" s="46" t="str">
        <f t="shared" si="60"/>
        <v>Was tat der Kollege?</v>
      </c>
      <c r="BC69" s="7" t="str">
        <f t="shared" si="61"/>
        <v>Wohin schleicht der Kollege?</v>
      </c>
      <c r="BD69" s="7" t="str">
        <f t="shared" si="62"/>
        <v>Was möchte der Kollege stehlen?</v>
      </c>
      <c r="BE69" s="1" t="s">
        <v>49</v>
      </c>
      <c r="BF69" s="7" t="str">
        <f>BD69</f>
        <v>Was möchte der Kollege stehlen?</v>
      </c>
      <c r="BG69" s="7">
        <v>2</v>
      </c>
      <c r="BH69" s="7">
        <f t="shared" si="63"/>
        <v>0</v>
      </c>
      <c r="BI69" s="7" t="str">
        <f t="shared" si="64"/>
        <v>NA</v>
      </c>
      <c r="BJ69" s="7" t="str">
        <f>IF(BI69="NA","NA",CONCATENATE(S69," ",T69," ",W69))</f>
        <v>NA</v>
      </c>
      <c r="BK69" s="7" t="str">
        <f>BJ69</f>
        <v>NA</v>
      </c>
      <c r="BL69" s="7" t="s">
        <v>78</v>
      </c>
      <c r="BM69" s="1">
        <v>0</v>
      </c>
      <c r="BN69" s="7" t="str">
        <f t="shared" si="65"/>
        <v>NA</v>
      </c>
      <c r="BO69" s="7" t="str">
        <f t="shared" si="74"/>
        <v>NA</v>
      </c>
      <c r="BP69" s="7" t="str">
        <f t="shared" si="66"/>
        <v/>
      </c>
      <c r="BQ69" s="7" t="str">
        <f t="shared" si="67"/>
        <v>Wohin schleicht der Kollege?</v>
      </c>
      <c r="BR69" s="7" t="str">
        <f t="shared" si="68"/>
        <v/>
      </c>
      <c r="BS69" s="7" t="str">
        <f t="shared" si="69"/>
        <v>Wohin schleicht der Kollege?</v>
      </c>
      <c r="BT69" s="7" t="str">
        <f t="shared" si="70"/>
        <v>Was möchte der Kollege stehlen?</v>
      </c>
      <c r="BU69" s="7" t="str">
        <f t="shared" si="71"/>
        <v/>
      </c>
      <c r="BV69" s="7" t="str">
        <f t="shared" si="72"/>
        <v>Was möchte der Kollege stehlen?</v>
      </c>
    </row>
    <row r="70" spans="1:74" ht="14.25" customHeight="1" x14ac:dyDescent="0.35">
      <c r="A70" s="53" t="str">
        <f>CONCATENATE("L",B70,"_S",F70,"_I",Z71,"_P",AZ70)</f>
        <v>L_S137_I20_PEr</v>
      </c>
      <c r="B70" s="54"/>
      <c r="C70" s="55">
        <v>15</v>
      </c>
      <c r="D70" s="44">
        <v>69</v>
      </c>
      <c r="E70" s="54">
        <v>3.9</v>
      </c>
      <c r="F70" s="53">
        <v>137</v>
      </c>
      <c r="G70" s="53" t="str">
        <f>CONCATENATE(H70," ",J70," ",P70," ",Q70," ",R70," ",S70," ",T70," ",W70," ",Y70)</f>
        <v>Der Gynäkologe spricht auf der Kundgebung Sie hat eine lange Rede vorbereitet</v>
      </c>
      <c r="H70" s="53" t="str">
        <f t="shared" si="53"/>
        <v>Der Gynäkologe</v>
      </c>
      <c r="I70" s="53" t="str">
        <f t="shared" si="54"/>
        <v>Die Gynäkologin</v>
      </c>
      <c r="J70" s="54" t="s">
        <v>1081</v>
      </c>
      <c r="K70" s="53" t="s">
        <v>244</v>
      </c>
      <c r="L70" s="53"/>
      <c r="M70" s="53"/>
      <c r="N70" s="53" t="s">
        <v>885</v>
      </c>
      <c r="O70" s="53" t="str">
        <f t="shared" si="55"/>
        <v>auf der Kundgebung.</v>
      </c>
      <c r="P70" s="53" t="str">
        <f t="shared" si="56"/>
        <v>auf der Kundgebung</v>
      </c>
      <c r="Q70" s="53" t="s">
        <v>82</v>
      </c>
      <c r="R70" s="53" t="s">
        <v>104</v>
      </c>
      <c r="S70" s="53" t="s">
        <v>179</v>
      </c>
      <c r="T70" s="53" t="s">
        <v>560</v>
      </c>
      <c r="U70" s="54" t="s">
        <v>1082</v>
      </c>
      <c r="V70" s="54"/>
      <c r="W70" s="54" t="str">
        <f t="shared" si="57"/>
        <v>Rede</v>
      </c>
      <c r="X70" s="54" t="str">
        <f t="shared" si="58"/>
        <v>vorbereitet.</v>
      </c>
      <c r="Y70" s="54" t="s">
        <v>1083</v>
      </c>
      <c r="Z70" s="53">
        <v>91</v>
      </c>
      <c r="AA70" s="53" t="s">
        <v>990</v>
      </c>
      <c r="AB70" s="53" t="s">
        <v>78</v>
      </c>
      <c r="AC70" s="53" t="s">
        <v>78</v>
      </c>
      <c r="AD70" s="53" t="s">
        <v>78</v>
      </c>
      <c r="AE70" s="53" t="s">
        <v>78</v>
      </c>
      <c r="AF70" s="53" t="s">
        <v>78</v>
      </c>
      <c r="AG70" s="53" t="s">
        <v>1093</v>
      </c>
      <c r="AH70" s="53" t="s">
        <v>78</v>
      </c>
      <c r="AI70" s="53" t="s">
        <v>78</v>
      </c>
      <c r="AJ70" s="54" t="s">
        <v>506</v>
      </c>
      <c r="AK70" s="55" t="s">
        <v>507</v>
      </c>
      <c r="AL70" s="53">
        <v>91</v>
      </c>
      <c r="AM70" s="53" t="s">
        <v>1062</v>
      </c>
      <c r="AN70" s="53" t="s">
        <v>78</v>
      </c>
      <c r="AO70" s="53" t="s">
        <v>78</v>
      </c>
      <c r="AP70" s="53" t="s">
        <v>78</v>
      </c>
      <c r="AQ70" s="53" t="s">
        <v>78</v>
      </c>
      <c r="AR70" s="53" t="s">
        <v>78</v>
      </c>
      <c r="AS70" s="57" t="s">
        <v>80</v>
      </c>
      <c r="AT70" s="53" t="s">
        <v>78</v>
      </c>
      <c r="AU70" s="53" t="s">
        <v>78</v>
      </c>
      <c r="AV70" s="54" t="s">
        <v>504</v>
      </c>
      <c r="AW70" s="55" t="s">
        <v>71</v>
      </c>
      <c r="AX70" s="58" t="s">
        <v>81</v>
      </c>
      <c r="AY70" s="58" t="s">
        <v>82</v>
      </c>
      <c r="AZ70" s="59" t="str">
        <f>AX70</f>
        <v>Er</v>
      </c>
      <c r="BA70" s="53" t="str">
        <f t="shared" si="59"/>
        <v>Wer spricht auf der Kundgebung?</v>
      </c>
      <c r="BB70" s="46" t="str">
        <f t="shared" si="60"/>
        <v>Was tat der Gynäkologe?</v>
      </c>
      <c r="BC70" s="53" t="str">
        <f t="shared" si="61"/>
        <v>Wo spricht der Gynäkologe?</v>
      </c>
      <c r="BD70" s="53" t="str">
        <f t="shared" si="62"/>
        <v>Was hat der Gynäkologe vorbereitet?</v>
      </c>
      <c r="BE70" s="53" t="s">
        <v>48</v>
      </c>
      <c r="BF70" s="53" t="str">
        <f>BC70</f>
        <v>Wo spricht der Gynäkologe?</v>
      </c>
      <c r="BG70" s="55">
        <v>1</v>
      </c>
      <c r="BH70" s="53">
        <f t="shared" si="63"/>
        <v>1</v>
      </c>
      <c r="BI70" s="53" t="str">
        <f t="shared" si="64"/>
        <v>Wo spricht der Gynäkologe?</v>
      </c>
      <c r="BJ70" s="53" t="str">
        <f>IF(BI70="NA","NA",P70)</f>
        <v>auf der Kundgebung</v>
      </c>
      <c r="BK70" s="53" t="str">
        <f>BJ70</f>
        <v>auf der Kundgebung</v>
      </c>
      <c r="BL70" s="54" t="s">
        <v>1091</v>
      </c>
      <c r="BM70" s="55">
        <v>0</v>
      </c>
      <c r="BN70" s="53" t="str">
        <f t="shared" si="65"/>
        <v>auf der Demonstration</v>
      </c>
      <c r="BO70" s="53" t="str">
        <f t="shared" si="74"/>
        <v>auf der Kundgebung</v>
      </c>
      <c r="BP70" s="53" t="str">
        <f t="shared" si="66"/>
        <v>Wo spricht der Gynäkologe?</v>
      </c>
      <c r="BQ70" s="53" t="str">
        <f t="shared" si="67"/>
        <v/>
      </c>
      <c r="BR70" s="53" t="str">
        <f t="shared" si="68"/>
        <v/>
      </c>
      <c r="BS70" s="53" t="str">
        <f t="shared" si="69"/>
        <v>Wo spricht der Gynäkologe?</v>
      </c>
      <c r="BT70" s="53" t="str">
        <f t="shared" si="70"/>
        <v>Was hat der Gynäkologe vorbereitet?</v>
      </c>
      <c r="BU70" s="53" t="str">
        <f t="shared" si="71"/>
        <v/>
      </c>
      <c r="BV70" s="53" t="str">
        <f t="shared" si="72"/>
        <v>Was hat der Gynäkologe vorbereitet?</v>
      </c>
    </row>
    <row r="71" spans="1:74" ht="14.25" customHeight="1" x14ac:dyDescent="0.35">
      <c r="A71" s="7" t="str">
        <f t="shared" ref="A71:A102" si="75">CONCATENATE("L",B71,"_S",F71,"_I",Z71,"_P",AZ71)</f>
        <v>L5_S60_I20_PSie</v>
      </c>
      <c r="B71" s="7">
        <v>5</v>
      </c>
      <c r="C71" s="7">
        <v>60</v>
      </c>
      <c r="D71" s="44">
        <v>70</v>
      </c>
      <c r="E71">
        <v>4</v>
      </c>
      <c r="F71" s="7">
        <v>60</v>
      </c>
      <c r="G71" s="7" t="str">
        <f t="shared" ref="G71:G102" si="76">CONCATENATE(H71," ",J71," ",O71," ",Q71," ",R71," ",S71," ",T71," ",W71," ",X71)</f>
        <v>Erik steigt von der Tribüne. Sie hat einen ehrenvollen Orden erhalten.</v>
      </c>
      <c r="H71" s="7" t="str">
        <f t="shared" si="53"/>
        <v>Erik</v>
      </c>
      <c r="I71" s="7" t="str">
        <f t="shared" si="54"/>
        <v>Maria</v>
      </c>
      <c r="J71" s="7" t="s">
        <v>153</v>
      </c>
      <c r="M71" s="7" t="s">
        <v>222</v>
      </c>
      <c r="N71" s="7" t="s">
        <v>494</v>
      </c>
      <c r="O71" s="7" t="str">
        <f t="shared" si="55"/>
        <v>von der Tribüne.</v>
      </c>
      <c r="P71" s="7" t="str">
        <f t="shared" si="56"/>
        <v>von der Tribüne</v>
      </c>
      <c r="Q71" s="7" t="str">
        <f t="shared" ref="Q71:Q102" si="77">AZ71</f>
        <v>Sie</v>
      </c>
      <c r="R71" s="7" t="s">
        <v>104</v>
      </c>
      <c r="S71" s="7" t="s">
        <v>87</v>
      </c>
      <c r="T71" s="7" t="s">
        <v>495</v>
      </c>
      <c r="U71" s="7" t="s">
        <v>496</v>
      </c>
      <c r="W71" s="7" t="str">
        <f t="shared" si="57"/>
        <v>Orden</v>
      </c>
      <c r="X71" s="7" t="str">
        <f t="shared" si="58"/>
        <v>erhalten.</v>
      </c>
      <c r="Y71" s="7" t="s">
        <v>439</v>
      </c>
      <c r="Z71" s="7">
        <f>main!Z21</f>
        <v>20</v>
      </c>
      <c r="AA71" s="7" t="str">
        <f>main!AA21</f>
        <v>Erik</v>
      </c>
      <c r="AB71" s="7" t="str">
        <f>main!AB21</f>
        <v>m</v>
      </c>
      <c r="AC71" s="7">
        <f>main!AC21</f>
        <v>1.2571428570000001</v>
      </c>
      <c r="AD71" s="7">
        <f>main!AD21</f>
        <v>0.56061191099999996</v>
      </c>
      <c r="AE71" s="7">
        <f>main!AE21</f>
        <v>1</v>
      </c>
      <c r="AF71" s="33" t="str">
        <f>main!AF21</f>
        <v>m</v>
      </c>
      <c r="AG71" s="7" t="str">
        <f>main!AG21</f>
        <v>Target</v>
      </c>
      <c r="AH71" s="7" t="str">
        <f>main!AH21</f>
        <v>NA</v>
      </c>
      <c r="AI71" s="7">
        <f>main!AI21</f>
        <v>2550000000</v>
      </c>
      <c r="AJ71" s="7" t="str">
        <f>main!AJ21</f>
        <v>NA</v>
      </c>
      <c r="AK71" s="7" t="str">
        <f>main!AK21</f>
        <v>NA</v>
      </c>
      <c r="AL71" s="7">
        <f>main!AL21</f>
        <v>101</v>
      </c>
      <c r="AM71" s="7" t="str">
        <f>main!AM21</f>
        <v>Maria</v>
      </c>
      <c r="AN71" s="7" t="str">
        <f>main!AN21</f>
        <v>n</v>
      </c>
      <c r="AO71" s="7">
        <f>main!AO21</f>
        <v>6.542857143</v>
      </c>
      <c r="AP71" s="7">
        <f>main!AP21</f>
        <v>0.78000215500000003</v>
      </c>
      <c r="AQ71" s="7">
        <f>main!AQ21</f>
        <v>7</v>
      </c>
      <c r="AR71" s="7" t="str">
        <f>main!AR21</f>
        <v>f</v>
      </c>
      <c r="AS71" s="7" t="str">
        <f>main!AS21</f>
        <v>Alternative</v>
      </c>
      <c r="AT71" s="7" t="str">
        <f>main!AT21</f>
        <v>NA</v>
      </c>
      <c r="AU71" s="7" t="str">
        <f>main!AU21</f>
        <v>NA</v>
      </c>
      <c r="AV71" s="7" t="str">
        <f>main!AV21</f>
        <v>NA</v>
      </c>
      <c r="AW71" s="7" t="str">
        <f>main!AW21</f>
        <v>NA</v>
      </c>
      <c r="AX71" s="7" t="str">
        <f>main!AX21</f>
        <v>Er</v>
      </c>
      <c r="AY71" s="7" t="str">
        <f>main!AY21</f>
        <v>Sie</v>
      </c>
      <c r="AZ71" s="7" t="str">
        <f>main!AZ21</f>
        <v>Sie</v>
      </c>
      <c r="BA71" s="7" t="str">
        <f t="shared" si="59"/>
        <v>Wer steigt von der Tribüne?</v>
      </c>
      <c r="BB71" s="46" t="str">
        <f t="shared" si="60"/>
        <v>Was tat Erik?</v>
      </c>
      <c r="BC71" s="7" t="str">
        <f t="shared" si="61"/>
        <v>Woher steigt Erik?</v>
      </c>
      <c r="BD71" s="7" t="str">
        <f t="shared" si="62"/>
        <v>Was hat Erik erhalten?</v>
      </c>
      <c r="BE71" s="1" t="s">
        <v>49</v>
      </c>
      <c r="BF71" s="7" t="str">
        <f>BD71</f>
        <v>Was hat Erik erhalten?</v>
      </c>
      <c r="BG71" s="7">
        <v>2</v>
      </c>
      <c r="BH71" s="7">
        <f t="shared" si="63"/>
        <v>0</v>
      </c>
      <c r="BI71" s="7" t="str">
        <f t="shared" si="64"/>
        <v>NA</v>
      </c>
      <c r="BJ71" s="7" t="str">
        <f>IF(BI71="NA","NA",CONCATENATE(S71," ",T71," ",W71))</f>
        <v>NA</v>
      </c>
      <c r="BK71" s="7" t="str">
        <f>BJ71</f>
        <v>NA</v>
      </c>
      <c r="BL71" s="7" t="s">
        <v>78</v>
      </c>
      <c r="BM71" s="1">
        <v>0</v>
      </c>
      <c r="BN71" s="7" t="str">
        <f t="shared" si="65"/>
        <v>NA</v>
      </c>
      <c r="BO71" s="7" t="str">
        <f t="shared" si="74"/>
        <v>NA</v>
      </c>
      <c r="BP71" s="7" t="str">
        <f t="shared" si="66"/>
        <v/>
      </c>
      <c r="BQ71" s="7" t="str">
        <f t="shared" si="67"/>
        <v/>
      </c>
      <c r="BR71" s="7" t="str">
        <f t="shared" si="68"/>
        <v>Woher steigt Erik?</v>
      </c>
      <c r="BS71" s="7" t="str">
        <f t="shared" si="69"/>
        <v>Woher steigt Erik?</v>
      </c>
      <c r="BT71" s="7" t="str">
        <f t="shared" si="70"/>
        <v>Was hat Erik erhalten?</v>
      </c>
      <c r="BU71" s="7" t="str">
        <f t="shared" si="71"/>
        <v/>
      </c>
      <c r="BV71" s="1" t="str">
        <f t="shared" si="72"/>
        <v>Was hat Erik erhalten?</v>
      </c>
    </row>
    <row r="72" spans="1:74" ht="14.25" customHeight="1" x14ac:dyDescent="0.35">
      <c r="A72" s="7" t="str">
        <f t="shared" si="75"/>
        <v>L5_S36_I139_PSie</v>
      </c>
      <c r="B72" s="7">
        <v>5</v>
      </c>
      <c r="C72" s="7">
        <v>36</v>
      </c>
      <c r="D72" s="44">
        <v>71</v>
      </c>
      <c r="E72">
        <v>4</v>
      </c>
      <c r="F72" s="7">
        <v>36</v>
      </c>
      <c r="G72" s="7" t="str">
        <f t="shared" si="76"/>
        <v>Clara tüftelt am Schließfach. Sie hat die wichtige Zahlenkombination vergessen.</v>
      </c>
      <c r="H72" s="7" t="str">
        <f t="shared" si="53"/>
        <v>Clara</v>
      </c>
      <c r="I72" s="7" t="str">
        <f t="shared" si="54"/>
        <v>Amelie</v>
      </c>
      <c r="J72" s="7" t="s">
        <v>338</v>
      </c>
      <c r="K72" s="7" t="s">
        <v>304</v>
      </c>
      <c r="N72" s="7" t="s">
        <v>339</v>
      </c>
      <c r="O72" s="7" t="str">
        <f t="shared" si="55"/>
        <v>am Schließfach.</v>
      </c>
      <c r="P72" s="7" t="str">
        <f t="shared" si="56"/>
        <v>am Schließfach</v>
      </c>
      <c r="Q72" s="7" t="str">
        <f t="shared" si="77"/>
        <v>Sie</v>
      </c>
      <c r="R72" s="7" t="s">
        <v>104</v>
      </c>
      <c r="S72" s="7" t="s">
        <v>71</v>
      </c>
      <c r="T72" s="7" t="s">
        <v>340</v>
      </c>
      <c r="U72" s="7" t="s">
        <v>341</v>
      </c>
      <c r="W72" s="7" t="str">
        <f t="shared" si="57"/>
        <v>Zahlenkombination</v>
      </c>
      <c r="X72" s="7" t="str">
        <f t="shared" si="58"/>
        <v>vergessen.</v>
      </c>
      <c r="Y72" s="7" t="s">
        <v>123</v>
      </c>
      <c r="Z72" s="7">
        <f>main!Z57</f>
        <v>139</v>
      </c>
      <c r="AA72" s="7" t="str">
        <f>main!AA57</f>
        <v>Clara</v>
      </c>
      <c r="AB72" s="7" t="str">
        <f>main!AB57</f>
        <v>f</v>
      </c>
      <c r="AC72" s="7">
        <f>main!AC57</f>
        <v>6.914285714</v>
      </c>
      <c r="AD72" s="7">
        <f>main!AD57</f>
        <v>0.28402864100000003</v>
      </c>
      <c r="AE72" s="7">
        <f>main!AE57</f>
        <v>7</v>
      </c>
      <c r="AF72" s="33" t="str">
        <f>main!AF57</f>
        <v>f</v>
      </c>
      <c r="AG72" s="7" t="str">
        <f>main!AG57</f>
        <v>Target</v>
      </c>
      <c r="AH72" s="7">
        <f>main!AH57</f>
        <v>451</v>
      </c>
      <c r="AI72" s="7">
        <f>main!AI57</f>
        <v>3310000000</v>
      </c>
      <c r="AJ72" s="7" t="str">
        <f>main!AJ57</f>
        <v>NA</v>
      </c>
      <c r="AK72" s="7" t="str">
        <f>main!AK57</f>
        <v>NA</v>
      </c>
      <c r="AL72" s="7">
        <f>main!AL57</f>
        <v>107</v>
      </c>
      <c r="AM72" s="7" t="str">
        <f>main!AM57</f>
        <v>Amelie</v>
      </c>
      <c r="AN72" s="7" t="str">
        <f>main!AN57</f>
        <v>f</v>
      </c>
      <c r="AO72" s="7">
        <f>main!AO57</f>
        <v>6.6</v>
      </c>
      <c r="AP72" s="7">
        <f>main!AP57</f>
        <v>1.1167178799999999</v>
      </c>
      <c r="AQ72" s="7">
        <f>main!AQ57</f>
        <v>7</v>
      </c>
      <c r="AR72" s="7" t="str">
        <f>main!AR57</f>
        <v>f</v>
      </c>
      <c r="AS72" s="7" t="str">
        <f>main!AS57</f>
        <v>Alternative</v>
      </c>
      <c r="AT72" s="7" t="str">
        <f>main!AT57</f>
        <v>NA</v>
      </c>
      <c r="AU72" s="7" t="str">
        <f>main!AU57</f>
        <v>NA</v>
      </c>
      <c r="AV72" s="7" t="str">
        <f>main!AV57</f>
        <v>NA</v>
      </c>
      <c r="AW72" s="7" t="str">
        <f>main!AW57</f>
        <v>NA</v>
      </c>
      <c r="AX72" s="7" t="str">
        <f>main!AX57</f>
        <v>Er</v>
      </c>
      <c r="AY72" s="7" t="str">
        <f>main!AY57</f>
        <v>Sie</v>
      </c>
      <c r="AZ72" s="7" t="str">
        <f>main!AZ57</f>
        <v>Sie</v>
      </c>
      <c r="BA72" s="7" t="str">
        <f t="shared" si="59"/>
        <v>Wer tüftelt am Schließfach?</v>
      </c>
      <c r="BB72" s="46" t="str">
        <f t="shared" si="60"/>
        <v>Was tat Clara?</v>
      </c>
      <c r="BC72" s="7" t="str">
        <f t="shared" si="61"/>
        <v>Wo tüftelt Clara?</v>
      </c>
      <c r="BD72" s="7" t="str">
        <f t="shared" si="62"/>
        <v>Was hat Clara vergessen?</v>
      </c>
      <c r="BE72" s="1" t="s">
        <v>49</v>
      </c>
      <c r="BF72" s="7" t="str">
        <f>BD72</f>
        <v>Was hat Clara vergessen?</v>
      </c>
      <c r="BG72" s="7">
        <v>2</v>
      </c>
      <c r="BH72" s="7">
        <f t="shared" si="63"/>
        <v>0</v>
      </c>
      <c r="BI72" s="7" t="str">
        <f t="shared" si="64"/>
        <v>NA</v>
      </c>
      <c r="BJ72" s="7" t="str">
        <f>IF(BI72="NA","NA",CONCATENATE(S72," ",T72," ",W72))</f>
        <v>NA</v>
      </c>
      <c r="BK72" s="7" t="str">
        <f>BJ72</f>
        <v>NA</v>
      </c>
      <c r="BL72" s="7" t="s">
        <v>78</v>
      </c>
      <c r="BM72" s="1">
        <v>0</v>
      </c>
      <c r="BN72" s="7" t="str">
        <f t="shared" si="65"/>
        <v>NA</v>
      </c>
      <c r="BO72" s="7" t="str">
        <f t="shared" si="74"/>
        <v>NA</v>
      </c>
      <c r="BP72" s="7" t="str">
        <f t="shared" si="66"/>
        <v>Wo tüftelt Clara?</v>
      </c>
      <c r="BQ72" s="7" t="str">
        <f t="shared" si="67"/>
        <v/>
      </c>
      <c r="BR72" s="7" t="str">
        <f t="shared" si="68"/>
        <v/>
      </c>
      <c r="BS72" s="7" t="str">
        <f t="shared" si="69"/>
        <v>Wo tüftelt Clara?</v>
      </c>
      <c r="BT72" s="7" t="str">
        <f t="shared" si="70"/>
        <v>Was hat Clara vergessen?</v>
      </c>
      <c r="BU72" s="7" t="str">
        <f t="shared" si="71"/>
        <v/>
      </c>
      <c r="BV72" s="7" t="str">
        <f t="shared" si="72"/>
        <v>Was hat Clara vergessen?</v>
      </c>
    </row>
    <row r="73" spans="1:74" ht="14.25" customHeight="1" x14ac:dyDescent="0.35">
      <c r="A73" s="7" t="str">
        <f t="shared" si="75"/>
        <v>L5_S76_I159_PSie</v>
      </c>
      <c r="B73" s="7">
        <v>5</v>
      </c>
      <c r="C73" s="7">
        <v>76</v>
      </c>
      <c r="D73" s="44">
        <v>72</v>
      </c>
      <c r="E73">
        <v>4</v>
      </c>
      <c r="F73" s="7">
        <v>76</v>
      </c>
      <c r="G73" s="7" t="str">
        <f t="shared" si="76"/>
        <v>Die Turnerin betet auf der Fähre. Sie hat das andauernde Schaukeln satt.</v>
      </c>
      <c r="H73" s="7" t="str">
        <f t="shared" si="53"/>
        <v>Die Turnerin</v>
      </c>
      <c r="I73" s="7" t="str">
        <f t="shared" si="54"/>
        <v>Der Turner</v>
      </c>
      <c r="J73" s="7" t="s">
        <v>587</v>
      </c>
      <c r="K73" s="7" t="s">
        <v>244</v>
      </c>
      <c r="N73" s="7" t="s">
        <v>588</v>
      </c>
      <c r="O73" s="7" t="str">
        <f t="shared" si="55"/>
        <v>auf der Fähre.</v>
      </c>
      <c r="P73" s="7" t="str">
        <f t="shared" si="56"/>
        <v>auf der Fähre</v>
      </c>
      <c r="Q73" s="7" t="str">
        <f t="shared" si="77"/>
        <v>Sie</v>
      </c>
      <c r="R73" s="7" t="s">
        <v>104</v>
      </c>
      <c r="S73" s="7" t="s">
        <v>155</v>
      </c>
      <c r="T73" s="7" t="s">
        <v>589</v>
      </c>
      <c r="U73" s="7" t="s">
        <v>590</v>
      </c>
      <c r="W73" s="7" t="str">
        <f t="shared" si="57"/>
        <v>Schaukeln</v>
      </c>
      <c r="X73" s="7" t="str">
        <f t="shared" si="58"/>
        <v>satt.</v>
      </c>
      <c r="Y73" s="7" t="s">
        <v>545</v>
      </c>
      <c r="Z73" s="7">
        <f>main!Z77</f>
        <v>159</v>
      </c>
      <c r="AA73" s="7" t="str">
        <f>main!AA77</f>
        <v>Turnerin</v>
      </c>
      <c r="AB73" s="7" t="str">
        <f>main!AB77</f>
        <v>NA</v>
      </c>
      <c r="AC73" s="7">
        <f>main!AC77</f>
        <v>2.5</v>
      </c>
      <c r="AD73" s="7" t="str">
        <f>main!AD77</f>
        <v>NA</v>
      </c>
      <c r="AE73" s="7" t="str">
        <f>main!AE77</f>
        <v>NA</v>
      </c>
      <c r="AF73" s="33" t="str">
        <f>main!AF77</f>
        <v>f</v>
      </c>
      <c r="AG73" s="7" t="str">
        <f>main!AG77</f>
        <v>Filler</v>
      </c>
      <c r="AH73" s="7" t="str">
        <f>main!AH77</f>
        <v>NA</v>
      </c>
      <c r="AI73" s="7" t="str">
        <f>main!AI77</f>
        <v>NA</v>
      </c>
      <c r="AJ73" s="7" t="str">
        <f>main!AJ77</f>
        <v>Die</v>
      </c>
      <c r="AK73" s="7" t="str">
        <f>main!AK77</f>
        <v>die</v>
      </c>
      <c r="AL73" s="7">
        <f>main!AL77</f>
        <v>16</v>
      </c>
      <c r="AM73" s="7" t="str">
        <f>main!AM77</f>
        <v>Turner</v>
      </c>
      <c r="AN73" s="7" t="str">
        <f>main!AN77</f>
        <v>NA</v>
      </c>
      <c r="AO73" s="7" t="str">
        <f>main!AO77</f>
        <v>NA</v>
      </c>
      <c r="AP73" s="7" t="str">
        <f>main!AP77</f>
        <v>NA</v>
      </c>
      <c r="AQ73" s="7" t="str">
        <f>main!AQ77</f>
        <v>NA</v>
      </c>
      <c r="AR73" s="7" t="str">
        <f>main!AR77</f>
        <v>NA</v>
      </c>
      <c r="AS73" s="7" t="str">
        <f>main!AS77</f>
        <v>Alternative</v>
      </c>
      <c r="AT73" s="7" t="str">
        <f>main!AT77</f>
        <v>NA</v>
      </c>
      <c r="AU73" s="7" t="str">
        <f>main!AU77</f>
        <v>NA</v>
      </c>
      <c r="AV73" s="7" t="str">
        <f>main!AV77</f>
        <v>Der</v>
      </c>
      <c r="AW73" s="7" t="str">
        <f>main!AW77</f>
        <v>der</v>
      </c>
      <c r="AX73" s="7" t="str">
        <f>main!AX77</f>
        <v>Er</v>
      </c>
      <c r="AY73" s="7" t="str">
        <f>main!AY77</f>
        <v>Sie</v>
      </c>
      <c r="AZ73" s="7" t="str">
        <f>main!AZ77</f>
        <v>Sie</v>
      </c>
      <c r="BA73" s="7" t="str">
        <f t="shared" si="59"/>
        <v>Wer betet auf der Fähre?</v>
      </c>
      <c r="BB73" s="46" t="str">
        <f t="shared" si="60"/>
        <v>Was tat die Turnerin?</v>
      </c>
      <c r="BC73" s="7" t="str">
        <f t="shared" si="61"/>
        <v>Wo betet die Turnerin?</v>
      </c>
      <c r="BD73" s="7" t="str">
        <f t="shared" si="62"/>
        <v>Was hat die Turnerin satt?</v>
      </c>
      <c r="BE73" s="1" t="s">
        <v>49</v>
      </c>
      <c r="BF73" s="7" t="str">
        <f>BD73</f>
        <v>Was hat die Turnerin satt?</v>
      </c>
      <c r="BG73" s="7">
        <v>1</v>
      </c>
      <c r="BH73" s="7">
        <f t="shared" si="63"/>
        <v>1</v>
      </c>
      <c r="BI73" s="7" t="str">
        <f t="shared" si="64"/>
        <v>Was hat die Turnerin satt?</v>
      </c>
      <c r="BJ73" s="7" t="str">
        <f>IF(BI73="NA","NA",CONCATENATE(S73," ",T73," ",W73))</f>
        <v>das andauernde Schaukeln</v>
      </c>
      <c r="BK73" s="7" t="str">
        <f>BJ73</f>
        <v>das andauernde Schaukeln</v>
      </c>
      <c r="BL73" s="7" t="s">
        <v>593</v>
      </c>
      <c r="BM73" s="1">
        <v>0</v>
      </c>
      <c r="BN73" s="7" t="str">
        <f t="shared" si="65"/>
        <v>das kontinuierliche Schaukeln</v>
      </c>
      <c r="BO73" s="7" t="str">
        <f t="shared" si="74"/>
        <v>das andauernde Schaukeln</v>
      </c>
      <c r="BP73" s="7" t="str">
        <f t="shared" si="66"/>
        <v>Wo betet die Turnerin?</v>
      </c>
      <c r="BQ73" s="7" t="str">
        <f t="shared" si="67"/>
        <v/>
      </c>
      <c r="BR73" s="7" t="str">
        <f t="shared" si="68"/>
        <v/>
      </c>
      <c r="BS73" s="7" t="str">
        <f t="shared" si="69"/>
        <v>Wo betet die Turnerin?</v>
      </c>
      <c r="BT73" s="7" t="str">
        <f t="shared" si="70"/>
        <v>Was hat die Turnerin satt?</v>
      </c>
      <c r="BU73" s="7" t="str">
        <f t="shared" si="71"/>
        <v/>
      </c>
      <c r="BV73" s="7" t="str">
        <f t="shared" si="72"/>
        <v>Was hat die Turnerin satt?</v>
      </c>
    </row>
    <row r="74" spans="1:74" ht="14.25" customHeight="1" x14ac:dyDescent="0.35">
      <c r="A74" s="7" t="str">
        <f t="shared" si="75"/>
        <v>L5_S94_I177_PSie</v>
      </c>
      <c r="B74" s="7">
        <v>5</v>
      </c>
      <c r="C74" s="7">
        <v>94</v>
      </c>
      <c r="D74" s="44">
        <v>73</v>
      </c>
      <c r="E74">
        <v>4</v>
      </c>
      <c r="F74" s="7">
        <v>94</v>
      </c>
      <c r="G74" s="7" t="str">
        <f t="shared" si="76"/>
        <v>Der Astrologe stürzt im Hallenbad. Sie hat das Laufen-Verboten Schild ignoriert.</v>
      </c>
      <c r="H74" s="7" t="str">
        <f t="shared" si="53"/>
        <v>Der Astrologe</v>
      </c>
      <c r="I74" s="7" t="str">
        <f t="shared" si="54"/>
        <v>Die Astrologin</v>
      </c>
      <c r="J74" s="7" t="s">
        <v>594</v>
      </c>
      <c r="K74" s="7" t="s">
        <v>193</v>
      </c>
      <c r="N74" s="7" t="s">
        <v>683</v>
      </c>
      <c r="O74" s="7" t="str">
        <f t="shared" si="55"/>
        <v>im Hallenbad.</v>
      </c>
      <c r="P74" s="7" t="str">
        <f t="shared" si="56"/>
        <v>im Hallenbad</v>
      </c>
      <c r="Q74" s="7" t="str">
        <f t="shared" si="77"/>
        <v>Sie</v>
      </c>
      <c r="R74" s="7" t="s">
        <v>104</v>
      </c>
      <c r="S74" s="7" t="s">
        <v>155</v>
      </c>
      <c r="T74" s="7" t="s">
        <v>684</v>
      </c>
      <c r="U74" s="7" t="s">
        <v>685</v>
      </c>
      <c r="W74" s="7" t="str">
        <f t="shared" si="57"/>
        <v>Schild</v>
      </c>
      <c r="X74" s="7" t="str">
        <f t="shared" si="58"/>
        <v>ignoriert.</v>
      </c>
      <c r="Y74" s="7" t="s">
        <v>686</v>
      </c>
      <c r="Z74" s="7">
        <f>main!Z95</f>
        <v>177</v>
      </c>
      <c r="AA74" s="7" t="str">
        <f>main!AA95</f>
        <v>Astrologe</v>
      </c>
      <c r="AB74" s="7" t="str">
        <f>main!AB95</f>
        <v>NA</v>
      </c>
      <c r="AC74" s="7">
        <f>main!AC95</f>
        <v>4.3499999999999996</v>
      </c>
      <c r="AD74" s="7" t="str">
        <f>main!AD95</f>
        <v>NA</v>
      </c>
      <c r="AE74" s="7" t="str">
        <f>main!AE95</f>
        <v>NA</v>
      </c>
      <c r="AF74" s="33" t="str">
        <f>main!AF95</f>
        <v>m</v>
      </c>
      <c r="AG74" s="7" t="str">
        <f>main!AG95</f>
        <v>Filler</v>
      </c>
      <c r="AH74" s="7" t="str">
        <f>main!AH95</f>
        <v>NA</v>
      </c>
      <c r="AI74" s="7" t="str">
        <f>main!AI95</f>
        <v>NA</v>
      </c>
      <c r="AJ74" s="7" t="str">
        <f>main!AJ95</f>
        <v>Der</v>
      </c>
      <c r="AK74" s="7" t="str">
        <f>main!AK95</f>
        <v>der</v>
      </c>
      <c r="AL74" s="7">
        <f>main!AL95</f>
        <v>34</v>
      </c>
      <c r="AM74" s="7" t="str">
        <f>main!AM95</f>
        <v>Astrologin</v>
      </c>
      <c r="AN74" s="7" t="str">
        <f>main!AN95</f>
        <v>NA</v>
      </c>
      <c r="AO74" s="7" t="str">
        <f>main!AO95</f>
        <v>NA</v>
      </c>
      <c r="AP74" s="7" t="str">
        <f>main!AP95</f>
        <v>NA</v>
      </c>
      <c r="AQ74" s="7" t="str">
        <f>main!AQ95</f>
        <v>NA</v>
      </c>
      <c r="AR74" s="7" t="str">
        <f>main!AR95</f>
        <v>NA</v>
      </c>
      <c r="AS74" s="7" t="str">
        <f>main!AS95</f>
        <v>Alternative</v>
      </c>
      <c r="AT74" s="7" t="str">
        <f>main!AT95</f>
        <v>NA</v>
      </c>
      <c r="AU74" s="7" t="str">
        <f>main!AU95</f>
        <v>NA</v>
      </c>
      <c r="AV74" s="7" t="str">
        <f>main!AV95</f>
        <v>Die</v>
      </c>
      <c r="AW74" s="7" t="str">
        <f>main!AW95</f>
        <v>die</v>
      </c>
      <c r="AX74" s="7" t="str">
        <f>main!AX95</f>
        <v>Er</v>
      </c>
      <c r="AY74" s="7" t="str">
        <f>main!AY95</f>
        <v>Sie</v>
      </c>
      <c r="AZ74" s="7" t="str">
        <f>main!AZ95</f>
        <v>Sie</v>
      </c>
      <c r="BA74" s="7" t="str">
        <f t="shared" si="59"/>
        <v>Wer stürzt im Hallenbad?</v>
      </c>
      <c r="BB74" s="46" t="str">
        <f t="shared" si="60"/>
        <v>Was tat der Astrologe?</v>
      </c>
      <c r="BC74" s="7" t="str">
        <f t="shared" si="61"/>
        <v>Wo stürzt der Astrologe?</v>
      </c>
      <c r="BD74" s="7" t="str">
        <f t="shared" si="62"/>
        <v>Was hat der Astrologe ignoriert?</v>
      </c>
      <c r="BE74" s="7" t="s">
        <v>16</v>
      </c>
      <c r="BF74" s="7" t="str">
        <f>BB74</f>
        <v>Was tat der Astrologe?</v>
      </c>
      <c r="BG74" s="7">
        <v>1</v>
      </c>
      <c r="BH74" s="7">
        <f t="shared" si="63"/>
        <v>1</v>
      </c>
      <c r="BI74" s="7" t="str">
        <f t="shared" si="64"/>
        <v>Was tat der Astrologe?</v>
      </c>
      <c r="BJ74" s="7" t="str">
        <f>IF(BI74="NA","NA",J74)</f>
        <v>stürzt</v>
      </c>
      <c r="BK74" s="7" t="s">
        <v>1117</v>
      </c>
      <c r="BL74" s="7" t="s">
        <v>1118</v>
      </c>
      <c r="BM74" s="1">
        <v>0</v>
      </c>
      <c r="BN74" s="7" t="str">
        <f t="shared" si="65"/>
        <v>im Hallenbad fallen</v>
      </c>
      <c r="BO74" s="7" t="str">
        <f t="shared" si="74"/>
        <v>im Hallenbad stürzen</v>
      </c>
      <c r="BP74" s="7" t="str">
        <f t="shared" si="66"/>
        <v>Wo stürzt der Astrologe?</v>
      </c>
      <c r="BQ74" s="7" t="str">
        <f t="shared" si="67"/>
        <v/>
      </c>
      <c r="BR74" s="7" t="str">
        <f t="shared" si="68"/>
        <v/>
      </c>
      <c r="BS74" s="7" t="str">
        <f t="shared" si="69"/>
        <v>Wo stürzt der Astrologe?</v>
      </c>
      <c r="BT74" s="7" t="str">
        <f t="shared" si="70"/>
        <v>Was hat der Astrologe ignoriert?</v>
      </c>
      <c r="BU74" s="7" t="str">
        <f t="shared" si="71"/>
        <v/>
      </c>
      <c r="BV74" s="7" t="str">
        <f t="shared" si="72"/>
        <v>Was hat der Astrologe ignoriert?</v>
      </c>
    </row>
    <row r="75" spans="1:74" ht="14.25" customHeight="1" x14ac:dyDescent="0.35">
      <c r="A75" s="7" t="str">
        <f t="shared" si="75"/>
        <v>L5_S40_I143_PSie</v>
      </c>
      <c r="B75" s="7">
        <v>5</v>
      </c>
      <c r="C75" s="7">
        <v>40</v>
      </c>
      <c r="D75" s="44">
        <v>74</v>
      </c>
      <c r="E75">
        <v>4</v>
      </c>
      <c r="F75" s="7">
        <v>40</v>
      </c>
      <c r="G75" s="7" t="str">
        <f t="shared" si="76"/>
        <v>Katharina klettert in der Kletterhalle. Sie möchte einen sexy Sommerbody bekommen.</v>
      </c>
      <c r="H75" s="7" t="str">
        <f t="shared" si="53"/>
        <v>Katharina</v>
      </c>
      <c r="I75" s="7" t="str">
        <f t="shared" si="54"/>
        <v>Elisabeth</v>
      </c>
      <c r="J75" s="7" t="s">
        <v>362</v>
      </c>
      <c r="K75" s="7" t="s">
        <v>84</v>
      </c>
      <c r="N75" s="7" t="s">
        <v>363</v>
      </c>
      <c r="O75" s="7" t="str">
        <f t="shared" si="55"/>
        <v>in der Kletterhalle.</v>
      </c>
      <c r="P75" s="7" t="str">
        <f t="shared" si="56"/>
        <v>in der Kletterhalle</v>
      </c>
      <c r="Q75" s="7" t="str">
        <f t="shared" si="77"/>
        <v>Sie</v>
      </c>
      <c r="R75" s="7" t="s">
        <v>70</v>
      </c>
      <c r="S75" s="7" t="s">
        <v>87</v>
      </c>
      <c r="T75" s="7" t="s">
        <v>364</v>
      </c>
      <c r="U75" s="7" t="s">
        <v>365</v>
      </c>
      <c r="W75" s="7" t="str">
        <f t="shared" si="57"/>
        <v>Sommerbody</v>
      </c>
      <c r="X75" s="7" t="str">
        <f t="shared" si="58"/>
        <v>bekommen.</v>
      </c>
      <c r="Y75" s="7" t="s">
        <v>150</v>
      </c>
      <c r="Z75" s="7">
        <f>main!Z61</f>
        <v>143</v>
      </c>
      <c r="AA75" s="7" t="str">
        <f>main!AA61</f>
        <v>Katharina</v>
      </c>
      <c r="AB75" s="7" t="str">
        <f>main!AB61</f>
        <v>f</v>
      </c>
      <c r="AC75" s="7">
        <f>main!AC61</f>
        <v>6.9428571430000003</v>
      </c>
      <c r="AD75" s="7">
        <f>main!AD61</f>
        <v>0.23550410799999999</v>
      </c>
      <c r="AE75" s="7">
        <f>main!AE61</f>
        <v>7</v>
      </c>
      <c r="AF75" s="33" t="str">
        <f>main!AF61</f>
        <v>f</v>
      </c>
      <c r="AG75" s="7" t="str">
        <f>main!AG61</f>
        <v>Target</v>
      </c>
      <c r="AH75" s="7" t="str">
        <f>main!AH61</f>
        <v>NA</v>
      </c>
      <c r="AI75" s="7">
        <f>main!AI61</f>
        <v>124000000</v>
      </c>
      <c r="AJ75" s="7" t="str">
        <f>main!AJ61</f>
        <v>NA</v>
      </c>
      <c r="AK75" s="7" t="str">
        <f>main!AK61</f>
        <v>NA</v>
      </c>
      <c r="AL75" s="7">
        <f>main!AL61</f>
        <v>111</v>
      </c>
      <c r="AM75" s="7" t="str">
        <f>main!AM61</f>
        <v>Elisabeth</v>
      </c>
      <c r="AN75" s="7" t="str">
        <f>main!AN61</f>
        <v>f</v>
      </c>
      <c r="AO75" s="7">
        <f>main!AO61</f>
        <v>6.6571428570000002</v>
      </c>
      <c r="AP75" s="7">
        <f>main!AP61</f>
        <v>1.0831016769999999</v>
      </c>
      <c r="AQ75" s="7">
        <f>main!AQ61</f>
        <v>7</v>
      </c>
      <c r="AR75" s="7" t="str">
        <f>main!AR61</f>
        <v>f</v>
      </c>
      <c r="AS75" s="7" t="str">
        <f>main!AS61</f>
        <v>Alternative</v>
      </c>
      <c r="AT75" s="7" t="str">
        <f>main!AT61</f>
        <v>NA</v>
      </c>
      <c r="AU75" s="7" t="str">
        <f>main!AU61</f>
        <v>NA</v>
      </c>
      <c r="AV75" s="7" t="str">
        <f>main!AV61</f>
        <v>NA</v>
      </c>
      <c r="AW75" s="7" t="str">
        <f>main!AW61</f>
        <v>NA</v>
      </c>
      <c r="AX75" s="7" t="str">
        <f>main!AX61</f>
        <v>Er</v>
      </c>
      <c r="AY75" s="7" t="str">
        <f>main!AY61</f>
        <v>Sie</v>
      </c>
      <c r="AZ75" s="7" t="str">
        <f>main!AZ61</f>
        <v>Sie</v>
      </c>
      <c r="BA75" s="7" t="str">
        <f t="shared" si="59"/>
        <v>Wer klettert in der Kletterhalle?</v>
      </c>
      <c r="BB75" s="46" t="str">
        <f t="shared" si="60"/>
        <v>Was tat Katharina?</v>
      </c>
      <c r="BC75" s="7" t="str">
        <f t="shared" si="61"/>
        <v>Wo klettert Katharina?</v>
      </c>
      <c r="BD75" s="7" t="str">
        <f t="shared" si="62"/>
        <v>Was möchte Katharina bekommen?</v>
      </c>
      <c r="BE75" s="1" t="s">
        <v>49</v>
      </c>
      <c r="BF75" s="7" t="str">
        <f>BD75</f>
        <v>Was möchte Katharina bekommen?</v>
      </c>
      <c r="BG75" s="7">
        <v>1</v>
      </c>
      <c r="BH75" s="7">
        <f t="shared" si="63"/>
        <v>1</v>
      </c>
      <c r="BI75" s="7" t="str">
        <f t="shared" si="64"/>
        <v>Was möchte Katharina bekommen?</v>
      </c>
      <c r="BJ75" s="7" t="str">
        <f>IF(BI75="NA","NA",CONCATENATE(S75," ",T75," ",W75))</f>
        <v>einen sexy Sommerbody</v>
      </c>
      <c r="BK75" s="7" t="str">
        <f>BJ75</f>
        <v>einen sexy Sommerbody</v>
      </c>
      <c r="BL75" s="7" t="s">
        <v>368</v>
      </c>
      <c r="BM75" s="1">
        <v>1</v>
      </c>
      <c r="BN75" s="7" t="str">
        <f t="shared" si="65"/>
        <v>einen sexy Sommerbody</v>
      </c>
      <c r="BO75" s="7" t="str">
        <f t="shared" si="74"/>
        <v>den sexy Sommerbody</v>
      </c>
      <c r="BP75" s="7" t="str">
        <f t="shared" si="66"/>
        <v>Wo klettert Katharina?</v>
      </c>
      <c r="BQ75" s="7" t="str">
        <f t="shared" si="67"/>
        <v/>
      </c>
      <c r="BR75" s="7" t="str">
        <f t="shared" si="68"/>
        <v/>
      </c>
      <c r="BS75" s="7" t="str">
        <f t="shared" si="69"/>
        <v>Wo klettert Katharina?</v>
      </c>
      <c r="BT75" s="7" t="str">
        <f t="shared" si="70"/>
        <v>Was möchte Katharina bekommen?</v>
      </c>
      <c r="BU75" s="7" t="str">
        <f t="shared" si="71"/>
        <v/>
      </c>
      <c r="BV75" s="7" t="str">
        <f t="shared" si="72"/>
        <v>Was möchte Katharina bekommen?</v>
      </c>
    </row>
    <row r="76" spans="1:74" ht="14.25" customHeight="1" x14ac:dyDescent="0.35">
      <c r="A76" s="7" t="str">
        <f t="shared" si="75"/>
        <v>L5_S69_I152_PEr</v>
      </c>
      <c r="B76" s="7">
        <v>5</v>
      </c>
      <c r="C76" s="7">
        <v>69</v>
      </c>
      <c r="D76" s="44">
        <v>75</v>
      </c>
      <c r="E76">
        <v>4</v>
      </c>
      <c r="F76" s="7">
        <v>69</v>
      </c>
      <c r="G76" s="7" t="str">
        <f t="shared" si="76"/>
        <v>Die Haushälterin schleicht zum Deutschkurs. Er hat nur wenig Spaß am Lernen.</v>
      </c>
      <c r="H76" s="7" t="str">
        <f t="shared" si="53"/>
        <v>Die Haushälterin</v>
      </c>
      <c r="I76" s="7" t="str">
        <f t="shared" si="54"/>
        <v>Der Haushälter</v>
      </c>
      <c r="J76" s="7" t="s">
        <v>429</v>
      </c>
      <c r="L76" s="7" t="s">
        <v>185</v>
      </c>
      <c r="N76" s="7" t="s">
        <v>546</v>
      </c>
      <c r="O76" s="7" t="str">
        <f t="shared" si="55"/>
        <v>zum Deutschkurs.</v>
      </c>
      <c r="P76" s="7" t="str">
        <f t="shared" si="56"/>
        <v>zum Deutschkurs</v>
      </c>
      <c r="Q76" s="7" t="str">
        <f t="shared" si="77"/>
        <v>Er</v>
      </c>
      <c r="R76" s="7" t="s">
        <v>104</v>
      </c>
      <c r="S76" s="7" t="s">
        <v>547</v>
      </c>
      <c r="T76" s="7" t="s">
        <v>548</v>
      </c>
      <c r="U76" s="7" t="s">
        <v>549</v>
      </c>
      <c r="W76" s="7" t="str">
        <f t="shared" si="57"/>
        <v>Spaß</v>
      </c>
      <c r="X76" s="7" t="str">
        <f t="shared" si="58"/>
        <v>am Lernen.</v>
      </c>
      <c r="Y76" s="7" t="s">
        <v>550</v>
      </c>
      <c r="Z76" s="7">
        <f>main!Z70</f>
        <v>152</v>
      </c>
      <c r="AA76" s="7" t="str">
        <f>main!AA70</f>
        <v>Haushälterin</v>
      </c>
      <c r="AB76" s="7" t="str">
        <f>main!AB70</f>
        <v>NA</v>
      </c>
      <c r="AC76" s="7">
        <f>main!AC70</f>
        <v>2.0750000000000002</v>
      </c>
      <c r="AD76" s="7" t="str">
        <f>main!AD70</f>
        <v>NA</v>
      </c>
      <c r="AE76" s="7" t="str">
        <f>main!AE70</f>
        <v>NA</v>
      </c>
      <c r="AF76" s="33" t="str">
        <f>main!AF70</f>
        <v>f</v>
      </c>
      <c r="AG76" s="7" t="str">
        <f>main!AG70</f>
        <v>Filler</v>
      </c>
      <c r="AH76" s="7" t="str">
        <f>main!AH70</f>
        <v>NA</v>
      </c>
      <c r="AI76" s="7" t="str">
        <f>main!AI70</f>
        <v>NA</v>
      </c>
      <c r="AJ76" s="7" t="str">
        <f>main!AJ70</f>
        <v>Die</v>
      </c>
      <c r="AK76" s="7" t="str">
        <f>main!AK70</f>
        <v>die</v>
      </c>
      <c r="AL76" s="7">
        <f>main!AL70</f>
        <v>9</v>
      </c>
      <c r="AM76" s="7" t="str">
        <f>main!AM70</f>
        <v>Haushälter</v>
      </c>
      <c r="AN76" s="7" t="str">
        <f>main!AN70</f>
        <v>NA</v>
      </c>
      <c r="AO76" s="7" t="str">
        <f>main!AO70</f>
        <v>NA</v>
      </c>
      <c r="AP76" s="7" t="str">
        <f>main!AP70</f>
        <v>NA</v>
      </c>
      <c r="AQ76" s="7" t="str">
        <f>main!AQ70</f>
        <v>NA</v>
      </c>
      <c r="AR76" s="7" t="str">
        <f>main!AR70</f>
        <v>NA</v>
      </c>
      <c r="AS76" s="7" t="str">
        <f>main!AS70</f>
        <v>Alternative</v>
      </c>
      <c r="AT76" s="7" t="str">
        <f>main!AT70</f>
        <v>NA</v>
      </c>
      <c r="AU76" s="7" t="str">
        <f>main!AU70</f>
        <v>NA</v>
      </c>
      <c r="AV76" s="7" t="str">
        <f>main!AV70</f>
        <v>Der</v>
      </c>
      <c r="AW76" s="7" t="str">
        <f>main!AW70</f>
        <v>der</v>
      </c>
      <c r="AX76" s="7" t="str">
        <f>main!AX70</f>
        <v>Er</v>
      </c>
      <c r="AY76" s="7" t="str">
        <f>main!AY70</f>
        <v>Sie</v>
      </c>
      <c r="AZ76" s="7" t="str">
        <f>main!AZ70</f>
        <v>Er</v>
      </c>
      <c r="BA76" s="7" t="str">
        <f t="shared" si="59"/>
        <v>Wer schleicht zum Deutschkurs?</v>
      </c>
      <c r="BB76" s="46" t="str">
        <f t="shared" si="60"/>
        <v>Was tat die Haushälterin?</v>
      </c>
      <c r="BC76" s="7" t="str">
        <f t="shared" si="61"/>
        <v>Wohin schleicht die Haushälterin?</v>
      </c>
      <c r="BD76" s="7" t="str">
        <f t="shared" si="62"/>
        <v>Was hat die Haushälterin am Lernen?</v>
      </c>
      <c r="BE76" s="7" t="s">
        <v>47</v>
      </c>
      <c r="BF76" s="7" t="str">
        <f>BA76</f>
        <v>Wer schleicht zum Deutschkurs?</v>
      </c>
      <c r="BG76" s="7">
        <v>2</v>
      </c>
      <c r="BH76" s="7">
        <f t="shared" si="63"/>
        <v>0</v>
      </c>
      <c r="BI76" s="7" t="str">
        <f t="shared" si="64"/>
        <v>NA</v>
      </c>
      <c r="BJ76" s="7" t="str">
        <f>IF(BI76="NA","NA",H76)</f>
        <v>NA</v>
      </c>
      <c r="BK76" s="7" t="str">
        <f>BJ76</f>
        <v>NA</v>
      </c>
      <c r="BL76" s="7" t="s">
        <v>78</v>
      </c>
      <c r="BM76" s="1">
        <v>0</v>
      </c>
      <c r="BN76" s="7" t="str">
        <f t="shared" si="65"/>
        <v>NA</v>
      </c>
      <c r="BO76" s="7" t="str">
        <f t="shared" si="74"/>
        <v>NA</v>
      </c>
      <c r="BP76" s="7" t="str">
        <f t="shared" si="66"/>
        <v/>
      </c>
      <c r="BQ76" s="7" t="str">
        <f t="shared" si="67"/>
        <v>Wohin schleicht die Haushälterin?</v>
      </c>
      <c r="BR76" s="7" t="str">
        <f t="shared" si="68"/>
        <v/>
      </c>
      <c r="BS76" s="7" t="str">
        <f t="shared" si="69"/>
        <v>Wohin schleicht die Haushälterin?</v>
      </c>
      <c r="BT76" s="7" t="str">
        <f t="shared" si="70"/>
        <v>Was hat die Haushälterin am Lernen?</v>
      </c>
      <c r="BU76" s="7" t="str">
        <f t="shared" si="71"/>
        <v/>
      </c>
      <c r="BV76" s="1" t="str">
        <f t="shared" si="72"/>
        <v>Was hat die Haushälterin am Lernen?</v>
      </c>
    </row>
    <row r="77" spans="1:74" ht="14.25" customHeight="1" x14ac:dyDescent="0.35">
      <c r="A77" s="7" t="str">
        <f t="shared" si="75"/>
        <v>L5_S97_I180_PSie</v>
      </c>
      <c r="B77" s="7">
        <v>5</v>
      </c>
      <c r="C77" s="7">
        <v>97</v>
      </c>
      <c r="D77" s="44">
        <v>76</v>
      </c>
      <c r="E77">
        <v>4</v>
      </c>
      <c r="F77" s="7">
        <v>97</v>
      </c>
      <c r="G77" s="7" t="str">
        <f t="shared" si="76"/>
        <v>Der Statistiker rodelt vom Hügel. Sie hat diesen weißen Winter Spaß.</v>
      </c>
      <c r="H77" s="7" t="str">
        <f t="shared" si="53"/>
        <v>Der Statistiker</v>
      </c>
      <c r="I77" s="7" t="str">
        <f t="shared" si="54"/>
        <v>Die Statistikerin</v>
      </c>
      <c r="J77" s="7" t="s">
        <v>700</v>
      </c>
      <c r="M77" s="7" t="s">
        <v>291</v>
      </c>
      <c r="N77" s="7" t="s">
        <v>701</v>
      </c>
      <c r="O77" s="7" t="str">
        <f t="shared" si="55"/>
        <v>vom Hügel.</v>
      </c>
      <c r="P77" s="7" t="str">
        <f t="shared" si="56"/>
        <v>vom Hügel</v>
      </c>
      <c r="Q77" s="7" t="str">
        <f t="shared" si="77"/>
        <v>Sie</v>
      </c>
      <c r="R77" s="7" t="s">
        <v>104</v>
      </c>
      <c r="S77" s="7" t="s">
        <v>702</v>
      </c>
      <c r="T77" s="7" t="s">
        <v>703</v>
      </c>
      <c r="U77" s="7" t="s">
        <v>704</v>
      </c>
      <c r="W77" s="7" t="str">
        <f t="shared" si="57"/>
        <v>Winter</v>
      </c>
      <c r="X77" s="7" t="str">
        <f t="shared" si="58"/>
        <v>Spaß.</v>
      </c>
      <c r="Y77" s="7" t="s">
        <v>549</v>
      </c>
      <c r="Z77" s="7">
        <f>main!Z98</f>
        <v>180</v>
      </c>
      <c r="AA77" s="7" t="str">
        <f>main!AA98</f>
        <v>Statistiker</v>
      </c>
      <c r="AB77" s="7" t="str">
        <f>main!AB98</f>
        <v>NA</v>
      </c>
      <c r="AC77" s="7">
        <f>main!AC98</f>
        <v>4.625</v>
      </c>
      <c r="AD77" s="7" t="str">
        <f>main!AD98</f>
        <v>NA</v>
      </c>
      <c r="AE77" s="7" t="str">
        <f>main!AE98</f>
        <v>NA</v>
      </c>
      <c r="AF77" s="33" t="str">
        <f>main!AF98</f>
        <v>m</v>
      </c>
      <c r="AG77" s="7" t="str">
        <f>main!AG98</f>
        <v>Filler</v>
      </c>
      <c r="AH77" s="7" t="str">
        <f>main!AH98</f>
        <v>NA</v>
      </c>
      <c r="AI77" s="7" t="str">
        <f>main!AI98</f>
        <v>NA</v>
      </c>
      <c r="AJ77" s="7" t="str">
        <f>main!AJ98</f>
        <v>Der</v>
      </c>
      <c r="AK77" s="7" t="str">
        <f>main!AK98</f>
        <v>der</v>
      </c>
      <c r="AL77" s="7">
        <f>main!AL98</f>
        <v>37</v>
      </c>
      <c r="AM77" s="7" t="str">
        <f>main!AM98</f>
        <v>Statistikerin</v>
      </c>
      <c r="AN77" s="7" t="str">
        <f>main!AN98</f>
        <v>NA</v>
      </c>
      <c r="AO77" s="7" t="str">
        <f>main!AO98</f>
        <v>NA</v>
      </c>
      <c r="AP77" s="7" t="str">
        <f>main!AP98</f>
        <v>NA</v>
      </c>
      <c r="AQ77" s="7" t="str">
        <f>main!AQ98</f>
        <v>NA</v>
      </c>
      <c r="AR77" s="7" t="str">
        <f>main!AR98</f>
        <v>NA</v>
      </c>
      <c r="AS77" s="7" t="str">
        <f>main!AS98</f>
        <v>Alternative</v>
      </c>
      <c r="AT77" s="7" t="str">
        <f>main!AT98</f>
        <v>NA</v>
      </c>
      <c r="AU77" s="7" t="str">
        <f>main!AU98</f>
        <v>NA</v>
      </c>
      <c r="AV77" s="7" t="str">
        <f>main!AV98</f>
        <v>Die</v>
      </c>
      <c r="AW77" s="7" t="str">
        <f>main!AW98</f>
        <v>die</v>
      </c>
      <c r="AX77" s="7" t="str">
        <f>main!AX98</f>
        <v>Er</v>
      </c>
      <c r="AY77" s="7" t="str">
        <f>main!AY98</f>
        <v>Sie</v>
      </c>
      <c r="AZ77" s="7" t="str">
        <f>main!AZ98</f>
        <v>Sie</v>
      </c>
      <c r="BA77" s="7" t="str">
        <f t="shared" si="59"/>
        <v>Wer rodelt vom Hügel?</v>
      </c>
      <c r="BB77" s="46" t="str">
        <f t="shared" si="60"/>
        <v>Was tat der Statistiker?</v>
      </c>
      <c r="BC77" s="7" t="str">
        <f t="shared" si="61"/>
        <v>Woher rodelt der Statistiker?</v>
      </c>
      <c r="BD77" s="7" t="str">
        <f t="shared" si="62"/>
        <v>Was hat der Statistiker Spaß?</v>
      </c>
      <c r="BE77" s="7" t="s">
        <v>47</v>
      </c>
      <c r="BF77" s="7" t="str">
        <f>BA77</f>
        <v>Wer rodelt vom Hügel?</v>
      </c>
      <c r="BG77" s="7">
        <v>2</v>
      </c>
      <c r="BH77" s="7">
        <f t="shared" si="63"/>
        <v>0</v>
      </c>
      <c r="BI77" s="7" t="str">
        <f t="shared" si="64"/>
        <v>NA</v>
      </c>
      <c r="BJ77" s="7" t="str">
        <f>IF(BI77="NA","NA",H77)</f>
        <v>NA</v>
      </c>
      <c r="BK77" s="7" t="str">
        <f>BJ77</f>
        <v>NA</v>
      </c>
      <c r="BL77" s="7" t="s">
        <v>78</v>
      </c>
      <c r="BM77" s="1">
        <v>0</v>
      </c>
      <c r="BN77" s="7" t="str">
        <f t="shared" si="65"/>
        <v>NA</v>
      </c>
      <c r="BO77" s="7" t="str">
        <f t="shared" si="74"/>
        <v>NA</v>
      </c>
      <c r="BP77" s="7" t="str">
        <f t="shared" si="66"/>
        <v/>
      </c>
      <c r="BQ77" s="7" t="str">
        <f t="shared" si="67"/>
        <v/>
      </c>
      <c r="BR77" s="7" t="str">
        <f t="shared" si="68"/>
        <v>Woher rodelt der Statistiker?</v>
      </c>
      <c r="BS77" s="7" t="str">
        <f t="shared" si="69"/>
        <v>Woher rodelt der Statistiker?</v>
      </c>
      <c r="BT77" s="7" t="str">
        <f t="shared" si="70"/>
        <v>Was hat der Statistiker Spaß?</v>
      </c>
      <c r="BU77" s="7" t="str">
        <f t="shared" si="71"/>
        <v/>
      </c>
      <c r="BV77" s="7" t="str">
        <f t="shared" si="72"/>
        <v>Was hat der Statistiker Spaß?</v>
      </c>
    </row>
    <row r="78" spans="1:74" ht="14.25" customHeight="1" x14ac:dyDescent="0.35">
      <c r="A78" s="7" t="str">
        <f t="shared" si="75"/>
        <v>L5_S86_I169_PEr</v>
      </c>
      <c r="B78" s="7">
        <v>5</v>
      </c>
      <c r="C78" s="7">
        <v>86</v>
      </c>
      <c r="D78" s="44">
        <v>77</v>
      </c>
      <c r="E78">
        <v>4</v>
      </c>
      <c r="F78" s="7">
        <v>86</v>
      </c>
      <c r="G78" s="7" t="str">
        <f t="shared" si="76"/>
        <v>Die Schulpsychologin verzweifelt im Parkhaus. Er hat den letzten Parkplatz übersehen.</v>
      </c>
      <c r="H78" s="7" t="str">
        <f t="shared" si="53"/>
        <v>Die Schulpsychologin</v>
      </c>
      <c r="I78" s="7" t="str">
        <f t="shared" si="54"/>
        <v>Der Schulpsycholog</v>
      </c>
      <c r="J78" s="1" t="s">
        <v>621</v>
      </c>
      <c r="K78" s="7" t="s">
        <v>193</v>
      </c>
      <c r="N78" s="7" t="s">
        <v>643</v>
      </c>
      <c r="O78" s="7" t="str">
        <f t="shared" si="55"/>
        <v>im Parkhaus.</v>
      </c>
      <c r="P78" s="7" t="str">
        <f t="shared" si="56"/>
        <v>im Parkhaus</v>
      </c>
      <c r="Q78" s="7" t="str">
        <f t="shared" si="77"/>
        <v>Er</v>
      </c>
      <c r="R78" s="7" t="s">
        <v>104</v>
      </c>
      <c r="S78" s="7" t="s">
        <v>147</v>
      </c>
      <c r="T78" s="7" t="s">
        <v>148</v>
      </c>
      <c r="U78" s="7" t="s">
        <v>644</v>
      </c>
      <c r="W78" s="7" t="str">
        <f t="shared" si="57"/>
        <v>Parkplatz</v>
      </c>
      <c r="X78" s="7" t="str">
        <f t="shared" si="58"/>
        <v>übersehen.</v>
      </c>
      <c r="Y78" s="7" t="s">
        <v>248</v>
      </c>
      <c r="Z78" s="7">
        <f>main!Z87</f>
        <v>169</v>
      </c>
      <c r="AA78" s="7" t="str">
        <f>main!AA87</f>
        <v>Schulpsychologin</v>
      </c>
      <c r="AB78" s="7" t="str">
        <f>main!AB87</f>
        <v>NA</v>
      </c>
      <c r="AC78" s="7">
        <f>main!AC87</f>
        <v>3.45</v>
      </c>
      <c r="AD78" s="7" t="str">
        <f>main!AD87</f>
        <v>NA</v>
      </c>
      <c r="AE78" s="7" t="str">
        <f>main!AE87</f>
        <v>NA</v>
      </c>
      <c r="AF78" s="33" t="str">
        <f>main!AF87</f>
        <v>f</v>
      </c>
      <c r="AG78" s="7" t="str">
        <f>main!AG87</f>
        <v>Filler</v>
      </c>
      <c r="AH78" s="7" t="str">
        <f>main!AH87</f>
        <v>NA</v>
      </c>
      <c r="AI78" s="7" t="str">
        <f>main!AI87</f>
        <v>NA</v>
      </c>
      <c r="AJ78" s="7" t="str">
        <f>main!AJ87</f>
        <v>Die</v>
      </c>
      <c r="AK78" s="7" t="str">
        <f>main!AK87</f>
        <v>die</v>
      </c>
      <c r="AL78" s="7">
        <f>main!AL87</f>
        <v>26</v>
      </c>
      <c r="AM78" s="7" t="str">
        <f>main!AM87</f>
        <v>Schulpsycholog</v>
      </c>
      <c r="AN78" s="7" t="str">
        <f>main!AN87</f>
        <v>NA</v>
      </c>
      <c r="AO78" s="7" t="str">
        <f>main!AO87</f>
        <v>NA</v>
      </c>
      <c r="AP78" s="7" t="str">
        <f>main!AP87</f>
        <v>NA</v>
      </c>
      <c r="AQ78" s="7" t="str">
        <f>main!AQ87</f>
        <v>NA</v>
      </c>
      <c r="AR78" s="7" t="str">
        <f>main!AR87</f>
        <v>NA</v>
      </c>
      <c r="AS78" s="7" t="str">
        <f>main!AS87</f>
        <v>Alternative</v>
      </c>
      <c r="AT78" s="7" t="str">
        <f>main!AT87</f>
        <v>NA</v>
      </c>
      <c r="AU78" s="7" t="str">
        <f>main!AU87</f>
        <v>NA</v>
      </c>
      <c r="AV78" s="7" t="str">
        <f>main!AV87</f>
        <v>Der</v>
      </c>
      <c r="AW78" s="7" t="str">
        <f>main!AW87</f>
        <v>der</v>
      </c>
      <c r="AX78" s="7" t="str">
        <f>main!AX87</f>
        <v>Er</v>
      </c>
      <c r="AY78" s="7" t="str">
        <f>main!AY87</f>
        <v>Sie</v>
      </c>
      <c r="AZ78" s="7" t="str">
        <f>main!AZ87</f>
        <v>Er</v>
      </c>
      <c r="BA78" s="7" t="str">
        <f t="shared" si="59"/>
        <v>Wer verzweifelt im Parkhaus?</v>
      </c>
      <c r="BB78" s="46" t="str">
        <f t="shared" si="60"/>
        <v>Was tat die Schulpsychologin?</v>
      </c>
      <c r="BC78" s="7" t="str">
        <f t="shared" si="61"/>
        <v>Wo verzweifelt die Schulpsychologin?</v>
      </c>
      <c r="BD78" s="7" t="str">
        <f t="shared" si="62"/>
        <v>Was hat die Schulpsychologin übersehen?</v>
      </c>
      <c r="BE78" s="7" t="s">
        <v>16</v>
      </c>
      <c r="BF78" s="7" t="str">
        <f>BB78</f>
        <v>Was tat die Schulpsychologin?</v>
      </c>
      <c r="BG78" s="7">
        <v>1</v>
      </c>
      <c r="BH78" s="7">
        <f t="shared" si="63"/>
        <v>1</v>
      </c>
      <c r="BI78" s="7" t="str">
        <f t="shared" si="64"/>
        <v>Was tat die Schulpsychologin?</v>
      </c>
      <c r="BJ78" s="7" t="str">
        <f>IF(BI78="NA","NA",J78)</f>
        <v>verzweifelt</v>
      </c>
      <c r="BK78" s="7" t="s">
        <v>1115</v>
      </c>
      <c r="BL78" s="7" t="s">
        <v>1116</v>
      </c>
      <c r="BM78" s="1">
        <v>1</v>
      </c>
      <c r="BN78" s="7" t="str">
        <f t="shared" si="65"/>
        <v>im Parkhaus verzweifeln</v>
      </c>
      <c r="BO78" s="7" t="str">
        <f t="shared" si="74"/>
        <v>im Parkhaus aufgeben</v>
      </c>
      <c r="BP78" s="7" t="str">
        <f t="shared" si="66"/>
        <v>Wo verzweifelt die Schulpsychologin?</v>
      </c>
      <c r="BQ78" s="7" t="str">
        <f t="shared" si="67"/>
        <v/>
      </c>
      <c r="BR78" s="7" t="str">
        <f t="shared" si="68"/>
        <v/>
      </c>
      <c r="BS78" s="7" t="str">
        <f t="shared" si="69"/>
        <v>Wo verzweifelt die Schulpsychologin?</v>
      </c>
      <c r="BT78" s="7" t="str">
        <f t="shared" si="70"/>
        <v>Was hat die Schulpsychologin übersehen?</v>
      </c>
      <c r="BU78" s="7" t="str">
        <f t="shared" si="71"/>
        <v/>
      </c>
      <c r="BV78" s="7" t="str">
        <f t="shared" si="72"/>
        <v>Was hat die Schulpsychologin übersehen?</v>
      </c>
    </row>
    <row r="79" spans="1:74" ht="14.25" customHeight="1" x14ac:dyDescent="0.35">
      <c r="A79" s="7" t="str">
        <f t="shared" si="75"/>
        <v>L5_S79_I162_PSie</v>
      </c>
      <c r="B79" s="7">
        <v>5</v>
      </c>
      <c r="C79" s="7">
        <v>79</v>
      </c>
      <c r="D79" s="44">
        <v>78</v>
      </c>
      <c r="E79">
        <v>4</v>
      </c>
      <c r="F79" s="7">
        <v>79</v>
      </c>
      <c r="G79" s="7" t="str">
        <f t="shared" si="76"/>
        <v>Die Telefonistin segelt in der Bucht. Sie hat ein gebrauchtes Boot gekauft.</v>
      </c>
      <c r="H79" s="7" t="str">
        <f t="shared" si="53"/>
        <v>Die Telefonistin</v>
      </c>
      <c r="I79" s="7" t="str">
        <f t="shared" si="54"/>
        <v>Der Telefonist</v>
      </c>
      <c r="J79" s="7" t="s">
        <v>604</v>
      </c>
      <c r="K79" s="7" t="s">
        <v>84</v>
      </c>
      <c r="N79" s="7" t="s">
        <v>605</v>
      </c>
      <c r="O79" s="7" t="str">
        <f t="shared" si="55"/>
        <v>in der Bucht.</v>
      </c>
      <c r="P79" s="7" t="str">
        <f t="shared" si="56"/>
        <v>in der Bucht</v>
      </c>
      <c r="Q79" s="7" t="str">
        <f t="shared" si="77"/>
        <v>Sie</v>
      </c>
      <c r="R79" s="7" t="s">
        <v>104</v>
      </c>
      <c r="S79" s="7" t="s">
        <v>137</v>
      </c>
      <c r="T79" s="7" t="s">
        <v>606</v>
      </c>
      <c r="U79" s="7" t="s">
        <v>349</v>
      </c>
      <c r="W79" s="7" t="str">
        <f t="shared" si="57"/>
        <v>Boot</v>
      </c>
      <c r="X79" s="7" t="str">
        <f t="shared" si="58"/>
        <v>gekauft.</v>
      </c>
      <c r="Y79" s="7" t="s">
        <v>451</v>
      </c>
      <c r="Z79" s="7">
        <f>main!Z80</f>
        <v>162</v>
      </c>
      <c r="AA79" s="7" t="str">
        <f>main!AA80</f>
        <v>Telefonistin</v>
      </c>
      <c r="AB79" s="7" t="str">
        <f>main!AB80</f>
        <v>NA</v>
      </c>
      <c r="AC79" s="7">
        <f>main!AC80</f>
        <v>2.7749999999999999</v>
      </c>
      <c r="AD79" s="7" t="str">
        <f>main!AD80</f>
        <v>NA</v>
      </c>
      <c r="AE79" s="7" t="str">
        <f>main!AE80</f>
        <v>NA</v>
      </c>
      <c r="AF79" s="33" t="str">
        <f>main!AF80</f>
        <v>f</v>
      </c>
      <c r="AG79" s="7" t="str">
        <f>main!AG80</f>
        <v>Filler</v>
      </c>
      <c r="AH79" s="7" t="str">
        <f>main!AH80</f>
        <v>NA</v>
      </c>
      <c r="AI79" s="7" t="str">
        <f>main!AI80</f>
        <v>NA</v>
      </c>
      <c r="AJ79" s="7" t="str">
        <f>main!AJ80</f>
        <v>Die</v>
      </c>
      <c r="AK79" s="7" t="str">
        <f>main!AK80</f>
        <v>die</v>
      </c>
      <c r="AL79" s="7">
        <f>main!AL80</f>
        <v>19</v>
      </c>
      <c r="AM79" s="7" t="str">
        <f>main!AM80</f>
        <v>Telefonist</v>
      </c>
      <c r="AN79" s="7" t="str">
        <f>main!AN80</f>
        <v>NA</v>
      </c>
      <c r="AO79" s="7" t="str">
        <f>main!AO80</f>
        <v>NA</v>
      </c>
      <c r="AP79" s="7" t="str">
        <f>main!AP80</f>
        <v>NA</v>
      </c>
      <c r="AQ79" s="7" t="str">
        <f>main!AQ80</f>
        <v>NA</v>
      </c>
      <c r="AR79" s="7" t="str">
        <f>main!AR80</f>
        <v>NA</v>
      </c>
      <c r="AS79" s="7" t="str">
        <f>main!AS80</f>
        <v>Alternative</v>
      </c>
      <c r="AT79" s="7" t="str">
        <f>main!AT80</f>
        <v>NA</v>
      </c>
      <c r="AU79" s="7" t="str">
        <f>main!AU80</f>
        <v>NA</v>
      </c>
      <c r="AV79" s="7" t="str">
        <f>main!AV80</f>
        <v>Der</v>
      </c>
      <c r="AW79" s="7" t="str">
        <f>main!AW80</f>
        <v>der</v>
      </c>
      <c r="AX79" s="7" t="str">
        <f>main!AX80</f>
        <v>Er</v>
      </c>
      <c r="AY79" s="7" t="str">
        <f>main!AY80</f>
        <v>Sie</v>
      </c>
      <c r="AZ79" s="7" t="str">
        <f>main!AZ80</f>
        <v>Sie</v>
      </c>
      <c r="BA79" s="7" t="str">
        <f t="shared" si="59"/>
        <v>Wer segelt in der Bucht?</v>
      </c>
      <c r="BB79" s="46" t="str">
        <f t="shared" si="60"/>
        <v>Was tat die Telefonistin?</v>
      </c>
      <c r="BC79" s="7" t="str">
        <f t="shared" si="61"/>
        <v>Wo segelt die Telefonistin?</v>
      </c>
      <c r="BD79" s="7" t="str">
        <f t="shared" si="62"/>
        <v>Was hat die Telefonistin gekauft?</v>
      </c>
      <c r="BE79" s="7" t="s">
        <v>48</v>
      </c>
      <c r="BF79" s="7" t="str">
        <f>BC79</f>
        <v>Wo segelt die Telefonistin?</v>
      </c>
      <c r="BG79" s="7">
        <v>1</v>
      </c>
      <c r="BH79" s="7">
        <f t="shared" si="63"/>
        <v>1</v>
      </c>
      <c r="BI79" s="7" t="str">
        <f t="shared" si="64"/>
        <v>Wo segelt die Telefonistin?</v>
      </c>
      <c r="BJ79" s="7" t="str">
        <f>IF(BI79="NA","NA",P79)</f>
        <v>in der Bucht</v>
      </c>
      <c r="BK79" s="7" t="str">
        <f t="shared" ref="BK79:BK84" si="78">BJ79</f>
        <v>in der Bucht</v>
      </c>
      <c r="BL79" s="7" t="s">
        <v>609</v>
      </c>
      <c r="BM79" s="1">
        <v>0</v>
      </c>
      <c r="BN79" s="7" t="str">
        <f t="shared" si="65"/>
        <v>in dem Hafen</v>
      </c>
      <c r="BO79" s="7" t="str">
        <f t="shared" si="74"/>
        <v>in der Bucht</v>
      </c>
      <c r="BP79" s="7" t="str">
        <f t="shared" si="66"/>
        <v>Wo segelt die Telefonistin?</v>
      </c>
      <c r="BQ79" s="7" t="str">
        <f t="shared" si="67"/>
        <v/>
      </c>
      <c r="BR79" s="7" t="str">
        <f t="shared" si="68"/>
        <v/>
      </c>
      <c r="BS79" s="7" t="str">
        <f t="shared" si="69"/>
        <v>Wo segelt die Telefonistin?</v>
      </c>
      <c r="BT79" s="7" t="str">
        <f t="shared" si="70"/>
        <v>Was hat die Telefonistin gekauft?</v>
      </c>
      <c r="BU79" s="7" t="str">
        <f t="shared" si="71"/>
        <v/>
      </c>
      <c r="BV79" s="7" t="str">
        <f t="shared" si="72"/>
        <v>Was hat die Telefonistin gekauft?</v>
      </c>
    </row>
    <row r="80" spans="1:74" ht="14.25" customHeight="1" x14ac:dyDescent="0.35">
      <c r="A80" s="7" t="str">
        <f t="shared" si="75"/>
        <v>L5_S116_I199_PSie</v>
      </c>
      <c r="B80" s="7">
        <v>5</v>
      </c>
      <c r="C80" s="7">
        <v>116</v>
      </c>
      <c r="D80" s="44">
        <v>79</v>
      </c>
      <c r="E80">
        <v>4</v>
      </c>
      <c r="F80" s="7">
        <v>116</v>
      </c>
      <c r="G80" s="7" t="str">
        <f t="shared" si="76"/>
        <v>Der Barbier wartet vor der Kasse. Sie hat die falsche Schlange gewählt.</v>
      </c>
      <c r="H80" s="7" t="str">
        <f t="shared" si="53"/>
        <v>Der Barbier</v>
      </c>
      <c r="I80" s="7" t="str">
        <f t="shared" si="54"/>
        <v>Die Barbierin</v>
      </c>
      <c r="J80" s="7" t="s">
        <v>716</v>
      </c>
      <c r="K80" s="7" t="s">
        <v>766</v>
      </c>
      <c r="N80" s="7" t="s">
        <v>806</v>
      </c>
      <c r="O80" s="7" t="str">
        <f t="shared" si="55"/>
        <v>vor der Kasse.</v>
      </c>
      <c r="P80" s="7" t="str">
        <f t="shared" si="56"/>
        <v>vor der Kasse</v>
      </c>
      <c r="Q80" s="7" t="str">
        <f t="shared" si="77"/>
        <v>Sie</v>
      </c>
      <c r="R80" s="7" t="s">
        <v>104</v>
      </c>
      <c r="S80" s="7" t="s">
        <v>71</v>
      </c>
      <c r="T80" s="7" t="s">
        <v>533</v>
      </c>
      <c r="U80" s="7" t="s">
        <v>807</v>
      </c>
      <c r="W80" s="7" t="str">
        <f t="shared" si="57"/>
        <v>Schlange</v>
      </c>
      <c r="X80" s="7" t="str">
        <f t="shared" si="58"/>
        <v>gewählt.</v>
      </c>
      <c r="Y80" s="7" t="s">
        <v>808</v>
      </c>
      <c r="Z80" s="7">
        <f>main!Z117</f>
        <v>199</v>
      </c>
      <c r="AA80" s="7" t="str">
        <f>main!AA117</f>
        <v>Barbier</v>
      </c>
      <c r="AB80" s="7" t="str">
        <f>main!AB117</f>
        <v>NA</v>
      </c>
      <c r="AC80" s="7">
        <f>main!AC117</f>
        <v>6.3250000000000002</v>
      </c>
      <c r="AD80" s="7" t="str">
        <f>main!AD117</f>
        <v>NA</v>
      </c>
      <c r="AE80" s="7" t="str">
        <f>main!AE117</f>
        <v>NA</v>
      </c>
      <c r="AF80" s="33" t="str">
        <f>main!AF117</f>
        <v>m</v>
      </c>
      <c r="AG80" s="7" t="str">
        <f>main!AG117</f>
        <v>Filler</v>
      </c>
      <c r="AH80" s="7" t="str">
        <f>main!AH117</f>
        <v>NA</v>
      </c>
      <c r="AI80" s="7" t="str">
        <f>main!AI117</f>
        <v>NA</v>
      </c>
      <c r="AJ80" s="7" t="str">
        <f>main!AJ117</f>
        <v>Der</v>
      </c>
      <c r="AK80" s="7" t="str">
        <f>main!AK117</f>
        <v>der</v>
      </c>
      <c r="AL80" s="7">
        <f>main!AL117</f>
        <v>56</v>
      </c>
      <c r="AM80" s="7" t="str">
        <f>main!AM117</f>
        <v>Barbierin</v>
      </c>
      <c r="AN80" s="7" t="str">
        <f>main!AN117</f>
        <v>NA</v>
      </c>
      <c r="AO80" s="7" t="str">
        <f>main!AO117</f>
        <v>NA</v>
      </c>
      <c r="AP80" s="7" t="str">
        <f>main!AP117</f>
        <v>NA</v>
      </c>
      <c r="AQ80" s="7" t="str">
        <f>main!AQ117</f>
        <v>NA</v>
      </c>
      <c r="AR80" s="7" t="str">
        <f>main!AR117</f>
        <v>NA</v>
      </c>
      <c r="AS80" s="7" t="str">
        <f>main!AS117</f>
        <v>Alternative</v>
      </c>
      <c r="AT80" s="7" t="str">
        <f>main!AT117</f>
        <v>NA</v>
      </c>
      <c r="AU80" s="7" t="str">
        <f>main!AU117</f>
        <v>NA</v>
      </c>
      <c r="AV80" s="7" t="str">
        <f>main!AV117</f>
        <v>Die</v>
      </c>
      <c r="AW80" s="7" t="str">
        <f>main!AW117</f>
        <v>die</v>
      </c>
      <c r="AX80" s="7" t="str">
        <f>main!AX117</f>
        <v>Er</v>
      </c>
      <c r="AY80" s="7" t="str">
        <f>main!AY117</f>
        <v>Sie</v>
      </c>
      <c r="AZ80" s="7" t="str">
        <f>main!AZ117</f>
        <v>Sie</v>
      </c>
      <c r="BA80" s="7" t="str">
        <f t="shared" si="59"/>
        <v>Wer wartet vor der Kasse?</v>
      </c>
      <c r="BB80" s="46" t="str">
        <f t="shared" si="60"/>
        <v>Was tat der Barbier?</v>
      </c>
      <c r="BC80" s="7" t="str">
        <f t="shared" si="61"/>
        <v>Wo wartet der Barbier?</v>
      </c>
      <c r="BD80" s="7" t="str">
        <f t="shared" si="62"/>
        <v>Was hat der Barbier gewählt?</v>
      </c>
      <c r="BE80" s="1" t="s">
        <v>49</v>
      </c>
      <c r="BF80" s="7" t="str">
        <f>BD80</f>
        <v>Was hat der Barbier gewählt?</v>
      </c>
      <c r="BG80" s="7">
        <v>1</v>
      </c>
      <c r="BH80" s="7">
        <f t="shared" si="63"/>
        <v>1</v>
      </c>
      <c r="BI80" s="7" t="str">
        <f t="shared" si="64"/>
        <v>Was hat der Barbier gewählt?</v>
      </c>
      <c r="BJ80" s="7" t="str">
        <f>IF(BI80="NA","NA",CONCATENATE(S80," ",T80," ",W80))</f>
        <v>die falsche Schlange</v>
      </c>
      <c r="BK80" s="7" t="str">
        <f t="shared" si="78"/>
        <v>die falsche Schlange</v>
      </c>
      <c r="BL80" s="7" t="s">
        <v>811</v>
      </c>
      <c r="BM80" s="1">
        <v>1</v>
      </c>
      <c r="BN80" s="7" t="str">
        <f t="shared" si="65"/>
        <v>die falsche Schlange</v>
      </c>
      <c r="BO80" s="7" t="str">
        <f t="shared" si="74"/>
        <v>die falsche Kasse</v>
      </c>
      <c r="BP80" s="7" t="str">
        <f t="shared" si="66"/>
        <v>Wo wartet der Barbier?</v>
      </c>
      <c r="BQ80" s="7" t="str">
        <f t="shared" si="67"/>
        <v/>
      </c>
      <c r="BR80" s="7" t="str">
        <f t="shared" si="68"/>
        <v/>
      </c>
      <c r="BS80" s="7" t="str">
        <f t="shared" si="69"/>
        <v>Wo wartet der Barbier?</v>
      </c>
      <c r="BT80" s="7" t="str">
        <f t="shared" si="70"/>
        <v>Was hat der Barbier gewählt?</v>
      </c>
      <c r="BU80" s="7" t="str">
        <f t="shared" si="71"/>
        <v/>
      </c>
      <c r="BV80" s="7" t="str">
        <f t="shared" si="72"/>
        <v>Was hat der Barbier gewählt?</v>
      </c>
    </row>
    <row r="81" spans="1:74" ht="14.25" customHeight="1" x14ac:dyDescent="0.35">
      <c r="A81" s="7" t="str">
        <f t="shared" si="75"/>
        <v>L5_S55_I14_PSie</v>
      </c>
      <c r="B81" s="7">
        <v>5</v>
      </c>
      <c r="C81" s="7">
        <v>55</v>
      </c>
      <c r="D81" s="44">
        <v>80</v>
      </c>
      <c r="E81">
        <v>4</v>
      </c>
      <c r="F81" s="7">
        <v>55</v>
      </c>
      <c r="G81" s="7" t="str">
        <f t="shared" si="76"/>
        <v>Oliver sitzt beim Abendessen. Sie muss die immergleichen Diskussionen ertragen.</v>
      </c>
      <c r="H81" s="7" t="str">
        <f t="shared" si="53"/>
        <v>Oliver</v>
      </c>
      <c r="I81" s="7" t="str">
        <f t="shared" si="54"/>
        <v>Mila</v>
      </c>
      <c r="J81" s="7" t="s">
        <v>461</v>
      </c>
      <c r="K81" s="7" t="s">
        <v>462</v>
      </c>
      <c r="N81" s="7" t="s">
        <v>463</v>
      </c>
      <c r="O81" s="7" t="str">
        <f t="shared" si="55"/>
        <v>beim Abendessen.</v>
      </c>
      <c r="P81" s="7" t="str">
        <f t="shared" si="56"/>
        <v>beim Abendessen</v>
      </c>
      <c r="Q81" s="7" t="str">
        <f t="shared" si="77"/>
        <v>Sie</v>
      </c>
      <c r="R81" s="7" t="s">
        <v>146</v>
      </c>
      <c r="S81" s="7" t="s">
        <v>71</v>
      </c>
      <c r="T81" s="7" t="s">
        <v>464</v>
      </c>
      <c r="U81" s="7" t="s">
        <v>465</v>
      </c>
      <c r="W81" s="7" t="str">
        <f t="shared" si="57"/>
        <v>Diskussionen</v>
      </c>
      <c r="X81" s="7" t="str">
        <f t="shared" si="58"/>
        <v>ertragen.</v>
      </c>
      <c r="Y81" s="7" t="s">
        <v>466</v>
      </c>
      <c r="Z81" s="7">
        <f>main!Z16</f>
        <v>14</v>
      </c>
      <c r="AA81" s="7" t="str">
        <f>main!AA16</f>
        <v>Oliver</v>
      </c>
      <c r="AB81" s="7" t="str">
        <f>main!AB16</f>
        <v>m</v>
      </c>
      <c r="AC81" s="7">
        <f>main!AC16</f>
        <v>1.1714285710000001</v>
      </c>
      <c r="AD81" s="7">
        <f>main!AD16</f>
        <v>0.45281565400000001</v>
      </c>
      <c r="AE81" s="7">
        <f>main!AE16</f>
        <v>1</v>
      </c>
      <c r="AF81" s="33" t="str">
        <f>main!AF16</f>
        <v>m</v>
      </c>
      <c r="AG81" s="7" t="str">
        <f>main!AG16</f>
        <v>Target</v>
      </c>
      <c r="AH81" s="7" t="str">
        <f>main!AH16</f>
        <v>NA</v>
      </c>
      <c r="AI81" s="7">
        <f>main!AI16</f>
        <v>4330000000</v>
      </c>
      <c r="AJ81" s="7" t="str">
        <f>main!AJ16</f>
        <v>NA</v>
      </c>
      <c r="AK81" s="7" t="str">
        <f>main!AK16</f>
        <v>NA</v>
      </c>
      <c r="AL81" s="7">
        <f>main!AL16</f>
        <v>96</v>
      </c>
      <c r="AM81" s="7" t="str">
        <f>main!AM16</f>
        <v>Mila</v>
      </c>
      <c r="AN81" s="7" t="str">
        <f>main!AN16</f>
        <v>f</v>
      </c>
      <c r="AO81" s="7">
        <f>main!AO16</f>
        <v>6.2285714289999996</v>
      </c>
      <c r="AP81" s="7">
        <f>main!AP16</f>
        <v>1.1137037910000001</v>
      </c>
      <c r="AQ81" s="7">
        <f>main!AQ16</f>
        <v>7</v>
      </c>
      <c r="AR81" s="7" t="str">
        <f>main!AR16</f>
        <v>f</v>
      </c>
      <c r="AS81" s="7" t="str">
        <f>main!AS16</f>
        <v>Alternative</v>
      </c>
      <c r="AT81" s="7" t="str">
        <f>main!AT16</f>
        <v>NA</v>
      </c>
      <c r="AU81" s="7" t="str">
        <f>main!AU16</f>
        <v>NA</v>
      </c>
      <c r="AV81" s="7" t="str">
        <f>main!AV16</f>
        <v>NA</v>
      </c>
      <c r="AW81" s="7" t="str">
        <f>main!AW16</f>
        <v>NA</v>
      </c>
      <c r="AX81" s="7" t="str">
        <f>main!AX16</f>
        <v>Er</v>
      </c>
      <c r="AY81" s="7" t="str">
        <f>main!AY16</f>
        <v>Sie</v>
      </c>
      <c r="AZ81" s="7" t="str">
        <f>main!AZ16</f>
        <v>Sie</v>
      </c>
      <c r="BA81" s="7" t="str">
        <f t="shared" si="59"/>
        <v>Wer sitzt beim Abendessen?</v>
      </c>
      <c r="BB81" s="46" t="str">
        <f t="shared" si="60"/>
        <v>Was tat Oliver?</v>
      </c>
      <c r="BC81" s="7" t="str">
        <f t="shared" si="61"/>
        <v>Wo sitzt Oliver?</v>
      </c>
      <c r="BD81" s="7" t="str">
        <f t="shared" si="62"/>
        <v>Was muss Oliver ertragen?</v>
      </c>
      <c r="BE81" s="7" t="s">
        <v>48</v>
      </c>
      <c r="BF81" s="7" t="str">
        <f>BC81</f>
        <v>Wo sitzt Oliver?</v>
      </c>
      <c r="BG81" s="7">
        <v>4</v>
      </c>
      <c r="BH81" s="7">
        <f t="shared" si="63"/>
        <v>0</v>
      </c>
      <c r="BI81" s="7" t="str">
        <f t="shared" si="64"/>
        <v>NA</v>
      </c>
      <c r="BJ81" s="7" t="str">
        <f>IF(BI81="NA","NA",P81)</f>
        <v>NA</v>
      </c>
      <c r="BK81" s="7" t="str">
        <f t="shared" si="78"/>
        <v>NA</v>
      </c>
      <c r="BL81" s="7" t="s">
        <v>78</v>
      </c>
      <c r="BM81" s="1">
        <v>1</v>
      </c>
      <c r="BN81" s="7" t="str">
        <f t="shared" si="65"/>
        <v>NA</v>
      </c>
      <c r="BO81" s="7" t="str">
        <f t="shared" si="74"/>
        <v>NA</v>
      </c>
      <c r="BP81" s="7" t="str">
        <f t="shared" si="66"/>
        <v>Wo sitzt Oliver?</v>
      </c>
      <c r="BQ81" s="7" t="str">
        <f t="shared" si="67"/>
        <v/>
      </c>
      <c r="BR81" s="7" t="str">
        <f t="shared" si="68"/>
        <v/>
      </c>
      <c r="BS81" s="7" t="str">
        <f t="shared" si="69"/>
        <v>Wo sitzt Oliver?</v>
      </c>
      <c r="BT81" s="7" t="str">
        <f t="shared" si="70"/>
        <v>Was muss Oliver ertragen?</v>
      </c>
      <c r="BU81" s="7" t="str">
        <f t="shared" si="71"/>
        <v/>
      </c>
      <c r="BV81" s="7" t="str">
        <f t="shared" si="72"/>
        <v>Was muss Oliver ertragen?</v>
      </c>
    </row>
    <row r="82" spans="1:74" ht="14.25" customHeight="1" x14ac:dyDescent="0.35">
      <c r="A82" s="7" t="str">
        <f t="shared" si="75"/>
        <v>L5_S33_I136_PSie</v>
      </c>
      <c r="B82" s="7">
        <v>5</v>
      </c>
      <c r="C82" s="7">
        <v>33</v>
      </c>
      <c r="D82" s="44">
        <v>81</v>
      </c>
      <c r="E82">
        <v>4</v>
      </c>
      <c r="F82" s="7">
        <v>33</v>
      </c>
      <c r="G82" s="7" t="str">
        <f t="shared" si="76"/>
        <v>Mia tanzt auf der Veranstaltung. Sie hat eine freundliche Tanzgruppe gefunden.</v>
      </c>
      <c r="H82" s="7" t="str">
        <f t="shared" si="53"/>
        <v>Mia</v>
      </c>
      <c r="I82" s="7" t="str">
        <f t="shared" si="54"/>
        <v>Yvonne</v>
      </c>
      <c r="J82" s="7" t="s">
        <v>317</v>
      </c>
      <c r="K82" s="7" t="s">
        <v>244</v>
      </c>
      <c r="N82" s="7" t="s">
        <v>318</v>
      </c>
      <c r="O82" s="7" t="str">
        <f t="shared" si="55"/>
        <v>auf der Veranstaltung.</v>
      </c>
      <c r="P82" s="7" t="str">
        <f t="shared" si="56"/>
        <v>auf der Veranstaltung</v>
      </c>
      <c r="Q82" s="7" t="str">
        <f t="shared" si="77"/>
        <v>Sie</v>
      </c>
      <c r="R82" s="7" t="s">
        <v>104</v>
      </c>
      <c r="S82" s="7" t="s">
        <v>179</v>
      </c>
      <c r="T82" s="7" t="s">
        <v>319</v>
      </c>
      <c r="V82" s="7" t="s">
        <v>320</v>
      </c>
      <c r="W82" s="7" t="str">
        <f t="shared" si="57"/>
        <v>Tanzgruppe</v>
      </c>
      <c r="X82" s="7" t="str">
        <f t="shared" si="58"/>
        <v>gefunden.</v>
      </c>
      <c r="Y82" s="7" t="s">
        <v>205</v>
      </c>
      <c r="Z82" s="7">
        <f>main!Z54</f>
        <v>136</v>
      </c>
      <c r="AA82" s="7" t="str">
        <f>main!AA54</f>
        <v>Mia</v>
      </c>
      <c r="AB82" s="7" t="str">
        <f>main!AB54</f>
        <v>f</v>
      </c>
      <c r="AC82" s="7">
        <f>main!AC54</f>
        <v>6.8857142859999998</v>
      </c>
      <c r="AD82" s="7">
        <f>main!AD54</f>
        <v>0.322802851</v>
      </c>
      <c r="AE82" s="7">
        <f>main!AE54</f>
        <v>7</v>
      </c>
      <c r="AF82" s="33" t="str">
        <f>main!AF54</f>
        <v>f</v>
      </c>
      <c r="AG82" s="7" t="str">
        <f>main!AG54</f>
        <v>Target</v>
      </c>
      <c r="AH82" s="7" t="str">
        <f>main!AH54</f>
        <v>NA</v>
      </c>
      <c r="AI82" s="7">
        <f>main!AI54</f>
        <v>3100000000</v>
      </c>
      <c r="AJ82" s="7" t="str">
        <f>main!AJ54</f>
        <v>NA</v>
      </c>
      <c r="AK82" s="7" t="str">
        <f>main!AK54</f>
        <v>NA</v>
      </c>
      <c r="AL82" s="7">
        <f>main!AL54</f>
        <v>104</v>
      </c>
      <c r="AM82" s="7" t="str">
        <f>main!AM54</f>
        <v>Yvonne</v>
      </c>
      <c r="AN82" s="7" t="str">
        <f>main!AN54</f>
        <v>f</v>
      </c>
      <c r="AO82" s="7">
        <f>main!AO54</f>
        <v>6.542857143</v>
      </c>
      <c r="AP82" s="7">
        <f>main!AP54</f>
        <v>0.85208592299999997</v>
      </c>
      <c r="AQ82" s="7">
        <f>main!AQ54</f>
        <v>7</v>
      </c>
      <c r="AR82" s="7" t="str">
        <f>main!AR54</f>
        <v>f</v>
      </c>
      <c r="AS82" s="7" t="str">
        <f>main!AS54</f>
        <v>Alternative</v>
      </c>
      <c r="AT82" s="7" t="str">
        <f>main!AT54</f>
        <v>NA</v>
      </c>
      <c r="AU82" s="7" t="str">
        <f>main!AU54</f>
        <v>NA</v>
      </c>
      <c r="AV82" s="7" t="str">
        <f>main!AV54</f>
        <v>NA</v>
      </c>
      <c r="AW82" s="7" t="str">
        <f>main!AW54</f>
        <v>NA</v>
      </c>
      <c r="AX82" s="7" t="str">
        <f>main!AX54</f>
        <v>Er</v>
      </c>
      <c r="AY82" s="7" t="str">
        <f>main!AY54</f>
        <v>Sie</v>
      </c>
      <c r="AZ82" s="7" t="str">
        <f>main!AZ54</f>
        <v>Sie</v>
      </c>
      <c r="BA82" s="7" t="str">
        <f t="shared" si="59"/>
        <v>Wer tanzt auf der Veranstaltung?</v>
      </c>
      <c r="BB82" s="46" t="str">
        <f t="shared" si="60"/>
        <v>Was tat Mia?</v>
      </c>
      <c r="BC82" s="7" t="str">
        <f t="shared" si="61"/>
        <v>Wo tanzt Mia?</v>
      </c>
      <c r="BD82" s="7" t="str">
        <f t="shared" si="62"/>
        <v>Wen hat Mia gefunden?</v>
      </c>
      <c r="BE82" s="7" t="s">
        <v>47</v>
      </c>
      <c r="BF82" s="7" t="str">
        <f>BA82</f>
        <v>Wer tanzt auf der Veranstaltung?</v>
      </c>
      <c r="BG82" s="7">
        <v>2</v>
      </c>
      <c r="BH82" s="7">
        <f t="shared" si="63"/>
        <v>0</v>
      </c>
      <c r="BI82" s="7" t="str">
        <f t="shared" si="64"/>
        <v>NA</v>
      </c>
      <c r="BJ82" s="7" t="str">
        <f>IF(BI82="NA","NA",H82)</f>
        <v>NA</v>
      </c>
      <c r="BK82" s="7" t="str">
        <f t="shared" si="78"/>
        <v>NA</v>
      </c>
      <c r="BL82" s="7" t="s">
        <v>78</v>
      </c>
      <c r="BM82" s="1">
        <v>0</v>
      </c>
      <c r="BN82" s="7" t="str">
        <f t="shared" si="65"/>
        <v>NA</v>
      </c>
      <c r="BO82" s="7" t="str">
        <f t="shared" si="74"/>
        <v>NA</v>
      </c>
      <c r="BP82" s="7" t="str">
        <f t="shared" si="66"/>
        <v>Wo tanzt Mia?</v>
      </c>
      <c r="BQ82" s="7" t="str">
        <f t="shared" si="67"/>
        <v/>
      </c>
      <c r="BR82" s="7" t="str">
        <f t="shared" si="68"/>
        <v/>
      </c>
      <c r="BS82" s="7" t="str">
        <f t="shared" si="69"/>
        <v>Wo tanzt Mia?</v>
      </c>
      <c r="BT82" s="7" t="str">
        <f t="shared" si="70"/>
        <v/>
      </c>
      <c r="BU82" s="7" t="str">
        <f t="shared" si="71"/>
        <v>Wen hat Mia gefunden?</v>
      </c>
      <c r="BV82" s="7" t="str">
        <f t="shared" si="72"/>
        <v>Wen hat Mia gefunden?</v>
      </c>
    </row>
    <row r="83" spans="1:74" ht="14.25" customHeight="1" x14ac:dyDescent="0.35">
      <c r="A83" s="7" t="str">
        <f t="shared" si="75"/>
        <v>L5_S51_I11_PSie</v>
      </c>
      <c r="B83" s="7">
        <v>5</v>
      </c>
      <c r="C83" s="7">
        <v>51</v>
      </c>
      <c r="D83" s="44">
        <v>82</v>
      </c>
      <c r="E83">
        <v>4</v>
      </c>
      <c r="F83" s="7">
        <v>51</v>
      </c>
      <c r="G83" s="7" t="str">
        <f t="shared" si="76"/>
        <v>Lukas stolpert in die Bar. Sie hat die erste Anzahlung erhalten.</v>
      </c>
      <c r="H83" s="7" t="str">
        <f t="shared" si="53"/>
        <v>Lukas</v>
      </c>
      <c r="I83" s="7" t="str">
        <f t="shared" si="54"/>
        <v>Sanja</v>
      </c>
      <c r="J83" s="7" t="s">
        <v>355</v>
      </c>
      <c r="L83" s="7" t="s">
        <v>111</v>
      </c>
      <c r="N83" s="7" t="s">
        <v>436</v>
      </c>
      <c r="O83" s="7" t="str">
        <f t="shared" si="55"/>
        <v>in die Bar.</v>
      </c>
      <c r="P83" s="7" t="str">
        <f t="shared" si="56"/>
        <v>in die Bar</v>
      </c>
      <c r="Q83" s="7" t="str">
        <f t="shared" si="77"/>
        <v>Sie</v>
      </c>
      <c r="R83" s="7" t="s">
        <v>104</v>
      </c>
      <c r="S83" s="7" t="s">
        <v>71</v>
      </c>
      <c r="T83" s="7" t="s">
        <v>437</v>
      </c>
      <c r="U83" s="7" t="s">
        <v>438</v>
      </c>
      <c r="W83" s="7" t="str">
        <f t="shared" si="57"/>
        <v>Anzahlung</v>
      </c>
      <c r="X83" s="7" t="str">
        <f t="shared" si="58"/>
        <v>erhalten.</v>
      </c>
      <c r="Y83" s="7" t="s">
        <v>439</v>
      </c>
      <c r="Z83" s="7">
        <f>main!Z12</f>
        <v>11</v>
      </c>
      <c r="AA83" s="7" t="str">
        <f>main!AA12</f>
        <v>Lukas</v>
      </c>
      <c r="AB83" s="7" t="str">
        <f>main!AB12</f>
        <v>m</v>
      </c>
      <c r="AC83" s="7">
        <f>main!AC12</f>
        <v>1.1428571430000001</v>
      </c>
      <c r="AD83" s="7">
        <f>main!AD12</f>
        <v>0.42996970800000001</v>
      </c>
      <c r="AE83" s="7">
        <f>main!AE12</f>
        <v>1</v>
      </c>
      <c r="AF83" s="33" t="str">
        <f>main!AF12</f>
        <v>m</v>
      </c>
      <c r="AG83" s="7" t="str">
        <f>main!AG12</f>
        <v>Target</v>
      </c>
      <c r="AH83" s="7" t="str">
        <f>main!AH12</f>
        <v>NA</v>
      </c>
      <c r="AI83" s="7">
        <f>main!AI12</f>
        <v>1460000000</v>
      </c>
      <c r="AJ83" s="7" t="str">
        <f>main!AJ12</f>
        <v>NA</v>
      </c>
      <c r="AK83" s="7" t="str">
        <f>main!AK12</f>
        <v>NA</v>
      </c>
      <c r="AL83" s="7">
        <f>main!AL12</f>
        <v>92</v>
      </c>
      <c r="AM83" s="7" t="str">
        <f>main!AM12</f>
        <v>Sanja</v>
      </c>
      <c r="AN83" s="7" t="str">
        <f>main!AN12</f>
        <v>n</v>
      </c>
      <c r="AO83" s="7">
        <f>main!AO12</f>
        <v>5.9428571430000003</v>
      </c>
      <c r="AP83" s="7">
        <f>main!AP12</f>
        <v>1.3491360450000001</v>
      </c>
      <c r="AQ83" s="7">
        <f>main!AQ12</f>
        <v>6</v>
      </c>
      <c r="AR83" s="7" t="str">
        <f>main!AR12</f>
        <v>n</v>
      </c>
      <c r="AS83" s="7" t="str">
        <f>main!AS12</f>
        <v>Alternative</v>
      </c>
      <c r="AT83" s="7" t="str">
        <f>main!AT12</f>
        <v>NA</v>
      </c>
      <c r="AU83" s="7" t="str">
        <f>main!AU12</f>
        <v>NA</v>
      </c>
      <c r="AV83" s="7" t="str">
        <f>main!AV12</f>
        <v>NA</v>
      </c>
      <c r="AW83" s="7" t="str">
        <f>main!AW12</f>
        <v>NA</v>
      </c>
      <c r="AX83" s="7" t="str">
        <f>main!AX12</f>
        <v>Er</v>
      </c>
      <c r="AY83" s="7" t="str">
        <f>main!AY12</f>
        <v>Sie</v>
      </c>
      <c r="AZ83" s="7" t="str">
        <f>main!AZ12</f>
        <v>Sie</v>
      </c>
      <c r="BA83" s="7" t="str">
        <f t="shared" si="59"/>
        <v>Wer stolpert in die Bar?</v>
      </c>
      <c r="BB83" s="46" t="str">
        <f t="shared" si="60"/>
        <v>Was tat Lukas?</v>
      </c>
      <c r="BC83" s="7" t="str">
        <f t="shared" si="61"/>
        <v>Wohin stolpert Lukas?</v>
      </c>
      <c r="BD83" s="7" t="str">
        <f t="shared" si="62"/>
        <v>Was hat Lukas erhalten?</v>
      </c>
      <c r="BE83" s="7" t="s">
        <v>48</v>
      </c>
      <c r="BF83" s="7" t="str">
        <f>BC83</f>
        <v>Wohin stolpert Lukas?</v>
      </c>
      <c r="BG83" s="7">
        <v>1</v>
      </c>
      <c r="BH83" s="7">
        <f t="shared" si="63"/>
        <v>1</v>
      </c>
      <c r="BI83" s="7" t="str">
        <f t="shared" si="64"/>
        <v>Wohin stolpert Lukas?</v>
      </c>
      <c r="BJ83" s="7" t="str">
        <f>IF(BI83="NA","NA",P83)</f>
        <v>in die Bar</v>
      </c>
      <c r="BK83" s="7" t="str">
        <f t="shared" si="78"/>
        <v>in die Bar</v>
      </c>
      <c r="BL83" s="7" t="s">
        <v>442</v>
      </c>
      <c r="BM83" s="1">
        <v>1</v>
      </c>
      <c r="BN83" s="7" t="str">
        <f t="shared" si="65"/>
        <v>in die Bar</v>
      </c>
      <c r="BO83" s="7" t="str">
        <f t="shared" si="74"/>
        <v>in die Kneipe</v>
      </c>
      <c r="BP83" s="7" t="str">
        <f t="shared" si="66"/>
        <v/>
      </c>
      <c r="BQ83" s="7" t="str">
        <f t="shared" si="67"/>
        <v>Wohin stolpert Lukas?</v>
      </c>
      <c r="BR83" s="7" t="str">
        <f t="shared" si="68"/>
        <v/>
      </c>
      <c r="BS83" s="7" t="str">
        <f t="shared" si="69"/>
        <v>Wohin stolpert Lukas?</v>
      </c>
      <c r="BT83" s="7" t="str">
        <f t="shared" si="70"/>
        <v>Was hat Lukas erhalten?</v>
      </c>
      <c r="BU83" s="7" t="str">
        <f t="shared" si="71"/>
        <v/>
      </c>
      <c r="BV83" s="7" t="str">
        <f t="shared" si="72"/>
        <v>Was hat Lukas erhalten?</v>
      </c>
    </row>
    <row r="84" spans="1:74" ht="14.25" customHeight="1" x14ac:dyDescent="0.35">
      <c r="A84" s="7" t="str">
        <f t="shared" si="75"/>
        <v>L5_S104_I187_PEr</v>
      </c>
      <c r="B84" s="7">
        <v>5</v>
      </c>
      <c r="C84" s="7">
        <v>104</v>
      </c>
      <c r="D84" s="44">
        <v>83</v>
      </c>
      <c r="E84">
        <v>4</v>
      </c>
      <c r="F84" s="7">
        <v>104</v>
      </c>
      <c r="G84" s="7" t="str">
        <f t="shared" si="76"/>
        <v>Der Architekt tanzt in der Disko. Er ist der absolute Mittelpunkt des Abends.</v>
      </c>
      <c r="H84" s="7" t="str">
        <f t="shared" si="53"/>
        <v>Der Architekt</v>
      </c>
      <c r="I84" s="7" t="str">
        <f t="shared" si="54"/>
        <v>Die Architektin</v>
      </c>
      <c r="J84" s="7" t="s">
        <v>317</v>
      </c>
      <c r="K84" s="7" t="s">
        <v>84</v>
      </c>
      <c r="N84" s="7" t="s">
        <v>741</v>
      </c>
      <c r="O84" s="7" t="str">
        <f t="shared" si="55"/>
        <v>in der Disko.</v>
      </c>
      <c r="P84" s="7" t="str">
        <f t="shared" si="56"/>
        <v>in der Disko</v>
      </c>
      <c r="Q84" s="7" t="str">
        <f t="shared" si="77"/>
        <v>Er</v>
      </c>
      <c r="R84" s="7" t="s">
        <v>396</v>
      </c>
      <c r="S84" s="7" t="s">
        <v>507</v>
      </c>
      <c r="T84" s="7" t="s">
        <v>742</v>
      </c>
      <c r="U84" s="7" t="s">
        <v>743</v>
      </c>
      <c r="W84" s="7" t="str">
        <f t="shared" si="57"/>
        <v>Mittelpunkt</v>
      </c>
      <c r="X84" s="7" t="str">
        <f t="shared" si="58"/>
        <v>des Abends.</v>
      </c>
      <c r="Y84" s="7" t="s">
        <v>744</v>
      </c>
      <c r="Z84" s="7">
        <f>main!Z105</f>
        <v>187</v>
      </c>
      <c r="AA84" s="7" t="str">
        <f>main!AA105</f>
        <v>Architekt</v>
      </c>
      <c r="AB84" s="7" t="str">
        <f>main!AB105</f>
        <v>NA</v>
      </c>
      <c r="AC84" s="7">
        <f>main!AC105</f>
        <v>5.3250000000000002</v>
      </c>
      <c r="AD84" s="7" t="str">
        <f>main!AD105</f>
        <v>NA</v>
      </c>
      <c r="AE84" s="7" t="str">
        <f>main!AE105</f>
        <v>NA</v>
      </c>
      <c r="AF84" s="33" t="str">
        <f>main!AF105</f>
        <v>m</v>
      </c>
      <c r="AG84" s="7" t="str">
        <f>main!AG105</f>
        <v>Filler</v>
      </c>
      <c r="AH84" s="7" t="str">
        <f>main!AH105</f>
        <v>NA</v>
      </c>
      <c r="AI84" s="7" t="str">
        <f>main!AI105</f>
        <v>NA</v>
      </c>
      <c r="AJ84" s="7" t="str">
        <f>main!AJ105</f>
        <v>Der</v>
      </c>
      <c r="AK84" s="7" t="str">
        <f>main!AK105</f>
        <v>der</v>
      </c>
      <c r="AL84" s="7">
        <f>main!AL105</f>
        <v>44</v>
      </c>
      <c r="AM84" s="7" t="str">
        <f>main!AM105</f>
        <v>Architektin</v>
      </c>
      <c r="AN84" s="7" t="str">
        <f>main!AN105</f>
        <v>NA</v>
      </c>
      <c r="AO84" s="7" t="str">
        <f>main!AO105</f>
        <v>NA</v>
      </c>
      <c r="AP84" s="7" t="str">
        <f>main!AP105</f>
        <v>NA</v>
      </c>
      <c r="AQ84" s="7" t="str">
        <f>main!AQ105</f>
        <v>NA</v>
      </c>
      <c r="AR84" s="7" t="str">
        <f>main!AR105</f>
        <v>NA</v>
      </c>
      <c r="AS84" s="7" t="str">
        <f>main!AS105</f>
        <v>Alternative</v>
      </c>
      <c r="AT84" s="7" t="str">
        <f>main!AT105</f>
        <v>NA</v>
      </c>
      <c r="AU84" s="7" t="str">
        <f>main!AU105</f>
        <v>NA</v>
      </c>
      <c r="AV84" s="7" t="str">
        <f>main!AV105</f>
        <v>Die</v>
      </c>
      <c r="AW84" s="7" t="str">
        <f>main!AW105</f>
        <v>die</v>
      </c>
      <c r="AX84" s="7" t="str">
        <f>main!AX105</f>
        <v>Er</v>
      </c>
      <c r="AY84" s="7" t="str">
        <f>main!AY105</f>
        <v>Sie</v>
      </c>
      <c r="AZ84" s="7" t="str">
        <f>main!AZ105</f>
        <v>Er</v>
      </c>
      <c r="BA84" s="7" t="str">
        <f t="shared" si="59"/>
        <v>Wer tanzt in der Disko?</v>
      </c>
      <c r="BB84" s="46" t="str">
        <f t="shared" si="60"/>
        <v>Was tat der Architekt?</v>
      </c>
      <c r="BC84" s="7" t="str">
        <f t="shared" si="61"/>
        <v>Wo tanzt der Architekt?</v>
      </c>
      <c r="BD84" s="7" t="str">
        <f t="shared" si="62"/>
        <v>Was ist der Architekt des Abends?</v>
      </c>
      <c r="BE84" s="1" t="s">
        <v>49</v>
      </c>
      <c r="BF84" s="7" t="str">
        <f>BD84</f>
        <v>Was ist der Architekt des Abends?</v>
      </c>
      <c r="BG84" s="7">
        <v>4</v>
      </c>
      <c r="BH84" s="7">
        <f t="shared" si="63"/>
        <v>0</v>
      </c>
      <c r="BI84" s="7" t="str">
        <f t="shared" si="64"/>
        <v>NA</v>
      </c>
      <c r="BJ84" s="7" t="str">
        <f>IF(BI84="NA","NA",CONCATENATE(S84," ",T84," ",W84))</f>
        <v>NA</v>
      </c>
      <c r="BK84" s="7" t="str">
        <f t="shared" si="78"/>
        <v>NA</v>
      </c>
      <c r="BL84" s="7" t="s">
        <v>78</v>
      </c>
      <c r="BM84" s="1">
        <v>1</v>
      </c>
      <c r="BN84" s="7" t="str">
        <f t="shared" si="65"/>
        <v>NA</v>
      </c>
      <c r="BO84" s="7" t="str">
        <f t="shared" si="74"/>
        <v>NA</v>
      </c>
      <c r="BP84" s="7" t="str">
        <f t="shared" si="66"/>
        <v>Wo tanzt der Architekt?</v>
      </c>
      <c r="BQ84" s="7" t="str">
        <f t="shared" si="67"/>
        <v/>
      </c>
      <c r="BR84" s="7" t="str">
        <f t="shared" si="68"/>
        <v/>
      </c>
      <c r="BS84" s="7" t="str">
        <f t="shared" si="69"/>
        <v>Wo tanzt der Architekt?</v>
      </c>
      <c r="BT84" s="7" t="str">
        <f t="shared" si="70"/>
        <v>Was ist der Architekt des Abends?</v>
      </c>
      <c r="BU84" s="7" t="str">
        <f t="shared" si="71"/>
        <v/>
      </c>
      <c r="BV84" s="7" t="str">
        <f t="shared" si="72"/>
        <v>Was ist der Architekt des Abends?</v>
      </c>
    </row>
    <row r="85" spans="1:74" ht="14.25" customHeight="1" x14ac:dyDescent="0.35">
      <c r="A85" s="7" t="str">
        <f t="shared" si="75"/>
        <v>L5_S118_I201_PSie</v>
      </c>
      <c r="B85" s="7">
        <v>5</v>
      </c>
      <c r="C85" s="7">
        <v>118</v>
      </c>
      <c r="D85" s="44">
        <v>84</v>
      </c>
      <c r="E85">
        <v>4</v>
      </c>
      <c r="F85" s="7">
        <v>118</v>
      </c>
      <c r="G85" s="7" t="str">
        <f t="shared" si="76"/>
        <v>Der Brunnenbohrer guckt aus dem Fenster. Sie hat einen guten Freund gesehen.</v>
      </c>
      <c r="H85" s="7" t="str">
        <f t="shared" si="53"/>
        <v>Der Brunnenbohrer</v>
      </c>
      <c r="I85" s="7" t="str">
        <f t="shared" si="54"/>
        <v>Die Brunnenbohrerin</v>
      </c>
      <c r="J85" s="7" t="s">
        <v>118</v>
      </c>
      <c r="M85" s="7" t="s">
        <v>102</v>
      </c>
      <c r="N85" s="1" t="s">
        <v>819</v>
      </c>
      <c r="O85" s="7" t="str">
        <f t="shared" si="55"/>
        <v>aus dem Fenster.</v>
      </c>
      <c r="P85" s="7" t="str">
        <f t="shared" si="56"/>
        <v>aus dem Fenster</v>
      </c>
      <c r="Q85" s="7" t="str">
        <f t="shared" si="77"/>
        <v>Sie</v>
      </c>
      <c r="R85" s="7" t="s">
        <v>104</v>
      </c>
      <c r="S85" s="7" t="s">
        <v>87</v>
      </c>
      <c r="T85" s="7" t="s">
        <v>820</v>
      </c>
      <c r="V85" s="7" t="s">
        <v>821</v>
      </c>
      <c r="W85" s="7" t="str">
        <f t="shared" si="57"/>
        <v>Freund</v>
      </c>
      <c r="X85" s="7" t="str">
        <f t="shared" si="58"/>
        <v>gesehen.</v>
      </c>
      <c r="Y85" s="7" t="s">
        <v>182</v>
      </c>
      <c r="Z85" s="7">
        <f>main!Z119</f>
        <v>201</v>
      </c>
      <c r="AA85" s="7" t="str">
        <f>main!AA119</f>
        <v>Brunnenbohrer</v>
      </c>
      <c r="AB85" s="7" t="str">
        <f>main!AB119</f>
        <v>NA</v>
      </c>
      <c r="AC85" s="7">
        <f>main!AC119</f>
        <v>6.4</v>
      </c>
      <c r="AD85" s="7" t="str">
        <f>main!AD119</f>
        <v>NA</v>
      </c>
      <c r="AE85" s="7" t="str">
        <f>main!AE119</f>
        <v>NA</v>
      </c>
      <c r="AF85" s="33" t="str">
        <f>main!AF119</f>
        <v>m</v>
      </c>
      <c r="AG85" s="7" t="str">
        <f>main!AG119</f>
        <v>Filler</v>
      </c>
      <c r="AH85" s="7" t="str">
        <f>main!AH119</f>
        <v>NA</v>
      </c>
      <c r="AI85" s="7" t="str">
        <f>main!AI119</f>
        <v>NA</v>
      </c>
      <c r="AJ85" s="7" t="str">
        <f>main!AJ119</f>
        <v>Der</v>
      </c>
      <c r="AK85" s="7" t="str">
        <f>main!AK119</f>
        <v>der</v>
      </c>
      <c r="AL85" s="7">
        <f>main!AL119</f>
        <v>58</v>
      </c>
      <c r="AM85" s="7" t="str">
        <f>main!AM119</f>
        <v>Brunnenbohrerin</v>
      </c>
      <c r="AN85" s="7" t="str">
        <f>main!AN119</f>
        <v>NA</v>
      </c>
      <c r="AO85" s="7" t="str">
        <f>main!AO119</f>
        <v>NA</v>
      </c>
      <c r="AP85" s="7" t="str">
        <f>main!AP119</f>
        <v>NA</v>
      </c>
      <c r="AQ85" s="7" t="str">
        <f>main!AQ119</f>
        <v>NA</v>
      </c>
      <c r="AR85" s="7" t="str">
        <f>main!AR119</f>
        <v>NA</v>
      </c>
      <c r="AS85" s="7" t="str">
        <f>main!AS119</f>
        <v>Alternative</v>
      </c>
      <c r="AT85" s="7" t="str">
        <f>main!AT119</f>
        <v>NA</v>
      </c>
      <c r="AU85" s="7" t="str">
        <f>main!AU119</f>
        <v>NA</v>
      </c>
      <c r="AV85" s="7" t="str">
        <f>main!AV119</f>
        <v>Die</v>
      </c>
      <c r="AW85" s="7" t="str">
        <f>main!AW119</f>
        <v>die</v>
      </c>
      <c r="AX85" s="7" t="str">
        <f>main!AX119</f>
        <v>Er</v>
      </c>
      <c r="AY85" s="7" t="str">
        <f>main!AY119</f>
        <v>Sie</v>
      </c>
      <c r="AZ85" s="7" t="str">
        <f>main!AZ119</f>
        <v>Sie</v>
      </c>
      <c r="BA85" s="7" t="str">
        <f t="shared" si="59"/>
        <v>Wer guckt aus dem Fenster?</v>
      </c>
      <c r="BB85" s="46" t="str">
        <f t="shared" si="60"/>
        <v>Was tat der Brunnenbohrer?</v>
      </c>
      <c r="BC85" s="7" t="str">
        <f t="shared" si="61"/>
        <v>Woher guckt der Brunnenbohrer?</v>
      </c>
      <c r="BD85" s="7" t="str">
        <f t="shared" si="62"/>
        <v>Wen hat der Brunnenbohrer gesehen?</v>
      </c>
      <c r="BE85" s="7" t="s">
        <v>16</v>
      </c>
      <c r="BF85" s="7" t="str">
        <f>BB85</f>
        <v>Was tat der Brunnenbohrer?</v>
      </c>
      <c r="BG85" s="7">
        <v>1</v>
      </c>
      <c r="BH85" s="7">
        <f t="shared" si="63"/>
        <v>1</v>
      </c>
      <c r="BI85" s="7" t="str">
        <f t="shared" si="64"/>
        <v>Was tat der Brunnenbohrer?</v>
      </c>
      <c r="BJ85" s="7" t="str">
        <f>IF(BI85="NA","NA",J85)</f>
        <v>guckt</v>
      </c>
      <c r="BK85" s="7" t="s">
        <v>1125</v>
      </c>
      <c r="BL85" s="7" t="s">
        <v>1126</v>
      </c>
      <c r="BM85" s="1">
        <v>1</v>
      </c>
      <c r="BN85" s="7" t="str">
        <f t="shared" si="65"/>
        <v>aus dem Fenster gucken</v>
      </c>
      <c r="BO85" s="7" t="str">
        <f t="shared" si="74"/>
        <v>aus dem Fenster schauen</v>
      </c>
      <c r="BP85" s="7" t="str">
        <f t="shared" si="66"/>
        <v/>
      </c>
      <c r="BQ85" s="7" t="str">
        <f t="shared" si="67"/>
        <v/>
      </c>
      <c r="BR85" s="7" t="str">
        <f t="shared" si="68"/>
        <v>Woher guckt der Brunnenbohrer?</v>
      </c>
      <c r="BS85" s="7" t="str">
        <f t="shared" si="69"/>
        <v>Woher guckt der Brunnenbohrer?</v>
      </c>
      <c r="BT85" s="7" t="str">
        <f t="shared" si="70"/>
        <v/>
      </c>
      <c r="BU85" s="7" t="str">
        <f t="shared" si="71"/>
        <v>Wen hat der Brunnenbohrer gesehen?</v>
      </c>
      <c r="BV85" s="7" t="str">
        <f t="shared" si="72"/>
        <v>Wen hat der Brunnenbohrer gesehen?</v>
      </c>
    </row>
    <row r="86" spans="1:74" ht="14.25" customHeight="1" x14ac:dyDescent="0.35">
      <c r="A86" s="7" t="str">
        <f t="shared" si="75"/>
        <v>L5_S105_I188_PEr</v>
      </c>
      <c r="B86" s="7">
        <v>5</v>
      </c>
      <c r="C86" s="7">
        <v>105</v>
      </c>
      <c r="D86" s="44">
        <v>85</v>
      </c>
      <c r="E86">
        <v>4</v>
      </c>
      <c r="F86" s="7">
        <v>105</v>
      </c>
      <c r="G86" s="7" t="str">
        <f t="shared" si="76"/>
        <v>Der Politiker fällt vom Schemel. Er hat die anstrengende Beschäftigung unterschätzt.</v>
      </c>
      <c r="H86" s="7" t="str">
        <f t="shared" si="53"/>
        <v>Der Politiker</v>
      </c>
      <c r="I86" s="7" t="str">
        <f t="shared" si="54"/>
        <v>Die Politikerin</v>
      </c>
      <c r="J86" s="7" t="s">
        <v>101</v>
      </c>
      <c r="M86" s="7" t="s">
        <v>291</v>
      </c>
      <c r="N86" s="7" t="s">
        <v>747</v>
      </c>
      <c r="O86" s="7" t="str">
        <f t="shared" si="55"/>
        <v>vom Schemel.</v>
      </c>
      <c r="P86" s="7" t="str">
        <f t="shared" si="56"/>
        <v>vom Schemel</v>
      </c>
      <c r="Q86" s="7" t="str">
        <f t="shared" si="77"/>
        <v>Er</v>
      </c>
      <c r="R86" s="7" t="s">
        <v>104</v>
      </c>
      <c r="S86" s="7" t="s">
        <v>71</v>
      </c>
      <c r="T86" s="7" t="s">
        <v>1096</v>
      </c>
      <c r="U86" s="7" t="s">
        <v>748</v>
      </c>
      <c r="W86" s="7" t="str">
        <f t="shared" si="57"/>
        <v>Beschäftigung</v>
      </c>
      <c r="X86" s="7" t="str">
        <f t="shared" si="58"/>
        <v>unterschätzt.</v>
      </c>
      <c r="Y86" s="7" t="s">
        <v>165</v>
      </c>
      <c r="Z86" s="7">
        <f>main!Z106</f>
        <v>188</v>
      </c>
      <c r="AA86" s="7" t="str">
        <f>main!AA106</f>
        <v>Politiker</v>
      </c>
      <c r="AB86" s="7" t="str">
        <f>main!AB106</f>
        <v>NA</v>
      </c>
      <c r="AC86" s="7">
        <f>main!AC106</f>
        <v>5.45</v>
      </c>
      <c r="AD86" s="7" t="str">
        <f>main!AD106</f>
        <v>NA</v>
      </c>
      <c r="AE86" s="7" t="str">
        <f>main!AE106</f>
        <v>NA</v>
      </c>
      <c r="AF86" s="33" t="str">
        <f>main!AF106</f>
        <v>m</v>
      </c>
      <c r="AG86" s="7" t="str">
        <f>main!AG106</f>
        <v>Filler</v>
      </c>
      <c r="AH86" s="7" t="str">
        <f>main!AH106</f>
        <v>NA</v>
      </c>
      <c r="AI86" s="7" t="str">
        <f>main!AI106</f>
        <v>NA</v>
      </c>
      <c r="AJ86" s="7" t="str">
        <f>main!AJ106</f>
        <v>Der</v>
      </c>
      <c r="AK86" s="7" t="str">
        <f>main!AK106</f>
        <v>der</v>
      </c>
      <c r="AL86" s="7">
        <f>main!AL106</f>
        <v>45</v>
      </c>
      <c r="AM86" s="7" t="str">
        <f>main!AM106</f>
        <v>Politikerin</v>
      </c>
      <c r="AN86" s="7" t="str">
        <f>main!AN106</f>
        <v>NA</v>
      </c>
      <c r="AO86" s="7" t="str">
        <f>main!AO106</f>
        <v>NA</v>
      </c>
      <c r="AP86" s="7" t="str">
        <f>main!AP106</f>
        <v>NA</v>
      </c>
      <c r="AQ86" s="7" t="str">
        <f>main!AQ106</f>
        <v>NA</v>
      </c>
      <c r="AR86" s="7" t="str">
        <f>main!AR106</f>
        <v>NA</v>
      </c>
      <c r="AS86" s="7" t="str">
        <f>main!AS106</f>
        <v>Alternative</v>
      </c>
      <c r="AT86" s="7" t="str">
        <f>main!AT106</f>
        <v>NA</v>
      </c>
      <c r="AU86" s="7" t="str">
        <f>main!AU106</f>
        <v>NA</v>
      </c>
      <c r="AV86" s="7" t="str">
        <f>main!AV106</f>
        <v>Die</v>
      </c>
      <c r="AW86" s="7" t="str">
        <f>main!AW106</f>
        <v>die</v>
      </c>
      <c r="AX86" s="7" t="str">
        <f>main!AX106</f>
        <v>Er</v>
      </c>
      <c r="AY86" s="7" t="str">
        <f>main!AY106</f>
        <v>Sie</v>
      </c>
      <c r="AZ86" s="7" t="str">
        <f>main!AZ106</f>
        <v>Er</v>
      </c>
      <c r="BA86" s="7" t="str">
        <f t="shared" si="59"/>
        <v>Wer fällt vom Schemel?</v>
      </c>
      <c r="BB86" s="46" t="str">
        <f t="shared" si="60"/>
        <v>Was tat der Politiker?</v>
      </c>
      <c r="BC86" s="7" t="str">
        <f t="shared" si="61"/>
        <v>Woher fällt der Politiker?</v>
      </c>
      <c r="BD86" s="7" t="str">
        <f t="shared" si="62"/>
        <v>Was hat der Politiker unterschätzt?</v>
      </c>
      <c r="BE86" s="7" t="s">
        <v>47</v>
      </c>
      <c r="BF86" s="7" t="str">
        <f>BA86</f>
        <v>Wer fällt vom Schemel?</v>
      </c>
      <c r="BG86" s="7">
        <v>2</v>
      </c>
      <c r="BH86" s="7">
        <f t="shared" si="63"/>
        <v>0</v>
      </c>
      <c r="BI86" s="7" t="str">
        <f t="shared" si="64"/>
        <v>NA</v>
      </c>
      <c r="BJ86" s="7" t="str">
        <f>IF(BI86="NA","NA",H86)</f>
        <v>NA</v>
      </c>
      <c r="BK86" s="7" t="str">
        <f t="shared" ref="BK86:BK100" si="79">BJ86</f>
        <v>NA</v>
      </c>
      <c r="BL86" s="7" t="s">
        <v>78</v>
      </c>
      <c r="BM86" s="1">
        <v>0</v>
      </c>
      <c r="BN86" s="7" t="str">
        <f t="shared" si="65"/>
        <v>NA</v>
      </c>
      <c r="BO86" s="7" t="str">
        <f t="shared" si="74"/>
        <v>NA</v>
      </c>
      <c r="BP86" s="7" t="str">
        <f t="shared" si="66"/>
        <v/>
      </c>
      <c r="BQ86" s="7" t="str">
        <f t="shared" si="67"/>
        <v/>
      </c>
      <c r="BR86" s="7" t="str">
        <f t="shared" si="68"/>
        <v>Woher fällt der Politiker?</v>
      </c>
      <c r="BS86" s="7" t="str">
        <f t="shared" si="69"/>
        <v>Woher fällt der Politiker?</v>
      </c>
      <c r="BT86" s="7" t="str">
        <f t="shared" si="70"/>
        <v>Was hat der Politiker unterschätzt?</v>
      </c>
      <c r="BU86" s="7" t="str">
        <f t="shared" si="71"/>
        <v/>
      </c>
      <c r="BV86" s="7" t="str">
        <f t="shared" si="72"/>
        <v>Was hat der Politiker unterschätzt?</v>
      </c>
    </row>
    <row r="87" spans="1:74" ht="14.25" customHeight="1" x14ac:dyDescent="0.35">
      <c r="A87" s="7" t="str">
        <f t="shared" si="75"/>
        <v>L5_S45_I5_PEr</v>
      </c>
      <c r="B87" s="7">
        <v>5</v>
      </c>
      <c r="C87" s="7">
        <v>45</v>
      </c>
      <c r="D87" s="44">
        <v>86</v>
      </c>
      <c r="E87">
        <v>4</v>
      </c>
      <c r="F87" s="7">
        <v>45</v>
      </c>
      <c r="G87" s="7" t="str">
        <f t="shared" si="76"/>
        <v>Paul erwacht am Bahnhof. Er ist mit dem Nachtzug gefahren.</v>
      </c>
      <c r="H87" s="7" t="str">
        <f t="shared" si="53"/>
        <v>Paul</v>
      </c>
      <c r="I87" s="7" t="str">
        <f t="shared" si="54"/>
        <v>Hannes</v>
      </c>
      <c r="J87" s="7" t="s">
        <v>221</v>
      </c>
      <c r="K87" s="7" t="s">
        <v>304</v>
      </c>
      <c r="N87" s="7" t="s">
        <v>395</v>
      </c>
      <c r="O87" s="7" t="str">
        <f t="shared" si="55"/>
        <v>am Bahnhof.</v>
      </c>
      <c r="P87" s="7" t="str">
        <f t="shared" si="56"/>
        <v>am Bahnhof</v>
      </c>
      <c r="Q87" s="7" t="str">
        <f t="shared" si="77"/>
        <v>Er</v>
      </c>
      <c r="R87" s="7" t="s">
        <v>396</v>
      </c>
      <c r="S87" s="7" t="s">
        <v>171</v>
      </c>
      <c r="T87" s="7" t="s">
        <v>397</v>
      </c>
      <c r="U87" s="7" t="s">
        <v>398</v>
      </c>
      <c r="W87" s="7" t="str">
        <f t="shared" si="57"/>
        <v>Nachtzug</v>
      </c>
      <c r="X87" s="7" t="str">
        <f t="shared" si="58"/>
        <v>gefahren.</v>
      </c>
      <c r="Y87" s="7" t="s">
        <v>399</v>
      </c>
      <c r="Z87" s="7">
        <f>main!Z6</f>
        <v>5</v>
      </c>
      <c r="AA87" s="7" t="str">
        <f>main!AA6</f>
        <v>Paul</v>
      </c>
      <c r="AB87" s="7" t="str">
        <f>main!AB6</f>
        <v>m</v>
      </c>
      <c r="AC87" s="7">
        <f>main!AC6</f>
        <v>1.114285714</v>
      </c>
      <c r="AD87" s="7">
        <f>main!AD6</f>
        <v>0.322802851</v>
      </c>
      <c r="AE87" s="7">
        <f>main!AE6</f>
        <v>1</v>
      </c>
      <c r="AF87" s="33" t="str">
        <f>main!AF6</f>
        <v>m</v>
      </c>
      <c r="AG87" s="7" t="str">
        <f>main!AG6</f>
        <v>Target</v>
      </c>
      <c r="AH87" s="7" t="str">
        <f>main!AH6</f>
        <v>NA</v>
      </c>
      <c r="AI87" s="7">
        <f>main!AI6</f>
        <v>4230000000</v>
      </c>
      <c r="AJ87" s="7" t="str">
        <f>main!AJ6</f>
        <v>NA</v>
      </c>
      <c r="AK87" s="7" t="str">
        <f>main!AK6</f>
        <v>NA</v>
      </c>
      <c r="AL87" s="7">
        <f>main!AL6</f>
        <v>37</v>
      </c>
      <c r="AM87" s="7" t="str">
        <f>main!AM6</f>
        <v>Hannes</v>
      </c>
      <c r="AN87" s="7" t="str">
        <f>main!AN6</f>
        <v>m</v>
      </c>
      <c r="AO87" s="7">
        <f>main!AO6</f>
        <v>1.5142857139999999</v>
      </c>
      <c r="AP87" s="7">
        <f>main!AP6</f>
        <v>0.95089520000000005</v>
      </c>
      <c r="AQ87" s="7">
        <f>main!AQ6</f>
        <v>1</v>
      </c>
      <c r="AR87" s="7" t="str">
        <f>main!AR6</f>
        <v>m</v>
      </c>
      <c r="AS87" s="7" t="str">
        <f>main!AS6</f>
        <v>Alternative</v>
      </c>
      <c r="AT87" s="7" t="str">
        <f>main!AT6</f>
        <v>NA</v>
      </c>
      <c r="AU87" s="7" t="str">
        <f>main!AU6</f>
        <v>NA</v>
      </c>
      <c r="AV87" s="7" t="str">
        <f>main!AV6</f>
        <v>NA</v>
      </c>
      <c r="AW87" s="7" t="str">
        <f>main!AW6</f>
        <v>NA</v>
      </c>
      <c r="AX87" s="7" t="str">
        <f>main!AX6</f>
        <v>Er</v>
      </c>
      <c r="AY87" s="7" t="str">
        <f>main!AY6</f>
        <v>Sie</v>
      </c>
      <c r="AZ87" s="7" t="str">
        <f>main!AZ6</f>
        <v>Er</v>
      </c>
      <c r="BA87" s="7" t="str">
        <f t="shared" si="59"/>
        <v>Wer erwacht am Bahnhof?</v>
      </c>
      <c r="BB87" s="46" t="str">
        <f t="shared" si="60"/>
        <v>Was tat Paul?</v>
      </c>
      <c r="BC87" s="7" t="str">
        <f t="shared" si="61"/>
        <v>Wo erwacht Paul?</v>
      </c>
      <c r="BD87" s="7" t="str">
        <f t="shared" si="62"/>
        <v>Was ist Paul gefahren?</v>
      </c>
      <c r="BE87" s="7" t="s">
        <v>47</v>
      </c>
      <c r="BF87" s="7" t="str">
        <f>BA87</f>
        <v>Wer erwacht am Bahnhof?</v>
      </c>
      <c r="BG87" s="7">
        <v>2</v>
      </c>
      <c r="BH87" s="7">
        <f t="shared" si="63"/>
        <v>0</v>
      </c>
      <c r="BI87" s="7" t="str">
        <f t="shared" si="64"/>
        <v>NA</v>
      </c>
      <c r="BJ87" s="7" t="str">
        <f>IF(BI87="NA","NA",H87)</f>
        <v>NA</v>
      </c>
      <c r="BK87" s="7" t="str">
        <f t="shared" si="79"/>
        <v>NA</v>
      </c>
      <c r="BL87" s="7" t="s">
        <v>78</v>
      </c>
      <c r="BM87" s="1">
        <v>1</v>
      </c>
      <c r="BN87" s="7" t="str">
        <f t="shared" si="65"/>
        <v>NA</v>
      </c>
      <c r="BO87" s="7" t="str">
        <f t="shared" si="74"/>
        <v>NA</v>
      </c>
      <c r="BP87" s="7" t="str">
        <f t="shared" si="66"/>
        <v>Wo erwacht Paul?</v>
      </c>
      <c r="BQ87" s="7" t="str">
        <f t="shared" si="67"/>
        <v/>
      </c>
      <c r="BR87" s="7" t="str">
        <f t="shared" si="68"/>
        <v/>
      </c>
      <c r="BS87" s="7" t="str">
        <f t="shared" si="69"/>
        <v>Wo erwacht Paul?</v>
      </c>
      <c r="BT87" s="7" t="str">
        <f t="shared" si="70"/>
        <v>Was ist Paul gefahren?</v>
      </c>
      <c r="BU87" s="7" t="str">
        <f t="shared" si="71"/>
        <v/>
      </c>
      <c r="BV87" s="7" t="str">
        <f t="shared" si="72"/>
        <v>Was ist Paul gefahren?</v>
      </c>
    </row>
    <row r="88" spans="1:74" ht="14.25" customHeight="1" x14ac:dyDescent="0.35">
      <c r="A88" s="7" t="str">
        <f t="shared" si="75"/>
        <v>L5_S68_I151_PEr</v>
      </c>
      <c r="B88" s="7">
        <v>5</v>
      </c>
      <c r="C88" s="7">
        <v>68</v>
      </c>
      <c r="D88" s="44">
        <v>87</v>
      </c>
      <c r="E88">
        <v>4</v>
      </c>
      <c r="F88" s="7">
        <v>68</v>
      </c>
      <c r="G88" s="7" t="str">
        <f t="shared" si="76"/>
        <v>Die Flugbegleiterin strickt auf der Karnevalssitzung. Er hat die immergleichen Witze satt.</v>
      </c>
      <c r="H88" s="7" t="str">
        <f t="shared" si="53"/>
        <v>Die Flugbegleiterin</v>
      </c>
      <c r="I88" s="7" t="str">
        <f t="shared" si="54"/>
        <v>Der Flugbegleiter</v>
      </c>
      <c r="J88" s="7" t="s">
        <v>192</v>
      </c>
      <c r="K88" s="7" t="s">
        <v>244</v>
      </c>
      <c r="N88" s="7" t="s">
        <v>543</v>
      </c>
      <c r="O88" s="7" t="str">
        <f t="shared" si="55"/>
        <v>auf der Karnevalssitzung.</v>
      </c>
      <c r="P88" s="7" t="str">
        <f t="shared" si="56"/>
        <v>auf der Karnevalssitzung</v>
      </c>
      <c r="Q88" s="7" t="str">
        <f t="shared" si="77"/>
        <v>Er</v>
      </c>
      <c r="R88" s="7" t="s">
        <v>104</v>
      </c>
      <c r="S88" s="7" t="s">
        <v>71</v>
      </c>
      <c r="T88" s="7" t="s">
        <v>464</v>
      </c>
      <c r="U88" s="7" t="s">
        <v>544</v>
      </c>
      <c r="W88" s="7" t="str">
        <f t="shared" si="57"/>
        <v>Witze</v>
      </c>
      <c r="X88" s="7" t="str">
        <f t="shared" si="58"/>
        <v>satt.</v>
      </c>
      <c r="Y88" s="7" t="s">
        <v>545</v>
      </c>
      <c r="Z88" s="7">
        <f>main!Z69</f>
        <v>151</v>
      </c>
      <c r="AA88" s="7" t="str">
        <f>main!AA69</f>
        <v>Flugbegleiterin</v>
      </c>
      <c r="AB88" s="7" t="str">
        <f>main!AB69</f>
        <v>NA</v>
      </c>
      <c r="AC88" s="7">
        <f>main!AC69</f>
        <v>2.0249999999999999</v>
      </c>
      <c r="AD88" s="7" t="str">
        <f>main!AD69</f>
        <v>NA</v>
      </c>
      <c r="AE88" s="7" t="str">
        <f>main!AE69</f>
        <v>NA</v>
      </c>
      <c r="AF88" s="33" t="str">
        <f>main!AF69</f>
        <v>f</v>
      </c>
      <c r="AG88" s="7" t="str">
        <f>main!AG69</f>
        <v>Filler</v>
      </c>
      <c r="AH88" s="7" t="str">
        <f>main!AH69</f>
        <v>NA</v>
      </c>
      <c r="AI88" s="7" t="str">
        <f>main!AI69</f>
        <v>NA</v>
      </c>
      <c r="AJ88" s="7" t="str">
        <f>main!AJ69</f>
        <v>Die</v>
      </c>
      <c r="AK88" s="7" t="str">
        <f>main!AK69</f>
        <v>die</v>
      </c>
      <c r="AL88" s="7">
        <f>main!AL69</f>
        <v>8</v>
      </c>
      <c r="AM88" s="7" t="str">
        <f>main!AM69</f>
        <v>Flugbegleiter</v>
      </c>
      <c r="AN88" s="7" t="str">
        <f>main!AN69</f>
        <v>NA</v>
      </c>
      <c r="AO88" s="7" t="str">
        <f>main!AO69</f>
        <v>NA</v>
      </c>
      <c r="AP88" s="7" t="str">
        <f>main!AP69</f>
        <v>NA</v>
      </c>
      <c r="AQ88" s="7" t="str">
        <f>main!AQ69</f>
        <v>NA</v>
      </c>
      <c r="AR88" s="7" t="str">
        <f>main!AR69</f>
        <v>NA</v>
      </c>
      <c r="AS88" s="7" t="str">
        <f>main!AS69</f>
        <v>Alternative</v>
      </c>
      <c r="AT88" s="7" t="str">
        <f>main!AT69</f>
        <v>NA</v>
      </c>
      <c r="AU88" s="7" t="str">
        <f>main!AU69</f>
        <v>NA</v>
      </c>
      <c r="AV88" s="7" t="str">
        <f>main!AV69</f>
        <v>Der</v>
      </c>
      <c r="AW88" s="7" t="str">
        <f>main!AW69</f>
        <v>der</v>
      </c>
      <c r="AX88" s="7" t="str">
        <f>main!AX69</f>
        <v>Er</v>
      </c>
      <c r="AY88" s="7" t="str">
        <f>main!AY69</f>
        <v>Sie</v>
      </c>
      <c r="AZ88" s="7" t="str">
        <f>main!AZ69</f>
        <v>Er</v>
      </c>
      <c r="BA88" s="7" t="str">
        <f t="shared" si="59"/>
        <v>Wer strickt auf der Karnevalssitzung?</v>
      </c>
      <c r="BB88" s="46" t="str">
        <f t="shared" si="60"/>
        <v>Was tat die Flugbegleiterin?</v>
      </c>
      <c r="BC88" s="7" t="str">
        <f t="shared" si="61"/>
        <v>Wo strickt die Flugbegleiterin?</v>
      </c>
      <c r="BD88" s="7" t="str">
        <f t="shared" si="62"/>
        <v>Was hat die Flugbegleiterin satt?</v>
      </c>
      <c r="BE88" s="1" t="s">
        <v>49</v>
      </c>
      <c r="BF88" s="7" t="str">
        <f>BD88</f>
        <v>Was hat die Flugbegleiterin satt?</v>
      </c>
      <c r="BG88" s="7">
        <v>4</v>
      </c>
      <c r="BH88" s="7">
        <f t="shared" si="63"/>
        <v>0</v>
      </c>
      <c r="BI88" s="7" t="str">
        <f t="shared" si="64"/>
        <v>NA</v>
      </c>
      <c r="BJ88" s="7" t="str">
        <f>IF(BI88="NA","NA",CONCATENATE(S88," ",T88," ",W88))</f>
        <v>NA</v>
      </c>
      <c r="BK88" s="7" t="str">
        <f t="shared" si="79"/>
        <v>NA</v>
      </c>
      <c r="BL88" s="7" t="s">
        <v>78</v>
      </c>
      <c r="BM88" s="1">
        <v>1</v>
      </c>
      <c r="BN88" s="7" t="str">
        <f t="shared" si="65"/>
        <v>NA</v>
      </c>
      <c r="BO88" s="7" t="str">
        <f t="shared" si="74"/>
        <v>NA</v>
      </c>
      <c r="BP88" s="7" t="str">
        <f t="shared" si="66"/>
        <v>Wo strickt die Flugbegleiterin?</v>
      </c>
      <c r="BQ88" s="7" t="str">
        <f t="shared" si="67"/>
        <v/>
      </c>
      <c r="BR88" s="7" t="str">
        <f t="shared" si="68"/>
        <v/>
      </c>
      <c r="BS88" s="7" t="str">
        <f t="shared" si="69"/>
        <v>Wo strickt die Flugbegleiterin?</v>
      </c>
      <c r="BT88" s="7" t="str">
        <f t="shared" si="70"/>
        <v>Was hat die Flugbegleiterin satt?</v>
      </c>
      <c r="BU88" s="7" t="str">
        <f t="shared" si="71"/>
        <v/>
      </c>
      <c r="BV88" s="1" t="str">
        <f t="shared" si="72"/>
        <v>Was hat die Flugbegleiterin satt?</v>
      </c>
    </row>
    <row r="89" spans="1:74" ht="14.25" customHeight="1" x14ac:dyDescent="0.35">
      <c r="A89" s="7" t="str">
        <f t="shared" si="75"/>
        <v>L5_S113_I196_PSie</v>
      </c>
      <c r="B89" s="7">
        <v>5</v>
      </c>
      <c r="C89" s="7">
        <v>113</v>
      </c>
      <c r="D89" s="44">
        <v>88</v>
      </c>
      <c r="E89">
        <v>4</v>
      </c>
      <c r="F89" s="7">
        <v>113</v>
      </c>
      <c r="G89" s="7" t="str">
        <f t="shared" si="76"/>
        <v>Der Wärter kommt aus dem Verhör. Sie hat eine leckere Schokotafel geklaut.</v>
      </c>
      <c r="H89" s="7" t="str">
        <f t="shared" si="53"/>
        <v>Der Wärter</v>
      </c>
      <c r="I89" s="7" t="str">
        <f t="shared" si="54"/>
        <v>Die Wärterin</v>
      </c>
      <c r="J89" s="7" t="s">
        <v>311</v>
      </c>
      <c r="M89" s="7" t="s">
        <v>102</v>
      </c>
      <c r="N89" s="1" t="s">
        <v>790</v>
      </c>
      <c r="O89" s="7" t="str">
        <f t="shared" si="55"/>
        <v>aus dem Verhör.</v>
      </c>
      <c r="P89" s="7" t="str">
        <f t="shared" si="56"/>
        <v>aus dem Verhör</v>
      </c>
      <c r="Q89" s="7" t="str">
        <f t="shared" si="77"/>
        <v>Sie</v>
      </c>
      <c r="R89" s="7" t="s">
        <v>104</v>
      </c>
      <c r="S89" s="7" t="s">
        <v>179</v>
      </c>
      <c r="T89" s="7" t="s">
        <v>568</v>
      </c>
      <c r="U89" s="7" t="s">
        <v>791</v>
      </c>
      <c r="W89" s="7" t="str">
        <f t="shared" si="57"/>
        <v>Schokotafel</v>
      </c>
      <c r="X89" s="7" t="str">
        <f t="shared" si="58"/>
        <v>geklaut.</v>
      </c>
      <c r="Y89" s="7" t="s">
        <v>792</v>
      </c>
      <c r="Z89" s="7">
        <f>main!Z114</f>
        <v>196</v>
      </c>
      <c r="AA89" s="7" t="str">
        <f>main!AA114</f>
        <v>Wärter</v>
      </c>
      <c r="AB89" s="7" t="str">
        <f>main!AB114</f>
        <v>NA</v>
      </c>
      <c r="AC89" s="7">
        <f>main!AC114</f>
        <v>6.2</v>
      </c>
      <c r="AD89" s="7" t="str">
        <f>main!AD114</f>
        <v>NA</v>
      </c>
      <c r="AE89" s="7" t="str">
        <f>main!AE114</f>
        <v>NA</v>
      </c>
      <c r="AF89" s="33" t="str">
        <f>main!AF114</f>
        <v>m</v>
      </c>
      <c r="AG89" s="7" t="str">
        <f>main!AG114</f>
        <v>Filler</v>
      </c>
      <c r="AH89" s="7" t="str">
        <f>main!AH114</f>
        <v>NA</v>
      </c>
      <c r="AI89" s="7" t="str">
        <f>main!AI114</f>
        <v>NA</v>
      </c>
      <c r="AJ89" s="7" t="str">
        <f>main!AJ114</f>
        <v>Der</v>
      </c>
      <c r="AK89" s="7" t="str">
        <f>main!AK114</f>
        <v>der</v>
      </c>
      <c r="AL89" s="7">
        <f>main!AL114</f>
        <v>53</v>
      </c>
      <c r="AM89" s="7" t="str">
        <f>main!AM114</f>
        <v>Wärterin</v>
      </c>
      <c r="AN89" s="7" t="str">
        <f>main!AN114</f>
        <v>NA</v>
      </c>
      <c r="AO89" s="7" t="str">
        <f>main!AO114</f>
        <v>NA</v>
      </c>
      <c r="AP89" s="7" t="str">
        <f>main!AP114</f>
        <v>NA</v>
      </c>
      <c r="AQ89" s="7" t="str">
        <f>main!AQ114</f>
        <v>NA</v>
      </c>
      <c r="AR89" s="7" t="str">
        <f>main!AR114</f>
        <v>NA</v>
      </c>
      <c r="AS89" s="7" t="str">
        <f>main!AS114</f>
        <v>Alternative</v>
      </c>
      <c r="AT89" s="7" t="str">
        <f>main!AT114</f>
        <v>NA</v>
      </c>
      <c r="AU89" s="7" t="str">
        <f>main!AU114</f>
        <v>NA</v>
      </c>
      <c r="AV89" s="7" t="str">
        <f>main!AV114</f>
        <v>Die</v>
      </c>
      <c r="AW89" s="7" t="str">
        <f>main!AW114</f>
        <v>die</v>
      </c>
      <c r="AX89" s="7" t="str">
        <f>main!AX114</f>
        <v>Er</v>
      </c>
      <c r="AY89" s="7" t="str">
        <f>main!AY114</f>
        <v>Sie</v>
      </c>
      <c r="AZ89" s="7" t="str">
        <f>main!AZ114</f>
        <v>Sie</v>
      </c>
      <c r="BA89" s="7" t="str">
        <f t="shared" si="59"/>
        <v>Wer kommt aus dem Verhör?</v>
      </c>
      <c r="BB89" s="46" t="str">
        <f t="shared" si="60"/>
        <v>Was tat der Wärter?</v>
      </c>
      <c r="BC89" s="7" t="str">
        <f t="shared" si="61"/>
        <v>Woher kommt der Wärter?</v>
      </c>
      <c r="BD89" s="7" t="str">
        <f t="shared" si="62"/>
        <v>Was hat der Wärter geklaut?</v>
      </c>
      <c r="BE89" s="7" t="s">
        <v>47</v>
      </c>
      <c r="BF89" s="7" t="str">
        <f>BA89</f>
        <v>Wer kommt aus dem Verhör?</v>
      </c>
      <c r="BG89" s="7">
        <v>2</v>
      </c>
      <c r="BH89" s="7">
        <f t="shared" si="63"/>
        <v>0</v>
      </c>
      <c r="BI89" s="7" t="str">
        <f t="shared" si="64"/>
        <v>NA</v>
      </c>
      <c r="BJ89" s="7" t="str">
        <f>IF(BI89="NA","NA",H89)</f>
        <v>NA</v>
      </c>
      <c r="BK89" s="7" t="str">
        <f t="shared" si="79"/>
        <v>NA</v>
      </c>
      <c r="BL89" s="7" t="s">
        <v>78</v>
      </c>
      <c r="BM89" s="1">
        <v>0</v>
      </c>
      <c r="BN89" s="7" t="str">
        <f t="shared" si="65"/>
        <v>NA</v>
      </c>
      <c r="BO89" s="7" t="str">
        <f t="shared" si="74"/>
        <v>NA</v>
      </c>
      <c r="BP89" s="7" t="str">
        <f t="shared" si="66"/>
        <v/>
      </c>
      <c r="BQ89" s="7" t="str">
        <f t="shared" si="67"/>
        <v/>
      </c>
      <c r="BR89" s="7" t="str">
        <f t="shared" si="68"/>
        <v>Woher kommt der Wärter?</v>
      </c>
      <c r="BS89" s="7" t="str">
        <f t="shared" si="69"/>
        <v>Woher kommt der Wärter?</v>
      </c>
      <c r="BT89" s="7" t="str">
        <f t="shared" si="70"/>
        <v>Was hat der Wärter geklaut?</v>
      </c>
      <c r="BU89" s="7" t="str">
        <f t="shared" si="71"/>
        <v/>
      </c>
      <c r="BV89" s="7" t="str">
        <f t="shared" si="72"/>
        <v>Was hat der Wärter geklaut?</v>
      </c>
    </row>
    <row r="90" spans="1:74" ht="14.25" customHeight="1" x14ac:dyDescent="0.35">
      <c r="A90" s="7" t="str">
        <f t="shared" si="75"/>
        <v>L5_S63_I146_PEr</v>
      </c>
      <c r="B90" s="7">
        <v>5</v>
      </c>
      <c r="C90" s="7">
        <v>63</v>
      </c>
      <c r="D90" s="44">
        <v>89</v>
      </c>
      <c r="E90">
        <v>4</v>
      </c>
      <c r="F90" s="7">
        <v>63</v>
      </c>
      <c r="G90" s="7" t="str">
        <f t="shared" si="76"/>
        <v>Die Balletttänzerin reist ins Bistum. Er hat den edlen Bischof vermisst.</v>
      </c>
      <c r="H90" s="7" t="str">
        <f t="shared" si="53"/>
        <v>Die Balletttänzerin</v>
      </c>
      <c r="I90" s="7" t="str">
        <f t="shared" si="54"/>
        <v>Der Balletttänzer</v>
      </c>
      <c r="J90" s="7" t="s">
        <v>110</v>
      </c>
      <c r="L90" s="7" t="s">
        <v>68</v>
      </c>
      <c r="N90" s="7" t="s">
        <v>516</v>
      </c>
      <c r="O90" s="7" t="str">
        <f t="shared" si="55"/>
        <v>ins Bistum.</v>
      </c>
      <c r="P90" s="7" t="str">
        <f t="shared" si="56"/>
        <v>ins Bistum</v>
      </c>
      <c r="Q90" s="7" t="str">
        <f t="shared" si="77"/>
        <v>Er</v>
      </c>
      <c r="R90" s="7" t="s">
        <v>104</v>
      </c>
      <c r="S90" s="7" t="s">
        <v>147</v>
      </c>
      <c r="T90" s="7" t="s">
        <v>517</v>
      </c>
      <c r="V90" s="7" t="s">
        <v>518</v>
      </c>
      <c r="W90" s="7" t="str">
        <f t="shared" si="57"/>
        <v>Bischof</v>
      </c>
      <c r="X90" s="7" t="str">
        <f t="shared" si="58"/>
        <v>vermisst.</v>
      </c>
      <c r="Y90" s="7" t="s">
        <v>519</v>
      </c>
      <c r="Z90" s="7">
        <f>main!Z64</f>
        <v>146</v>
      </c>
      <c r="AA90" s="7" t="str">
        <f>main!AA64</f>
        <v>Balletttänzerin</v>
      </c>
      <c r="AB90" s="7" t="str">
        <f>main!AB64</f>
        <v>NA</v>
      </c>
      <c r="AC90" s="7">
        <f>main!AC64</f>
        <v>1.5249999999999999</v>
      </c>
      <c r="AD90" s="7" t="str">
        <f>main!AD64</f>
        <v>NA</v>
      </c>
      <c r="AE90" s="7" t="str">
        <f>main!AE64</f>
        <v>NA</v>
      </c>
      <c r="AF90" s="33" t="str">
        <f>main!AF64</f>
        <v>f</v>
      </c>
      <c r="AG90" s="7" t="str">
        <f>main!AG64</f>
        <v>Filler</v>
      </c>
      <c r="AH90" s="7" t="str">
        <f>main!AH64</f>
        <v>NA</v>
      </c>
      <c r="AI90" s="7" t="str">
        <f>main!AI64</f>
        <v>NA</v>
      </c>
      <c r="AJ90" s="7" t="str">
        <f>main!AJ64</f>
        <v>Die</v>
      </c>
      <c r="AK90" s="7" t="str">
        <f>main!AK64</f>
        <v>die</v>
      </c>
      <c r="AL90" s="7">
        <f>main!AL64</f>
        <v>3</v>
      </c>
      <c r="AM90" s="7" t="str">
        <f>main!AM64</f>
        <v>Balletttänzer</v>
      </c>
      <c r="AN90" s="7" t="str">
        <f>main!AN64</f>
        <v>NA</v>
      </c>
      <c r="AO90" s="7" t="str">
        <f>main!AO64</f>
        <v>NA</v>
      </c>
      <c r="AP90" s="7" t="str">
        <f>main!AP64</f>
        <v>NA</v>
      </c>
      <c r="AQ90" s="7" t="str">
        <f>main!AQ64</f>
        <v>NA</v>
      </c>
      <c r="AR90" s="7" t="str">
        <f>main!AR64</f>
        <v>NA</v>
      </c>
      <c r="AS90" s="7" t="str">
        <f>main!AS64</f>
        <v>Alternative</v>
      </c>
      <c r="AT90" s="7" t="str">
        <f>main!AT64</f>
        <v>NA</v>
      </c>
      <c r="AU90" s="7" t="str">
        <f>main!AU64</f>
        <v>NA</v>
      </c>
      <c r="AV90" s="7" t="str">
        <f>main!AV64</f>
        <v>Der</v>
      </c>
      <c r="AW90" s="7" t="str">
        <f>main!AW64</f>
        <v>der</v>
      </c>
      <c r="AX90" s="7" t="str">
        <f>main!AX64</f>
        <v>Er</v>
      </c>
      <c r="AY90" s="7" t="str">
        <f>main!AY64</f>
        <v>Sie</v>
      </c>
      <c r="AZ90" s="7" t="str">
        <f>main!AZ64</f>
        <v>Er</v>
      </c>
      <c r="BA90" s="7" t="str">
        <f t="shared" si="59"/>
        <v>Wer reist ins Bistum?</v>
      </c>
      <c r="BB90" s="46" t="str">
        <f t="shared" si="60"/>
        <v>Was tat die Balletttänzerin?</v>
      </c>
      <c r="BC90" s="7" t="str">
        <f t="shared" si="61"/>
        <v>Wohin reist die Balletttänzerin?</v>
      </c>
      <c r="BD90" s="7" t="str">
        <f t="shared" si="62"/>
        <v>Wen hat die Balletttänzerin vermisst?</v>
      </c>
      <c r="BE90" s="7" t="s">
        <v>48</v>
      </c>
      <c r="BF90" s="7" t="str">
        <f>BC90</f>
        <v>Wohin reist die Balletttänzerin?</v>
      </c>
      <c r="BG90" s="7">
        <v>3</v>
      </c>
      <c r="BH90" s="7">
        <f t="shared" si="63"/>
        <v>0</v>
      </c>
      <c r="BI90" s="7" t="str">
        <f t="shared" si="64"/>
        <v>NA</v>
      </c>
      <c r="BJ90" s="7" t="str">
        <f>IF(BI90="NA","NA",P90)</f>
        <v>NA</v>
      </c>
      <c r="BK90" s="7" t="str">
        <f t="shared" si="79"/>
        <v>NA</v>
      </c>
      <c r="BL90" s="7" t="s">
        <v>78</v>
      </c>
      <c r="BM90" s="1">
        <v>0</v>
      </c>
      <c r="BN90" s="7" t="str">
        <f t="shared" si="65"/>
        <v>NA</v>
      </c>
      <c r="BO90" s="7" t="str">
        <f t="shared" si="74"/>
        <v>NA</v>
      </c>
      <c r="BP90" s="7" t="str">
        <f t="shared" si="66"/>
        <v/>
      </c>
      <c r="BQ90" s="7" t="str">
        <f t="shared" si="67"/>
        <v>Wohin reist die Balletttänzerin?</v>
      </c>
      <c r="BR90" s="7" t="str">
        <f t="shared" si="68"/>
        <v/>
      </c>
      <c r="BS90" s="7" t="str">
        <f t="shared" si="69"/>
        <v>Wohin reist die Balletttänzerin?</v>
      </c>
      <c r="BT90" s="7" t="str">
        <f t="shared" si="70"/>
        <v/>
      </c>
      <c r="BU90" s="7" t="str">
        <f t="shared" si="71"/>
        <v>Wen hat die Balletttänzerin vermisst?</v>
      </c>
      <c r="BV90" s="1" t="str">
        <f t="shared" si="72"/>
        <v>Wen hat die Balletttänzerin vermisst?</v>
      </c>
    </row>
    <row r="91" spans="1:74" ht="14" customHeight="1" x14ac:dyDescent="0.35">
      <c r="A91" s="53" t="str">
        <f t="shared" si="75"/>
        <v>L_S122_I22_PSie</v>
      </c>
      <c r="B91" s="54"/>
      <c r="C91" s="55">
        <v>2</v>
      </c>
      <c r="D91" s="44">
        <v>90</v>
      </c>
      <c r="E91" s="54">
        <v>4.9000000000000004</v>
      </c>
      <c r="F91" s="53">
        <v>122</v>
      </c>
      <c r="G91" s="53" t="str">
        <f t="shared" si="76"/>
        <v>Konstantin wartet im Schlafzimmer. Sie hat ein erfolgreiches Date gehabt.</v>
      </c>
      <c r="H91" s="53" t="str">
        <f t="shared" si="53"/>
        <v>Konstantin</v>
      </c>
      <c r="I91" s="53" t="str">
        <f t="shared" si="54"/>
        <v>Leo</v>
      </c>
      <c r="J91" s="53" t="s">
        <v>716</v>
      </c>
      <c r="K91" s="53" t="s">
        <v>193</v>
      </c>
      <c r="L91" s="54"/>
      <c r="M91" s="54"/>
      <c r="N91" s="53" t="s">
        <v>839</v>
      </c>
      <c r="O91" s="53" t="str">
        <f t="shared" si="55"/>
        <v>im Schlafzimmer.</v>
      </c>
      <c r="P91" s="53" t="str">
        <f t="shared" si="56"/>
        <v>im Schlafzimmer</v>
      </c>
      <c r="Q91" s="53" t="str">
        <f t="shared" si="77"/>
        <v>Sie</v>
      </c>
      <c r="R91" s="53" t="s">
        <v>104</v>
      </c>
      <c r="S91" s="53" t="s">
        <v>137</v>
      </c>
      <c r="T91" s="53" t="s">
        <v>840</v>
      </c>
      <c r="U91" s="53" t="s">
        <v>841</v>
      </c>
      <c r="V91" s="54"/>
      <c r="W91" s="53" t="str">
        <f t="shared" si="57"/>
        <v>Date</v>
      </c>
      <c r="X91" s="53" t="str">
        <f t="shared" si="58"/>
        <v>gehabt.</v>
      </c>
      <c r="Y91" s="53" t="s">
        <v>106</v>
      </c>
      <c r="Z91" s="53">
        <v>22</v>
      </c>
      <c r="AA91" s="53" t="s">
        <v>960</v>
      </c>
      <c r="AB91" s="53" t="s">
        <v>76</v>
      </c>
      <c r="AC91" s="53">
        <v>1.2571428570000001</v>
      </c>
      <c r="AD91" s="53">
        <v>0.65721592600000001</v>
      </c>
      <c r="AE91" s="53">
        <v>1</v>
      </c>
      <c r="AF91" s="55" t="s">
        <v>76</v>
      </c>
      <c r="AG91" s="61" t="s">
        <v>1093</v>
      </c>
      <c r="AH91" s="62" t="s">
        <v>78</v>
      </c>
      <c r="AI91" s="63" t="s">
        <v>78</v>
      </c>
      <c r="AJ91" s="58" t="s">
        <v>78</v>
      </c>
      <c r="AK91" s="58" t="s">
        <v>78</v>
      </c>
      <c r="AL91" s="53">
        <v>55</v>
      </c>
      <c r="AM91" s="53" t="s">
        <v>963</v>
      </c>
      <c r="AN91" s="53" t="s">
        <v>76</v>
      </c>
      <c r="AO91" s="53">
        <v>2.3428571429999998</v>
      </c>
      <c r="AP91" s="53">
        <v>1.2820676580000001</v>
      </c>
      <c r="AQ91" s="53">
        <v>2</v>
      </c>
      <c r="AR91" s="55" t="s">
        <v>109</v>
      </c>
      <c r="AS91" s="57" t="s">
        <v>80</v>
      </c>
      <c r="AT91" s="62" t="s">
        <v>78</v>
      </c>
      <c r="AU91" s="63" t="s">
        <v>78</v>
      </c>
      <c r="AV91" s="58" t="s">
        <v>78</v>
      </c>
      <c r="AW91" s="54" t="s">
        <v>78</v>
      </c>
      <c r="AX91" s="58" t="s">
        <v>81</v>
      </c>
      <c r="AY91" s="58" t="s">
        <v>82</v>
      </c>
      <c r="AZ91" s="59" t="str">
        <f>AY91</f>
        <v>Sie</v>
      </c>
      <c r="BA91" s="53" t="str">
        <f t="shared" si="59"/>
        <v>Wer wartet im Schlafzimmer?</v>
      </c>
      <c r="BB91" s="46" t="str">
        <f t="shared" si="60"/>
        <v>Was tat Konstantin?</v>
      </c>
      <c r="BC91" s="53" t="str">
        <f t="shared" si="61"/>
        <v>Wo wartet Konstantin?</v>
      </c>
      <c r="BD91" s="53" t="str">
        <f t="shared" si="62"/>
        <v>Was hat Konstantin gehabt?</v>
      </c>
      <c r="BE91" s="53" t="s">
        <v>16</v>
      </c>
      <c r="BF91" s="53" t="str">
        <f>BB91</f>
        <v>Was tat Konstantin?</v>
      </c>
      <c r="BG91" s="55">
        <v>3</v>
      </c>
      <c r="BH91" s="53">
        <f t="shared" si="63"/>
        <v>0</v>
      </c>
      <c r="BI91" s="53" t="str">
        <f t="shared" si="64"/>
        <v>NA</v>
      </c>
      <c r="BJ91" s="53" t="str">
        <f>IF(BI91="NA","NA",J91)</f>
        <v>NA</v>
      </c>
      <c r="BK91" s="53" t="str">
        <f t="shared" si="79"/>
        <v>NA</v>
      </c>
      <c r="BL91" s="53" t="s">
        <v>78</v>
      </c>
      <c r="BM91" s="55">
        <v>1</v>
      </c>
      <c r="BN91" s="53" t="str">
        <f t="shared" si="65"/>
        <v>NA</v>
      </c>
      <c r="BO91" s="53" t="str">
        <f t="shared" si="74"/>
        <v>NA</v>
      </c>
      <c r="BP91" s="53" t="str">
        <f t="shared" si="66"/>
        <v>Wo wartet Konstantin?</v>
      </c>
      <c r="BQ91" s="53" t="str">
        <f t="shared" si="67"/>
        <v/>
      </c>
      <c r="BR91" s="53" t="str">
        <f t="shared" si="68"/>
        <v/>
      </c>
      <c r="BS91" s="53" t="str">
        <f t="shared" si="69"/>
        <v>Wo wartet Konstantin?</v>
      </c>
      <c r="BT91" s="53" t="str">
        <f t="shared" si="70"/>
        <v>Was hat Konstantin gehabt?</v>
      </c>
      <c r="BU91" s="53" t="str">
        <f t="shared" si="71"/>
        <v/>
      </c>
      <c r="BV91" s="53" t="str">
        <f t="shared" si="72"/>
        <v>Was hat Konstantin gehabt?</v>
      </c>
    </row>
    <row r="92" spans="1:74" ht="14.25" customHeight="1" x14ac:dyDescent="0.35">
      <c r="A92" s="7" t="str">
        <f t="shared" si="75"/>
        <v>L5_S73_I156_PSie</v>
      </c>
      <c r="B92" s="7">
        <v>5</v>
      </c>
      <c r="C92" s="7">
        <v>73</v>
      </c>
      <c r="D92" s="44">
        <v>91</v>
      </c>
      <c r="E92">
        <v>5</v>
      </c>
      <c r="F92" s="7">
        <v>73</v>
      </c>
      <c r="G92" s="7" t="str">
        <f t="shared" si="76"/>
        <v>Die Grundschullehrerin steigt auf den Tisch. Sie hat ein großes Maß geleert.</v>
      </c>
      <c r="H92" s="7" t="str">
        <f t="shared" si="53"/>
        <v>Die Grundschullehrerin</v>
      </c>
      <c r="I92" s="7" t="str">
        <f t="shared" si="54"/>
        <v>Der Grundschullehrer</v>
      </c>
      <c r="J92" s="7" t="s">
        <v>153</v>
      </c>
      <c r="L92" s="7" t="s">
        <v>119</v>
      </c>
      <c r="N92" s="7" t="s">
        <v>574</v>
      </c>
      <c r="O92" s="7" t="str">
        <f t="shared" si="55"/>
        <v>auf den Tisch.</v>
      </c>
      <c r="P92" s="7" t="str">
        <f t="shared" si="56"/>
        <v>auf den Tisch</v>
      </c>
      <c r="Q92" s="7" t="str">
        <f t="shared" si="77"/>
        <v>Sie</v>
      </c>
      <c r="R92" s="7" t="s">
        <v>104</v>
      </c>
      <c r="S92" s="7" t="s">
        <v>137</v>
      </c>
      <c r="T92" s="7" t="s">
        <v>575</v>
      </c>
      <c r="U92" s="7" t="s">
        <v>576</v>
      </c>
      <c r="W92" s="7" t="str">
        <f t="shared" si="57"/>
        <v>Maß</v>
      </c>
      <c r="X92" s="7" t="str">
        <f t="shared" si="58"/>
        <v>geleert.</v>
      </c>
      <c r="Y92" s="7" t="s">
        <v>1102</v>
      </c>
      <c r="Z92" s="7">
        <f>main!Z74</f>
        <v>156</v>
      </c>
      <c r="AA92" s="7" t="str">
        <f>main!AA74</f>
        <v>Grundschullehrerin</v>
      </c>
      <c r="AB92" s="7" t="str">
        <f>main!AB74</f>
        <v>NA</v>
      </c>
      <c r="AC92" s="7">
        <f>main!AC74</f>
        <v>2.25</v>
      </c>
      <c r="AD92" s="7" t="str">
        <f>main!AD74</f>
        <v>NA</v>
      </c>
      <c r="AE92" s="7" t="str">
        <f>main!AE74</f>
        <v>NA</v>
      </c>
      <c r="AF92" s="33" t="str">
        <f>main!AF74</f>
        <v>f</v>
      </c>
      <c r="AG92" s="7" t="str">
        <f>main!AG74</f>
        <v>Filler</v>
      </c>
      <c r="AH92" s="7" t="str">
        <f>main!AH74</f>
        <v>NA</v>
      </c>
      <c r="AI92" s="7" t="str">
        <f>main!AI74</f>
        <v>NA</v>
      </c>
      <c r="AJ92" s="7" t="str">
        <f>main!AJ74</f>
        <v>Die</v>
      </c>
      <c r="AK92" s="7" t="str">
        <f>main!AK74</f>
        <v>die</v>
      </c>
      <c r="AL92" s="7">
        <f>main!AL74</f>
        <v>13</v>
      </c>
      <c r="AM92" s="7" t="str">
        <f>main!AM74</f>
        <v>Grundschullehrer</v>
      </c>
      <c r="AN92" s="7" t="str">
        <f>main!AN74</f>
        <v>NA</v>
      </c>
      <c r="AO92" s="7" t="str">
        <f>main!AO74</f>
        <v>NA</v>
      </c>
      <c r="AP92" s="7" t="str">
        <f>main!AP74</f>
        <v>NA</v>
      </c>
      <c r="AQ92" s="7" t="str">
        <f>main!AQ74</f>
        <v>NA</v>
      </c>
      <c r="AR92" s="7" t="str">
        <f>main!AR74</f>
        <v>NA</v>
      </c>
      <c r="AS92" s="7" t="str">
        <f>main!AS74</f>
        <v>Alternative</v>
      </c>
      <c r="AT92" s="7" t="str">
        <f>main!AT74</f>
        <v>NA</v>
      </c>
      <c r="AU92" s="7" t="str">
        <f>main!AU74</f>
        <v>NA</v>
      </c>
      <c r="AV92" s="7" t="str">
        <f>main!AV74</f>
        <v>Der</v>
      </c>
      <c r="AW92" s="7" t="str">
        <f>main!AW74</f>
        <v>der</v>
      </c>
      <c r="AX92" s="7" t="str">
        <f>main!AX74</f>
        <v>Er</v>
      </c>
      <c r="AY92" s="7" t="str">
        <f>main!AY74</f>
        <v>Sie</v>
      </c>
      <c r="AZ92" s="7" t="str">
        <f>main!AZ74</f>
        <v>Sie</v>
      </c>
      <c r="BA92" s="7" t="str">
        <f t="shared" si="59"/>
        <v>Wer steigt auf den Tisch?</v>
      </c>
      <c r="BB92" s="46" t="str">
        <f t="shared" si="60"/>
        <v>Was tat die Grundschullehrerin?</v>
      </c>
      <c r="BC92" s="7" t="str">
        <f t="shared" si="61"/>
        <v>Wohin steigt die Grundschullehrerin?</v>
      </c>
      <c r="BD92" s="7" t="str">
        <f t="shared" si="62"/>
        <v>Was hat die Grundschullehrerin geleert?</v>
      </c>
      <c r="BE92" s="7" t="s">
        <v>47</v>
      </c>
      <c r="BF92" s="7" t="str">
        <f>BA92</f>
        <v>Wer steigt auf den Tisch?</v>
      </c>
      <c r="BG92" s="7">
        <v>4</v>
      </c>
      <c r="BH92" s="7">
        <f t="shared" si="63"/>
        <v>0</v>
      </c>
      <c r="BI92" s="7" t="str">
        <f t="shared" si="64"/>
        <v>NA</v>
      </c>
      <c r="BJ92" s="7" t="str">
        <f>IF(BI92="NA","NA",H92)</f>
        <v>NA</v>
      </c>
      <c r="BK92" s="7" t="str">
        <f t="shared" si="79"/>
        <v>NA</v>
      </c>
      <c r="BL92" s="7" t="s">
        <v>78</v>
      </c>
      <c r="BM92" s="1">
        <v>0</v>
      </c>
      <c r="BN92" s="7" t="str">
        <f t="shared" si="65"/>
        <v>NA</v>
      </c>
      <c r="BO92" s="7" t="str">
        <f t="shared" si="74"/>
        <v>NA</v>
      </c>
      <c r="BP92" s="7" t="str">
        <f t="shared" si="66"/>
        <v/>
      </c>
      <c r="BQ92" s="7" t="str">
        <f t="shared" si="67"/>
        <v>Wohin steigt die Grundschullehrerin?</v>
      </c>
      <c r="BR92" s="7" t="str">
        <f t="shared" si="68"/>
        <v/>
      </c>
      <c r="BS92" s="7" t="str">
        <f t="shared" si="69"/>
        <v>Wohin steigt die Grundschullehrerin?</v>
      </c>
      <c r="BT92" s="7" t="str">
        <f t="shared" si="70"/>
        <v>Was hat die Grundschullehrerin geleert?</v>
      </c>
      <c r="BU92" s="7" t="str">
        <f t="shared" si="71"/>
        <v/>
      </c>
      <c r="BV92" s="7" t="str">
        <f t="shared" si="72"/>
        <v>Was hat die Grundschullehrerin geleert?</v>
      </c>
    </row>
    <row r="93" spans="1:74" ht="14.25" customHeight="1" x14ac:dyDescent="0.35">
      <c r="A93" s="7" t="str">
        <f t="shared" si="75"/>
        <v>L5_S49_I9_PEr</v>
      </c>
      <c r="B93" s="7">
        <v>5</v>
      </c>
      <c r="C93" s="7">
        <v>49</v>
      </c>
      <c r="D93" s="44">
        <v>92</v>
      </c>
      <c r="E93">
        <v>5</v>
      </c>
      <c r="F93" s="7">
        <v>49</v>
      </c>
      <c r="G93" s="7" t="str">
        <f t="shared" si="76"/>
        <v>Johannes eilt auf das Amt. Er hatte eine essenzielle Anlage vergessen.</v>
      </c>
      <c r="H93" s="7" t="str">
        <f t="shared" si="53"/>
        <v>Johannes</v>
      </c>
      <c r="I93" s="7" t="str">
        <f t="shared" si="54"/>
        <v>Jan</v>
      </c>
      <c r="J93" s="7" t="s">
        <v>422</v>
      </c>
      <c r="L93" s="7" t="s">
        <v>423</v>
      </c>
      <c r="N93" s="7" t="s">
        <v>424</v>
      </c>
      <c r="O93" s="7" t="str">
        <f t="shared" si="55"/>
        <v>auf das Amt.</v>
      </c>
      <c r="P93" s="7" t="str">
        <f t="shared" si="56"/>
        <v>auf das Amt</v>
      </c>
      <c r="Q93" s="7" t="str">
        <f t="shared" si="77"/>
        <v>Er</v>
      </c>
      <c r="R93" s="7" t="s">
        <v>224</v>
      </c>
      <c r="S93" s="7" t="s">
        <v>179</v>
      </c>
      <c r="T93" s="7" t="s">
        <v>425</v>
      </c>
      <c r="U93" s="7" t="s">
        <v>426</v>
      </c>
      <c r="W93" s="7" t="str">
        <f t="shared" si="57"/>
        <v>Anlage</v>
      </c>
      <c r="X93" s="7" t="str">
        <f t="shared" si="58"/>
        <v>vergessen.</v>
      </c>
      <c r="Y93" s="7" t="s">
        <v>123</v>
      </c>
      <c r="Z93" s="7">
        <f>main!Z10</f>
        <v>9</v>
      </c>
      <c r="AA93" s="7" t="str">
        <f>main!AA10</f>
        <v>Johannes</v>
      </c>
      <c r="AB93" s="7" t="str">
        <f>main!AB10</f>
        <v>m</v>
      </c>
      <c r="AC93" s="7">
        <f>main!AC10</f>
        <v>1.1428571430000001</v>
      </c>
      <c r="AD93" s="7">
        <f>main!AD10</f>
        <v>0.35503580099999998</v>
      </c>
      <c r="AE93" s="7">
        <f>main!AE10</f>
        <v>1</v>
      </c>
      <c r="AF93" s="33" t="str">
        <f>main!AF10</f>
        <v>m</v>
      </c>
      <c r="AG93" s="7" t="str">
        <f>main!AG10</f>
        <v>Target</v>
      </c>
      <c r="AH93" s="7" t="str">
        <f>main!AH10</f>
        <v>NA</v>
      </c>
      <c r="AI93" s="7">
        <f>main!AI10</f>
        <v>2370000000</v>
      </c>
      <c r="AJ93" s="7" t="str">
        <f>main!AJ10</f>
        <v>NA</v>
      </c>
      <c r="AK93" s="7" t="str">
        <f>main!AK10</f>
        <v>NA</v>
      </c>
      <c r="AL93" s="7">
        <f>main!AL10</f>
        <v>41</v>
      </c>
      <c r="AM93" s="7" t="str">
        <f>main!AM10</f>
        <v>Jan</v>
      </c>
      <c r="AN93" s="7" t="str">
        <f>main!AN10</f>
        <v>m</v>
      </c>
      <c r="AO93" s="7">
        <f>main!AO10</f>
        <v>1.542857143</v>
      </c>
      <c r="AP93" s="7">
        <f>main!AP10</f>
        <v>0.98048178900000005</v>
      </c>
      <c r="AQ93" s="7">
        <f>main!AQ10</f>
        <v>1</v>
      </c>
      <c r="AR93" s="7" t="str">
        <f>main!AR10</f>
        <v>m</v>
      </c>
      <c r="AS93" s="7" t="str">
        <f>main!AS10</f>
        <v>Alternative</v>
      </c>
      <c r="AT93" s="7" t="str">
        <f>main!AT10</f>
        <v>NA</v>
      </c>
      <c r="AU93" s="7" t="str">
        <f>main!AU10</f>
        <v>NA</v>
      </c>
      <c r="AV93" s="7" t="str">
        <f>main!AV10</f>
        <v>NA</v>
      </c>
      <c r="AW93" s="7" t="str">
        <f>main!AW10</f>
        <v>NA</v>
      </c>
      <c r="AX93" s="7" t="str">
        <f>main!AX10</f>
        <v>Er</v>
      </c>
      <c r="AY93" s="7" t="str">
        <f>main!AY10</f>
        <v>Sie</v>
      </c>
      <c r="AZ93" s="7" t="str">
        <f>main!AZ10</f>
        <v>Er</v>
      </c>
      <c r="BA93" s="7" t="str">
        <f t="shared" si="59"/>
        <v>Wer eilt auf das Amt?</v>
      </c>
      <c r="BB93" s="46" t="str">
        <f t="shared" si="60"/>
        <v>Was tat Johannes?</v>
      </c>
      <c r="BC93" s="7" t="str">
        <f t="shared" si="61"/>
        <v>Wohin eilt Johannes?</v>
      </c>
      <c r="BD93" s="7" t="str">
        <f t="shared" si="62"/>
        <v>Was hatte Johannes vergessen?</v>
      </c>
      <c r="BE93" s="7" t="s">
        <v>47</v>
      </c>
      <c r="BF93" s="7" t="str">
        <f>BA93</f>
        <v>Wer eilt auf das Amt?</v>
      </c>
      <c r="BG93" s="7">
        <v>1</v>
      </c>
      <c r="BH93" s="7">
        <f t="shared" si="63"/>
        <v>1</v>
      </c>
      <c r="BI93" s="7" t="str">
        <f t="shared" si="64"/>
        <v>Wer eilt auf das Amt?</v>
      </c>
      <c r="BJ93" s="7" t="str">
        <f>IF(BI93="NA","NA",H93)</f>
        <v>Johannes</v>
      </c>
      <c r="BK93" s="7" t="str">
        <f t="shared" si="79"/>
        <v>Johannes</v>
      </c>
      <c r="BL93" s="7" t="str">
        <f>I93</f>
        <v>Jan</v>
      </c>
      <c r="BM93" s="1">
        <v>1</v>
      </c>
      <c r="BN93" s="7" t="str">
        <f t="shared" si="65"/>
        <v>Johannes</v>
      </c>
      <c r="BO93" s="7" t="str">
        <f t="shared" si="74"/>
        <v>Jan</v>
      </c>
      <c r="BP93" s="7" t="str">
        <f t="shared" si="66"/>
        <v/>
      </c>
      <c r="BQ93" s="7" t="str">
        <f t="shared" si="67"/>
        <v>Wohin eilt Johannes?</v>
      </c>
      <c r="BR93" s="7" t="str">
        <f t="shared" si="68"/>
        <v/>
      </c>
      <c r="BS93" s="7" t="str">
        <f t="shared" si="69"/>
        <v>Wohin eilt Johannes?</v>
      </c>
      <c r="BT93" s="7" t="str">
        <f t="shared" si="70"/>
        <v>Was hatte Johannes vergessen?</v>
      </c>
      <c r="BU93" s="7" t="str">
        <f t="shared" si="71"/>
        <v/>
      </c>
      <c r="BV93" s="7" t="str">
        <f t="shared" si="72"/>
        <v>Was hatte Johannes vergessen?</v>
      </c>
    </row>
    <row r="94" spans="1:74" ht="14.25" customHeight="1" x14ac:dyDescent="0.35">
      <c r="A94" s="7" t="str">
        <f t="shared" si="75"/>
        <v>L5_S93_I176_PSie</v>
      </c>
      <c r="B94" s="7">
        <v>5</v>
      </c>
      <c r="C94" s="7">
        <v>93</v>
      </c>
      <c r="D94" s="44">
        <v>93</v>
      </c>
      <c r="E94">
        <v>5</v>
      </c>
      <c r="F94" s="7">
        <v>93</v>
      </c>
      <c r="G94" s="7" t="str">
        <f t="shared" si="76"/>
        <v>Der Gastwirt stürzt von der Bühne. Sie hat eine lockere Stufe übersehen.</v>
      </c>
      <c r="H94" s="7" t="str">
        <f t="shared" si="53"/>
        <v>Der Gastwirt</v>
      </c>
      <c r="I94" s="7" t="str">
        <f t="shared" si="54"/>
        <v>Die Gastwirtin</v>
      </c>
      <c r="J94" s="7" t="s">
        <v>594</v>
      </c>
      <c r="M94" s="7" t="s">
        <v>222</v>
      </c>
      <c r="N94" s="7" t="s">
        <v>679</v>
      </c>
      <c r="O94" s="7" t="str">
        <f t="shared" si="55"/>
        <v>von der Bühne.</v>
      </c>
      <c r="P94" s="7" t="str">
        <f t="shared" si="56"/>
        <v>von der Bühne</v>
      </c>
      <c r="Q94" s="7" t="str">
        <f t="shared" si="77"/>
        <v>Sie</v>
      </c>
      <c r="R94" s="7" t="s">
        <v>104</v>
      </c>
      <c r="S94" s="7" t="s">
        <v>179</v>
      </c>
      <c r="T94" s="7" t="s">
        <v>680</v>
      </c>
      <c r="U94" s="7" t="s">
        <v>555</v>
      </c>
      <c r="W94" s="7" t="str">
        <f t="shared" si="57"/>
        <v>Stufe</v>
      </c>
      <c r="X94" s="7" t="str">
        <f t="shared" si="58"/>
        <v>übersehen.</v>
      </c>
      <c r="Y94" s="7" t="s">
        <v>248</v>
      </c>
      <c r="Z94" s="7">
        <f>main!Z94</f>
        <v>176</v>
      </c>
      <c r="AA94" s="7" t="str">
        <f>main!AA94</f>
        <v>Gastwirt</v>
      </c>
      <c r="AB94" s="7" t="str">
        <f>main!AB94</f>
        <v>NA</v>
      </c>
      <c r="AC94" s="7">
        <f>main!AC94</f>
        <v>4.25</v>
      </c>
      <c r="AD94" s="7" t="str">
        <f>main!AD94</f>
        <v>NA</v>
      </c>
      <c r="AE94" s="7" t="str">
        <f>main!AE94</f>
        <v>NA</v>
      </c>
      <c r="AF94" s="33" t="str">
        <f>main!AF94</f>
        <v>m</v>
      </c>
      <c r="AG94" s="7" t="str">
        <f>main!AG94</f>
        <v>Filler</v>
      </c>
      <c r="AH94" s="7" t="str">
        <f>main!AH94</f>
        <v>NA</v>
      </c>
      <c r="AI94" s="7" t="str">
        <f>main!AI94</f>
        <v>NA</v>
      </c>
      <c r="AJ94" s="7" t="str">
        <f>main!AJ94</f>
        <v>Der</v>
      </c>
      <c r="AK94" s="7" t="str">
        <f>main!AK94</f>
        <v>der</v>
      </c>
      <c r="AL94" s="7">
        <f>main!AL94</f>
        <v>33</v>
      </c>
      <c r="AM94" s="7" t="str">
        <f>main!AM94</f>
        <v>Gastwirtin</v>
      </c>
      <c r="AN94" s="7" t="str">
        <f>main!AN94</f>
        <v>NA</v>
      </c>
      <c r="AO94" s="7" t="str">
        <f>main!AO94</f>
        <v>NA</v>
      </c>
      <c r="AP94" s="7" t="str">
        <f>main!AP94</f>
        <v>NA</v>
      </c>
      <c r="AQ94" s="7" t="str">
        <f>main!AQ94</f>
        <v>NA</v>
      </c>
      <c r="AR94" s="7" t="str">
        <f>main!AR94</f>
        <v>NA</v>
      </c>
      <c r="AS94" s="7" t="str">
        <f>main!AS94</f>
        <v>Alternative</v>
      </c>
      <c r="AT94" s="7" t="str">
        <f>main!AT94</f>
        <v>NA</v>
      </c>
      <c r="AU94" s="7" t="str">
        <f>main!AU94</f>
        <v>NA</v>
      </c>
      <c r="AV94" s="7" t="str">
        <f>main!AV94</f>
        <v>Die</v>
      </c>
      <c r="AW94" s="7" t="str">
        <f>main!AW94</f>
        <v>die</v>
      </c>
      <c r="AX94" s="7" t="str">
        <f>main!AX94</f>
        <v>Er</v>
      </c>
      <c r="AY94" s="7" t="str">
        <f>main!AY94</f>
        <v>Sie</v>
      </c>
      <c r="AZ94" s="7" t="str">
        <f>main!AZ94</f>
        <v>Sie</v>
      </c>
      <c r="BA94" s="7" t="str">
        <f t="shared" si="59"/>
        <v>Wer stürzt von der Bühne?</v>
      </c>
      <c r="BB94" s="46" t="str">
        <f t="shared" si="60"/>
        <v>Was tat der Gastwirt?</v>
      </c>
      <c r="BC94" s="7" t="str">
        <f t="shared" si="61"/>
        <v>Woher stürzt der Gastwirt?</v>
      </c>
      <c r="BD94" s="7" t="str">
        <f t="shared" si="62"/>
        <v>Was hat der Gastwirt übersehen?</v>
      </c>
      <c r="BE94" s="7" t="s">
        <v>47</v>
      </c>
      <c r="BF94" s="7" t="str">
        <f>BA94</f>
        <v>Wer stürzt von der Bühne?</v>
      </c>
      <c r="BG94" s="7">
        <v>2</v>
      </c>
      <c r="BH94" s="7">
        <f t="shared" si="63"/>
        <v>0</v>
      </c>
      <c r="BI94" s="7" t="str">
        <f t="shared" si="64"/>
        <v>NA</v>
      </c>
      <c r="BJ94" s="7" t="str">
        <f>IF(BI94="NA","NA",H94)</f>
        <v>NA</v>
      </c>
      <c r="BK94" s="7" t="str">
        <f t="shared" si="79"/>
        <v>NA</v>
      </c>
      <c r="BL94" s="7" t="s">
        <v>78</v>
      </c>
      <c r="BM94" s="1">
        <v>1</v>
      </c>
      <c r="BN94" s="7" t="str">
        <f t="shared" si="65"/>
        <v>NA</v>
      </c>
      <c r="BO94" s="7" t="str">
        <f t="shared" si="74"/>
        <v>NA</v>
      </c>
      <c r="BP94" s="7" t="str">
        <f t="shared" si="66"/>
        <v/>
      </c>
      <c r="BQ94" s="7" t="str">
        <f t="shared" si="67"/>
        <v/>
      </c>
      <c r="BR94" s="7" t="str">
        <f t="shared" si="68"/>
        <v>Woher stürzt der Gastwirt?</v>
      </c>
      <c r="BS94" s="7" t="str">
        <f t="shared" si="69"/>
        <v>Woher stürzt der Gastwirt?</v>
      </c>
      <c r="BT94" s="7" t="str">
        <f t="shared" si="70"/>
        <v>Was hat der Gastwirt übersehen?</v>
      </c>
      <c r="BU94" s="7" t="str">
        <f t="shared" si="71"/>
        <v/>
      </c>
      <c r="BV94" s="7" t="str">
        <f t="shared" si="72"/>
        <v>Was hat der Gastwirt übersehen?</v>
      </c>
    </row>
    <row r="95" spans="1:74" ht="14.25" customHeight="1" x14ac:dyDescent="0.35">
      <c r="A95" s="7" t="str">
        <f t="shared" si="75"/>
        <v>L5_S115_I198_PSie</v>
      </c>
      <c r="B95" s="7">
        <v>5</v>
      </c>
      <c r="C95" s="7">
        <v>115</v>
      </c>
      <c r="D95" s="44">
        <v>94</v>
      </c>
      <c r="E95">
        <v>5</v>
      </c>
      <c r="F95" s="7">
        <v>115</v>
      </c>
      <c r="G95" s="7" t="str">
        <f t="shared" si="76"/>
        <v>Der Autoverkäufer spaziert zum Trödelmarkt. Sie möchte das alte Geschirr ersetzen.</v>
      </c>
      <c r="H95" s="7" t="str">
        <f t="shared" si="53"/>
        <v>Der Autoverkäufer</v>
      </c>
      <c r="I95" s="7" t="str">
        <f t="shared" si="54"/>
        <v>Die Autoverkäuferin</v>
      </c>
      <c r="J95" s="7" t="s">
        <v>67</v>
      </c>
      <c r="L95" s="7" t="s">
        <v>185</v>
      </c>
      <c r="N95" s="7" t="s">
        <v>800</v>
      </c>
      <c r="O95" s="7" t="str">
        <f t="shared" si="55"/>
        <v>zum Trödelmarkt.</v>
      </c>
      <c r="P95" s="7" t="str">
        <f t="shared" si="56"/>
        <v>zum Trödelmarkt</v>
      </c>
      <c r="Q95" s="7" t="str">
        <f t="shared" si="77"/>
        <v>Sie</v>
      </c>
      <c r="R95" s="7" t="s">
        <v>70</v>
      </c>
      <c r="S95" s="7" t="s">
        <v>155</v>
      </c>
      <c r="T95" s="7" t="s">
        <v>801</v>
      </c>
      <c r="U95" s="7" t="s">
        <v>802</v>
      </c>
      <c r="W95" s="7" t="str">
        <f t="shared" si="57"/>
        <v>Geschirr</v>
      </c>
      <c r="X95" s="7" t="str">
        <f t="shared" si="58"/>
        <v>ersetzen.</v>
      </c>
      <c r="Y95" s="7" t="s">
        <v>803</v>
      </c>
      <c r="Z95" s="7">
        <f>main!Z116</f>
        <v>198</v>
      </c>
      <c r="AA95" s="7" t="str">
        <f>main!AA116</f>
        <v>Autoverkäufer</v>
      </c>
      <c r="AB95" s="7" t="str">
        <f>main!AB116</f>
        <v>NA</v>
      </c>
      <c r="AC95" s="7">
        <f>main!AC116</f>
        <v>6.25</v>
      </c>
      <c r="AD95" s="7" t="str">
        <f>main!AD116</f>
        <v>NA</v>
      </c>
      <c r="AE95" s="7" t="str">
        <f>main!AE116</f>
        <v>NA</v>
      </c>
      <c r="AF95" s="33" t="str">
        <f>main!AF116</f>
        <v>m</v>
      </c>
      <c r="AG95" s="7" t="str">
        <f>main!AG116</f>
        <v>Filler</v>
      </c>
      <c r="AH95" s="7" t="str">
        <f>main!AH116</f>
        <v>NA</v>
      </c>
      <c r="AI95" s="7" t="str">
        <f>main!AI116</f>
        <v>NA</v>
      </c>
      <c r="AJ95" s="7" t="str">
        <f>main!AJ116</f>
        <v>Der</v>
      </c>
      <c r="AK95" s="7" t="str">
        <f>main!AK116</f>
        <v>der</v>
      </c>
      <c r="AL95" s="7">
        <f>main!AL116</f>
        <v>55</v>
      </c>
      <c r="AM95" s="7" t="str">
        <f>main!AM116</f>
        <v>Autoverkäuferin</v>
      </c>
      <c r="AN95" s="7" t="str">
        <f>main!AN116</f>
        <v>NA</v>
      </c>
      <c r="AO95" s="7" t="str">
        <f>main!AO116</f>
        <v>NA</v>
      </c>
      <c r="AP95" s="7" t="str">
        <f>main!AP116</f>
        <v>NA</v>
      </c>
      <c r="AQ95" s="7" t="str">
        <f>main!AQ116</f>
        <v>NA</v>
      </c>
      <c r="AR95" s="7" t="str">
        <f>main!AR116</f>
        <v>NA</v>
      </c>
      <c r="AS95" s="7" t="str">
        <f>main!AS116</f>
        <v>Alternative</v>
      </c>
      <c r="AT95" s="7" t="str">
        <f>main!AT116</f>
        <v>NA</v>
      </c>
      <c r="AU95" s="7" t="str">
        <f>main!AU116</f>
        <v>NA</v>
      </c>
      <c r="AV95" s="7" t="str">
        <f>main!AV116</f>
        <v>Die</v>
      </c>
      <c r="AW95" s="7" t="str">
        <f>main!AW116</f>
        <v>die</v>
      </c>
      <c r="AX95" s="7" t="str">
        <f>main!AX116</f>
        <v>Er</v>
      </c>
      <c r="AY95" s="7" t="str">
        <f>main!AY116</f>
        <v>Sie</v>
      </c>
      <c r="AZ95" s="7" t="str">
        <f>main!AZ116</f>
        <v>Sie</v>
      </c>
      <c r="BA95" s="7" t="str">
        <f t="shared" si="59"/>
        <v>Wer spaziert zum Trödelmarkt?</v>
      </c>
      <c r="BB95" s="46" t="str">
        <f t="shared" si="60"/>
        <v>Was tat der Autoverkäufer?</v>
      </c>
      <c r="BC95" s="7" t="str">
        <f t="shared" si="61"/>
        <v>Wohin spaziert der Autoverkäufer?</v>
      </c>
      <c r="BD95" s="7" t="str">
        <f t="shared" si="62"/>
        <v>Was möchte der Autoverkäufer ersetzen?</v>
      </c>
      <c r="BE95" s="7" t="s">
        <v>48</v>
      </c>
      <c r="BF95" s="7" t="str">
        <f>BC95</f>
        <v>Wohin spaziert der Autoverkäufer?</v>
      </c>
      <c r="BG95" s="7">
        <v>3</v>
      </c>
      <c r="BH95" s="7">
        <f t="shared" si="63"/>
        <v>0</v>
      </c>
      <c r="BI95" s="7" t="str">
        <f t="shared" si="64"/>
        <v>NA</v>
      </c>
      <c r="BJ95" s="7" t="str">
        <f>IF(BI95="NA","NA",P95)</f>
        <v>NA</v>
      </c>
      <c r="BK95" s="7" t="str">
        <f t="shared" si="79"/>
        <v>NA</v>
      </c>
      <c r="BL95" s="7" t="s">
        <v>78</v>
      </c>
      <c r="BM95" s="1">
        <v>0</v>
      </c>
      <c r="BN95" s="7" t="str">
        <f t="shared" si="65"/>
        <v>NA</v>
      </c>
      <c r="BO95" s="7" t="str">
        <f t="shared" si="74"/>
        <v>NA</v>
      </c>
      <c r="BP95" s="7" t="str">
        <f t="shared" si="66"/>
        <v/>
      </c>
      <c r="BQ95" s="7" t="str">
        <f t="shared" si="67"/>
        <v>Wohin spaziert der Autoverkäufer?</v>
      </c>
      <c r="BR95" s="7" t="str">
        <f t="shared" si="68"/>
        <v/>
      </c>
      <c r="BS95" s="7" t="str">
        <f t="shared" si="69"/>
        <v>Wohin spaziert der Autoverkäufer?</v>
      </c>
      <c r="BT95" s="7" t="str">
        <f t="shared" si="70"/>
        <v>Was möchte der Autoverkäufer ersetzen?</v>
      </c>
      <c r="BU95" s="7" t="str">
        <f t="shared" si="71"/>
        <v/>
      </c>
      <c r="BV95" s="7" t="str">
        <f t="shared" si="72"/>
        <v>Was möchte der Autoverkäufer ersetzen?</v>
      </c>
    </row>
    <row r="96" spans="1:74" ht="14.25" customHeight="1" x14ac:dyDescent="0.35">
      <c r="A96" s="7" t="str">
        <f t="shared" si="75"/>
        <v>L5_S78_I161_PSie</v>
      </c>
      <c r="B96" s="7">
        <v>5</v>
      </c>
      <c r="C96" s="7">
        <v>78</v>
      </c>
      <c r="D96" s="44">
        <v>95</v>
      </c>
      <c r="E96">
        <v>5</v>
      </c>
      <c r="F96" s="7">
        <v>78</v>
      </c>
      <c r="G96" s="7" t="str">
        <f t="shared" si="76"/>
        <v>Die Kolumnistin zeichnet im Bus. Sie hat ein neues Hobby begonnen.</v>
      </c>
      <c r="H96" s="7" t="str">
        <f t="shared" si="53"/>
        <v>Die Kolumnistin</v>
      </c>
      <c r="I96" s="7" t="str">
        <f t="shared" si="54"/>
        <v>Der Kolumnist</v>
      </c>
      <c r="J96" s="7" t="s">
        <v>487</v>
      </c>
      <c r="K96" s="7" t="s">
        <v>193</v>
      </c>
      <c r="N96" s="7" t="s">
        <v>149</v>
      </c>
      <c r="O96" s="7" t="str">
        <f t="shared" si="55"/>
        <v>im Bus.</v>
      </c>
      <c r="P96" s="7" t="str">
        <f t="shared" si="56"/>
        <v>im Bus</v>
      </c>
      <c r="Q96" s="7" t="str">
        <f t="shared" si="77"/>
        <v>Sie</v>
      </c>
      <c r="R96" s="7" t="s">
        <v>104</v>
      </c>
      <c r="S96" s="7" t="s">
        <v>137</v>
      </c>
      <c r="T96" s="7" t="s">
        <v>332</v>
      </c>
      <c r="U96" s="7" t="s">
        <v>600</v>
      </c>
      <c r="W96" s="7" t="str">
        <f t="shared" si="57"/>
        <v>Hobby</v>
      </c>
      <c r="X96" s="7" t="str">
        <f t="shared" si="58"/>
        <v>begonnen.</v>
      </c>
      <c r="Y96" s="7" t="s">
        <v>601</v>
      </c>
      <c r="Z96" s="7">
        <f>main!Z79</f>
        <v>161</v>
      </c>
      <c r="AA96" s="7" t="str">
        <f>main!AA79</f>
        <v>Kolumnistin</v>
      </c>
      <c r="AB96" s="7" t="str">
        <f>main!AB79</f>
        <v>NA</v>
      </c>
      <c r="AC96" s="7">
        <f>main!AC79</f>
        <v>2.7</v>
      </c>
      <c r="AD96" s="7" t="str">
        <f>main!AD79</f>
        <v>NA</v>
      </c>
      <c r="AE96" s="7" t="str">
        <f>main!AE79</f>
        <v>NA</v>
      </c>
      <c r="AF96" s="33" t="str">
        <f>main!AF79</f>
        <v>f</v>
      </c>
      <c r="AG96" s="7" t="str">
        <f>main!AG79</f>
        <v>Filler</v>
      </c>
      <c r="AH96" s="7" t="str">
        <f>main!AH79</f>
        <v>NA</v>
      </c>
      <c r="AI96" s="7" t="str">
        <f>main!AI79</f>
        <v>NA</v>
      </c>
      <c r="AJ96" s="7" t="str">
        <f>main!AJ79</f>
        <v>Die</v>
      </c>
      <c r="AK96" s="7" t="str">
        <f>main!AK79</f>
        <v>die</v>
      </c>
      <c r="AL96" s="7">
        <f>main!AL79</f>
        <v>18</v>
      </c>
      <c r="AM96" s="7" t="str">
        <f>main!AM79</f>
        <v>Kolumnist</v>
      </c>
      <c r="AN96" s="7" t="str">
        <f>main!AN79</f>
        <v>NA</v>
      </c>
      <c r="AO96" s="7" t="str">
        <f>main!AO79</f>
        <v>NA</v>
      </c>
      <c r="AP96" s="7" t="str">
        <f>main!AP79</f>
        <v>NA</v>
      </c>
      <c r="AQ96" s="7" t="str">
        <f>main!AQ79</f>
        <v>NA</v>
      </c>
      <c r="AR96" s="7" t="str">
        <f>main!AR79</f>
        <v>NA</v>
      </c>
      <c r="AS96" s="7" t="str">
        <f>main!AS79</f>
        <v>Alternative</v>
      </c>
      <c r="AT96" s="7" t="str">
        <f>main!AT79</f>
        <v>NA</v>
      </c>
      <c r="AU96" s="7" t="str">
        <f>main!AU79</f>
        <v>NA</v>
      </c>
      <c r="AV96" s="7" t="str">
        <f>main!AV79</f>
        <v>Der</v>
      </c>
      <c r="AW96" s="7" t="str">
        <f>main!AW79</f>
        <v>der</v>
      </c>
      <c r="AX96" s="7" t="str">
        <f>main!AX79</f>
        <v>Er</v>
      </c>
      <c r="AY96" s="7" t="str">
        <f>main!AY79</f>
        <v>Sie</v>
      </c>
      <c r="AZ96" s="7" t="str">
        <f>main!AZ79</f>
        <v>Sie</v>
      </c>
      <c r="BA96" s="7" t="str">
        <f t="shared" si="59"/>
        <v>Wer zeichnet im Bus?</v>
      </c>
      <c r="BB96" s="46" t="str">
        <f t="shared" si="60"/>
        <v>Was tat die Kolumnistin?</v>
      </c>
      <c r="BC96" s="7" t="str">
        <f t="shared" si="61"/>
        <v>Wo zeichnet die Kolumnistin?</v>
      </c>
      <c r="BD96" s="7" t="str">
        <f t="shared" si="62"/>
        <v>Was hat die Kolumnistin begonnen?</v>
      </c>
      <c r="BE96" s="7" t="s">
        <v>16</v>
      </c>
      <c r="BF96" s="7" t="str">
        <f>BB96</f>
        <v>Was tat die Kolumnistin?</v>
      </c>
      <c r="BG96" s="7">
        <v>3</v>
      </c>
      <c r="BH96" s="7">
        <f t="shared" si="63"/>
        <v>0</v>
      </c>
      <c r="BI96" s="7" t="str">
        <f t="shared" si="64"/>
        <v>NA</v>
      </c>
      <c r="BJ96" s="7" t="str">
        <f>IF(BI96="NA","NA",J96)</f>
        <v>NA</v>
      </c>
      <c r="BK96" s="7" t="str">
        <f t="shared" si="79"/>
        <v>NA</v>
      </c>
      <c r="BL96" s="7" t="s">
        <v>78</v>
      </c>
      <c r="BM96" s="1">
        <v>0</v>
      </c>
      <c r="BN96" s="7" t="str">
        <f t="shared" si="65"/>
        <v>NA</v>
      </c>
      <c r="BO96" s="7" t="str">
        <f t="shared" si="74"/>
        <v>NA</v>
      </c>
      <c r="BP96" s="7" t="str">
        <f t="shared" si="66"/>
        <v>Wo zeichnet die Kolumnistin?</v>
      </c>
      <c r="BQ96" s="7" t="str">
        <f t="shared" si="67"/>
        <v/>
      </c>
      <c r="BR96" s="7" t="str">
        <f t="shared" si="68"/>
        <v/>
      </c>
      <c r="BS96" s="7" t="str">
        <f t="shared" si="69"/>
        <v>Wo zeichnet die Kolumnistin?</v>
      </c>
      <c r="BT96" s="7" t="str">
        <f t="shared" si="70"/>
        <v>Was hat die Kolumnistin begonnen?</v>
      </c>
      <c r="BU96" s="7" t="str">
        <f t="shared" si="71"/>
        <v/>
      </c>
      <c r="BV96" s="7" t="str">
        <f t="shared" si="72"/>
        <v>Was hat die Kolumnistin begonnen?</v>
      </c>
    </row>
    <row r="97" spans="1:74" ht="14.25" customHeight="1" x14ac:dyDescent="0.35">
      <c r="A97" s="7" t="str">
        <f t="shared" si="75"/>
        <v>L5_S61_I144_PEr</v>
      </c>
      <c r="B97" s="7">
        <v>5</v>
      </c>
      <c r="C97" s="7">
        <v>61</v>
      </c>
      <c r="D97" s="44">
        <v>96</v>
      </c>
      <c r="E97">
        <v>5</v>
      </c>
      <c r="F97" s="7">
        <v>61</v>
      </c>
      <c r="G97" s="7" t="str">
        <f t="shared" si="76"/>
        <v>Die Kellnerin fliegt auf die Malediven. Er hat einen schönen Urlaub gebucht.</v>
      </c>
      <c r="H97" s="7" t="str">
        <f t="shared" si="53"/>
        <v>Die Kellnerin</v>
      </c>
      <c r="I97" s="7" t="str">
        <f t="shared" si="54"/>
        <v>Der Kellner</v>
      </c>
      <c r="J97" s="7" t="s">
        <v>454</v>
      </c>
      <c r="L97" s="7" t="s">
        <v>94</v>
      </c>
      <c r="N97" s="7" t="s">
        <v>499</v>
      </c>
      <c r="O97" s="7" t="str">
        <f t="shared" si="55"/>
        <v>auf die Malediven.</v>
      </c>
      <c r="P97" s="7" t="str">
        <f t="shared" si="56"/>
        <v>auf die Malediven</v>
      </c>
      <c r="Q97" s="7" t="str">
        <f t="shared" si="77"/>
        <v>Er</v>
      </c>
      <c r="R97" s="7" t="s">
        <v>104</v>
      </c>
      <c r="S97" s="7" t="s">
        <v>87</v>
      </c>
      <c r="T97" s="7" t="s">
        <v>293</v>
      </c>
      <c r="U97" s="7" t="s">
        <v>500</v>
      </c>
      <c r="W97" s="7" t="str">
        <f t="shared" si="57"/>
        <v>Urlaub</v>
      </c>
      <c r="X97" s="7" t="str">
        <f t="shared" si="58"/>
        <v>gebucht.</v>
      </c>
      <c r="Y97" s="7" t="s">
        <v>501</v>
      </c>
      <c r="Z97" s="7">
        <f>main!Z62</f>
        <v>144</v>
      </c>
      <c r="AA97" s="7" t="str">
        <f>main!AA62</f>
        <v>Kellnerin</v>
      </c>
      <c r="AB97" s="7" t="str">
        <f>main!AB62</f>
        <v>NA</v>
      </c>
      <c r="AC97" s="7">
        <f>main!AC62</f>
        <v>1.375</v>
      </c>
      <c r="AD97" s="7" t="str">
        <f>main!AD62</f>
        <v>NA</v>
      </c>
      <c r="AE97" s="7" t="str">
        <f>main!AE62</f>
        <v>NA</v>
      </c>
      <c r="AF97" s="33" t="str">
        <f>main!AF62</f>
        <v>f</v>
      </c>
      <c r="AG97" s="7" t="str">
        <f>main!AG62</f>
        <v>Filler</v>
      </c>
      <c r="AH97" s="7" t="str">
        <f>main!AH62</f>
        <v>NA</v>
      </c>
      <c r="AI97" s="7" t="str">
        <f>main!AI62</f>
        <v>NA</v>
      </c>
      <c r="AJ97" s="7" t="str">
        <f>main!AJ62</f>
        <v>Die</v>
      </c>
      <c r="AK97" s="7" t="str">
        <f>main!AK62</f>
        <v>die</v>
      </c>
      <c r="AL97" s="7">
        <f>main!AL62</f>
        <v>1</v>
      </c>
      <c r="AM97" s="7" t="str">
        <f>main!AM62</f>
        <v>Kellner</v>
      </c>
      <c r="AN97" s="7" t="str">
        <f>main!AN62</f>
        <v>NA</v>
      </c>
      <c r="AO97" s="7" t="str">
        <f>main!AO62</f>
        <v>NA</v>
      </c>
      <c r="AP97" s="7" t="str">
        <f>main!AP62</f>
        <v>NA</v>
      </c>
      <c r="AQ97" s="7" t="str">
        <f>main!AQ62</f>
        <v>NA</v>
      </c>
      <c r="AR97" s="7" t="str">
        <f>main!AR62</f>
        <v>NA</v>
      </c>
      <c r="AS97" s="7" t="str">
        <f>main!AS62</f>
        <v>Alternative</v>
      </c>
      <c r="AT97" s="7" t="str">
        <f>main!AT62</f>
        <v>NA</v>
      </c>
      <c r="AU97" s="7" t="str">
        <f>main!AU62</f>
        <v>NA</v>
      </c>
      <c r="AV97" s="7" t="str">
        <f>main!AV62</f>
        <v>Der</v>
      </c>
      <c r="AW97" s="7" t="str">
        <f>main!AW62</f>
        <v>der</v>
      </c>
      <c r="AX97" s="7" t="str">
        <f>main!AX62</f>
        <v>Er</v>
      </c>
      <c r="AY97" s="7" t="str">
        <f>main!AY62</f>
        <v>Sie</v>
      </c>
      <c r="AZ97" s="7" t="str">
        <f>main!AZ62</f>
        <v>Er</v>
      </c>
      <c r="BA97" s="7" t="str">
        <f t="shared" si="59"/>
        <v>Wer fliegt auf die Malediven?</v>
      </c>
      <c r="BB97" s="46" t="str">
        <f t="shared" si="60"/>
        <v>Was tat die Kellnerin?</v>
      </c>
      <c r="BC97" s="7" t="str">
        <f t="shared" si="61"/>
        <v>Wohin fliegt die Kellnerin?</v>
      </c>
      <c r="BD97" s="7" t="str">
        <f t="shared" si="62"/>
        <v>Was hat die Kellnerin gebucht?</v>
      </c>
      <c r="BE97" s="7" t="s">
        <v>47</v>
      </c>
      <c r="BF97" s="7" t="str">
        <f>BA97</f>
        <v>Wer fliegt auf die Malediven?</v>
      </c>
      <c r="BG97" s="7">
        <v>4</v>
      </c>
      <c r="BH97" s="7">
        <f t="shared" si="63"/>
        <v>0</v>
      </c>
      <c r="BI97" s="7" t="str">
        <f t="shared" si="64"/>
        <v>NA</v>
      </c>
      <c r="BJ97" s="7" t="str">
        <f>IF(BI97="NA","NA",H97)</f>
        <v>NA</v>
      </c>
      <c r="BK97" s="7" t="str">
        <f t="shared" si="79"/>
        <v>NA</v>
      </c>
      <c r="BL97" s="7" t="s">
        <v>78</v>
      </c>
      <c r="BM97" s="1">
        <v>0</v>
      </c>
      <c r="BN97" s="7" t="str">
        <f t="shared" si="65"/>
        <v>NA</v>
      </c>
      <c r="BO97" s="7" t="str">
        <f t="shared" si="74"/>
        <v>NA</v>
      </c>
      <c r="BP97" s="7" t="str">
        <f t="shared" si="66"/>
        <v/>
      </c>
      <c r="BQ97" s="7" t="str">
        <f t="shared" si="67"/>
        <v>Wohin fliegt die Kellnerin?</v>
      </c>
      <c r="BR97" s="7" t="str">
        <f t="shared" si="68"/>
        <v/>
      </c>
      <c r="BS97" s="7" t="str">
        <f t="shared" si="69"/>
        <v>Wohin fliegt die Kellnerin?</v>
      </c>
      <c r="BT97" s="7" t="str">
        <f t="shared" si="70"/>
        <v>Was hat die Kellnerin gebucht?</v>
      </c>
      <c r="BU97" s="7" t="str">
        <f t="shared" si="71"/>
        <v/>
      </c>
      <c r="BV97" s="1" t="str">
        <f t="shared" si="72"/>
        <v>Was hat die Kellnerin gebucht?</v>
      </c>
    </row>
    <row r="98" spans="1:74" ht="14.25" customHeight="1" x14ac:dyDescent="0.35">
      <c r="A98" s="7" t="str">
        <f t="shared" si="75"/>
        <v>L5_S80_I163_PSie</v>
      </c>
      <c r="B98" s="7">
        <v>5</v>
      </c>
      <c r="C98" s="7">
        <v>80</v>
      </c>
      <c r="D98" s="44">
        <v>97</v>
      </c>
      <c r="E98">
        <v>5</v>
      </c>
      <c r="F98" s="7">
        <v>80</v>
      </c>
      <c r="G98" s="7" t="str">
        <f t="shared" si="76"/>
        <v>Die Masseurin fliegt aus der Mannschaft. Sie hat den strengen Schiedsrichter angespuckt.</v>
      </c>
      <c r="H98" s="7" t="str">
        <f t="shared" ref="H98:H132" si="80">IF(AJ98="NA",AA98,CONCATENATE(AJ98," ",AA98))</f>
        <v>Die Masseurin</v>
      </c>
      <c r="I98" s="7" t="str">
        <f t="shared" ref="I98:I132" si="81">IF(AV98="NA",AM98,CONCATENATE(AV98," ",AM98))</f>
        <v>Der Masseur</v>
      </c>
      <c r="J98" s="7" t="s">
        <v>454</v>
      </c>
      <c r="M98" s="7" t="s">
        <v>144</v>
      </c>
      <c r="N98" s="7" t="s">
        <v>610</v>
      </c>
      <c r="O98" s="7" t="str">
        <f t="shared" ref="O98:O129" si="82">CONCATENATE(K98,L98,M98," ",N98,".")</f>
        <v>aus der Mannschaft.</v>
      </c>
      <c r="P98" s="7" t="str">
        <f t="shared" ref="P98:P132" si="83">CONCATENATE(K98,L98,M98," ",N98)</f>
        <v>aus der Mannschaft</v>
      </c>
      <c r="Q98" s="7" t="str">
        <f t="shared" si="77"/>
        <v>Sie</v>
      </c>
      <c r="R98" s="7" t="s">
        <v>104</v>
      </c>
      <c r="S98" s="7" t="s">
        <v>147</v>
      </c>
      <c r="T98" s="7" t="s">
        <v>611</v>
      </c>
      <c r="V98" s="7" t="s">
        <v>612</v>
      </c>
      <c r="W98" s="7" t="str">
        <f t="shared" ref="W98:W129" si="84">CONCATENATE(U98,V98)</f>
        <v>Schiedsrichter</v>
      </c>
      <c r="X98" s="7" t="str">
        <f t="shared" ref="X98:X129" si="85">CONCATENATE(Y98,".")</f>
        <v>angespuckt.</v>
      </c>
      <c r="Y98" s="7" t="s">
        <v>613</v>
      </c>
      <c r="Z98" s="7">
        <f>main!Z81</f>
        <v>163</v>
      </c>
      <c r="AA98" s="7" t="str">
        <f>main!AA81</f>
        <v>Masseurin</v>
      </c>
      <c r="AB98" s="7" t="str">
        <f>main!AB81</f>
        <v>NA</v>
      </c>
      <c r="AC98" s="7">
        <f>main!AC81</f>
        <v>2.9249999999999998</v>
      </c>
      <c r="AD98" s="7" t="str">
        <f>main!AD81</f>
        <v>NA</v>
      </c>
      <c r="AE98" s="7" t="str">
        <f>main!AE81</f>
        <v>NA</v>
      </c>
      <c r="AF98" s="33" t="str">
        <f>main!AF81</f>
        <v>f</v>
      </c>
      <c r="AG98" s="7" t="str">
        <f>main!AG81</f>
        <v>Filler</v>
      </c>
      <c r="AH98" s="7" t="str">
        <f>main!AH81</f>
        <v>NA</v>
      </c>
      <c r="AI98" s="7" t="str">
        <f>main!AI81</f>
        <v>NA</v>
      </c>
      <c r="AJ98" s="7" t="str">
        <f>main!AJ81</f>
        <v>Die</v>
      </c>
      <c r="AK98" s="7" t="str">
        <f>main!AK81</f>
        <v>die</v>
      </c>
      <c r="AL98" s="7">
        <f>main!AL81</f>
        <v>20</v>
      </c>
      <c r="AM98" s="7" t="str">
        <f>main!AM81</f>
        <v>Masseur</v>
      </c>
      <c r="AN98" s="7" t="str">
        <f>main!AN81</f>
        <v>NA</v>
      </c>
      <c r="AO98" s="7" t="str">
        <f>main!AO81</f>
        <v>NA</v>
      </c>
      <c r="AP98" s="7" t="str">
        <f>main!AP81</f>
        <v>NA</v>
      </c>
      <c r="AQ98" s="7" t="str">
        <f>main!AQ81</f>
        <v>NA</v>
      </c>
      <c r="AR98" s="7" t="str">
        <f>main!AR81</f>
        <v>NA</v>
      </c>
      <c r="AS98" s="7" t="str">
        <f>main!AS81</f>
        <v>Alternative</v>
      </c>
      <c r="AT98" s="7" t="str">
        <f>main!AT81</f>
        <v>NA</v>
      </c>
      <c r="AU98" s="7" t="str">
        <f>main!AU81</f>
        <v>NA</v>
      </c>
      <c r="AV98" s="7" t="str">
        <f>main!AV81</f>
        <v>Der</v>
      </c>
      <c r="AW98" s="7" t="str">
        <f>main!AW81</f>
        <v>der</v>
      </c>
      <c r="AX98" s="7" t="str">
        <f>main!AX81</f>
        <v>Er</v>
      </c>
      <c r="AY98" s="7" t="str">
        <f>main!AY81</f>
        <v>Sie</v>
      </c>
      <c r="AZ98" s="7" t="str">
        <f>main!AZ81</f>
        <v>Sie</v>
      </c>
      <c r="BA98" s="7" t="str">
        <f t="shared" ref="BA98:BA132" si="86">CONCATENATE("Wer"," ",J98," ",P98,"?")</f>
        <v>Wer fliegt aus der Mannschaft?</v>
      </c>
      <c r="BB98" s="46" t="str">
        <f t="shared" ref="BB98:BB132" si="87">IF(AK98="NA",CONCATENATE($BB$1," ","tat", " ",AA98,"?"),CONCATENATE($BB$1," ","tat", " ",AK98," ",AA98,"?"))</f>
        <v>Was tat die Masseurin?</v>
      </c>
      <c r="BC98" s="7" t="str">
        <f t="shared" ref="BC98:BC132" si="88">BS98</f>
        <v>Woher fliegt die Masseurin?</v>
      </c>
      <c r="BD98" s="7" t="str">
        <f t="shared" ref="BD98:BD132" si="89">BV98</f>
        <v>Wen hat die Masseurin angespuckt?</v>
      </c>
      <c r="BE98" s="1" t="s">
        <v>49</v>
      </c>
      <c r="BF98" s="7" t="str">
        <f>BD98</f>
        <v>Wen hat die Masseurin angespuckt?</v>
      </c>
      <c r="BG98" s="7">
        <v>2</v>
      </c>
      <c r="BH98" s="7">
        <f t="shared" ref="BH98:BH129" si="90">IF(BI98="NA",0,1)</f>
        <v>0</v>
      </c>
      <c r="BI98" s="7" t="str">
        <f t="shared" ref="BI98:BI132" si="91">IF(BG98=1,BF98,"NA")</f>
        <v>NA</v>
      </c>
      <c r="BJ98" s="7" t="str">
        <f>IF(BI98="NA","NA",CONCATENATE(S98," ",T98," ",W98))</f>
        <v>NA</v>
      </c>
      <c r="BK98" s="7" t="str">
        <f t="shared" si="79"/>
        <v>NA</v>
      </c>
      <c r="BL98" s="7" t="s">
        <v>78</v>
      </c>
      <c r="BM98" s="1">
        <v>1</v>
      </c>
      <c r="BN98" s="7" t="str">
        <f t="shared" ref="BN98:BN129" si="92">IF(BM98=1,BK98,BL98)</f>
        <v>NA</v>
      </c>
      <c r="BO98" s="7" t="str">
        <f t="shared" si="74"/>
        <v>NA</v>
      </c>
      <c r="BP98" s="7" t="str">
        <f t="shared" ref="BP98:BP132" si="93">IF(AK98="NA",IF(K98="","",CONCATENATE(K$1," ",J98," ",H98,"?")),IF(K98="","",CONCATENATE(K$1," ",J98," ",AK98," ",AA98,"?")))</f>
        <v/>
      </c>
      <c r="BQ98" s="7" t="str">
        <f t="shared" ref="BQ98:BQ132" si="94">IF(AK98="NA",IF(L98="","",CONCATENATE(L$1," ",J98," ",H98,"?")),IF(L98="","",CONCATENATE(L$1," ",J98," ",AK98," ",AA98,"?")))</f>
        <v/>
      </c>
      <c r="BR98" s="7" t="str">
        <f t="shared" ref="BR98:BR132" si="95">IF(AK98="NA",IF(M98="","",CONCATENATE(M$1," ",J98," ",H98,"?")),IF(M98="","",CONCATENATE(M$1," ",J98," ",AK98," ",AA98,"?")))</f>
        <v>Woher fliegt die Masseurin?</v>
      </c>
      <c r="BS98" s="7" t="str">
        <f t="shared" ref="BS98:BS129" si="96">CONCATENATE(BP98,BQ98,BR98)</f>
        <v>Woher fliegt die Masseurin?</v>
      </c>
      <c r="BT98" s="7" t="str">
        <f t="shared" ref="BT98:BT132" si="97">IF(AK98="NA",IF(U98="","",CONCATENATE(U$1," ",R98," ",H98," ",Y98,"?")),IF(U98="","",CONCATENATE(U$1," ",R98," ",AK98," ",AA98," ",Y98,"?")))</f>
        <v/>
      </c>
      <c r="BU98" s="7" t="str">
        <f t="shared" ref="BU98:BU132" si="98">IF(AK98="NA",IF(V98="","",CONCATENATE(V$1," ",R98," ",H98," ",Y98,"?")),IF(V98="","",CONCATENATE(V$1," ",R98," ",AK98," ",AA98," ",Y98,"?")))</f>
        <v>Wen hat die Masseurin angespuckt?</v>
      </c>
      <c r="BV98" s="7" t="str">
        <f t="shared" ref="BV98:BV129" si="99">CONCATENATE(BT98,BU98)</f>
        <v>Wen hat die Masseurin angespuckt?</v>
      </c>
    </row>
    <row r="99" spans="1:74" ht="14.25" customHeight="1" x14ac:dyDescent="0.35">
      <c r="A99" s="7" t="str">
        <f t="shared" si="75"/>
        <v>L5_S1_I63_PEr</v>
      </c>
      <c r="B99" s="7">
        <v>5</v>
      </c>
      <c r="C99" s="7">
        <v>1</v>
      </c>
      <c r="D99" s="44">
        <v>98</v>
      </c>
      <c r="E99">
        <v>5</v>
      </c>
      <c r="F99" s="7">
        <v>1</v>
      </c>
      <c r="G99" s="7" t="str">
        <f t="shared" si="76"/>
        <v>Toni spaziert ins Bistro. Er möchte die volle Treuekarte einlösen.</v>
      </c>
      <c r="H99" s="7" t="str">
        <f t="shared" si="80"/>
        <v>Toni</v>
      </c>
      <c r="I99" s="7" t="str">
        <f t="shared" si="81"/>
        <v>Marlene</v>
      </c>
      <c r="J99" s="7" t="s">
        <v>67</v>
      </c>
      <c r="L99" s="7" t="s">
        <v>68</v>
      </c>
      <c r="N99" s="7" t="s">
        <v>69</v>
      </c>
      <c r="O99" s="7" t="str">
        <f t="shared" si="82"/>
        <v>ins Bistro.</v>
      </c>
      <c r="P99" s="7" t="str">
        <f t="shared" si="83"/>
        <v>ins Bistro</v>
      </c>
      <c r="Q99" s="7" t="str">
        <f t="shared" si="77"/>
        <v>Er</v>
      </c>
      <c r="R99" s="7" t="s">
        <v>70</v>
      </c>
      <c r="S99" s="7" t="s">
        <v>71</v>
      </c>
      <c r="T99" s="7" t="s">
        <v>72</v>
      </c>
      <c r="U99" s="7" t="s">
        <v>73</v>
      </c>
      <c r="W99" s="7" t="str">
        <f t="shared" si="84"/>
        <v>Treuekarte</v>
      </c>
      <c r="X99" s="7" t="str">
        <f t="shared" si="85"/>
        <v>einlösen.</v>
      </c>
      <c r="Y99" s="7" t="s">
        <v>74</v>
      </c>
      <c r="Z99" s="7">
        <f>main!Z22</f>
        <v>63</v>
      </c>
      <c r="AA99" s="7" t="str">
        <f>main!AA22</f>
        <v>Toni</v>
      </c>
      <c r="AB99" s="7" t="str">
        <f>main!AB22</f>
        <v>n</v>
      </c>
      <c r="AC99" s="7">
        <f>main!AC22</f>
        <v>3.1428571430000001</v>
      </c>
      <c r="AD99" s="7">
        <f>main!AD22</f>
        <v>1.536666697</v>
      </c>
      <c r="AE99" s="7">
        <f>main!AE22</f>
        <v>4</v>
      </c>
      <c r="AF99" s="33" t="str">
        <f>main!AF22</f>
        <v>n</v>
      </c>
      <c r="AG99" s="7" t="str">
        <f>main!AG22</f>
        <v>Target</v>
      </c>
      <c r="AH99" s="7" t="str">
        <f>main!AH22</f>
        <v>NA</v>
      </c>
      <c r="AI99" s="7">
        <f>main!AI22</f>
        <v>2010000000</v>
      </c>
      <c r="AJ99" s="7" t="str">
        <f>main!AJ22</f>
        <v>NA</v>
      </c>
      <c r="AK99" s="7" t="str">
        <f>main!AK22</f>
        <v>NA</v>
      </c>
      <c r="AL99" s="7">
        <f>main!AL22</f>
        <v>112</v>
      </c>
      <c r="AM99" s="7" t="str">
        <f>main!AM22</f>
        <v>Marlene</v>
      </c>
      <c r="AN99" s="7" t="str">
        <f>main!AN22</f>
        <v>f</v>
      </c>
      <c r="AO99" s="7">
        <f>main!AO22</f>
        <v>6.6857142859999996</v>
      </c>
      <c r="AP99" s="7">
        <f>main!AP22</f>
        <v>0.58266267999999999</v>
      </c>
      <c r="AQ99" s="7">
        <f>main!AQ22</f>
        <v>7</v>
      </c>
      <c r="AR99" s="7" t="str">
        <f>main!AR22</f>
        <v>f</v>
      </c>
      <c r="AS99" s="7" t="str">
        <f>main!AS22</f>
        <v>Alternative</v>
      </c>
      <c r="AT99" s="7" t="str">
        <f>main!AT22</f>
        <v>NA</v>
      </c>
      <c r="AU99" s="7" t="str">
        <f>main!AU22</f>
        <v>NA</v>
      </c>
      <c r="AV99" s="7" t="str">
        <f>main!AV22</f>
        <v>NA</v>
      </c>
      <c r="AW99" s="7" t="str">
        <f>main!AW22</f>
        <v>NA</v>
      </c>
      <c r="AX99" s="7" t="str">
        <f>main!AX22</f>
        <v>Er</v>
      </c>
      <c r="AY99" s="7" t="str">
        <f>main!AY22</f>
        <v>Sie</v>
      </c>
      <c r="AZ99" s="7" t="str">
        <f>main!AZ22</f>
        <v>Er</v>
      </c>
      <c r="BA99" s="7" t="str">
        <f t="shared" si="86"/>
        <v>Wer spaziert ins Bistro?</v>
      </c>
      <c r="BB99" s="46" t="str">
        <f t="shared" si="87"/>
        <v>Was tat Toni?</v>
      </c>
      <c r="BC99" s="7" t="str">
        <f t="shared" si="88"/>
        <v>Wohin spaziert Toni?</v>
      </c>
      <c r="BD99" s="7" t="str">
        <f t="shared" si="89"/>
        <v>Was möchte Toni einlösen?</v>
      </c>
      <c r="BE99" s="7" t="s">
        <v>47</v>
      </c>
      <c r="BF99" s="7" t="str">
        <f>BA99</f>
        <v>Wer spaziert ins Bistro?</v>
      </c>
      <c r="BG99" s="7">
        <v>2</v>
      </c>
      <c r="BH99" s="7">
        <f t="shared" si="90"/>
        <v>0</v>
      </c>
      <c r="BI99" s="7" t="str">
        <f t="shared" si="91"/>
        <v>NA</v>
      </c>
      <c r="BJ99" s="7" t="str">
        <f>IF(BI99="NA","NA",H99)</f>
        <v>NA</v>
      </c>
      <c r="BK99" s="7" t="str">
        <f t="shared" si="79"/>
        <v>NA</v>
      </c>
      <c r="BL99" s="7" t="s">
        <v>78</v>
      </c>
      <c r="BM99" s="1">
        <v>0</v>
      </c>
      <c r="BN99" s="7" t="str">
        <f t="shared" si="92"/>
        <v>NA</v>
      </c>
      <c r="BO99" s="7" t="str">
        <f t="shared" si="74"/>
        <v>NA</v>
      </c>
      <c r="BP99" s="7" t="str">
        <f t="shared" si="93"/>
        <v/>
      </c>
      <c r="BQ99" s="7" t="str">
        <f t="shared" si="94"/>
        <v>Wohin spaziert Toni?</v>
      </c>
      <c r="BR99" s="7" t="str">
        <f t="shared" si="95"/>
        <v/>
      </c>
      <c r="BS99" s="7" t="str">
        <f t="shared" si="96"/>
        <v>Wohin spaziert Toni?</v>
      </c>
      <c r="BT99" s="7" t="str">
        <f t="shared" si="97"/>
        <v>Was möchte Toni einlösen?</v>
      </c>
      <c r="BU99" s="7" t="str">
        <f t="shared" si="98"/>
        <v/>
      </c>
      <c r="BV99" s="7" t="str">
        <f t="shared" si="99"/>
        <v>Was möchte Toni einlösen?</v>
      </c>
    </row>
    <row r="100" spans="1:74" ht="14.25" customHeight="1" x14ac:dyDescent="0.35">
      <c r="A100" s="7" t="str">
        <f t="shared" si="75"/>
        <v>L5_S21_I124_PEr</v>
      </c>
      <c r="B100" s="7">
        <v>5</v>
      </c>
      <c r="C100" s="7">
        <v>21</v>
      </c>
      <c r="D100" s="44">
        <v>99</v>
      </c>
      <c r="E100">
        <v>5</v>
      </c>
      <c r="F100" s="7">
        <v>21</v>
      </c>
      <c r="G100" s="7" t="str">
        <f t="shared" si="76"/>
        <v>Antonia joggt im Park. Er möchte den winterlichen Bauchspeck loswerden.</v>
      </c>
      <c r="H100" s="7" t="str">
        <f t="shared" si="80"/>
        <v>Antonia</v>
      </c>
      <c r="I100" s="7" t="str">
        <f t="shared" si="81"/>
        <v>Linus</v>
      </c>
      <c r="J100" s="7" t="s">
        <v>237</v>
      </c>
      <c r="K100" s="7" t="s">
        <v>193</v>
      </c>
      <c r="N100" s="7" t="s">
        <v>238</v>
      </c>
      <c r="O100" s="7" t="str">
        <f t="shared" si="82"/>
        <v>im Park.</v>
      </c>
      <c r="P100" s="7" t="str">
        <f t="shared" si="83"/>
        <v>im Park</v>
      </c>
      <c r="Q100" s="7" t="str">
        <f t="shared" si="77"/>
        <v>Er</v>
      </c>
      <c r="R100" s="7" t="s">
        <v>70</v>
      </c>
      <c r="S100" s="7" t="s">
        <v>147</v>
      </c>
      <c r="T100" s="7" t="s">
        <v>239</v>
      </c>
      <c r="U100" s="7" t="s">
        <v>240</v>
      </c>
      <c r="W100" s="7" t="str">
        <f t="shared" si="84"/>
        <v>Bauchspeck</v>
      </c>
      <c r="X100" s="7" t="str">
        <f t="shared" si="85"/>
        <v>loswerden.</v>
      </c>
      <c r="Y100" s="7" t="s">
        <v>241</v>
      </c>
      <c r="Z100" s="7">
        <f>main!Z42</f>
        <v>124</v>
      </c>
      <c r="AA100" s="7" t="str">
        <f>main!AA42</f>
        <v>Antonia</v>
      </c>
      <c r="AB100" s="7" t="str">
        <f>main!AB42</f>
        <v>f</v>
      </c>
      <c r="AC100" s="7">
        <f>main!AC42</f>
        <v>6.8285714290000001</v>
      </c>
      <c r="AD100" s="7">
        <f>main!AD42</f>
        <v>0.38238526</v>
      </c>
      <c r="AE100" s="7">
        <f>main!AE42</f>
        <v>7</v>
      </c>
      <c r="AF100" s="33" t="str">
        <f>main!AF42</f>
        <v>f</v>
      </c>
      <c r="AG100" s="7" t="str">
        <f>main!AG42</f>
        <v>Target</v>
      </c>
      <c r="AH100" s="7">
        <f>main!AH42</f>
        <v>58</v>
      </c>
      <c r="AI100" s="7">
        <f>main!AI42</f>
        <v>1310000000</v>
      </c>
      <c r="AJ100" s="7" t="str">
        <f>main!AJ42</f>
        <v>NA</v>
      </c>
      <c r="AK100" s="7" t="str">
        <f>main!AK42</f>
        <v>NA</v>
      </c>
      <c r="AL100" s="7">
        <f>main!AL42</f>
        <v>43</v>
      </c>
      <c r="AM100" s="7" t="str">
        <f>main!AM42</f>
        <v>Linus</v>
      </c>
      <c r="AN100" s="7" t="str">
        <f>main!AN42</f>
        <v>m</v>
      </c>
      <c r="AO100" s="7">
        <f>main!AO42</f>
        <v>1.571428571</v>
      </c>
      <c r="AP100" s="7">
        <f>main!AP42</f>
        <v>0.88403201600000003</v>
      </c>
      <c r="AQ100" s="7">
        <f>main!AQ42</f>
        <v>1</v>
      </c>
      <c r="AR100" s="7" t="str">
        <f>main!AR42</f>
        <v>m</v>
      </c>
      <c r="AS100" s="7" t="str">
        <f>main!AS42</f>
        <v>Alternative</v>
      </c>
      <c r="AT100" s="7" t="str">
        <f>main!AT42</f>
        <v>NA</v>
      </c>
      <c r="AU100" s="7" t="str">
        <f>main!AU42</f>
        <v>NA</v>
      </c>
      <c r="AV100" s="7" t="str">
        <f>main!AV42</f>
        <v>NA</v>
      </c>
      <c r="AW100" s="7" t="str">
        <f>main!AW42</f>
        <v>NA</v>
      </c>
      <c r="AX100" s="7" t="str">
        <f>main!AX42</f>
        <v>Er</v>
      </c>
      <c r="AY100" s="7" t="str">
        <f>main!AY42</f>
        <v>Sie</v>
      </c>
      <c r="AZ100" s="7" t="str">
        <f>main!AZ42</f>
        <v>Er</v>
      </c>
      <c r="BA100" s="7" t="str">
        <f t="shared" si="86"/>
        <v>Wer joggt im Park?</v>
      </c>
      <c r="BB100" s="46" t="str">
        <f t="shared" si="87"/>
        <v>Was tat Antonia?</v>
      </c>
      <c r="BC100" s="7" t="str">
        <f t="shared" si="88"/>
        <v>Wo joggt Antonia?</v>
      </c>
      <c r="BD100" s="7" t="str">
        <f t="shared" si="89"/>
        <v>Was möchte Antonia loswerden?</v>
      </c>
      <c r="BE100" s="7" t="s">
        <v>47</v>
      </c>
      <c r="BF100" s="7" t="str">
        <f>BA100</f>
        <v>Wer joggt im Park?</v>
      </c>
      <c r="BG100" s="7">
        <v>2</v>
      </c>
      <c r="BH100" s="7">
        <f t="shared" si="90"/>
        <v>0</v>
      </c>
      <c r="BI100" s="7" t="str">
        <f t="shared" si="91"/>
        <v>NA</v>
      </c>
      <c r="BJ100" s="7" t="str">
        <f>IF(BI100="NA","NA",H100)</f>
        <v>NA</v>
      </c>
      <c r="BK100" s="7" t="str">
        <f t="shared" si="79"/>
        <v>NA</v>
      </c>
      <c r="BL100" s="7" t="s">
        <v>78</v>
      </c>
      <c r="BM100" s="1">
        <v>1</v>
      </c>
      <c r="BN100" s="7" t="str">
        <f t="shared" si="92"/>
        <v>NA</v>
      </c>
      <c r="BO100" s="7" t="str">
        <f t="shared" ref="BO100:BO132" si="100">IF(BM100=0,BK100,BL100)</f>
        <v>NA</v>
      </c>
      <c r="BP100" s="7" t="str">
        <f t="shared" si="93"/>
        <v>Wo joggt Antonia?</v>
      </c>
      <c r="BQ100" s="7" t="str">
        <f t="shared" si="94"/>
        <v/>
      </c>
      <c r="BR100" s="7" t="str">
        <f t="shared" si="95"/>
        <v/>
      </c>
      <c r="BS100" s="7" t="str">
        <f t="shared" si="96"/>
        <v>Wo joggt Antonia?</v>
      </c>
      <c r="BT100" s="7" t="str">
        <f t="shared" si="97"/>
        <v>Was möchte Antonia loswerden?</v>
      </c>
      <c r="BU100" s="7" t="str">
        <f t="shared" si="98"/>
        <v/>
      </c>
      <c r="BV100" s="7" t="str">
        <f t="shared" si="99"/>
        <v>Was möchte Antonia loswerden?</v>
      </c>
    </row>
    <row r="101" spans="1:74" ht="14.25" customHeight="1" x14ac:dyDescent="0.35">
      <c r="A101" s="7" t="str">
        <f t="shared" si="75"/>
        <v>L5_S12_I74_PSie</v>
      </c>
      <c r="B101" s="7">
        <v>5</v>
      </c>
      <c r="C101" s="7">
        <v>12</v>
      </c>
      <c r="D101" s="44">
        <v>100</v>
      </c>
      <c r="E101">
        <v>5</v>
      </c>
      <c r="F101" s="7">
        <v>12</v>
      </c>
      <c r="G101" s="7" t="str">
        <f t="shared" si="76"/>
        <v>Quinn ringt zu Hause. Sie hat mit den Geschwistern Streit.</v>
      </c>
      <c r="H101" s="7" t="str">
        <f t="shared" si="80"/>
        <v>Quinn</v>
      </c>
      <c r="I101" s="7" t="str">
        <f t="shared" si="81"/>
        <v>Benjamin</v>
      </c>
      <c r="J101" s="7" t="s">
        <v>168</v>
      </c>
      <c r="K101" s="7" t="s">
        <v>169</v>
      </c>
      <c r="N101" s="7" t="s">
        <v>170</v>
      </c>
      <c r="O101" s="7" t="str">
        <f t="shared" si="82"/>
        <v>zu Hause.</v>
      </c>
      <c r="P101" s="7" t="str">
        <f t="shared" si="83"/>
        <v>zu Hause</v>
      </c>
      <c r="Q101" s="7" t="str">
        <f t="shared" si="77"/>
        <v>Sie</v>
      </c>
      <c r="R101" s="7" t="s">
        <v>104</v>
      </c>
      <c r="S101" s="7" t="s">
        <v>171</v>
      </c>
      <c r="T101" s="7" t="s">
        <v>147</v>
      </c>
      <c r="V101" s="7" t="s">
        <v>172</v>
      </c>
      <c r="W101" s="7" t="str">
        <f t="shared" si="84"/>
        <v>Geschwistern</v>
      </c>
      <c r="X101" s="7" t="str">
        <f t="shared" si="85"/>
        <v>Streit.</v>
      </c>
      <c r="Y101" s="7" t="s">
        <v>173</v>
      </c>
      <c r="Z101" s="7">
        <f>main!Z33</f>
        <v>74</v>
      </c>
      <c r="AA101" s="7" t="str">
        <f>main!AA33</f>
        <v>Quinn</v>
      </c>
      <c r="AB101" s="7" t="str">
        <f>main!AB33</f>
        <v>n</v>
      </c>
      <c r="AC101" s="7">
        <f>main!AC33</f>
        <v>3.8285714290000001</v>
      </c>
      <c r="AD101" s="7">
        <f>main!AD33</f>
        <v>1.5993696239999999</v>
      </c>
      <c r="AE101" s="7">
        <f>main!AE33</f>
        <v>4</v>
      </c>
      <c r="AF101" s="33" t="str">
        <f>main!AF33</f>
        <v>n</v>
      </c>
      <c r="AG101" s="7" t="str">
        <f>main!AG33</f>
        <v>Target</v>
      </c>
      <c r="AH101" s="7" t="str">
        <f>main!AH33</f>
        <v>NA</v>
      </c>
      <c r="AI101" s="7">
        <f>main!AI33</f>
        <v>2290000000</v>
      </c>
      <c r="AJ101" s="7" t="str">
        <f>main!AJ33</f>
        <v>NA</v>
      </c>
      <c r="AK101" s="7" t="str">
        <f>main!AK33</f>
        <v>NA</v>
      </c>
      <c r="AL101" s="7">
        <f>main!AL33</f>
        <v>24</v>
      </c>
      <c r="AM101" s="7" t="str">
        <f>main!AM33</f>
        <v>Benjamin</v>
      </c>
      <c r="AN101" s="7" t="str">
        <f>main!AN33</f>
        <v>m</v>
      </c>
      <c r="AO101" s="7">
        <f>main!AO33</f>
        <v>1.2571428570000001</v>
      </c>
      <c r="AP101" s="7">
        <f>main!AP33</f>
        <v>0.91853006400000003</v>
      </c>
      <c r="AQ101" s="7">
        <f>main!AQ33</f>
        <v>1</v>
      </c>
      <c r="AR101" s="7" t="str">
        <f>main!AR33</f>
        <v>m</v>
      </c>
      <c r="AS101" s="7" t="str">
        <f>main!AS33</f>
        <v>Alternative</v>
      </c>
      <c r="AT101" s="7" t="str">
        <f>main!AT33</f>
        <v>NA</v>
      </c>
      <c r="AU101" s="7" t="str">
        <f>main!AU33</f>
        <v>NA</v>
      </c>
      <c r="AV101" s="7" t="str">
        <f>main!AV33</f>
        <v>NA</v>
      </c>
      <c r="AW101" s="7" t="str">
        <f>main!AW33</f>
        <v>NA</v>
      </c>
      <c r="AX101" s="7" t="str">
        <f>main!AX33</f>
        <v>Er</v>
      </c>
      <c r="AY101" s="7" t="str">
        <f>main!AY33</f>
        <v>Sie</v>
      </c>
      <c r="AZ101" s="7" t="str">
        <f>main!AZ33</f>
        <v>Sie</v>
      </c>
      <c r="BA101" s="7" t="str">
        <f t="shared" si="86"/>
        <v>Wer ringt zu Hause?</v>
      </c>
      <c r="BB101" s="46" t="str">
        <f t="shared" si="87"/>
        <v>Was tat Quinn?</v>
      </c>
      <c r="BC101" s="7" t="str">
        <f t="shared" si="88"/>
        <v>Wo ringt Quinn?</v>
      </c>
      <c r="BD101" s="7" t="str">
        <f t="shared" si="89"/>
        <v>Wen hat Quinn Streit?</v>
      </c>
      <c r="BE101" s="1" t="s">
        <v>49</v>
      </c>
      <c r="BF101" s="7" t="str">
        <f>BD101</f>
        <v>Wen hat Quinn Streit?</v>
      </c>
      <c r="BG101" s="7">
        <v>4</v>
      </c>
      <c r="BH101" s="7">
        <f t="shared" si="90"/>
        <v>0</v>
      </c>
      <c r="BI101" s="7" t="str">
        <f t="shared" si="91"/>
        <v>NA</v>
      </c>
      <c r="BJ101" s="7" t="str">
        <f>IF(BI101="NA","NA",CONCATENATE(S101," ",T101," ",W101))</f>
        <v>NA</v>
      </c>
      <c r="BK101" s="7" t="str">
        <f>IF(BJ101="","",BJ101)</f>
        <v>NA</v>
      </c>
      <c r="BL101" s="7" t="s">
        <v>78</v>
      </c>
      <c r="BM101" s="1">
        <v>0</v>
      </c>
      <c r="BN101" s="7" t="str">
        <f t="shared" si="92"/>
        <v>NA</v>
      </c>
      <c r="BO101" s="7" t="str">
        <f t="shared" si="100"/>
        <v>NA</v>
      </c>
      <c r="BP101" s="7" t="str">
        <f t="shared" si="93"/>
        <v>Wo ringt Quinn?</v>
      </c>
      <c r="BQ101" s="7" t="str">
        <f t="shared" si="94"/>
        <v/>
      </c>
      <c r="BR101" s="7" t="str">
        <f t="shared" si="95"/>
        <v/>
      </c>
      <c r="BS101" s="7" t="str">
        <f t="shared" si="96"/>
        <v>Wo ringt Quinn?</v>
      </c>
      <c r="BT101" s="7" t="str">
        <f t="shared" si="97"/>
        <v/>
      </c>
      <c r="BU101" s="7" t="str">
        <f t="shared" si="98"/>
        <v>Wen hat Quinn Streit?</v>
      </c>
      <c r="BV101" s="7" t="str">
        <f t="shared" si="99"/>
        <v>Wen hat Quinn Streit?</v>
      </c>
    </row>
    <row r="102" spans="1:74" ht="14.25" customHeight="1" x14ac:dyDescent="0.35">
      <c r="A102" s="7" t="str">
        <f t="shared" si="75"/>
        <v>L5_S11_I73_PSie</v>
      </c>
      <c r="B102" s="7">
        <v>5</v>
      </c>
      <c r="C102" s="7">
        <v>11</v>
      </c>
      <c r="D102" s="44">
        <v>101</v>
      </c>
      <c r="E102">
        <v>5</v>
      </c>
      <c r="F102" s="7">
        <v>11</v>
      </c>
      <c r="G102" s="7" t="str">
        <f t="shared" si="76"/>
        <v>Jona flüchtet aus dem Restaurant. Sie hat die hohe Preise unterschätzt.</v>
      </c>
      <c r="H102" s="7" t="str">
        <f t="shared" si="80"/>
        <v>Jona</v>
      </c>
      <c r="I102" s="7" t="str">
        <f t="shared" si="81"/>
        <v>Fabian</v>
      </c>
      <c r="J102" s="12" t="s">
        <v>161</v>
      </c>
      <c r="M102" s="7" t="s">
        <v>102</v>
      </c>
      <c r="N102" s="7" t="s">
        <v>162</v>
      </c>
      <c r="O102" s="7" t="str">
        <f t="shared" si="82"/>
        <v>aus dem Restaurant.</v>
      </c>
      <c r="P102" s="7" t="str">
        <f t="shared" si="83"/>
        <v>aus dem Restaurant</v>
      </c>
      <c r="Q102" s="7" t="str">
        <f t="shared" si="77"/>
        <v>Sie</v>
      </c>
      <c r="R102" s="7" t="s">
        <v>104</v>
      </c>
      <c r="S102" s="7" t="s">
        <v>71</v>
      </c>
      <c r="T102" s="7" t="s">
        <v>163</v>
      </c>
      <c r="U102" s="7" t="s">
        <v>164</v>
      </c>
      <c r="W102" s="7" t="str">
        <f t="shared" si="84"/>
        <v>Preise</v>
      </c>
      <c r="X102" s="7" t="str">
        <f t="shared" si="85"/>
        <v>unterschätzt.</v>
      </c>
      <c r="Y102" s="7" t="s">
        <v>165</v>
      </c>
      <c r="Z102" s="7">
        <f>main!Z32</f>
        <v>73</v>
      </c>
      <c r="AA102" s="7" t="str">
        <f>main!AA32</f>
        <v>Jona</v>
      </c>
      <c r="AB102" s="7" t="str">
        <f>main!AB32</f>
        <v>n</v>
      </c>
      <c r="AC102" s="7">
        <f>main!AC32</f>
        <v>3.8</v>
      </c>
      <c r="AD102" s="7">
        <f>main!AD32</f>
        <v>1.9372509330000001</v>
      </c>
      <c r="AE102" s="7">
        <f>main!AE32</f>
        <v>4</v>
      </c>
      <c r="AF102" s="33" t="str">
        <f>main!AF32</f>
        <v>n</v>
      </c>
      <c r="AG102" s="7" t="str">
        <f>main!AG32</f>
        <v>Target</v>
      </c>
      <c r="AH102" s="7" t="str">
        <f>main!AH32</f>
        <v>NA</v>
      </c>
      <c r="AI102" s="7">
        <f>main!AI32</f>
        <v>49600000</v>
      </c>
      <c r="AJ102" s="7" t="str">
        <f>main!AJ32</f>
        <v>NA</v>
      </c>
      <c r="AK102" s="7" t="str">
        <f>main!AK32</f>
        <v>NA</v>
      </c>
      <c r="AL102" s="7">
        <f>main!AL32</f>
        <v>23</v>
      </c>
      <c r="AM102" s="7" t="str">
        <f>main!AM32</f>
        <v>Fabian</v>
      </c>
      <c r="AN102" s="7" t="str">
        <f>main!AN32</f>
        <v>m</v>
      </c>
      <c r="AO102" s="7">
        <f>main!AO32</f>
        <v>1.2571428570000001</v>
      </c>
      <c r="AP102" s="7">
        <f>main!AP32</f>
        <v>0.70054000800000005</v>
      </c>
      <c r="AQ102" s="7">
        <f>main!AQ32</f>
        <v>1</v>
      </c>
      <c r="AR102" s="7" t="str">
        <f>main!AR32</f>
        <v>m</v>
      </c>
      <c r="AS102" s="7" t="str">
        <f>main!AS32</f>
        <v>Alternative</v>
      </c>
      <c r="AT102" s="7" t="str">
        <f>main!AT32</f>
        <v>NA</v>
      </c>
      <c r="AU102" s="7" t="str">
        <f>main!AU32</f>
        <v>NA</v>
      </c>
      <c r="AV102" s="7" t="str">
        <f>main!AV32</f>
        <v>NA</v>
      </c>
      <c r="AW102" s="7" t="str">
        <f>main!AW32</f>
        <v>NA</v>
      </c>
      <c r="AX102" s="7" t="str">
        <f>main!AX32</f>
        <v>Er</v>
      </c>
      <c r="AY102" s="7" t="str">
        <f>main!AY32</f>
        <v>Sie</v>
      </c>
      <c r="AZ102" s="7" t="str">
        <f>main!AZ32</f>
        <v>Sie</v>
      </c>
      <c r="BA102" s="7" t="str">
        <f t="shared" si="86"/>
        <v>Wer flüchtet aus dem Restaurant?</v>
      </c>
      <c r="BB102" s="46" t="str">
        <f t="shared" si="87"/>
        <v>Was tat Jona?</v>
      </c>
      <c r="BC102" s="7" t="str">
        <f t="shared" si="88"/>
        <v>Woher flüchtet Jona?</v>
      </c>
      <c r="BD102" s="7" t="str">
        <f t="shared" si="89"/>
        <v>Was hat Jona unterschätzt?</v>
      </c>
      <c r="BE102" s="7" t="s">
        <v>48</v>
      </c>
      <c r="BF102" s="7" t="str">
        <f>BC102</f>
        <v>Woher flüchtet Jona?</v>
      </c>
      <c r="BG102" s="7">
        <v>3</v>
      </c>
      <c r="BH102" s="7">
        <f t="shared" si="90"/>
        <v>0</v>
      </c>
      <c r="BI102" s="7" t="str">
        <f t="shared" si="91"/>
        <v>NA</v>
      </c>
      <c r="BJ102" s="7" t="str">
        <f>IF(BI102="NA","NA",P102)</f>
        <v>NA</v>
      </c>
      <c r="BK102" s="7" t="str">
        <f t="shared" ref="BK102:BK110" si="101">BJ102</f>
        <v>NA</v>
      </c>
      <c r="BL102" s="7" t="s">
        <v>78</v>
      </c>
      <c r="BM102" s="1">
        <v>0</v>
      </c>
      <c r="BN102" s="7" t="str">
        <f t="shared" si="92"/>
        <v>NA</v>
      </c>
      <c r="BO102" s="7" t="str">
        <f t="shared" si="100"/>
        <v>NA</v>
      </c>
      <c r="BP102" s="7" t="str">
        <f t="shared" si="93"/>
        <v/>
      </c>
      <c r="BQ102" s="7" t="str">
        <f t="shared" si="94"/>
        <v/>
      </c>
      <c r="BR102" s="7" t="str">
        <f t="shared" si="95"/>
        <v>Woher flüchtet Jona?</v>
      </c>
      <c r="BS102" s="7" t="str">
        <f t="shared" si="96"/>
        <v>Woher flüchtet Jona?</v>
      </c>
      <c r="BT102" s="7" t="str">
        <f t="shared" si="97"/>
        <v>Was hat Jona unterschätzt?</v>
      </c>
      <c r="BU102" s="7" t="str">
        <f t="shared" si="98"/>
        <v/>
      </c>
      <c r="BV102" s="7" t="str">
        <f t="shared" si="99"/>
        <v>Was hat Jona unterschätzt?</v>
      </c>
    </row>
    <row r="103" spans="1:74" ht="14.25" customHeight="1" x14ac:dyDescent="0.35">
      <c r="A103" s="7" t="str">
        <f t="shared" ref="A103:A132" si="102">CONCATENATE("L",B103,"_S",F103,"_I",Z103,"_P",AZ103)</f>
        <v>L5_S82_I165_PEr</v>
      </c>
      <c r="B103" s="7">
        <v>5</v>
      </c>
      <c r="C103" s="7">
        <v>82</v>
      </c>
      <c r="D103" s="44">
        <v>102</v>
      </c>
      <c r="E103">
        <v>5</v>
      </c>
      <c r="F103" s="7">
        <v>82</v>
      </c>
      <c r="G103" s="7" t="str">
        <f t="shared" ref="G103:G132" si="103">CONCATENATE(H103," ",J103," ",O103," ",Q103," ",R103," ",S103," ",T103," ",W103," ",X103)</f>
        <v>Die Sozialarbeiterin verzweifelt im Konsulat. Er hat den wichtigen Reisepass verlegt.</v>
      </c>
      <c r="H103" s="7" t="str">
        <f t="shared" si="80"/>
        <v>Die Sozialarbeiterin</v>
      </c>
      <c r="I103" s="7" t="str">
        <f t="shared" si="81"/>
        <v>Der Sozialarbeiter</v>
      </c>
      <c r="J103" s="7" t="s">
        <v>621</v>
      </c>
      <c r="K103" s="7" t="s">
        <v>193</v>
      </c>
      <c r="N103" s="7" t="s">
        <v>622</v>
      </c>
      <c r="O103" s="7" t="str">
        <f t="shared" si="82"/>
        <v>im Konsulat.</v>
      </c>
      <c r="P103" s="7" t="str">
        <f t="shared" si="83"/>
        <v>im Konsulat</v>
      </c>
      <c r="Q103" s="7" t="str">
        <f t="shared" ref="Q103:Q132" si="104">AZ103</f>
        <v>Er</v>
      </c>
      <c r="R103" s="7" t="s">
        <v>104</v>
      </c>
      <c r="S103" s="7" t="s">
        <v>147</v>
      </c>
      <c r="T103" s="7" t="s">
        <v>345</v>
      </c>
      <c r="U103" s="7" t="s">
        <v>623</v>
      </c>
      <c r="W103" s="7" t="str">
        <f t="shared" si="84"/>
        <v>Reisepass</v>
      </c>
      <c r="X103" s="7" t="str">
        <f t="shared" si="85"/>
        <v>verlegt.</v>
      </c>
      <c r="Y103" s="7" t="s">
        <v>624</v>
      </c>
      <c r="Z103" s="7">
        <f>main!Z83</f>
        <v>165</v>
      </c>
      <c r="AA103" s="7" t="str">
        <f>main!AA83</f>
        <v>Sozialarbeiterin</v>
      </c>
      <c r="AB103" s="7" t="str">
        <f>main!AB83</f>
        <v>NA</v>
      </c>
      <c r="AC103" s="7">
        <f>main!AC83</f>
        <v>3.0750000000000002</v>
      </c>
      <c r="AD103" s="7" t="str">
        <f>main!AD83</f>
        <v>NA</v>
      </c>
      <c r="AE103" s="7" t="str">
        <f>main!AE83</f>
        <v>NA</v>
      </c>
      <c r="AF103" s="33" t="str">
        <f>main!AF83</f>
        <v>f</v>
      </c>
      <c r="AG103" s="7" t="str">
        <f>main!AG83</f>
        <v>Filler</v>
      </c>
      <c r="AH103" s="7" t="str">
        <f>main!AH83</f>
        <v>NA</v>
      </c>
      <c r="AI103" s="7" t="str">
        <f>main!AI83</f>
        <v>NA</v>
      </c>
      <c r="AJ103" s="7" t="str">
        <f>main!AJ83</f>
        <v>Die</v>
      </c>
      <c r="AK103" s="7" t="str">
        <f>main!AK83</f>
        <v>die</v>
      </c>
      <c r="AL103" s="7">
        <f>main!AL83</f>
        <v>22</v>
      </c>
      <c r="AM103" s="7" t="str">
        <f>main!AM83</f>
        <v>Sozialarbeiter</v>
      </c>
      <c r="AN103" s="7" t="str">
        <f>main!AN83</f>
        <v>NA</v>
      </c>
      <c r="AO103" s="7" t="str">
        <f>main!AO83</f>
        <v>NA</v>
      </c>
      <c r="AP103" s="7" t="str">
        <f>main!AP83</f>
        <v>NA</v>
      </c>
      <c r="AQ103" s="7" t="str">
        <f>main!AQ83</f>
        <v>NA</v>
      </c>
      <c r="AR103" s="7" t="str">
        <f>main!AR83</f>
        <v>NA</v>
      </c>
      <c r="AS103" s="7" t="str">
        <f>main!AS83</f>
        <v>Alternative</v>
      </c>
      <c r="AT103" s="7" t="str">
        <f>main!AT83</f>
        <v>NA</v>
      </c>
      <c r="AU103" s="7" t="str">
        <f>main!AU83</f>
        <v>NA</v>
      </c>
      <c r="AV103" s="7" t="str">
        <f>main!AV83</f>
        <v>Der</v>
      </c>
      <c r="AW103" s="7" t="str">
        <f>main!AW83</f>
        <v>der</v>
      </c>
      <c r="AX103" s="7" t="str">
        <f>main!AX83</f>
        <v>Er</v>
      </c>
      <c r="AY103" s="7" t="str">
        <f>main!AY83</f>
        <v>Sie</v>
      </c>
      <c r="AZ103" s="7" t="str">
        <f>main!AZ83</f>
        <v>Er</v>
      </c>
      <c r="BA103" s="7" t="str">
        <f t="shared" si="86"/>
        <v>Wer verzweifelt im Konsulat?</v>
      </c>
      <c r="BB103" s="46" t="str">
        <f t="shared" si="87"/>
        <v>Was tat die Sozialarbeiterin?</v>
      </c>
      <c r="BC103" s="7" t="str">
        <f t="shared" si="88"/>
        <v>Wo verzweifelt die Sozialarbeiterin?</v>
      </c>
      <c r="BD103" s="7" t="str">
        <f t="shared" si="89"/>
        <v>Was hat die Sozialarbeiterin verlegt?</v>
      </c>
      <c r="BE103" s="7" t="s">
        <v>16</v>
      </c>
      <c r="BF103" s="7" t="str">
        <f>BB103</f>
        <v>Was tat die Sozialarbeiterin?</v>
      </c>
      <c r="BG103" s="7">
        <v>2</v>
      </c>
      <c r="BH103" s="7">
        <f t="shared" si="90"/>
        <v>0</v>
      </c>
      <c r="BI103" s="7" t="str">
        <f t="shared" si="91"/>
        <v>NA</v>
      </c>
      <c r="BJ103" s="7" t="str">
        <f>IF(BI103="NA","NA",J103)</f>
        <v>NA</v>
      </c>
      <c r="BK103" s="7" t="str">
        <f t="shared" si="101"/>
        <v>NA</v>
      </c>
      <c r="BL103" s="7" t="s">
        <v>78</v>
      </c>
      <c r="BM103" s="1">
        <v>1</v>
      </c>
      <c r="BN103" s="7" t="str">
        <f t="shared" si="92"/>
        <v>NA</v>
      </c>
      <c r="BO103" s="7" t="str">
        <f t="shared" si="100"/>
        <v>NA</v>
      </c>
      <c r="BP103" s="7" t="str">
        <f t="shared" si="93"/>
        <v>Wo verzweifelt die Sozialarbeiterin?</v>
      </c>
      <c r="BQ103" s="7" t="str">
        <f t="shared" si="94"/>
        <v/>
      </c>
      <c r="BR103" s="7" t="str">
        <f t="shared" si="95"/>
        <v/>
      </c>
      <c r="BS103" s="7" t="str">
        <f t="shared" si="96"/>
        <v>Wo verzweifelt die Sozialarbeiterin?</v>
      </c>
      <c r="BT103" s="7" t="str">
        <f t="shared" si="97"/>
        <v>Was hat die Sozialarbeiterin verlegt?</v>
      </c>
      <c r="BU103" s="7" t="str">
        <f t="shared" si="98"/>
        <v/>
      </c>
      <c r="BV103" s="7" t="str">
        <f t="shared" si="99"/>
        <v>Was hat die Sozialarbeiterin verlegt?</v>
      </c>
    </row>
    <row r="104" spans="1:74" ht="14.25" customHeight="1" x14ac:dyDescent="0.35">
      <c r="A104" s="7" t="str">
        <f t="shared" si="102"/>
        <v>L5_S72_I155_PSie</v>
      </c>
      <c r="B104" s="7">
        <v>5</v>
      </c>
      <c r="C104" s="7">
        <v>72</v>
      </c>
      <c r="D104" s="44">
        <v>103</v>
      </c>
      <c r="E104">
        <v>5</v>
      </c>
      <c r="F104" s="7">
        <v>72</v>
      </c>
      <c r="G104" s="7" t="str">
        <f t="shared" si="103"/>
        <v>Die Stripperin raucht vor dem Zeitungsstand. Sie hat die leckere Zigarette verdient.</v>
      </c>
      <c r="H104" s="7" t="str">
        <f t="shared" si="80"/>
        <v>Die Stripperin</v>
      </c>
      <c r="I104" s="7" t="str">
        <f t="shared" si="81"/>
        <v>Der Stripper</v>
      </c>
      <c r="J104" s="7" t="s">
        <v>566</v>
      </c>
      <c r="K104" s="7" t="s">
        <v>330</v>
      </c>
      <c r="N104" s="7" t="s">
        <v>567</v>
      </c>
      <c r="O104" s="7" t="str">
        <f t="shared" si="82"/>
        <v>vor dem Zeitungsstand.</v>
      </c>
      <c r="P104" s="7" t="str">
        <f t="shared" si="83"/>
        <v>vor dem Zeitungsstand</v>
      </c>
      <c r="Q104" s="7" t="str">
        <f t="shared" si="104"/>
        <v>Sie</v>
      </c>
      <c r="R104" s="7" t="s">
        <v>104</v>
      </c>
      <c r="S104" s="7" t="s">
        <v>71</v>
      </c>
      <c r="T104" s="7" t="s">
        <v>568</v>
      </c>
      <c r="U104" s="7" t="s">
        <v>569</v>
      </c>
      <c r="W104" s="7" t="str">
        <f t="shared" si="84"/>
        <v>Zigarette</v>
      </c>
      <c r="X104" s="7" t="str">
        <f t="shared" si="85"/>
        <v>verdient.</v>
      </c>
      <c r="Y104" s="7" t="s">
        <v>570</v>
      </c>
      <c r="Z104" s="7">
        <f>main!Z73</f>
        <v>155</v>
      </c>
      <c r="AA104" s="7" t="str">
        <f>main!AA73</f>
        <v>Stripperin</v>
      </c>
      <c r="AB104" s="7" t="str">
        <f>main!AB73</f>
        <v>NA</v>
      </c>
      <c r="AC104" s="7">
        <f>main!AC73</f>
        <v>2.2000000000000002</v>
      </c>
      <c r="AD104" s="7" t="str">
        <f>main!AD73</f>
        <v>NA</v>
      </c>
      <c r="AE104" s="7" t="str">
        <f>main!AE73</f>
        <v>NA</v>
      </c>
      <c r="AF104" s="33" t="str">
        <f>main!AF73</f>
        <v>f</v>
      </c>
      <c r="AG104" s="7" t="str">
        <f>main!AG73</f>
        <v>Filler</v>
      </c>
      <c r="AH104" s="7" t="str">
        <f>main!AH73</f>
        <v>NA</v>
      </c>
      <c r="AI104" s="7" t="str">
        <f>main!AI73</f>
        <v>NA</v>
      </c>
      <c r="AJ104" s="7" t="str">
        <f>main!AJ73</f>
        <v>Die</v>
      </c>
      <c r="AK104" s="7" t="str">
        <f>main!AK73</f>
        <v>die</v>
      </c>
      <c r="AL104" s="7">
        <f>main!AL73</f>
        <v>12</v>
      </c>
      <c r="AM104" s="7" t="str">
        <f>main!AM73</f>
        <v>Stripper</v>
      </c>
      <c r="AN104" s="7" t="str">
        <f>main!AN73</f>
        <v>NA</v>
      </c>
      <c r="AO104" s="7" t="str">
        <f>main!AO73</f>
        <v>NA</v>
      </c>
      <c r="AP104" s="7" t="str">
        <f>main!AP73</f>
        <v>NA</v>
      </c>
      <c r="AQ104" s="7" t="str">
        <f>main!AQ73</f>
        <v>NA</v>
      </c>
      <c r="AR104" s="7" t="str">
        <f>main!AR73</f>
        <v>NA</v>
      </c>
      <c r="AS104" s="7" t="str">
        <f>main!AS73</f>
        <v>Alternative</v>
      </c>
      <c r="AT104" s="7" t="str">
        <f>main!AT73</f>
        <v>NA</v>
      </c>
      <c r="AU104" s="7" t="str">
        <f>main!AU73</f>
        <v>NA</v>
      </c>
      <c r="AV104" s="7" t="str">
        <f>main!AV73</f>
        <v>Der</v>
      </c>
      <c r="AW104" s="7" t="str">
        <f>main!AW73</f>
        <v>der</v>
      </c>
      <c r="AX104" s="7" t="str">
        <f>main!AX73</f>
        <v>Er</v>
      </c>
      <c r="AY104" s="7" t="str">
        <f>main!AY73</f>
        <v>Sie</v>
      </c>
      <c r="AZ104" s="7" t="str">
        <f>main!AZ73</f>
        <v>Sie</v>
      </c>
      <c r="BA104" s="7" t="str">
        <f t="shared" si="86"/>
        <v>Wer raucht vor dem Zeitungsstand?</v>
      </c>
      <c r="BB104" s="46" t="str">
        <f t="shared" si="87"/>
        <v>Was tat die Stripperin?</v>
      </c>
      <c r="BC104" s="7" t="str">
        <f t="shared" si="88"/>
        <v>Wo raucht die Stripperin?</v>
      </c>
      <c r="BD104" s="7" t="str">
        <f t="shared" si="89"/>
        <v>Was hat die Stripperin verdient?</v>
      </c>
      <c r="BE104" s="1" t="s">
        <v>49</v>
      </c>
      <c r="BF104" s="7" t="str">
        <f>BD104</f>
        <v>Was hat die Stripperin verdient?</v>
      </c>
      <c r="BG104" s="7">
        <v>1</v>
      </c>
      <c r="BH104" s="7">
        <f t="shared" si="90"/>
        <v>1</v>
      </c>
      <c r="BI104" s="7" t="str">
        <f t="shared" si="91"/>
        <v>Was hat die Stripperin verdient?</v>
      </c>
      <c r="BJ104" s="7" t="str">
        <f>IF(BI104="NA","NA",CONCATENATE(S104," ",T104," ",W104))</f>
        <v>die leckere Zigarette</v>
      </c>
      <c r="BK104" s="7" t="str">
        <f t="shared" si="101"/>
        <v>die leckere Zigarette</v>
      </c>
      <c r="BL104" s="7" t="s">
        <v>573</v>
      </c>
      <c r="BM104" s="1">
        <v>1</v>
      </c>
      <c r="BN104" s="7" t="str">
        <f t="shared" si="92"/>
        <v>die leckere Zigarette</v>
      </c>
      <c r="BO104" s="7" t="str">
        <f t="shared" si="100"/>
        <v>die leckere Kippe</v>
      </c>
      <c r="BP104" s="7" t="str">
        <f t="shared" si="93"/>
        <v>Wo raucht die Stripperin?</v>
      </c>
      <c r="BQ104" s="7" t="str">
        <f t="shared" si="94"/>
        <v/>
      </c>
      <c r="BR104" s="7" t="str">
        <f t="shared" si="95"/>
        <v/>
      </c>
      <c r="BS104" s="7" t="str">
        <f t="shared" si="96"/>
        <v>Wo raucht die Stripperin?</v>
      </c>
      <c r="BT104" s="7" t="str">
        <f t="shared" si="97"/>
        <v>Was hat die Stripperin verdient?</v>
      </c>
      <c r="BU104" s="7" t="str">
        <f t="shared" si="98"/>
        <v/>
      </c>
      <c r="BV104" s="7" t="str">
        <f t="shared" si="99"/>
        <v>Was hat die Stripperin verdient?</v>
      </c>
    </row>
    <row r="105" spans="1:74" ht="14.25" customHeight="1" x14ac:dyDescent="0.35">
      <c r="A105" s="7" t="str">
        <f t="shared" si="102"/>
        <v>L5_S84_I167_PEr</v>
      </c>
      <c r="B105" s="7">
        <v>5</v>
      </c>
      <c r="C105" s="7">
        <v>84</v>
      </c>
      <c r="D105" s="44">
        <v>104</v>
      </c>
      <c r="E105">
        <v>5</v>
      </c>
      <c r="F105" s="7">
        <v>84</v>
      </c>
      <c r="G105" s="7" t="str">
        <f t="shared" si="103"/>
        <v>Die Beratungslehrerin kriecht in der Werkstatt. Er hat die starke Brille verloren.</v>
      </c>
      <c r="H105" s="7" t="str">
        <f t="shared" si="80"/>
        <v>Die Beratungslehrerin</v>
      </c>
      <c r="I105" s="7" t="str">
        <f t="shared" si="81"/>
        <v>Der Beratungslehrer</v>
      </c>
      <c r="J105" s="7" t="s">
        <v>469</v>
      </c>
      <c r="K105" s="7" t="s">
        <v>84</v>
      </c>
      <c r="N105" s="7" t="s">
        <v>632</v>
      </c>
      <c r="O105" s="7" t="str">
        <f t="shared" si="82"/>
        <v>in der Werkstatt.</v>
      </c>
      <c r="P105" s="7" t="str">
        <f t="shared" si="83"/>
        <v>in der Werkstatt</v>
      </c>
      <c r="Q105" s="7" t="str">
        <f t="shared" si="104"/>
        <v>Er</v>
      </c>
      <c r="R105" s="7" t="s">
        <v>104</v>
      </c>
      <c r="S105" s="7" t="s">
        <v>71</v>
      </c>
      <c r="T105" s="7" t="s">
        <v>633</v>
      </c>
      <c r="U105" s="7" t="s">
        <v>634</v>
      </c>
      <c r="W105" s="7" t="str">
        <f t="shared" si="84"/>
        <v>Brille</v>
      </c>
      <c r="X105" s="7" t="str">
        <f t="shared" si="85"/>
        <v>verloren.</v>
      </c>
      <c r="Y105" s="7" t="s">
        <v>274</v>
      </c>
      <c r="Z105" s="7">
        <f>main!Z85</f>
        <v>167</v>
      </c>
      <c r="AA105" s="7" t="str">
        <f>main!AA85</f>
        <v>Beratungslehrerin</v>
      </c>
      <c r="AB105" s="7" t="str">
        <f>main!AB85</f>
        <v>NA</v>
      </c>
      <c r="AC105" s="7">
        <f>main!AC85</f>
        <v>3.2250000000000001</v>
      </c>
      <c r="AD105" s="7" t="str">
        <f>main!AD85</f>
        <v>NA</v>
      </c>
      <c r="AE105" s="7" t="str">
        <f>main!AE85</f>
        <v>NA</v>
      </c>
      <c r="AF105" s="33" t="str">
        <f>main!AF85</f>
        <v>f</v>
      </c>
      <c r="AG105" s="7" t="str">
        <f>main!AG85</f>
        <v>Filler</v>
      </c>
      <c r="AH105" s="7" t="str">
        <f>main!AH85</f>
        <v>NA</v>
      </c>
      <c r="AI105" s="7" t="str">
        <f>main!AI85</f>
        <v>NA</v>
      </c>
      <c r="AJ105" s="7" t="str">
        <f>main!AJ85</f>
        <v>Die</v>
      </c>
      <c r="AK105" s="7" t="str">
        <f>main!AK85</f>
        <v>die</v>
      </c>
      <c r="AL105" s="7">
        <f>main!AL85</f>
        <v>24</v>
      </c>
      <c r="AM105" s="7" t="str">
        <f>main!AM85</f>
        <v>Beratungslehrer</v>
      </c>
      <c r="AN105" s="7" t="str">
        <f>main!AN85</f>
        <v>NA</v>
      </c>
      <c r="AO105" s="7" t="str">
        <f>main!AO85</f>
        <v>NA</v>
      </c>
      <c r="AP105" s="7" t="str">
        <f>main!AP85</f>
        <v>NA</v>
      </c>
      <c r="AQ105" s="7" t="str">
        <f>main!AQ85</f>
        <v>NA</v>
      </c>
      <c r="AR105" s="7" t="str">
        <f>main!AR85</f>
        <v>NA</v>
      </c>
      <c r="AS105" s="7" t="str">
        <f>main!AS85</f>
        <v>Alternative</v>
      </c>
      <c r="AT105" s="7" t="str">
        <f>main!AT85</f>
        <v>NA</v>
      </c>
      <c r="AU105" s="7" t="str">
        <f>main!AU85</f>
        <v>NA</v>
      </c>
      <c r="AV105" s="7" t="str">
        <f>main!AV85</f>
        <v>Der</v>
      </c>
      <c r="AW105" s="7" t="str">
        <f>main!AW85</f>
        <v>der</v>
      </c>
      <c r="AX105" s="7" t="str">
        <f>main!AX85</f>
        <v>Er</v>
      </c>
      <c r="AY105" s="7" t="str">
        <f>main!AY85</f>
        <v>Sie</v>
      </c>
      <c r="AZ105" s="7" t="str">
        <f>main!AZ85</f>
        <v>Er</v>
      </c>
      <c r="BA105" s="7" t="str">
        <f t="shared" si="86"/>
        <v>Wer kriecht in der Werkstatt?</v>
      </c>
      <c r="BB105" s="46" t="str">
        <f t="shared" si="87"/>
        <v>Was tat die Beratungslehrerin?</v>
      </c>
      <c r="BC105" s="7" t="str">
        <f t="shared" si="88"/>
        <v>Wo kriecht die Beratungslehrerin?</v>
      </c>
      <c r="BD105" s="7" t="str">
        <f t="shared" si="89"/>
        <v>Was hat die Beratungslehrerin verloren?</v>
      </c>
      <c r="BE105" s="1" t="s">
        <v>49</v>
      </c>
      <c r="BF105" s="7" t="str">
        <f>BD105</f>
        <v>Was hat die Beratungslehrerin verloren?</v>
      </c>
      <c r="BG105" s="7">
        <v>1</v>
      </c>
      <c r="BH105" s="7">
        <f t="shared" si="90"/>
        <v>1</v>
      </c>
      <c r="BI105" s="7" t="str">
        <f t="shared" si="91"/>
        <v>Was hat die Beratungslehrerin verloren?</v>
      </c>
      <c r="BJ105" s="7" t="str">
        <f>IF(BI105="NA","NA",CONCATENATE(S105," ",T105," ",W105))</f>
        <v>die starke Brille</v>
      </c>
      <c r="BK105" s="7" t="str">
        <f t="shared" si="101"/>
        <v>die starke Brille</v>
      </c>
      <c r="BL105" s="7" t="s">
        <v>637</v>
      </c>
      <c r="BM105" s="1">
        <v>0</v>
      </c>
      <c r="BN105" s="7" t="str">
        <f t="shared" si="92"/>
        <v>die starke Maschine</v>
      </c>
      <c r="BO105" s="7" t="str">
        <f t="shared" si="100"/>
        <v>die starke Brille</v>
      </c>
      <c r="BP105" s="7" t="str">
        <f t="shared" si="93"/>
        <v>Wo kriecht die Beratungslehrerin?</v>
      </c>
      <c r="BQ105" s="7" t="str">
        <f t="shared" si="94"/>
        <v/>
      </c>
      <c r="BR105" s="7" t="str">
        <f t="shared" si="95"/>
        <v/>
      </c>
      <c r="BS105" s="7" t="str">
        <f t="shared" si="96"/>
        <v>Wo kriecht die Beratungslehrerin?</v>
      </c>
      <c r="BT105" s="7" t="str">
        <f t="shared" si="97"/>
        <v>Was hat die Beratungslehrerin verloren?</v>
      </c>
      <c r="BU105" s="7" t="str">
        <f t="shared" si="98"/>
        <v/>
      </c>
      <c r="BV105" s="7" t="str">
        <f t="shared" si="99"/>
        <v>Was hat die Beratungslehrerin verloren?</v>
      </c>
    </row>
    <row r="106" spans="1:74" ht="14.25" customHeight="1" x14ac:dyDescent="0.35">
      <c r="A106" s="7" t="str">
        <f t="shared" si="102"/>
        <v>L5_S53_I15_PSie</v>
      </c>
      <c r="B106" s="7">
        <v>5</v>
      </c>
      <c r="C106" s="7">
        <v>53</v>
      </c>
      <c r="D106" s="44">
        <v>105</v>
      </c>
      <c r="E106">
        <v>5</v>
      </c>
      <c r="F106" s="7">
        <v>53</v>
      </c>
      <c r="G106" s="7" t="str">
        <f t="shared" si="103"/>
        <v>Felix kommt vom Kiosk. Sie hat ein leckeres Snickers gekauft.</v>
      </c>
      <c r="H106" s="7" t="str">
        <f t="shared" si="80"/>
        <v>Felix</v>
      </c>
      <c r="I106" s="7" t="str">
        <f t="shared" si="81"/>
        <v>Alma</v>
      </c>
      <c r="J106" s="7" t="s">
        <v>311</v>
      </c>
      <c r="M106" s="7" t="s">
        <v>291</v>
      </c>
      <c r="N106" s="7" t="s">
        <v>448</v>
      </c>
      <c r="O106" s="7" t="str">
        <f t="shared" si="82"/>
        <v>vom Kiosk.</v>
      </c>
      <c r="P106" s="7" t="str">
        <f t="shared" si="83"/>
        <v>vom Kiosk</v>
      </c>
      <c r="Q106" s="7" t="str">
        <f t="shared" si="104"/>
        <v>Sie</v>
      </c>
      <c r="R106" s="7" t="s">
        <v>104</v>
      </c>
      <c r="S106" s="7" t="s">
        <v>137</v>
      </c>
      <c r="T106" s="7" t="s">
        <v>449</v>
      </c>
      <c r="U106" s="7" t="s">
        <v>450</v>
      </c>
      <c r="W106" s="7" t="str">
        <f t="shared" si="84"/>
        <v>Snickers</v>
      </c>
      <c r="X106" s="7" t="str">
        <f t="shared" si="85"/>
        <v>gekauft.</v>
      </c>
      <c r="Y106" s="7" t="s">
        <v>451</v>
      </c>
      <c r="Z106" s="7">
        <f>main!Z14</f>
        <v>15</v>
      </c>
      <c r="AA106" s="7" t="str">
        <f>main!AA14</f>
        <v>Felix</v>
      </c>
      <c r="AB106" s="7" t="str">
        <f>main!AB14</f>
        <v>m</v>
      </c>
      <c r="AC106" s="7">
        <f>main!AC14</f>
        <v>1.2</v>
      </c>
      <c r="AD106" s="7">
        <f>main!AD14</f>
        <v>0.47278897199999997</v>
      </c>
      <c r="AE106" s="7">
        <f>main!AE14</f>
        <v>1</v>
      </c>
      <c r="AF106" s="33" t="str">
        <f>main!AF14</f>
        <v>m</v>
      </c>
      <c r="AG106" s="7" t="str">
        <f>main!AG14</f>
        <v>Target</v>
      </c>
      <c r="AH106" s="7" t="str">
        <f>main!AH14</f>
        <v>NA</v>
      </c>
      <c r="AI106" s="7">
        <f>main!AI14</f>
        <v>2590000000</v>
      </c>
      <c r="AJ106" s="7" t="str">
        <f>main!AJ14</f>
        <v>NA</v>
      </c>
      <c r="AK106" s="7" t="str">
        <f>main!AK14</f>
        <v>NA</v>
      </c>
      <c r="AL106" s="7">
        <f>main!AL14</f>
        <v>94</v>
      </c>
      <c r="AM106" s="7" t="str">
        <f>main!AM14</f>
        <v>Alma</v>
      </c>
      <c r="AN106" s="7" t="str">
        <f>main!AN14</f>
        <v>f</v>
      </c>
      <c r="AO106" s="7">
        <f>main!AO14</f>
        <v>6.1714285709999999</v>
      </c>
      <c r="AP106" s="7">
        <f>main!AP14</f>
        <v>0.98475778700000005</v>
      </c>
      <c r="AQ106" s="7">
        <f>main!AQ14</f>
        <v>6</v>
      </c>
      <c r="AR106" s="7" t="str">
        <f>main!AR14</f>
        <v>f</v>
      </c>
      <c r="AS106" s="7" t="str">
        <f>main!AS14</f>
        <v>Alternative</v>
      </c>
      <c r="AT106" s="7" t="str">
        <f>main!AT14</f>
        <v>NA</v>
      </c>
      <c r="AU106" s="7" t="str">
        <f>main!AU14</f>
        <v>NA</v>
      </c>
      <c r="AV106" s="7" t="str">
        <f>main!AV14</f>
        <v>NA</v>
      </c>
      <c r="AW106" s="7" t="str">
        <f>main!AW14</f>
        <v>NA</v>
      </c>
      <c r="AX106" s="7" t="str">
        <f>main!AX14</f>
        <v>Er</v>
      </c>
      <c r="AY106" s="7" t="str">
        <f>main!AY14</f>
        <v>Sie</v>
      </c>
      <c r="AZ106" s="7" t="str">
        <f>main!AZ14</f>
        <v>Sie</v>
      </c>
      <c r="BA106" s="7" t="str">
        <f t="shared" si="86"/>
        <v>Wer kommt vom Kiosk?</v>
      </c>
      <c r="BB106" s="46" t="str">
        <f t="shared" si="87"/>
        <v>Was tat Felix?</v>
      </c>
      <c r="BC106" s="7" t="str">
        <f t="shared" si="88"/>
        <v>Woher kommt Felix?</v>
      </c>
      <c r="BD106" s="7" t="str">
        <f t="shared" si="89"/>
        <v>Was hat Felix gekauft?</v>
      </c>
      <c r="BE106" s="7" t="s">
        <v>47</v>
      </c>
      <c r="BF106" s="7" t="str">
        <f>BA106</f>
        <v>Wer kommt vom Kiosk?</v>
      </c>
      <c r="BG106" s="7">
        <v>3</v>
      </c>
      <c r="BH106" s="7">
        <f t="shared" si="90"/>
        <v>0</v>
      </c>
      <c r="BI106" s="7" t="str">
        <f t="shared" si="91"/>
        <v>NA</v>
      </c>
      <c r="BJ106" s="7" t="str">
        <f>IF(BI106="NA","NA",H106)</f>
        <v>NA</v>
      </c>
      <c r="BK106" s="7" t="str">
        <f t="shared" si="101"/>
        <v>NA</v>
      </c>
      <c r="BL106" s="7" t="s">
        <v>78</v>
      </c>
      <c r="BM106" s="1">
        <v>1</v>
      </c>
      <c r="BN106" s="7" t="str">
        <f t="shared" si="92"/>
        <v>NA</v>
      </c>
      <c r="BO106" s="7" t="str">
        <f t="shared" si="100"/>
        <v>NA</v>
      </c>
      <c r="BP106" s="7" t="str">
        <f t="shared" si="93"/>
        <v/>
      </c>
      <c r="BQ106" s="7" t="str">
        <f t="shared" si="94"/>
        <v/>
      </c>
      <c r="BR106" s="7" t="str">
        <f t="shared" si="95"/>
        <v>Woher kommt Felix?</v>
      </c>
      <c r="BS106" s="7" t="str">
        <f t="shared" si="96"/>
        <v>Woher kommt Felix?</v>
      </c>
      <c r="BT106" s="7" t="str">
        <f t="shared" si="97"/>
        <v>Was hat Felix gekauft?</v>
      </c>
      <c r="BU106" s="7" t="str">
        <f t="shared" si="98"/>
        <v/>
      </c>
      <c r="BV106" s="7" t="str">
        <f t="shared" si="99"/>
        <v>Was hat Felix gekauft?</v>
      </c>
    </row>
    <row r="107" spans="1:74" ht="14.25" customHeight="1" x14ac:dyDescent="0.35">
      <c r="A107" s="7" t="str">
        <f t="shared" si="102"/>
        <v>L5_S29_I132_PEr</v>
      </c>
      <c r="B107" s="7">
        <v>5</v>
      </c>
      <c r="C107" s="7">
        <v>29</v>
      </c>
      <c r="D107" s="44">
        <v>106</v>
      </c>
      <c r="E107">
        <v>5</v>
      </c>
      <c r="F107" s="7">
        <v>29</v>
      </c>
      <c r="G107" s="7" t="str">
        <f t="shared" si="103"/>
        <v>Carla springt vom Beckenrand. Er möchte den schönen Bademeister beeindrucken.</v>
      </c>
      <c r="H107" s="7" t="str">
        <f t="shared" si="80"/>
        <v>Carla</v>
      </c>
      <c r="I107" s="7" t="str">
        <f t="shared" si="81"/>
        <v>Dylan</v>
      </c>
      <c r="J107" s="7" t="s">
        <v>290</v>
      </c>
      <c r="M107" s="7" t="s">
        <v>291</v>
      </c>
      <c r="N107" s="7" t="s">
        <v>292</v>
      </c>
      <c r="O107" s="7" t="str">
        <f t="shared" si="82"/>
        <v>vom Beckenrand.</v>
      </c>
      <c r="P107" s="7" t="str">
        <f t="shared" si="83"/>
        <v>vom Beckenrand</v>
      </c>
      <c r="Q107" s="7" t="str">
        <f t="shared" si="104"/>
        <v>Er</v>
      </c>
      <c r="R107" s="7" t="s">
        <v>70</v>
      </c>
      <c r="S107" s="7" t="s">
        <v>147</v>
      </c>
      <c r="T107" s="7" t="s">
        <v>293</v>
      </c>
      <c r="V107" s="7" t="s">
        <v>294</v>
      </c>
      <c r="W107" s="7" t="str">
        <f t="shared" si="84"/>
        <v>Bademeister</v>
      </c>
      <c r="X107" s="7" t="str">
        <f t="shared" si="85"/>
        <v>beeindrucken.</v>
      </c>
      <c r="Y107" s="7" t="s">
        <v>295</v>
      </c>
      <c r="Z107" s="7">
        <f>main!Z50</f>
        <v>132</v>
      </c>
      <c r="AA107" s="7" t="str">
        <f>main!AA50</f>
        <v>Carla</v>
      </c>
      <c r="AB107" s="7" t="str">
        <f>main!AB50</f>
        <v>f</v>
      </c>
      <c r="AC107" s="7">
        <f>main!AC50</f>
        <v>6.8571428570000004</v>
      </c>
      <c r="AD107" s="7">
        <f>main!AD50</f>
        <v>0.42996970800000001</v>
      </c>
      <c r="AE107" s="7">
        <f>main!AE50</f>
        <v>7</v>
      </c>
      <c r="AF107" s="33" t="str">
        <f>main!AF50</f>
        <v>f</v>
      </c>
      <c r="AG107" s="7" t="str">
        <f>main!AG50</f>
        <v>Target</v>
      </c>
      <c r="AH107" s="7">
        <f>main!AH50</f>
        <v>153</v>
      </c>
      <c r="AI107" s="7">
        <f>main!AI50</f>
        <v>2590000000</v>
      </c>
      <c r="AJ107" s="7" t="str">
        <f>main!AJ50</f>
        <v>NA</v>
      </c>
      <c r="AK107" s="7" t="str">
        <f>main!AK50</f>
        <v>NA</v>
      </c>
      <c r="AL107" s="7">
        <f>main!AL50</f>
        <v>51</v>
      </c>
      <c r="AM107" s="7" t="str">
        <f>main!AM50</f>
        <v>Dylan</v>
      </c>
      <c r="AN107" s="7" t="str">
        <f>main!AN50</f>
        <v>n</v>
      </c>
      <c r="AO107" s="7">
        <f>main!AO50</f>
        <v>1.9714285709999999</v>
      </c>
      <c r="AP107" s="7">
        <f>main!AP50</f>
        <v>1.224401758</v>
      </c>
      <c r="AQ107" s="7">
        <f>main!AQ50</f>
        <v>1</v>
      </c>
      <c r="AR107" s="7" t="str">
        <f>main!AR50</f>
        <v>m</v>
      </c>
      <c r="AS107" s="7" t="str">
        <f>main!AS50</f>
        <v>Alternative</v>
      </c>
      <c r="AT107" s="7" t="str">
        <f>main!AT50</f>
        <v>NA</v>
      </c>
      <c r="AU107" s="7" t="str">
        <f>main!AU50</f>
        <v>NA</v>
      </c>
      <c r="AV107" s="7" t="str">
        <f>main!AV50</f>
        <v>NA</v>
      </c>
      <c r="AW107" s="7" t="str">
        <f>main!AW50</f>
        <v>NA</v>
      </c>
      <c r="AX107" s="7" t="str">
        <f>main!AX50</f>
        <v>Er</v>
      </c>
      <c r="AY107" s="7" t="str">
        <f>main!AY50</f>
        <v>Sie</v>
      </c>
      <c r="AZ107" s="7" t="str">
        <f>main!AZ50</f>
        <v>Er</v>
      </c>
      <c r="BA107" s="7" t="str">
        <f t="shared" si="86"/>
        <v>Wer springt vom Beckenrand?</v>
      </c>
      <c r="BB107" s="46" t="str">
        <f t="shared" si="87"/>
        <v>Was tat Carla?</v>
      </c>
      <c r="BC107" s="7" t="str">
        <f t="shared" si="88"/>
        <v>Woher springt Carla?</v>
      </c>
      <c r="BD107" s="7" t="str">
        <f t="shared" si="89"/>
        <v>Wen möchte Carla beeindrucken?</v>
      </c>
      <c r="BE107" s="7" t="s">
        <v>47</v>
      </c>
      <c r="BF107" s="7" t="str">
        <f>BA107</f>
        <v>Wer springt vom Beckenrand?</v>
      </c>
      <c r="BG107" s="7">
        <v>1</v>
      </c>
      <c r="BH107" s="7">
        <f t="shared" si="90"/>
        <v>1</v>
      </c>
      <c r="BI107" s="7" t="str">
        <f t="shared" si="91"/>
        <v>Wer springt vom Beckenrand?</v>
      </c>
      <c r="BJ107" s="7" t="str">
        <f>IF(BI107="NA","NA",H107)</f>
        <v>Carla</v>
      </c>
      <c r="BK107" s="7" t="str">
        <f t="shared" si="101"/>
        <v>Carla</v>
      </c>
      <c r="BL107" s="7" t="str">
        <f>I107</f>
        <v>Dylan</v>
      </c>
      <c r="BM107" s="1">
        <v>1</v>
      </c>
      <c r="BN107" s="7" t="str">
        <f t="shared" si="92"/>
        <v>Carla</v>
      </c>
      <c r="BO107" s="7" t="str">
        <f t="shared" si="100"/>
        <v>Dylan</v>
      </c>
      <c r="BP107" s="7" t="str">
        <f t="shared" si="93"/>
        <v/>
      </c>
      <c r="BQ107" s="7" t="str">
        <f t="shared" si="94"/>
        <v/>
      </c>
      <c r="BR107" s="7" t="str">
        <f t="shared" si="95"/>
        <v>Woher springt Carla?</v>
      </c>
      <c r="BS107" s="7" t="str">
        <f t="shared" si="96"/>
        <v>Woher springt Carla?</v>
      </c>
      <c r="BT107" s="7" t="str">
        <f t="shared" si="97"/>
        <v/>
      </c>
      <c r="BU107" s="7" t="str">
        <f t="shared" si="98"/>
        <v>Wen möchte Carla beeindrucken?</v>
      </c>
      <c r="BV107" s="7" t="str">
        <f t="shared" si="99"/>
        <v>Wen möchte Carla beeindrucken?</v>
      </c>
    </row>
    <row r="108" spans="1:74" ht="14.25" customHeight="1" x14ac:dyDescent="0.35">
      <c r="A108" s="7" t="str">
        <f t="shared" si="102"/>
        <v>L5_S39_I142_PSie</v>
      </c>
      <c r="B108" s="7">
        <v>5</v>
      </c>
      <c r="C108" s="7">
        <v>39</v>
      </c>
      <c r="D108" s="44">
        <v>107</v>
      </c>
      <c r="E108">
        <v>5</v>
      </c>
      <c r="F108" s="7">
        <v>39</v>
      </c>
      <c r="G108" s="7" t="str">
        <f t="shared" si="103"/>
        <v>Johanna stolpert aus der Kneipe. Sie hat das neue Craftbier genossen.</v>
      </c>
      <c r="H108" s="7" t="str">
        <f t="shared" si="80"/>
        <v>Johanna</v>
      </c>
      <c r="I108" s="7" t="str">
        <f t="shared" si="81"/>
        <v>Ella</v>
      </c>
      <c r="J108" s="7" t="s">
        <v>355</v>
      </c>
      <c r="M108" s="7" t="s">
        <v>144</v>
      </c>
      <c r="N108" s="1" t="s">
        <v>356</v>
      </c>
      <c r="O108" s="7" t="str">
        <f t="shared" si="82"/>
        <v>aus der Kneipe.</v>
      </c>
      <c r="P108" s="7" t="str">
        <f t="shared" si="83"/>
        <v>aus der Kneipe</v>
      </c>
      <c r="Q108" s="7" t="str">
        <f t="shared" si="104"/>
        <v>Sie</v>
      </c>
      <c r="R108" s="7" t="s">
        <v>104</v>
      </c>
      <c r="S108" s="7" t="s">
        <v>155</v>
      </c>
      <c r="T108" s="7" t="s">
        <v>357</v>
      </c>
      <c r="U108" s="7" t="s">
        <v>358</v>
      </c>
      <c r="W108" s="7" t="str">
        <f t="shared" si="84"/>
        <v>Craftbier</v>
      </c>
      <c r="X108" s="7" t="str">
        <f t="shared" si="85"/>
        <v>genossen.</v>
      </c>
      <c r="Y108" s="7" t="s">
        <v>227</v>
      </c>
      <c r="Z108" s="7">
        <f>main!Z60</f>
        <v>142</v>
      </c>
      <c r="AA108" s="7" t="str">
        <f>main!AA60</f>
        <v>Johanna</v>
      </c>
      <c r="AB108" s="7" t="str">
        <f>main!AB60</f>
        <v>f</v>
      </c>
      <c r="AC108" s="7">
        <f>main!AC60</f>
        <v>6.9428571430000003</v>
      </c>
      <c r="AD108" s="7">
        <f>main!AD60</f>
        <v>0.23550410799999999</v>
      </c>
      <c r="AE108" s="7">
        <f>main!AE60</f>
        <v>7</v>
      </c>
      <c r="AF108" s="33" t="str">
        <f>main!AF60</f>
        <v>f</v>
      </c>
      <c r="AG108" s="7" t="str">
        <f>main!AG60</f>
        <v>Target</v>
      </c>
      <c r="AH108" s="7" t="str">
        <f>main!AH60</f>
        <v>NA</v>
      </c>
      <c r="AI108" s="7">
        <f>main!AI60</f>
        <v>1470000000</v>
      </c>
      <c r="AJ108" s="7" t="str">
        <f>main!AJ60</f>
        <v>NA</v>
      </c>
      <c r="AK108" s="7" t="str">
        <f>main!AK60</f>
        <v>NA</v>
      </c>
      <c r="AL108" s="7">
        <f>main!AL60</f>
        <v>110</v>
      </c>
      <c r="AM108" s="7" t="str">
        <f>main!AM60</f>
        <v>Ella</v>
      </c>
      <c r="AN108" s="7" t="str">
        <f>main!AN60</f>
        <v>f</v>
      </c>
      <c r="AO108" s="7">
        <f>main!AO60</f>
        <v>6.6571428570000002</v>
      </c>
      <c r="AP108" s="7">
        <f>main!AP60</f>
        <v>0.96840855299999995</v>
      </c>
      <c r="AQ108" s="7">
        <f>main!AQ60</f>
        <v>7</v>
      </c>
      <c r="AR108" s="7" t="str">
        <f>main!AR60</f>
        <v>f</v>
      </c>
      <c r="AS108" s="7" t="str">
        <f>main!AS60</f>
        <v>Alternative</v>
      </c>
      <c r="AT108" s="7" t="str">
        <f>main!AT60</f>
        <v>NA</v>
      </c>
      <c r="AU108" s="7" t="str">
        <f>main!AU60</f>
        <v>NA</v>
      </c>
      <c r="AV108" s="7" t="str">
        <f>main!AV60</f>
        <v>NA</v>
      </c>
      <c r="AW108" s="7" t="str">
        <f>main!AW60</f>
        <v>NA</v>
      </c>
      <c r="AX108" s="7" t="str">
        <f>main!AX60</f>
        <v>Er</v>
      </c>
      <c r="AY108" s="7" t="str">
        <f>main!AY60</f>
        <v>Sie</v>
      </c>
      <c r="AZ108" s="7" t="str">
        <f>main!AZ60</f>
        <v>Sie</v>
      </c>
      <c r="BA108" s="7" t="str">
        <f t="shared" si="86"/>
        <v>Wer stolpert aus der Kneipe?</v>
      </c>
      <c r="BB108" s="46" t="str">
        <f t="shared" si="87"/>
        <v>Was tat Johanna?</v>
      </c>
      <c r="BC108" s="7" t="str">
        <f t="shared" si="88"/>
        <v>Woher stolpert Johanna?</v>
      </c>
      <c r="BD108" s="7" t="str">
        <f t="shared" si="89"/>
        <v>Was hat Johanna genossen?</v>
      </c>
      <c r="BE108" s="7" t="s">
        <v>48</v>
      </c>
      <c r="BF108" s="7" t="str">
        <f>BC108</f>
        <v>Woher stolpert Johanna?</v>
      </c>
      <c r="BG108" s="7">
        <v>1</v>
      </c>
      <c r="BH108" s="7">
        <f t="shared" si="90"/>
        <v>1</v>
      </c>
      <c r="BI108" s="7" t="str">
        <f t="shared" si="91"/>
        <v>Woher stolpert Johanna?</v>
      </c>
      <c r="BJ108" s="7" t="str">
        <f>IF(BI108="NA","NA",P108)</f>
        <v>aus der Kneipe</v>
      </c>
      <c r="BK108" s="7" t="str">
        <f t="shared" si="101"/>
        <v>aus der Kneipe</v>
      </c>
      <c r="BL108" s="7" t="s">
        <v>361</v>
      </c>
      <c r="BM108" s="1">
        <v>1</v>
      </c>
      <c r="BN108" s="7" t="str">
        <f t="shared" si="92"/>
        <v>aus der Kneipe</v>
      </c>
      <c r="BO108" s="7" t="str">
        <f t="shared" si="100"/>
        <v>aus der Bar</v>
      </c>
      <c r="BP108" s="7" t="str">
        <f t="shared" si="93"/>
        <v/>
      </c>
      <c r="BQ108" s="7" t="str">
        <f t="shared" si="94"/>
        <v/>
      </c>
      <c r="BR108" s="7" t="str">
        <f t="shared" si="95"/>
        <v>Woher stolpert Johanna?</v>
      </c>
      <c r="BS108" s="7" t="str">
        <f t="shared" si="96"/>
        <v>Woher stolpert Johanna?</v>
      </c>
      <c r="BT108" s="7" t="str">
        <f t="shared" si="97"/>
        <v>Was hat Johanna genossen?</v>
      </c>
      <c r="BU108" s="7" t="str">
        <f t="shared" si="98"/>
        <v/>
      </c>
      <c r="BV108" s="7" t="str">
        <f t="shared" si="99"/>
        <v>Was hat Johanna genossen?</v>
      </c>
    </row>
    <row r="109" spans="1:74" ht="14.25" customHeight="1" x14ac:dyDescent="0.35">
      <c r="A109" s="7" t="str">
        <f t="shared" si="102"/>
        <v>L5_S65_I148_PEr</v>
      </c>
      <c r="B109" s="7">
        <v>5</v>
      </c>
      <c r="C109" s="7">
        <v>65</v>
      </c>
      <c r="D109" s="44">
        <v>108</v>
      </c>
      <c r="E109">
        <v>5</v>
      </c>
      <c r="F109" s="7">
        <v>65</v>
      </c>
      <c r="G109" s="7" t="str">
        <f t="shared" si="103"/>
        <v>Die Stepptänzerin faulenzt im Café. Er hat einen stätischen Netzausfall erlitten.</v>
      </c>
      <c r="H109" s="7" t="str">
        <f t="shared" si="80"/>
        <v>Die Stepptänzerin</v>
      </c>
      <c r="I109" s="7" t="str">
        <f t="shared" si="81"/>
        <v>Der Stepptänzer</v>
      </c>
      <c r="J109" s="7" t="s">
        <v>389</v>
      </c>
      <c r="K109" s="7" t="s">
        <v>193</v>
      </c>
      <c r="N109" s="7" t="s">
        <v>527</v>
      </c>
      <c r="O109" s="7" t="str">
        <f t="shared" si="82"/>
        <v>im Café.</v>
      </c>
      <c r="P109" s="7" t="str">
        <f t="shared" si="83"/>
        <v>im Café</v>
      </c>
      <c r="Q109" s="7" t="str">
        <f t="shared" si="104"/>
        <v>Er</v>
      </c>
      <c r="R109" s="7" t="s">
        <v>104</v>
      </c>
      <c r="S109" s="7" t="s">
        <v>87</v>
      </c>
      <c r="T109" s="7" t="s">
        <v>528</v>
      </c>
      <c r="U109" s="7" t="s">
        <v>529</v>
      </c>
      <c r="W109" s="7" t="str">
        <f t="shared" si="84"/>
        <v>Netzausfall</v>
      </c>
      <c r="X109" s="7" t="str">
        <f t="shared" si="85"/>
        <v>erlitten.</v>
      </c>
      <c r="Y109" s="7" t="s">
        <v>212</v>
      </c>
      <c r="Z109" s="7">
        <f>main!Z66</f>
        <v>148</v>
      </c>
      <c r="AA109" s="7" t="str">
        <f>main!AA66</f>
        <v>Stepptänzerin</v>
      </c>
      <c r="AB109" s="7" t="str">
        <f>main!AB66</f>
        <v>NA</v>
      </c>
      <c r="AC109" s="7">
        <f>main!AC66</f>
        <v>1.7</v>
      </c>
      <c r="AD109" s="7" t="str">
        <f>main!AD66</f>
        <v>NA</v>
      </c>
      <c r="AE109" s="7" t="str">
        <f>main!AE66</f>
        <v>NA</v>
      </c>
      <c r="AF109" s="33" t="str">
        <f>main!AF66</f>
        <v>f</v>
      </c>
      <c r="AG109" s="7" t="str">
        <f>main!AG66</f>
        <v>Filler</v>
      </c>
      <c r="AH109" s="7" t="str">
        <f>main!AH66</f>
        <v>NA</v>
      </c>
      <c r="AI109" s="7" t="str">
        <f>main!AI66</f>
        <v>NA</v>
      </c>
      <c r="AJ109" s="7" t="str">
        <f>main!AJ66</f>
        <v>Die</v>
      </c>
      <c r="AK109" s="7" t="str">
        <f>main!AK66</f>
        <v>die</v>
      </c>
      <c r="AL109" s="7">
        <f>main!AL66</f>
        <v>5</v>
      </c>
      <c r="AM109" s="7" t="str">
        <f>main!AM66</f>
        <v>Stepptänzer</v>
      </c>
      <c r="AN109" s="7" t="str">
        <f>main!AN66</f>
        <v>NA</v>
      </c>
      <c r="AO109" s="7" t="str">
        <f>main!AO66</f>
        <v>NA</v>
      </c>
      <c r="AP109" s="7" t="str">
        <f>main!AP66</f>
        <v>NA</v>
      </c>
      <c r="AQ109" s="7" t="str">
        <f>main!AQ66</f>
        <v>NA</v>
      </c>
      <c r="AR109" s="7" t="str">
        <f>main!AR66</f>
        <v>NA</v>
      </c>
      <c r="AS109" s="7" t="str">
        <f>main!AS66</f>
        <v>Alternative</v>
      </c>
      <c r="AT109" s="7" t="str">
        <f>main!AT66</f>
        <v>NA</v>
      </c>
      <c r="AU109" s="7" t="str">
        <f>main!AU66</f>
        <v>NA</v>
      </c>
      <c r="AV109" s="7" t="str">
        <f>main!AV66</f>
        <v>Der</v>
      </c>
      <c r="AW109" s="7" t="str">
        <f>main!AW66</f>
        <v>der</v>
      </c>
      <c r="AX109" s="7" t="str">
        <f>main!AX66</f>
        <v>Er</v>
      </c>
      <c r="AY109" s="7" t="str">
        <f>main!AY66</f>
        <v>Sie</v>
      </c>
      <c r="AZ109" s="7" t="str">
        <f>main!AZ66</f>
        <v>Er</v>
      </c>
      <c r="BA109" s="7" t="str">
        <f t="shared" si="86"/>
        <v>Wer faulenzt im Café?</v>
      </c>
      <c r="BB109" s="46" t="str">
        <f t="shared" si="87"/>
        <v>Was tat die Stepptänzerin?</v>
      </c>
      <c r="BC109" s="7" t="str">
        <f t="shared" si="88"/>
        <v>Wo faulenzt die Stepptänzerin?</v>
      </c>
      <c r="BD109" s="7" t="str">
        <f t="shared" si="89"/>
        <v>Was hat die Stepptänzerin erlitten?</v>
      </c>
      <c r="BE109" s="7" t="s">
        <v>47</v>
      </c>
      <c r="BF109" s="7" t="str">
        <f>BA109</f>
        <v>Wer faulenzt im Café?</v>
      </c>
      <c r="BG109" s="7">
        <v>1</v>
      </c>
      <c r="BH109" s="7">
        <f t="shared" si="90"/>
        <v>1</v>
      </c>
      <c r="BI109" s="7" t="str">
        <f t="shared" si="91"/>
        <v>Wer faulenzt im Café?</v>
      </c>
      <c r="BJ109" s="7" t="str">
        <f>IF(BI109="NA","NA",H109)</f>
        <v>Die Stepptänzerin</v>
      </c>
      <c r="BK109" s="7" t="str">
        <f t="shared" si="101"/>
        <v>Die Stepptänzerin</v>
      </c>
      <c r="BL109" s="7" t="str">
        <f>I109</f>
        <v>Der Stepptänzer</v>
      </c>
      <c r="BM109" s="1">
        <v>1</v>
      </c>
      <c r="BN109" s="7" t="str">
        <f t="shared" si="92"/>
        <v>Die Stepptänzerin</v>
      </c>
      <c r="BO109" s="7" t="str">
        <f t="shared" si="100"/>
        <v>Der Stepptänzer</v>
      </c>
      <c r="BP109" s="7" t="str">
        <f t="shared" si="93"/>
        <v>Wo faulenzt die Stepptänzerin?</v>
      </c>
      <c r="BQ109" s="7" t="str">
        <f t="shared" si="94"/>
        <v/>
      </c>
      <c r="BR109" s="7" t="str">
        <f t="shared" si="95"/>
        <v/>
      </c>
      <c r="BS109" s="7" t="str">
        <f t="shared" si="96"/>
        <v>Wo faulenzt die Stepptänzerin?</v>
      </c>
      <c r="BT109" s="7" t="str">
        <f t="shared" si="97"/>
        <v>Was hat die Stepptänzerin erlitten?</v>
      </c>
      <c r="BU109" s="7" t="str">
        <f t="shared" si="98"/>
        <v/>
      </c>
      <c r="BV109" s="1" t="str">
        <f t="shared" si="99"/>
        <v>Was hat die Stepptänzerin erlitten?</v>
      </c>
    </row>
    <row r="110" spans="1:74" ht="14.25" customHeight="1" x14ac:dyDescent="0.35">
      <c r="A110" s="7" t="str">
        <f t="shared" si="102"/>
        <v>L5_S5_I67_PEr</v>
      </c>
      <c r="B110" s="7">
        <v>5</v>
      </c>
      <c r="C110" s="7">
        <v>5</v>
      </c>
      <c r="D110" s="44">
        <v>109</v>
      </c>
      <c r="E110">
        <v>5</v>
      </c>
      <c r="F110" s="7">
        <v>5</v>
      </c>
      <c r="G110" s="7" t="str">
        <f t="shared" si="103"/>
        <v>Bente reist in die Metropole. Er möchte die weltbekannte Clubkultur erleben.</v>
      </c>
      <c r="H110" s="7" t="str">
        <f t="shared" si="80"/>
        <v>Bente</v>
      </c>
      <c r="I110" s="7" t="str">
        <f t="shared" si="81"/>
        <v>Jasmin</v>
      </c>
      <c r="J110" s="12" t="s">
        <v>110</v>
      </c>
      <c r="L110" s="7" t="s">
        <v>111</v>
      </c>
      <c r="N110" s="7" t="s">
        <v>112</v>
      </c>
      <c r="O110" s="7" t="str">
        <f t="shared" si="82"/>
        <v>in die Metropole.</v>
      </c>
      <c r="P110" s="7" t="str">
        <f t="shared" si="83"/>
        <v>in die Metropole</v>
      </c>
      <c r="Q110" s="7" t="str">
        <f t="shared" si="104"/>
        <v>Er</v>
      </c>
      <c r="R110" s="7" t="s">
        <v>70</v>
      </c>
      <c r="S110" s="7" t="s">
        <v>71</v>
      </c>
      <c r="T110" s="7" t="s">
        <v>113</v>
      </c>
      <c r="U110" s="7" t="s">
        <v>114</v>
      </c>
      <c r="W110" s="7" t="str">
        <f t="shared" si="84"/>
        <v>Clubkultur</v>
      </c>
      <c r="X110" s="7" t="str">
        <f t="shared" si="85"/>
        <v>erleben.</v>
      </c>
      <c r="Y110" s="7" t="s">
        <v>115</v>
      </c>
      <c r="Z110" s="7">
        <f>main!Z26</f>
        <v>67</v>
      </c>
      <c r="AA110" s="7" t="str">
        <f>main!AA26</f>
        <v>Bente</v>
      </c>
      <c r="AB110" s="7" t="str">
        <f>main!AB26</f>
        <v>n</v>
      </c>
      <c r="AC110" s="7">
        <f>main!AC26</f>
        <v>3.371428571</v>
      </c>
      <c r="AD110" s="7">
        <f>main!AD26</f>
        <v>1.5546082219999999</v>
      </c>
      <c r="AE110" s="7">
        <f>main!AE26</f>
        <v>4</v>
      </c>
      <c r="AF110" s="33" t="str">
        <f>main!AF26</f>
        <v>n</v>
      </c>
      <c r="AG110" s="7" t="str">
        <f>main!AG26</f>
        <v>Target</v>
      </c>
      <c r="AH110" s="7">
        <f>main!AH26</f>
        <v>4</v>
      </c>
      <c r="AI110" s="7">
        <f>main!AI26</f>
        <v>19800000</v>
      </c>
      <c r="AJ110" s="7" t="str">
        <f>main!AJ26</f>
        <v>NA</v>
      </c>
      <c r="AK110" s="7" t="str">
        <f>main!AK26</f>
        <v>NA</v>
      </c>
      <c r="AL110" s="7">
        <f>main!AL26</f>
        <v>116</v>
      </c>
      <c r="AM110" s="7" t="str">
        <f>main!AM26</f>
        <v>Jasmin</v>
      </c>
      <c r="AN110" s="7" t="str">
        <f>main!AN26</f>
        <v>f</v>
      </c>
      <c r="AO110" s="7">
        <f>main!AO26</f>
        <v>6.7142857139999998</v>
      </c>
      <c r="AP110" s="7">
        <f>main!AP26</f>
        <v>0.57247802800000003</v>
      </c>
      <c r="AQ110" s="7">
        <f>main!AQ26</f>
        <v>7</v>
      </c>
      <c r="AR110" s="7" t="str">
        <f>main!AR26</f>
        <v>f</v>
      </c>
      <c r="AS110" s="7" t="str">
        <f>main!AS26</f>
        <v>Alternative</v>
      </c>
      <c r="AT110" s="7" t="str">
        <f>main!AT26</f>
        <v>NA</v>
      </c>
      <c r="AU110" s="7" t="str">
        <f>main!AU26</f>
        <v>NA</v>
      </c>
      <c r="AV110" s="7" t="str">
        <f>main!AV26</f>
        <v>NA</v>
      </c>
      <c r="AW110" s="7" t="str">
        <f>main!AW26</f>
        <v>NA</v>
      </c>
      <c r="AX110" s="7" t="str">
        <f>main!AX26</f>
        <v>Er</v>
      </c>
      <c r="AY110" s="7" t="str">
        <f>main!AY26</f>
        <v>Sie</v>
      </c>
      <c r="AZ110" s="7" t="str">
        <f>main!AZ26</f>
        <v>Er</v>
      </c>
      <c r="BA110" s="7" t="str">
        <f t="shared" si="86"/>
        <v>Wer reist in die Metropole?</v>
      </c>
      <c r="BB110" s="46" t="str">
        <f t="shared" si="87"/>
        <v>Was tat Bente?</v>
      </c>
      <c r="BC110" s="7" t="str">
        <f t="shared" si="88"/>
        <v>Wohin reist Bente?</v>
      </c>
      <c r="BD110" s="7" t="str">
        <f t="shared" si="89"/>
        <v>Was möchte Bente erleben?</v>
      </c>
      <c r="BE110" s="7" t="s">
        <v>47</v>
      </c>
      <c r="BF110" s="7" t="str">
        <f>BA110</f>
        <v>Wer reist in die Metropole?</v>
      </c>
      <c r="BG110" s="7">
        <v>2</v>
      </c>
      <c r="BH110" s="7">
        <f t="shared" si="90"/>
        <v>0</v>
      </c>
      <c r="BI110" s="7" t="str">
        <f t="shared" si="91"/>
        <v>NA</v>
      </c>
      <c r="BJ110" s="7" t="str">
        <f>IF(BI110="NA","NA",H110)</f>
        <v>NA</v>
      </c>
      <c r="BK110" s="7" t="str">
        <f t="shared" si="101"/>
        <v>NA</v>
      </c>
      <c r="BL110" s="7" t="s">
        <v>78</v>
      </c>
      <c r="BM110" s="1">
        <v>1</v>
      </c>
      <c r="BN110" s="7" t="str">
        <f t="shared" si="92"/>
        <v>NA</v>
      </c>
      <c r="BO110" s="7" t="str">
        <f t="shared" si="100"/>
        <v>NA</v>
      </c>
      <c r="BP110" s="7" t="str">
        <f t="shared" si="93"/>
        <v/>
      </c>
      <c r="BQ110" s="7" t="str">
        <f t="shared" si="94"/>
        <v>Wohin reist Bente?</v>
      </c>
      <c r="BR110" s="7" t="str">
        <f t="shared" si="95"/>
        <v/>
      </c>
      <c r="BS110" s="7" t="str">
        <f t="shared" si="96"/>
        <v>Wohin reist Bente?</v>
      </c>
      <c r="BT110" s="7" t="str">
        <f t="shared" si="97"/>
        <v>Was möchte Bente erleben?</v>
      </c>
      <c r="BU110" s="7" t="str">
        <f t="shared" si="98"/>
        <v/>
      </c>
      <c r="BV110" s="13" t="str">
        <f t="shared" si="99"/>
        <v>Was möchte Bente erleben?</v>
      </c>
    </row>
    <row r="111" spans="1:74" ht="14.25" customHeight="1" x14ac:dyDescent="0.35">
      <c r="A111" s="7" t="str">
        <f t="shared" si="102"/>
        <v>L5_S13_I75_PSie</v>
      </c>
      <c r="B111" s="7">
        <v>5</v>
      </c>
      <c r="C111" s="7">
        <v>13</v>
      </c>
      <c r="D111" s="44">
        <v>110</v>
      </c>
      <c r="E111">
        <v>5</v>
      </c>
      <c r="F111" s="7">
        <v>13</v>
      </c>
      <c r="G111" s="7" t="str">
        <f t="shared" si="103"/>
        <v>Charlie flieht aus dem Fahrstuhl. Sie hat eine riesige Spinne gesehen.</v>
      </c>
      <c r="H111" s="7" t="str">
        <f t="shared" si="80"/>
        <v>Charlie</v>
      </c>
      <c r="I111" s="7" t="str">
        <f t="shared" si="81"/>
        <v>Hans</v>
      </c>
      <c r="J111" s="7" t="s">
        <v>177</v>
      </c>
      <c r="M111" s="7" t="s">
        <v>102</v>
      </c>
      <c r="N111" s="7" t="s">
        <v>178</v>
      </c>
      <c r="O111" s="7" t="str">
        <f t="shared" si="82"/>
        <v>aus dem Fahrstuhl.</v>
      </c>
      <c r="P111" s="7" t="str">
        <f t="shared" si="83"/>
        <v>aus dem Fahrstuhl</v>
      </c>
      <c r="Q111" s="7" t="str">
        <f t="shared" si="104"/>
        <v>Sie</v>
      </c>
      <c r="R111" s="7" t="s">
        <v>104</v>
      </c>
      <c r="S111" s="7" t="s">
        <v>179</v>
      </c>
      <c r="T111" s="7" t="s">
        <v>180</v>
      </c>
      <c r="U111" s="7" t="s">
        <v>181</v>
      </c>
      <c r="W111" s="7" t="str">
        <f t="shared" si="84"/>
        <v>Spinne</v>
      </c>
      <c r="X111" s="7" t="str">
        <f t="shared" si="85"/>
        <v>gesehen.</v>
      </c>
      <c r="Y111" s="7" t="s">
        <v>182</v>
      </c>
      <c r="Z111" s="7">
        <f>main!Z34</f>
        <v>75</v>
      </c>
      <c r="AA111" s="7" t="str">
        <f>main!AA34</f>
        <v>Charlie</v>
      </c>
      <c r="AB111" s="7" t="str">
        <f>main!AB34</f>
        <v>n</v>
      </c>
      <c r="AC111" s="7">
        <f>main!AC34</f>
        <v>3.9714285710000001</v>
      </c>
      <c r="AD111" s="7">
        <f>main!AD34</f>
        <v>1.3169866290000001</v>
      </c>
      <c r="AE111" s="7">
        <f>main!AE34</f>
        <v>4</v>
      </c>
      <c r="AF111" s="33" t="str">
        <f>main!AF34</f>
        <v>n</v>
      </c>
      <c r="AG111" s="7" t="str">
        <f>main!AG34</f>
        <v>Target</v>
      </c>
      <c r="AH111" s="7">
        <f>main!AH34</f>
        <v>163</v>
      </c>
      <c r="AI111" s="7">
        <f>main!AI34</f>
        <v>2680000000</v>
      </c>
      <c r="AJ111" s="7" t="str">
        <f>main!AJ34</f>
        <v>NA</v>
      </c>
      <c r="AK111" s="7" t="str">
        <f>main!AK34</f>
        <v>NA</v>
      </c>
      <c r="AL111" s="7">
        <f>main!AL34</f>
        <v>25</v>
      </c>
      <c r="AM111" s="7" t="str">
        <f>main!AM34</f>
        <v>Hans</v>
      </c>
      <c r="AN111" s="7" t="str">
        <f>main!AN34</f>
        <v>m</v>
      </c>
      <c r="AO111" s="7">
        <f>main!AO34</f>
        <v>1.2571428570000001</v>
      </c>
      <c r="AP111" s="7">
        <f>main!AP34</f>
        <v>1.038745203</v>
      </c>
      <c r="AQ111" s="7">
        <f>main!AQ34</f>
        <v>1</v>
      </c>
      <c r="AR111" s="7" t="str">
        <f>main!AR34</f>
        <v>m</v>
      </c>
      <c r="AS111" s="7" t="str">
        <f>main!AS34</f>
        <v>Alternative</v>
      </c>
      <c r="AT111" s="7" t="str">
        <f>main!AT34</f>
        <v>NA</v>
      </c>
      <c r="AU111" s="7" t="str">
        <f>main!AU34</f>
        <v>NA</v>
      </c>
      <c r="AV111" s="7" t="str">
        <f>main!AV34</f>
        <v>NA</v>
      </c>
      <c r="AW111" s="7" t="str">
        <f>main!AW34</f>
        <v>NA</v>
      </c>
      <c r="AX111" s="7" t="str">
        <f>main!AX34</f>
        <v>Er</v>
      </c>
      <c r="AY111" s="7" t="str">
        <f>main!AY34</f>
        <v>Sie</v>
      </c>
      <c r="AZ111" s="7" t="str">
        <f>main!AZ34</f>
        <v>Sie</v>
      </c>
      <c r="BA111" s="7" t="str">
        <f t="shared" si="86"/>
        <v>Wer flieht aus dem Fahrstuhl?</v>
      </c>
      <c r="BB111" s="46" t="str">
        <f t="shared" si="87"/>
        <v>Was tat Charlie?</v>
      </c>
      <c r="BC111" s="7" t="str">
        <f t="shared" si="88"/>
        <v>Woher flieht Charlie?</v>
      </c>
      <c r="BD111" s="7" t="str">
        <f t="shared" si="89"/>
        <v>Was hat Charlie gesehen?</v>
      </c>
      <c r="BE111" s="7" t="s">
        <v>47</v>
      </c>
      <c r="BF111" s="7" t="str">
        <f>BA111</f>
        <v>Wer flieht aus dem Fahrstuhl?</v>
      </c>
      <c r="BG111" s="7">
        <v>4</v>
      </c>
      <c r="BH111" s="7">
        <f t="shared" si="90"/>
        <v>0</v>
      </c>
      <c r="BI111" s="7" t="str">
        <f t="shared" si="91"/>
        <v>NA</v>
      </c>
      <c r="BJ111" s="7" t="str">
        <f>IF(BI111="NA","NA",H111)</f>
        <v>NA</v>
      </c>
      <c r="BK111" s="7" t="str">
        <f>IF(BJ111="","",BJ111)</f>
        <v>NA</v>
      </c>
      <c r="BL111" s="7" t="s">
        <v>78</v>
      </c>
      <c r="BM111" s="1">
        <v>1</v>
      </c>
      <c r="BN111" s="7" t="str">
        <f t="shared" si="92"/>
        <v>NA</v>
      </c>
      <c r="BO111" s="7" t="str">
        <f t="shared" si="100"/>
        <v>NA</v>
      </c>
      <c r="BP111" s="7" t="str">
        <f t="shared" si="93"/>
        <v/>
      </c>
      <c r="BQ111" s="7" t="str">
        <f t="shared" si="94"/>
        <v/>
      </c>
      <c r="BR111" s="7" t="str">
        <f t="shared" si="95"/>
        <v>Woher flieht Charlie?</v>
      </c>
      <c r="BS111" s="7" t="str">
        <f t="shared" si="96"/>
        <v>Woher flieht Charlie?</v>
      </c>
      <c r="BT111" s="7" t="str">
        <f t="shared" si="97"/>
        <v>Was hat Charlie gesehen?</v>
      </c>
      <c r="BU111" s="7" t="str">
        <f t="shared" si="98"/>
        <v/>
      </c>
      <c r="BV111" s="7" t="str">
        <f t="shared" si="99"/>
        <v>Was hat Charlie gesehen?</v>
      </c>
    </row>
    <row r="112" spans="1:74" ht="14.25" customHeight="1" x14ac:dyDescent="0.35">
      <c r="A112" s="53" t="str">
        <f t="shared" si="102"/>
        <v>L_S126_I83_PSie</v>
      </c>
      <c r="B112" s="54"/>
      <c r="C112" s="55">
        <v>6</v>
      </c>
      <c r="D112" s="44">
        <v>111</v>
      </c>
      <c r="E112" s="54">
        <v>5.9</v>
      </c>
      <c r="F112" s="53">
        <v>126</v>
      </c>
      <c r="G112" s="53" t="str">
        <f t="shared" si="103"/>
        <v>Eike kommt vom Friedhof. Sie hat die werte Großmutter besucht.</v>
      </c>
      <c r="H112" s="53" t="str">
        <f t="shared" si="80"/>
        <v>Eike</v>
      </c>
      <c r="I112" s="53" t="str">
        <f t="shared" si="81"/>
        <v>Liam</v>
      </c>
      <c r="J112" s="53" t="s">
        <v>311</v>
      </c>
      <c r="K112" s="54"/>
      <c r="L112" s="54"/>
      <c r="M112" s="53" t="s">
        <v>291</v>
      </c>
      <c r="N112" s="53" t="s">
        <v>853</v>
      </c>
      <c r="O112" s="53" t="str">
        <f t="shared" si="82"/>
        <v>vom Friedhof.</v>
      </c>
      <c r="P112" s="53" t="str">
        <f t="shared" si="83"/>
        <v>vom Friedhof</v>
      </c>
      <c r="Q112" s="53" t="str">
        <f t="shared" si="104"/>
        <v>Sie</v>
      </c>
      <c r="R112" s="53" t="s">
        <v>104</v>
      </c>
      <c r="S112" s="53" t="s">
        <v>71</v>
      </c>
      <c r="T112" s="53" t="s">
        <v>854</v>
      </c>
      <c r="U112" s="54"/>
      <c r="V112" s="53" t="s">
        <v>855</v>
      </c>
      <c r="W112" s="53" t="str">
        <f t="shared" si="84"/>
        <v>Großmutter</v>
      </c>
      <c r="X112" s="53" t="str">
        <f t="shared" si="85"/>
        <v>besucht.</v>
      </c>
      <c r="Y112" s="53" t="s">
        <v>856</v>
      </c>
      <c r="Z112" s="53">
        <v>83</v>
      </c>
      <c r="AA112" s="53" t="s">
        <v>971</v>
      </c>
      <c r="AB112" s="53" t="s">
        <v>109</v>
      </c>
      <c r="AC112" s="53">
        <v>4.8</v>
      </c>
      <c r="AD112" s="53">
        <v>1.9220087530000001</v>
      </c>
      <c r="AE112" s="53">
        <v>5</v>
      </c>
      <c r="AF112" s="55" t="s">
        <v>109</v>
      </c>
      <c r="AG112" s="61" t="s">
        <v>1093</v>
      </c>
      <c r="AH112" s="62" t="s">
        <v>78</v>
      </c>
      <c r="AI112" s="63" t="s">
        <v>78</v>
      </c>
      <c r="AJ112" s="58" t="s">
        <v>78</v>
      </c>
      <c r="AK112" s="58" t="s">
        <v>78</v>
      </c>
      <c r="AL112" s="53">
        <v>54</v>
      </c>
      <c r="AM112" s="53" t="s">
        <v>962</v>
      </c>
      <c r="AN112" s="53" t="s">
        <v>76</v>
      </c>
      <c r="AO112" s="53">
        <v>2.1714285709999999</v>
      </c>
      <c r="AP112" s="53">
        <v>1.484938388</v>
      </c>
      <c r="AQ112" s="53">
        <v>2</v>
      </c>
      <c r="AR112" s="55" t="s">
        <v>109</v>
      </c>
      <c r="AS112" s="57" t="s">
        <v>80</v>
      </c>
      <c r="AT112" s="62" t="s">
        <v>78</v>
      </c>
      <c r="AU112" s="63" t="s">
        <v>78</v>
      </c>
      <c r="AV112" s="58" t="s">
        <v>78</v>
      </c>
      <c r="AW112" s="54" t="s">
        <v>78</v>
      </c>
      <c r="AX112" s="58" t="s">
        <v>81</v>
      </c>
      <c r="AY112" s="58" t="s">
        <v>82</v>
      </c>
      <c r="AZ112" s="59" t="str">
        <f>AY112</f>
        <v>Sie</v>
      </c>
      <c r="BA112" s="53" t="str">
        <f t="shared" si="86"/>
        <v>Wer kommt vom Friedhof?</v>
      </c>
      <c r="BB112" s="46" t="str">
        <f t="shared" si="87"/>
        <v>Was tat Eike?</v>
      </c>
      <c r="BC112" s="53" t="str">
        <f t="shared" si="88"/>
        <v>Woher kommt Eike?</v>
      </c>
      <c r="BD112" s="53" t="str">
        <f t="shared" si="89"/>
        <v>Wen hat Eike besucht?</v>
      </c>
      <c r="BE112" s="53" t="s">
        <v>16</v>
      </c>
      <c r="BF112" s="53" t="str">
        <f>BB112</f>
        <v>Was tat Eike?</v>
      </c>
      <c r="BG112" s="55">
        <v>1</v>
      </c>
      <c r="BH112" s="53">
        <f t="shared" si="90"/>
        <v>1</v>
      </c>
      <c r="BI112" s="53" t="str">
        <f t="shared" si="91"/>
        <v>Was tat Eike?</v>
      </c>
      <c r="BJ112" s="53" t="str">
        <f>IF(BI112="NA","NA",J112)</f>
        <v>kommt</v>
      </c>
      <c r="BK112" s="53" t="s">
        <v>1127</v>
      </c>
      <c r="BL112" s="53" t="s">
        <v>1128</v>
      </c>
      <c r="BM112" s="55">
        <v>1</v>
      </c>
      <c r="BN112" s="53" t="str">
        <f t="shared" si="92"/>
        <v>vom Friedhof kommen</v>
      </c>
      <c r="BO112" s="53" t="str">
        <f t="shared" si="100"/>
        <v>vom Friedhof gehen</v>
      </c>
      <c r="BP112" s="53" t="str">
        <f t="shared" si="93"/>
        <v/>
      </c>
      <c r="BQ112" s="53" t="str">
        <f t="shared" si="94"/>
        <v/>
      </c>
      <c r="BR112" s="53" t="str">
        <f t="shared" si="95"/>
        <v>Woher kommt Eike?</v>
      </c>
      <c r="BS112" s="53" t="str">
        <f t="shared" si="96"/>
        <v>Woher kommt Eike?</v>
      </c>
      <c r="BT112" s="53" t="str">
        <f t="shared" si="97"/>
        <v/>
      </c>
      <c r="BU112" s="53" t="str">
        <f t="shared" si="98"/>
        <v>Wen hat Eike besucht?</v>
      </c>
      <c r="BV112" s="53" t="str">
        <f t="shared" si="99"/>
        <v>Wen hat Eike besucht?</v>
      </c>
    </row>
    <row r="113" spans="1:74" ht="14.25" customHeight="1" x14ac:dyDescent="0.35">
      <c r="A113" s="7" t="str">
        <f t="shared" si="102"/>
        <v>L5_S112_I195_PSie</v>
      </c>
      <c r="B113" s="7">
        <v>5</v>
      </c>
      <c r="C113" s="7">
        <v>112</v>
      </c>
      <c r="D113" s="44">
        <v>112</v>
      </c>
      <c r="E113">
        <v>6</v>
      </c>
      <c r="F113" s="7">
        <v>112</v>
      </c>
      <c r="G113" s="7" t="str">
        <f t="shared" si="103"/>
        <v>Der Fischer simst im Hörsaal. Sie findet die andauernde Vorlesung langweilig.</v>
      </c>
      <c r="H113" s="7" t="str">
        <f t="shared" si="80"/>
        <v>Der Fischer</v>
      </c>
      <c r="I113" s="7" t="str">
        <f t="shared" si="81"/>
        <v>Die Fischerin</v>
      </c>
      <c r="J113" s="7" t="s">
        <v>783</v>
      </c>
      <c r="K113" s="7" t="s">
        <v>193</v>
      </c>
      <c r="N113" s="7" t="s">
        <v>784</v>
      </c>
      <c r="O113" s="7" t="str">
        <f t="shared" si="82"/>
        <v>im Hörsaal.</v>
      </c>
      <c r="P113" s="7" t="str">
        <f t="shared" si="83"/>
        <v>im Hörsaal</v>
      </c>
      <c r="Q113" s="7" t="str">
        <f t="shared" si="104"/>
        <v>Sie</v>
      </c>
      <c r="R113" s="7" t="s">
        <v>785</v>
      </c>
      <c r="S113" s="7" t="s">
        <v>71</v>
      </c>
      <c r="T113" s="7" t="s">
        <v>589</v>
      </c>
      <c r="U113" s="7" t="s">
        <v>786</v>
      </c>
      <c r="W113" s="7" t="str">
        <f t="shared" si="84"/>
        <v>Vorlesung</v>
      </c>
      <c r="X113" s="7" t="str">
        <f t="shared" si="85"/>
        <v>langweilig.</v>
      </c>
      <c r="Y113" s="7" t="s">
        <v>787</v>
      </c>
      <c r="Z113" s="7">
        <f>main!Z113</f>
        <v>195</v>
      </c>
      <c r="AA113" s="7" t="str">
        <f>main!AA113</f>
        <v>Fischer</v>
      </c>
      <c r="AB113" s="7" t="str">
        <f>main!AB113</f>
        <v>NA</v>
      </c>
      <c r="AC113" s="7">
        <f>main!AC113</f>
        <v>6.15</v>
      </c>
      <c r="AD113" s="7" t="str">
        <f>main!AD113</f>
        <v>NA</v>
      </c>
      <c r="AE113" s="7" t="str">
        <f>main!AE113</f>
        <v>NA</v>
      </c>
      <c r="AF113" s="33" t="str">
        <f>main!AF113</f>
        <v>m</v>
      </c>
      <c r="AG113" s="7" t="str">
        <f>main!AG113</f>
        <v>Filler</v>
      </c>
      <c r="AH113" s="7" t="str">
        <f>main!AH113</f>
        <v>NA</v>
      </c>
      <c r="AI113" s="7" t="str">
        <f>main!AI113</f>
        <v>NA</v>
      </c>
      <c r="AJ113" s="7" t="str">
        <f>main!AJ113</f>
        <v>Der</v>
      </c>
      <c r="AK113" s="7" t="str">
        <f>main!AK113</f>
        <v>der</v>
      </c>
      <c r="AL113" s="7">
        <f>main!AL113</f>
        <v>52</v>
      </c>
      <c r="AM113" s="7" t="str">
        <f>main!AM113</f>
        <v>Fischerin</v>
      </c>
      <c r="AN113" s="7" t="str">
        <f>main!AN113</f>
        <v>NA</v>
      </c>
      <c r="AO113" s="7" t="str">
        <f>main!AO113</f>
        <v>NA</v>
      </c>
      <c r="AP113" s="7" t="str">
        <f>main!AP113</f>
        <v>NA</v>
      </c>
      <c r="AQ113" s="7" t="str">
        <f>main!AQ113</f>
        <v>NA</v>
      </c>
      <c r="AR113" s="7" t="str">
        <f>main!AR113</f>
        <v>NA</v>
      </c>
      <c r="AS113" s="7" t="str">
        <f>main!AS113</f>
        <v>Alternative</v>
      </c>
      <c r="AT113" s="7" t="str">
        <f>main!AT113</f>
        <v>NA</v>
      </c>
      <c r="AU113" s="7" t="str">
        <f>main!AU113</f>
        <v>NA</v>
      </c>
      <c r="AV113" s="7" t="str">
        <f>main!AV113</f>
        <v>Die</v>
      </c>
      <c r="AW113" s="7" t="str">
        <f>main!AW113</f>
        <v>die</v>
      </c>
      <c r="AX113" s="7" t="str">
        <f>main!AX113</f>
        <v>Er</v>
      </c>
      <c r="AY113" s="7" t="str">
        <f>main!AY113</f>
        <v>Sie</v>
      </c>
      <c r="AZ113" s="7" t="str">
        <f>main!AZ113</f>
        <v>Sie</v>
      </c>
      <c r="BA113" s="7" t="str">
        <f t="shared" si="86"/>
        <v>Wer simst im Hörsaal?</v>
      </c>
      <c r="BB113" s="46" t="str">
        <f t="shared" si="87"/>
        <v>Was tat der Fischer?</v>
      </c>
      <c r="BC113" s="7" t="str">
        <f t="shared" si="88"/>
        <v>Wo simst der Fischer?</v>
      </c>
      <c r="BD113" s="7" t="str">
        <f t="shared" si="89"/>
        <v>Was findet der Fischer langweilig?</v>
      </c>
      <c r="BE113" s="1" t="s">
        <v>49</v>
      </c>
      <c r="BF113" s="7" t="str">
        <f>BD113</f>
        <v>Was findet der Fischer langweilig?</v>
      </c>
      <c r="BG113" s="7">
        <v>3</v>
      </c>
      <c r="BH113" s="7">
        <f t="shared" si="90"/>
        <v>0</v>
      </c>
      <c r="BI113" s="7" t="str">
        <f t="shared" si="91"/>
        <v>NA</v>
      </c>
      <c r="BJ113" s="7" t="str">
        <f>IF(BI113="NA","NA",CONCATENATE(S113," ",T113," ",W113))</f>
        <v>NA</v>
      </c>
      <c r="BK113" s="7" t="str">
        <f>BJ113</f>
        <v>NA</v>
      </c>
      <c r="BL113" s="7" t="s">
        <v>78</v>
      </c>
      <c r="BM113" s="1">
        <v>1</v>
      </c>
      <c r="BN113" s="7" t="str">
        <f t="shared" si="92"/>
        <v>NA</v>
      </c>
      <c r="BO113" s="7" t="str">
        <f t="shared" si="100"/>
        <v>NA</v>
      </c>
      <c r="BP113" s="7" t="str">
        <f t="shared" si="93"/>
        <v>Wo simst der Fischer?</v>
      </c>
      <c r="BQ113" s="7" t="str">
        <f t="shared" si="94"/>
        <v/>
      </c>
      <c r="BR113" s="7" t="str">
        <f t="shared" si="95"/>
        <v/>
      </c>
      <c r="BS113" s="7" t="str">
        <f t="shared" si="96"/>
        <v>Wo simst der Fischer?</v>
      </c>
      <c r="BT113" s="7" t="str">
        <f t="shared" si="97"/>
        <v>Was findet der Fischer langweilig?</v>
      </c>
      <c r="BU113" s="7" t="str">
        <f t="shared" si="98"/>
        <v/>
      </c>
      <c r="BV113" s="7" t="str">
        <f t="shared" si="99"/>
        <v>Was findet der Fischer langweilig?</v>
      </c>
    </row>
    <row r="114" spans="1:74" ht="14.25" customHeight="1" x14ac:dyDescent="0.35">
      <c r="A114" s="7" t="str">
        <f t="shared" si="102"/>
        <v>L5_S71_I154_PSie</v>
      </c>
      <c r="B114" s="7">
        <v>5</v>
      </c>
      <c r="C114" s="7">
        <v>71</v>
      </c>
      <c r="D114" s="44">
        <v>113</v>
      </c>
      <c r="E114">
        <v>6</v>
      </c>
      <c r="F114" s="7">
        <v>71</v>
      </c>
      <c r="G114" s="7" t="str">
        <f t="shared" si="103"/>
        <v>Die Eiskunstläuferin schläft auf der Arbeit. Sie muss die lange Nacht überstehen.</v>
      </c>
      <c r="H114" s="7" t="str">
        <f t="shared" si="80"/>
        <v>Die Eiskunstläuferin</v>
      </c>
      <c r="I114" s="7" t="str">
        <f t="shared" si="81"/>
        <v>Der Eiskunstläufer</v>
      </c>
      <c r="J114" s="7" t="s">
        <v>416</v>
      </c>
      <c r="K114" s="7" t="s">
        <v>244</v>
      </c>
      <c r="N114" s="7" t="s">
        <v>559</v>
      </c>
      <c r="O114" s="7" t="str">
        <f t="shared" si="82"/>
        <v>auf der Arbeit.</v>
      </c>
      <c r="P114" s="7" t="str">
        <f t="shared" si="83"/>
        <v>auf der Arbeit</v>
      </c>
      <c r="Q114" s="7" t="str">
        <f t="shared" si="104"/>
        <v>Sie</v>
      </c>
      <c r="R114" s="7" t="s">
        <v>146</v>
      </c>
      <c r="S114" s="7" t="s">
        <v>71</v>
      </c>
      <c r="T114" s="7" t="s">
        <v>560</v>
      </c>
      <c r="U114" s="7" t="s">
        <v>561</v>
      </c>
      <c r="W114" s="7" t="str">
        <f t="shared" si="84"/>
        <v>Nacht</v>
      </c>
      <c r="X114" s="7" t="str">
        <f t="shared" si="85"/>
        <v>überstehen.</v>
      </c>
      <c r="Y114" s="7" t="s">
        <v>562</v>
      </c>
      <c r="Z114" s="7">
        <f>main!Z72</f>
        <v>154</v>
      </c>
      <c r="AA114" s="7" t="str">
        <f>main!AA72</f>
        <v>Eiskunstläuferin</v>
      </c>
      <c r="AB114" s="7" t="str">
        <f>main!AB72</f>
        <v>NA</v>
      </c>
      <c r="AC114" s="7">
        <f>main!AC72</f>
        <v>2.2000000000000002</v>
      </c>
      <c r="AD114" s="7" t="str">
        <f>main!AD72</f>
        <v>NA</v>
      </c>
      <c r="AE114" s="7" t="str">
        <f>main!AE72</f>
        <v>NA</v>
      </c>
      <c r="AF114" s="33" t="str">
        <f>main!AF72</f>
        <v>f</v>
      </c>
      <c r="AG114" s="7" t="str">
        <f>main!AG72</f>
        <v>Filler</v>
      </c>
      <c r="AH114" s="7" t="str">
        <f>main!AH72</f>
        <v>NA</v>
      </c>
      <c r="AI114" s="7" t="str">
        <f>main!AI72</f>
        <v>NA</v>
      </c>
      <c r="AJ114" s="7" t="str">
        <f>main!AJ72</f>
        <v>Die</v>
      </c>
      <c r="AK114" s="7" t="str">
        <f>main!AK72</f>
        <v>die</v>
      </c>
      <c r="AL114" s="7">
        <f>main!AL72</f>
        <v>11</v>
      </c>
      <c r="AM114" s="7" t="str">
        <f>main!AM72</f>
        <v>Eiskunstläufer</v>
      </c>
      <c r="AN114" s="7" t="str">
        <f>main!AN72</f>
        <v>NA</v>
      </c>
      <c r="AO114" s="7" t="str">
        <f>main!AO72</f>
        <v>NA</v>
      </c>
      <c r="AP114" s="7" t="str">
        <f>main!AP72</f>
        <v>NA</v>
      </c>
      <c r="AQ114" s="7" t="str">
        <f>main!AQ72</f>
        <v>NA</v>
      </c>
      <c r="AR114" s="7" t="str">
        <f>main!AR72</f>
        <v>NA</v>
      </c>
      <c r="AS114" s="7" t="str">
        <f>main!AS72</f>
        <v>Alternative</v>
      </c>
      <c r="AT114" s="7" t="str">
        <f>main!AT72</f>
        <v>NA</v>
      </c>
      <c r="AU114" s="7" t="str">
        <f>main!AU72</f>
        <v>NA</v>
      </c>
      <c r="AV114" s="7" t="str">
        <f>main!AV72</f>
        <v>Der</v>
      </c>
      <c r="AW114" s="7" t="str">
        <f>main!AW72</f>
        <v>der</v>
      </c>
      <c r="AX114" s="7" t="str">
        <f>main!AX72</f>
        <v>Er</v>
      </c>
      <c r="AY114" s="7" t="str">
        <f>main!AY72</f>
        <v>Sie</v>
      </c>
      <c r="AZ114" s="7" t="str">
        <f>main!AZ72</f>
        <v>Sie</v>
      </c>
      <c r="BA114" s="7" t="str">
        <f t="shared" si="86"/>
        <v>Wer schläft auf der Arbeit?</v>
      </c>
      <c r="BB114" s="46" t="str">
        <f t="shared" si="87"/>
        <v>Was tat die Eiskunstläuferin?</v>
      </c>
      <c r="BC114" s="7" t="str">
        <f t="shared" si="88"/>
        <v>Wo schläft die Eiskunstläuferin?</v>
      </c>
      <c r="BD114" s="7" t="str">
        <f t="shared" si="89"/>
        <v>Was muss die Eiskunstläuferin überstehen?</v>
      </c>
      <c r="BE114" s="7" t="s">
        <v>48</v>
      </c>
      <c r="BF114" s="7" t="str">
        <f>BC114</f>
        <v>Wo schläft die Eiskunstläuferin?</v>
      </c>
      <c r="BG114" s="7">
        <v>1</v>
      </c>
      <c r="BH114" s="7">
        <f t="shared" si="90"/>
        <v>1</v>
      </c>
      <c r="BI114" s="7" t="str">
        <f t="shared" si="91"/>
        <v>Wo schläft die Eiskunstläuferin?</v>
      </c>
      <c r="BJ114" s="7" t="str">
        <f>IF(BI114="NA","NA",P114)</f>
        <v>auf der Arbeit</v>
      </c>
      <c r="BK114" s="7" t="str">
        <f>BJ114</f>
        <v>auf der Arbeit</v>
      </c>
      <c r="BL114" s="7" t="s">
        <v>565</v>
      </c>
      <c r="BM114" s="1">
        <v>0</v>
      </c>
      <c r="BN114" s="7" t="str">
        <f t="shared" si="92"/>
        <v>auf dem Sofa</v>
      </c>
      <c r="BO114" s="7" t="str">
        <f t="shared" si="100"/>
        <v>auf der Arbeit</v>
      </c>
      <c r="BP114" s="7" t="str">
        <f t="shared" si="93"/>
        <v>Wo schläft die Eiskunstläuferin?</v>
      </c>
      <c r="BQ114" s="7" t="str">
        <f t="shared" si="94"/>
        <v/>
      </c>
      <c r="BR114" s="7" t="str">
        <f t="shared" si="95"/>
        <v/>
      </c>
      <c r="BS114" s="7" t="str">
        <f t="shared" si="96"/>
        <v>Wo schläft die Eiskunstläuferin?</v>
      </c>
      <c r="BT114" s="7" t="str">
        <f t="shared" si="97"/>
        <v>Was muss die Eiskunstläuferin überstehen?</v>
      </c>
      <c r="BU114" s="7" t="str">
        <f t="shared" si="98"/>
        <v/>
      </c>
      <c r="BV114" s="7" t="str">
        <f t="shared" si="99"/>
        <v>Was muss die Eiskunstläuferin überstehen?</v>
      </c>
    </row>
    <row r="115" spans="1:74" ht="14.25" customHeight="1" x14ac:dyDescent="0.35">
      <c r="A115" s="7" t="str">
        <f t="shared" si="102"/>
        <v>L5_S50_I10_PEr</v>
      </c>
      <c r="B115" s="7">
        <v>5</v>
      </c>
      <c r="C115" s="7">
        <v>50</v>
      </c>
      <c r="D115" s="44">
        <v>114</v>
      </c>
      <c r="E115">
        <v>6</v>
      </c>
      <c r="F115" s="7">
        <v>50</v>
      </c>
      <c r="G115" s="7" t="str">
        <f t="shared" si="103"/>
        <v>Hugo schleicht ins Haus. Er möchte die schlafenden Nachbarn nicht wecken.</v>
      </c>
      <c r="H115" s="7" t="str">
        <f t="shared" si="80"/>
        <v>Hugo</v>
      </c>
      <c r="I115" s="7" t="str">
        <f t="shared" si="81"/>
        <v>Valentin</v>
      </c>
      <c r="J115" s="7" t="s">
        <v>429</v>
      </c>
      <c r="L115" s="7" t="s">
        <v>68</v>
      </c>
      <c r="N115" s="7" t="s">
        <v>430</v>
      </c>
      <c r="O115" s="7" t="str">
        <f t="shared" si="82"/>
        <v>ins Haus.</v>
      </c>
      <c r="P115" s="7" t="str">
        <f t="shared" si="83"/>
        <v>ins Haus</v>
      </c>
      <c r="Q115" s="7" t="str">
        <f t="shared" si="104"/>
        <v>Er</v>
      </c>
      <c r="R115" s="7" t="s">
        <v>70</v>
      </c>
      <c r="S115" s="7" t="s">
        <v>71</v>
      </c>
      <c r="T115" s="7" t="s">
        <v>431</v>
      </c>
      <c r="V115" s="7" t="s">
        <v>432</v>
      </c>
      <c r="W115" s="7" t="str">
        <f t="shared" si="84"/>
        <v>Nachbarn</v>
      </c>
      <c r="X115" s="7" t="str">
        <f t="shared" si="85"/>
        <v>nicht wecken.</v>
      </c>
      <c r="Y115" s="7" t="s">
        <v>433</v>
      </c>
      <c r="Z115" s="7">
        <f>main!Z11</f>
        <v>10</v>
      </c>
      <c r="AA115" s="7" t="str">
        <f>main!AA11</f>
        <v>Hugo</v>
      </c>
      <c r="AB115" s="7" t="str">
        <f>main!AB11</f>
        <v>m</v>
      </c>
      <c r="AC115" s="7">
        <f>main!AC11</f>
        <v>1.1428571430000001</v>
      </c>
      <c r="AD115" s="7">
        <f>main!AD11</f>
        <v>0.42996970800000001</v>
      </c>
      <c r="AE115" s="7">
        <f>main!AE11</f>
        <v>1</v>
      </c>
      <c r="AF115" s="33" t="str">
        <f>main!AF11</f>
        <v>m</v>
      </c>
      <c r="AG115" s="7" t="str">
        <f>main!AG11</f>
        <v>Target</v>
      </c>
      <c r="AH115" s="7" t="str">
        <f>main!AH11</f>
        <v>NA</v>
      </c>
      <c r="AI115" s="7">
        <f>main!AI11</f>
        <v>2870000000</v>
      </c>
      <c r="AJ115" s="7" t="str">
        <f>main!AJ11</f>
        <v>NA</v>
      </c>
      <c r="AK115" s="7" t="str">
        <f>main!AK11</f>
        <v>NA</v>
      </c>
      <c r="AL115" s="7">
        <f>main!AL11</f>
        <v>42</v>
      </c>
      <c r="AM115" s="7" t="str">
        <f>main!AM11</f>
        <v>Valentin</v>
      </c>
      <c r="AN115" s="7" t="str">
        <f>main!AN11</f>
        <v>m</v>
      </c>
      <c r="AO115" s="7">
        <f>main!AO11</f>
        <v>1.542857143</v>
      </c>
      <c r="AP115" s="7">
        <f>main!AP11</f>
        <v>1.1717974410000001</v>
      </c>
      <c r="AQ115" s="7">
        <f>main!AQ11</f>
        <v>1</v>
      </c>
      <c r="AR115" s="7" t="str">
        <f>main!AR11</f>
        <v>m</v>
      </c>
      <c r="AS115" s="7" t="str">
        <f>main!AS11</f>
        <v>Alternative</v>
      </c>
      <c r="AT115" s="7" t="str">
        <f>main!AT11</f>
        <v>NA</v>
      </c>
      <c r="AU115" s="7" t="str">
        <f>main!AU11</f>
        <v>NA</v>
      </c>
      <c r="AV115" s="7" t="str">
        <f>main!AV11</f>
        <v>NA</v>
      </c>
      <c r="AW115" s="7" t="str">
        <f>main!AW11</f>
        <v>NA</v>
      </c>
      <c r="AX115" s="7" t="str">
        <f>main!AX11</f>
        <v>Er</v>
      </c>
      <c r="AY115" s="7" t="str">
        <f>main!AY11</f>
        <v>Sie</v>
      </c>
      <c r="AZ115" s="7" t="str">
        <f>main!AZ11</f>
        <v>Er</v>
      </c>
      <c r="BA115" s="7" t="str">
        <f t="shared" si="86"/>
        <v>Wer schleicht ins Haus?</v>
      </c>
      <c r="BB115" s="46" t="str">
        <f t="shared" si="87"/>
        <v>Was tat Hugo?</v>
      </c>
      <c r="BC115" s="7" t="str">
        <f t="shared" si="88"/>
        <v>Wohin schleicht Hugo?</v>
      </c>
      <c r="BD115" s="7" t="str">
        <f t="shared" si="89"/>
        <v>Wen möchte Hugo nicht wecken?</v>
      </c>
      <c r="BE115" s="7" t="s">
        <v>16</v>
      </c>
      <c r="BF115" s="7" t="str">
        <f>BB115</f>
        <v>Was tat Hugo?</v>
      </c>
      <c r="BG115" s="7">
        <v>3</v>
      </c>
      <c r="BH115" s="7">
        <f t="shared" si="90"/>
        <v>0</v>
      </c>
      <c r="BI115" s="7" t="str">
        <f t="shared" si="91"/>
        <v>NA</v>
      </c>
      <c r="BJ115" s="7" t="str">
        <f>IF(BI115="NA","NA",J115)</f>
        <v>NA</v>
      </c>
      <c r="BK115" s="7" t="str">
        <f>BJ115</f>
        <v>NA</v>
      </c>
      <c r="BL115" s="7" t="s">
        <v>78</v>
      </c>
      <c r="BM115" s="1">
        <v>0</v>
      </c>
      <c r="BN115" s="7" t="str">
        <f t="shared" si="92"/>
        <v>NA</v>
      </c>
      <c r="BO115" s="7" t="str">
        <f t="shared" si="100"/>
        <v>NA</v>
      </c>
      <c r="BP115" s="7" t="str">
        <f t="shared" si="93"/>
        <v/>
      </c>
      <c r="BQ115" s="7" t="str">
        <f t="shared" si="94"/>
        <v>Wohin schleicht Hugo?</v>
      </c>
      <c r="BR115" s="7" t="str">
        <f t="shared" si="95"/>
        <v/>
      </c>
      <c r="BS115" s="7" t="str">
        <f t="shared" si="96"/>
        <v>Wohin schleicht Hugo?</v>
      </c>
      <c r="BT115" s="7" t="str">
        <f t="shared" si="97"/>
        <v/>
      </c>
      <c r="BU115" s="7" t="str">
        <f t="shared" si="98"/>
        <v>Wen möchte Hugo nicht wecken?</v>
      </c>
      <c r="BV115" s="7" t="str">
        <f t="shared" si="99"/>
        <v>Wen möchte Hugo nicht wecken?</v>
      </c>
    </row>
    <row r="116" spans="1:74" ht="14.25" customHeight="1" x14ac:dyDescent="0.35">
      <c r="A116" s="7" t="str">
        <f t="shared" si="102"/>
        <v>L5_S34_I137_PSie</v>
      </c>
      <c r="B116" s="7">
        <v>5</v>
      </c>
      <c r="C116" s="7">
        <v>34</v>
      </c>
      <c r="D116" s="44">
        <v>115</v>
      </c>
      <c r="E116">
        <v>6</v>
      </c>
      <c r="F116" s="7">
        <v>34</v>
      </c>
      <c r="G116" s="7" t="str">
        <f t="shared" si="103"/>
        <v>Rosa schwimmt im Zoo. Sie möchte den jungen Orca retten.</v>
      </c>
      <c r="H116" s="7" t="str">
        <f t="shared" si="80"/>
        <v>Rosa</v>
      </c>
      <c r="I116" s="7" t="str">
        <f t="shared" si="81"/>
        <v>Ida</v>
      </c>
      <c r="J116" s="7" t="s">
        <v>264</v>
      </c>
      <c r="K116" s="7" t="s">
        <v>193</v>
      </c>
      <c r="N116" s="7" t="s">
        <v>323</v>
      </c>
      <c r="O116" s="7" t="str">
        <f t="shared" si="82"/>
        <v>im Zoo.</v>
      </c>
      <c r="P116" s="7" t="str">
        <f t="shared" si="83"/>
        <v>im Zoo</v>
      </c>
      <c r="Q116" s="7" t="str">
        <f t="shared" si="104"/>
        <v>Sie</v>
      </c>
      <c r="R116" s="7" t="s">
        <v>70</v>
      </c>
      <c r="S116" s="7" t="s">
        <v>147</v>
      </c>
      <c r="T116" s="7" t="s">
        <v>324</v>
      </c>
      <c r="V116" s="7" t="s">
        <v>325</v>
      </c>
      <c r="W116" s="7" t="str">
        <f t="shared" si="84"/>
        <v>Orca</v>
      </c>
      <c r="X116" s="7" t="str">
        <f t="shared" si="85"/>
        <v>retten.</v>
      </c>
      <c r="Y116" s="7" t="s">
        <v>326</v>
      </c>
      <c r="Z116" s="7">
        <f>main!Z55</f>
        <v>137</v>
      </c>
      <c r="AA116" s="7" t="str">
        <f>main!AA55</f>
        <v>Rosa</v>
      </c>
      <c r="AB116" s="7" t="str">
        <f>main!AB55</f>
        <v>f</v>
      </c>
      <c r="AC116" s="7">
        <f>main!AC55</f>
        <v>6.8857142859999998</v>
      </c>
      <c r="AD116" s="7">
        <f>main!AD55</f>
        <v>0.40376380499999998</v>
      </c>
      <c r="AE116" s="7">
        <f>main!AE55</f>
        <v>7</v>
      </c>
      <c r="AF116" s="33" t="str">
        <f>main!AF55</f>
        <v>f</v>
      </c>
      <c r="AG116" s="7" t="str">
        <f>main!AG55</f>
        <v>Target</v>
      </c>
      <c r="AH116" s="7" t="str">
        <f>main!AH55</f>
        <v>NA</v>
      </c>
      <c r="AI116" s="7">
        <f>main!AI55</f>
        <v>4220000000</v>
      </c>
      <c r="AJ116" s="7" t="str">
        <f>main!AJ55</f>
        <v>NA</v>
      </c>
      <c r="AK116" s="7" t="str">
        <f>main!AK55</f>
        <v>NA</v>
      </c>
      <c r="AL116" s="7">
        <f>main!AL55</f>
        <v>105</v>
      </c>
      <c r="AM116" s="7" t="str">
        <f>main!AM55</f>
        <v>Ida</v>
      </c>
      <c r="AN116" s="7" t="str">
        <f>main!AN55</f>
        <v>f</v>
      </c>
      <c r="AO116" s="7">
        <f>main!AO55</f>
        <v>6.5714285710000002</v>
      </c>
      <c r="AP116" s="7">
        <f>main!AP55</f>
        <v>0.73906595600000002</v>
      </c>
      <c r="AQ116" s="7">
        <f>main!AQ55</f>
        <v>7</v>
      </c>
      <c r="AR116" s="7" t="str">
        <f>main!AR55</f>
        <v>f</v>
      </c>
      <c r="AS116" s="7" t="str">
        <f>main!AS55</f>
        <v>Alternative</v>
      </c>
      <c r="AT116" s="7" t="str">
        <f>main!AT55</f>
        <v>NA</v>
      </c>
      <c r="AU116" s="7" t="str">
        <f>main!AU55</f>
        <v>NA</v>
      </c>
      <c r="AV116" s="7" t="str">
        <f>main!AV55</f>
        <v>NA</v>
      </c>
      <c r="AW116" s="7" t="str">
        <f>main!AW55</f>
        <v>NA</v>
      </c>
      <c r="AX116" s="7" t="str">
        <f>main!AX55</f>
        <v>Er</v>
      </c>
      <c r="AY116" s="7" t="str">
        <f>main!AY55</f>
        <v>Sie</v>
      </c>
      <c r="AZ116" s="7" t="str">
        <f>main!AZ55</f>
        <v>Sie</v>
      </c>
      <c r="BA116" s="7" t="str">
        <f t="shared" si="86"/>
        <v>Wer schwimmt im Zoo?</v>
      </c>
      <c r="BB116" s="46" t="str">
        <f t="shared" si="87"/>
        <v>Was tat Rosa?</v>
      </c>
      <c r="BC116" s="7" t="str">
        <f t="shared" si="88"/>
        <v>Wo schwimmt Rosa?</v>
      </c>
      <c r="BD116" s="7" t="str">
        <f t="shared" si="89"/>
        <v>Wen möchte Rosa retten?</v>
      </c>
      <c r="BE116" s="7" t="s">
        <v>16</v>
      </c>
      <c r="BF116" s="7" t="str">
        <f>BB116</f>
        <v>Was tat Rosa?</v>
      </c>
      <c r="BG116" s="7">
        <v>3</v>
      </c>
      <c r="BH116" s="7">
        <f t="shared" si="90"/>
        <v>0</v>
      </c>
      <c r="BI116" s="7" t="str">
        <f t="shared" si="91"/>
        <v>NA</v>
      </c>
      <c r="BJ116" s="7" t="str">
        <f>IF(BI116="NA","NA",J116)</f>
        <v>NA</v>
      </c>
      <c r="BK116" s="7" t="str">
        <f>BJ116</f>
        <v>NA</v>
      </c>
      <c r="BL116" s="7" t="s">
        <v>78</v>
      </c>
      <c r="BM116" s="1">
        <v>0</v>
      </c>
      <c r="BN116" s="7" t="str">
        <f t="shared" si="92"/>
        <v>NA</v>
      </c>
      <c r="BO116" s="7" t="str">
        <f t="shared" si="100"/>
        <v>NA</v>
      </c>
      <c r="BP116" s="7" t="str">
        <f t="shared" si="93"/>
        <v>Wo schwimmt Rosa?</v>
      </c>
      <c r="BQ116" s="7" t="str">
        <f t="shared" si="94"/>
        <v/>
      </c>
      <c r="BR116" s="7" t="str">
        <f t="shared" si="95"/>
        <v/>
      </c>
      <c r="BS116" s="7" t="str">
        <f t="shared" si="96"/>
        <v>Wo schwimmt Rosa?</v>
      </c>
      <c r="BT116" s="7" t="str">
        <f t="shared" si="97"/>
        <v/>
      </c>
      <c r="BU116" s="7" t="str">
        <f t="shared" si="98"/>
        <v>Wen möchte Rosa retten?</v>
      </c>
      <c r="BV116" s="7" t="str">
        <f t="shared" si="99"/>
        <v>Wen möchte Rosa retten?</v>
      </c>
    </row>
    <row r="117" spans="1:74" ht="14.25" customHeight="1" x14ac:dyDescent="0.35">
      <c r="A117" s="7" t="str">
        <f t="shared" si="102"/>
        <v>L5_S44_I4_PEr</v>
      </c>
      <c r="B117" s="7">
        <v>5</v>
      </c>
      <c r="C117" s="7">
        <v>44</v>
      </c>
      <c r="D117" s="44">
        <v>116</v>
      </c>
      <c r="E117">
        <v>6</v>
      </c>
      <c r="F117" s="7">
        <v>44</v>
      </c>
      <c r="G117" s="7" t="str">
        <f t="shared" si="103"/>
        <v>Moritz faulenzt im Sessel. Er hat einen harten Arbeitstag gehabt.</v>
      </c>
      <c r="H117" s="7" t="str">
        <f t="shared" si="80"/>
        <v>Moritz</v>
      </c>
      <c r="I117" s="7" t="str">
        <f t="shared" si="81"/>
        <v>Finn</v>
      </c>
      <c r="J117" s="7" t="s">
        <v>389</v>
      </c>
      <c r="K117" s="7" t="s">
        <v>193</v>
      </c>
      <c r="N117" s="7" t="s">
        <v>390</v>
      </c>
      <c r="O117" s="7" t="str">
        <f t="shared" si="82"/>
        <v>im Sessel.</v>
      </c>
      <c r="P117" s="7" t="str">
        <f t="shared" si="83"/>
        <v>im Sessel</v>
      </c>
      <c r="Q117" s="7" t="str">
        <f t="shared" si="104"/>
        <v>Er</v>
      </c>
      <c r="R117" s="7" t="s">
        <v>104</v>
      </c>
      <c r="S117" s="7" t="s">
        <v>87</v>
      </c>
      <c r="T117" s="7" t="s">
        <v>391</v>
      </c>
      <c r="U117" s="7" t="s">
        <v>392</v>
      </c>
      <c r="W117" s="7" t="str">
        <f t="shared" si="84"/>
        <v>Arbeitstag</v>
      </c>
      <c r="X117" s="7" t="str">
        <f t="shared" si="85"/>
        <v>gehabt.</v>
      </c>
      <c r="Y117" s="7" t="s">
        <v>106</v>
      </c>
      <c r="Z117" s="7">
        <f>main!Z5</f>
        <v>4</v>
      </c>
      <c r="AA117" s="7" t="str">
        <f>main!AA5</f>
        <v>Moritz</v>
      </c>
      <c r="AB117" s="7" t="str">
        <f>main!AB5</f>
        <v>m</v>
      </c>
      <c r="AC117" s="7">
        <f>main!AC5</f>
        <v>1.114285714</v>
      </c>
      <c r="AD117" s="7">
        <f>main!AD5</f>
        <v>0.322802851</v>
      </c>
      <c r="AE117" s="7">
        <f>main!AE5</f>
        <v>1</v>
      </c>
      <c r="AF117" s="33" t="str">
        <f>main!AF5</f>
        <v>m</v>
      </c>
      <c r="AG117" s="7" t="str">
        <f>main!AG5</f>
        <v>Target</v>
      </c>
      <c r="AH117" s="7" t="str">
        <f>main!AH5</f>
        <v>NA</v>
      </c>
      <c r="AI117" s="7">
        <f>main!AI5</f>
        <v>317000000</v>
      </c>
      <c r="AJ117" s="7" t="str">
        <f>main!AJ5</f>
        <v>NA</v>
      </c>
      <c r="AK117" s="7" t="str">
        <f>main!AK5</f>
        <v>NA</v>
      </c>
      <c r="AL117" s="7">
        <f>main!AL5</f>
        <v>36</v>
      </c>
      <c r="AM117" s="7" t="str">
        <f>main!AM5</f>
        <v>Finn</v>
      </c>
      <c r="AN117" s="7" t="str">
        <f>main!AN5</f>
        <v>n</v>
      </c>
      <c r="AO117" s="7">
        <f>main!AO5</f>
        <v>1.4857142860000001</v>
      </c>
      <c r="AP117" s="7">
        <f>main!AP5</f>
        <v>0.81786769299999995</v>
      </c>
      <c r="AQ117" s="7">
        <f>main!AQ5</f>
        <v>1</v>
      </c>
      <c r="AR117" s="7" t="str">
        <f>main!AR5</f>
        <v>m</v>
      </c>
      <c r="AS117" s="7" t="str">
        <f>main!AS5</f>
        <v>Alternative</v>
      </c>
      <c r="AT117" s="7" t="str">
        <f>main!AT5</f>
        <v>NA</v>
      </c>
      <c r="AU117" s="7" t="str">
        <f>main!AU5</f>
        <v>NA</v>
      </c>
      <c r="AV117" s="7" t="str">
        <f>main!AV5</f>
        <v>NA</v>
      </c>
      <c r="AW117" s="7" t="str">
        <f>main!AW5</f>
        <v>NA</v>
      </c>
      <c r="AX117" s="7" t="str">
        <f>main!AX5</f>
        <v>Er</v>
      </c>
      <c r="AY117" s="7" t="str">
        <f>main!AY5</f>
        <v>Sie</v>
      </c>
      <c r="AZ117" s="7" t="str">
        <f>main!AZ5</f>
        <v>Er</v>
      </c>
      <c r="BA117" s="7" t="str">
        <f t="shared" si="86"/>
        <v>Wer faulenzt im Sessel?</v>
      </c>
      <c r="BB117" s="46" t="str">
        <f t="shared" si="87"/>
        <v>Was tat Moritz?</v>
      </c>
      <c r="BC117" s="7" t="str">
        <f t="shared" si="88"/>
        <v>Wo faulenzt Moritz?</v>
      </c>
      <c r="BD117" s="7" t="str">
        <f t="shared" si="89"/>
        <v>Was hat Moritz gehabt?</v>
      </c>
      <c r="BE117" s="1" t="s">
        <v>49</v>
      </c>
      <c r="BF117" s="7" t="str">
        <f>BD117</f>
        <v>Was hat Moritz gehabt?</v>
      </c>
      <c r="BG117" s="7">
        <v>2</v>
      </c>
      <c r="BH117" s="7">
        <f t="shared" si="90"/>
        <v>0</v>
      </c>
      <c r="BI117" s="7" t="str">
        <f t="shared" si="91"/>
        <v>NA</v>
      </c>
      <c r="BJ117" s="7" t="str">
        <f>IF(BI117="NA","NA",CONCATENATE(S117," ",T117," ",W117))</f>
        <v>NA</v>
      </c>
      <c r="BK117" s="7" t="str">
        <f>BJ117</f>
        <v>NA</v>
      </c>
      <c r="BL117" s="7" t="s">
        <v>78</v>
      </c>
      <c r="BM117" s="1">
        <v>1</v>
      </c>
      <c r="BN117" s="7" t="str">
        <f t="shared" si="92"/>
        <v>NA</v>
      </c>
      <c r="BO117" s="7" t="str">
        <f t="shared" si="100"/>
        <v>NA</v>
      </c>
      <c r="BP117" s="7" t="str">
        <f t="shared" si="93"/>
        <v>Wo faulenzt Moritz?</v>
      </c>
      <c r="BQ117" s="7" t="str">
        <f t="shared" si="94"/>
        <v/>
      </c>
      <c r="BR117" s="7" t="str">
        <f t="shared" si="95"/>
        <v/>
      </c>
      <c r="BS117" s="7" t="str">
        <f t="shared" si="96"/>
        <v>Wo faulenzt Moritz?</v>
      </c>
      <c r="BT117" s="7" t="str">
        <f t="shared" si="97"/>
        <v>Was hat Moritz gehabt?</v>
      </c>
      <c r="BU117" s="7" t="str">
        <f t="shared" si="98"/>
        <v/>
      </c>
      <c r="BV117" s="7" t="str">
        <f t="shared" si="99"/>
        <v>Was hat Moritz gehabt?</v>
      </c>
    </row>
    <row r="118" spans="1:74" ht="14.25" customHeight="1" x14ac:dyDescent="0.35">
      <c r="A118" s="7" t="str">
        <f t="shared" si="102"/>
        <v>L5_S14_I76_PSie</v>
      </c>
      <c r="B118" s="7">
        <v>5</v>
      </c>
      <c r="C118" s="7">
        <v>14</v>
      </c>
      <c r="D118" s="44">
        <v>117</v>
      </c>
      <c r="E118">
        <v>6</v>
      </c>
      <c r="F118" s="7">
        <v>14</v>
      </c>
      <c r="G118" s="7" t="str">
        <f t="shared" si="103"/>
        <v>Marian reist zum Turnier. Sie hat das ganze Jahr trainiert.</v>
      </c>
      <c r="H118" s="7" t="str">
        <f t="shared" si="80"/>
        <v>Marian</v>
      </c>
      <c r="I118" s="7" t="str">
        <f t="shared" si="81"/>
        <v>Philipp</v>
      </c>
      <c r="J118" s="7" t="s">
        <v>110</v>
      </c>
      <c r="L118" s="7" t="s">
        <v>185</v>
      </c>
      <c r="N118" s="7" t="s">
        <v>186</v>
      </c>
      <c r="O118" s="7" t="str">
        <f t="shared" si="82"/>
        <v>zum Turnier.</v>
      </c>
      <c r="P118" s="7" t="str">
        <f t="shared" si="83"/>
        <v>zum Turnier</v>
      </c>
      <c r="Q118" s="7" t="str">
        <f t="shared" si="104"/>
        <v>Sie</v>
      </c>
      <c r="R118" s="7" t="s">
        <v>104</v>
      </c>
      <c r="S118" s="7" t="s">
        <v>155</v>
      </c>
      <c r="T118" s="7" t="s">
        <v>187</v>
      </c>
      <c r="U118" s="7" t="s">
        <v>188</v>
      </c>
      <c r="W118" s="7" t="str">
        <f t="shared" si="84"/>
        <v>Jahr</v>
      </c>
      <c r="X118" s="7" t="str">
        <f t="shared" si="85"/>
        <v>trainiert.</v>
      </c>
      <c r="Y118" s="7" t="s">
        <v>189</v>
      </c>
      <c r="Z118" s="7">
        <f>main!Z35</f>
        <v>76</v>
      </c>
      <c r="AA118" s="7" t="str">
        <f>main!AA35</f>
        <v>Marian</v>
      </c>
      <c r="AB118" s="7" t="str">
        <f>main!AB35</f>
        <v>n</v>
      </c>
      <c r="AC118" s="7">
        <f>main!AC35</f>
        <v>4.0571428569999997</v>
      </c>
      <c r="AD118" s="7">
        <f>main!AD35</f>
        <v>2.0138178130000002</v>
      </c>
      <c r="AE118" s="7">
        <f>main!AE35</f>
        <v>4</v>
      </c>
      <c r="AF118" s="33" t="str">
        <f>main!AF35</f>
        <v>n</v>
      </c>
      <c r="AG118" s="7" t="str">
        <f>main!AG35</f>
        <v>Target</v>
      </c>
      <c r="AH118" s="7" t="str">
        <f>main!AH35</f>
        <v>NA</v>
      </c>
      <c r="AI118" s="7" t="str">
        <f>main!AI35</f>
        <v>197000000 </v>
      </c>
      <c r="AJ118" s="7" t="str">
        <f>main!AJ35</f>
        <v>NA</v>
      </c>
      <c r="AK118" s="7" t="str">
        <f>main!AK35</f>
        <v>NA</v>
      </c>
      <c r="AL118" s="7">
        <f>main!AL35</f>
        <v>26</v>
      </c>
      <c r="AM118" s="7" t="str">
        <f>main!AM35</f>
        <v>Philipp</v>
      </c>
      <c r="AN118" s="7" t="str">
        <f>main!AN35</f>
        <v>m</v>
      </c>
      <c r="AO118" s="7">
        <f>main!AO35</f>
        <v>1.2571428570000001</v>
      </c>
      <c r="AP118" s="7">
        <f>main!AP35</f>
        <v>1.0666841739999999</v>
      </c>
      <c r="AQ118" s="7">
        <f>main!AQ35</f>
        <v>1</v>
      </c>
      <c r="AR118" s="7" t="str">
        <f>main!AR35</f>
        <v>m</v>
      </c>
      <c r="AS118" s="7" t="str">
        <f>main!AS35</f>
        <v>Alternative</v>
      </c>
      <c r="AT118" s="7" t="str">
        <f>main!AT35</f>
        <v>NA</v>
      </c>
      <c r="AU118" s="7" t="str">
        <f>main!AU35</f>
        <v>NA</v>
      </c>
      <c r="AV118" s="7" t="str">
        <f>main!AV35</f>
        <v>NA</v>
      </c>
      <c r="AW118" s="7" t="str">
        <f>main!AW35</f>
        <v>NA</v>
      </c>
      <c r="AX118" s="7" t="str">
        <f>main!AX35</f>
        <v>Er</v>
      </c>
      <c r="AY118" s="7" t="str">
        <f>main!AY35</f>
        <v>Sie</v>
      </c>
      <c r="AZ118" s="7" t="str">
        <f>main!AZ35</f>
        <v>Sie</v>
      </c>
      <c r="BA118" s="7" t="str">
        <f t="shared" si="86"/>
        <v>Wer reist zum Turnier?</v>
      </c>
      <c r="BB118" s="46" t="str">
        <f t="shared" si="87"/>
        <v>Was tat Marian?</v>
      </c>
      <c r="BC118" s="7" t="str">
        <f t="shared" si="88"/>
        <v>Wohin reist Marian?</v>
      </c>
      <c r="BD118" s="7" t="str">
        <f t="shared" si="89"/>
        <v>Was hat Marian trainiert?</v>
      </c>
      <c r="BE118" s="7" t="s">
        <v>16</v>
      </c>
      <c r="BF118" s="7" t="str">
        <f>BB118</f>
        <v>Was tat Marian?</v>
      </c>
      <c r="BG118" s="7">
        <v>3</v>
      </c>
      <c r="BH118" s="7">
        <f t="shared" si="90"/>
        <v>0</v>
      </c>
      <c r="BI118" s="7" t="str">
        <f t="shared" si="91"/>
        <v>NA</v>
      </c>
      <c r="BJ118" s="7" t="str">
        <f>IF(BI118="NA","NA",J118)</f>
        <v>NA</v>
      </c>
      <c r="BK118" s="7" t="str">
        <f>IF(BJ118="","",BJ118)</f>
        <v>NA</v>
      </c>
      <c r="BL118" s="7" t="s">
        <v>78</v>
      </c>
      <c r="BM118" s="1">
        <v>0</v>
      </c>
      <c r="BN118" s="7" t="str">
        <f t="shared" si="92"/>
        <v>NA</v>
      </c>
      <c r="BO118" s="7" t="str">
        <f t="shared" si="100"/>
        <v>NA</v>
      </c>
      <c r="BP118" s="7" t="str">
        <f t="shared" si="93"/>
        <v/>
      </c>
      <c r="BQ118" s="7" t="str">
        <f t="shared" si="94"/>
        <v>Wohin reist Marian?</v>
      </c>
      <c r="BR118" s="7" t="str">
        <f t="shared" si="95"/>
        <v/>
      </c>
      <c r="BS118" s="7" t="str">
        <f t="shared" si="96"/>
        <v>Wohin reist Marian?</v>
      </c>
      <c r="BT118" s="7" t="str">
        <f t="shared" si="97"/>
        <v>Was hat Marian trainiert?</v>
      </c>
      <c r="BU118" s="7" t="str">
        <f t="shared" si="98"/>
        <v/>
      </c>
      <c r="BV118" s="7" t="str">
        <f t="shared" si="99"/>
        <v>Was hat Marian trainiert?</v>
      </c>
    </row>
    <row r="119" spans="1:74" ht="14.25" customHeight="1" x14ac:dyDescent="0.35">
      <c r="A119" s="7" t="str">
        <f t="shared" si="102"/>
        <v>L5_S95_I178_PSie</v>
      </c>
      <c r="B119" s="7">
        <v>5</v>
      </c>
      <c r="C119" s="7">
        <v>95</v>
      </c>
      <c r="D119" s="44">
        <v>118</v>
      </c>
      <c r="E119">
        <v>6</v>
      </c>
      <c r="F119" s="7">
        <v>95</v>
      </c>
      <c r="G119" s="7" t="str">
        <f t="shared" si="103"/>
        <v>Der Versicherungsvertreter kommt in den Altbau. Sie hat eine wichtige Wohnungsbesichtigung vereinbart.</v>
      </c>
      <c r="H119" s="7" t="str">
        <f t="shared" si="80"/>
        <v>Der Versicherungsvertreter</v>
      </c>
      <c r="I119" s="7" t="str">
        <f t="shared" si="81"/>
        <v>Die Versicherungsvertreterin</v>
      </c>
      <c r="J119" s="7" t="s">
        <v>311</v>
      </c>
      <c r="L119" s="7" t="s">
        <v>375</v>
      </c>
      <c r="N119" s="7" t="s">
        <v>689</v>
      </c>
      <c r="O119" s="7" t="str">
        <f t="shared" si="82"/>
        <v>in den Altbau.</v>
      </c>
      <c r="P119" s="7" t="str">
        <f t="shared" si="83"/>
        <v>in den Altbau</v>
      </c>
      <c r="Q119" s="7" t="str">
        <f t="shared" si="104"/>
        <v>Sie</v>
      </c>
      <c r="R119" s="7" t="s">
        <v>104</v>
      </c>
      <c r="S119" s="7" t="s">
        <v>179</v>
      </c>
      <c r="T119" s="7" t="s">
        <v>340</v>
      </c>
      <c r="U119" s="7" t="s">
        <v>690</v>
      </c>
      <c r="W119" s="7" t="str">
        <f t="shared" si="84"/>
        <v>Wohnungsbesichtigung</v>
      </c>
      <c r="X119" s="7" t="str">
        <f t="shared" si="85"/>
        <v>vereinbart.</v>
      </c>
      <c r="Y119" s="7" t="s">
        <v>691</v>
      </c>
      <c r="Z119" s="7">
        <f>main!Z96</f>
        <v>178</v>
      </c>
      <c r="AA119" s="7" t="str">
        <f>main!AA96</f>
        <v>Versicherungsvertreter</v>
      </c>
      <c r="AB119" s="7" t="str">
        <f>main!AB96</f>
        <v>NA</v>
      </c>
      <c r="AC119" s="7">
        <f>main!AC96</f>
        <v>4.45</v>
      </c>
      <c r="AD119" s="7" t="str">
        <f>main!AD96</f>
        <v>NA</v>
      </c>
      <c r="AE119" s="7" t="str">
        <f>main!AE96</f>
        <v>NA</v>
      </c>
      <c r="AF119" s="33" t="str">
        <f>main!AF96</f>
        <v>m</v>
      </c>
      <c r="AG119" s="7" t="str">
        <f>main!AG96</f>
        <v>Filler</v>
      </c>
      <c r="AH119" s="7" t="str">
        <f>main!AH96</f>
        <v>NA</v>
      </c>
      <c r="AI119" s="7" t="str">
        <f>main!AI96</f>
        <v>NA</v>
      </c>
      <c r="AJ119" s="7" t="str">
        <f>main!AJ96</f>
        <v>Der</v>
      </c>
      <c r="AK119" s="7" t="str">
        <f>main!AK96</f>
        <v>der</v>
      </c>
      <c r="AL119" s="7">
        <f>main!AL96</f>
        <v>35</v>
      </c>
      <c r="AM119" s="7" t="str">
        <f>main!AM96</f>
        <v>Versicherungsvertreterin</v>
      </c>
      <c r="AN119" s="7" t="str">
        <f>main!AN96</f>
        <v>NA</v>
      </c>
      <c r="AO119" s="7" t="str">
        <f>main!AO96</f>
        <v>NA</v>
      </c>
      <c r="AP119" s="7" t="str">
        <f>main!AP96</f>
        <v>NA</v>
      </c>
      <c r="AQ119" s="7" t="str">
        <f>main!AQ96</f>
        <v>NA</v>
      </c>
      <c r="AR119" s="7" t="str">
        <f>main!AR96</f>
        <v>NA</v>
      </c>
      <c r="AS119" s="7" t="str">
        <f>main!AS96</f>
        <v>Alternative</v>
      </c>
      <c r="AT119" s="7" t="str">
        <f>main!AT96</f>
        <v>NA</v>
      </c>
      <c r="AU119" s="7" t="str">
        <f>main!AU96</f>
        <v>NA</v>
      </c>
      <c r="AV119" s="7" t="str">
        <f>main!AV96</f>
        <v>Die</v>
      </c>
      <c r="AW119" s="7" t="str">
        <f>main!AW96</f>
        <v>die</v>
      </c>
      <c r="AX119" s="7" t="str">
        <f>main!AX96</f>
        <v>Er</v>
      </c>
      <c r="AY119" s="7" t="str">
        <f>main!AY96</f>
        <v>Sie</v>
      </c>
      <c r="AZ119" s="7" t="str">
        <f>main!AZ96</f>
        <v>Sie</v>
      </c>
      <c r="BA119" s="7" t="str">
        <f t="shared" si="86"/>
        <v>Wer kommt in den Altbau?</v>
      </c>
      <c r="BB119" s="46" t="str">
        <f t="shared" si="87"/>
        <v>Was tat der Versicherungsvertreter?</v>
      </c>
      <c r="BC119" s="7" t="str">
        <f t="shared" si="88"/>
        <v>Wohin kommt der Versicherungsvertreter?</v>
      </c>
      <c r="BD119" s="7" t="str">
        <f t="shared" si="89"/>
        <v>Was hat der Versicherungsvertreter vereinbart?</v>
      </c>
      <c r="BE119" s="7" t="s">
        <v>48</v>
      </c>
      <c r="BF119" s="7" t="str">
        <f>BC119</f>
        <v>Wohin kommt der Versicherungsvertreter?</v>
      </c>
      <c r="BG119" s="7">
        <v>1</v>
      </c>
      <c r="BH119" s="7">
        <f t="shared" si="90"/>
        <v>1</v>
      </c>
      <c r="BI119" s="7" t="str">
        <f t="shared" si="91"/>
        <v>Wohin kommt der Versicherungsvertreter?</v>
      </c>
      <c r="BJ119" s="7" t="str">
        <f>IF(BI119="NA","NA",P119)</f>
        <v>in den Altbau</v>
      </c>
      <c r="BK119" s="7" t="str">
        <f t="shared" ref="BK119:BK124" si="105">BJ119</f>
        <v>in den Altbau</v>
      </c>
      <c r="BL119" s="7" t="s">
        <v>694</v>
      </c>
      <c r="BM119" s="1">
        <v>0</v>
      </c>
      <c r="BN119" s="7" t="str">
        <f t="shared" si="92"/>
        <v>in den Neubau</v>
      </c>
      <c r="BO119" s="7" t="str">
        <f t="shared" si="100"/>
        <v>in den Altbau</v>
      </c>
      <c r="BP119" s="7" t="str">
        <f t="shared" si="93"/>
        <v/>
      </c>
      <c r="BQ119" s="7" t="str">
        <f t="shared" si="94"/>
        <v>Wohin kommt der Versicherungsvertreter?</v>
      </c>
      <c r="BR119" s="7" t="str">
        <f t="shared" si="95"/>
        <v/>
      </c>
      <c r="BS119" s="7" t="str">
        <f t="shared" si="96"/>
        <v>Wohin kommt der Versicherungsvertreter?</v>
      </c>
      <c r="BT119" s="7" t="str">
        <f t="shared" si="97"/>
        <v>Was hat der Versicherungsvertreter vereinbart?</v>
      </c>
      <c r="BU119" s="7" t="str">
        <f t="shared" si="98"/>
        <v/>
      </c>
      <c r="BV119" s="7" t="str">
        <f t="shared" si="99"/>
        <v>Was hat der Versicherungsvertreter vereinbart?</v>
      </c>
    </row>
    <row r="120" spans="1:74" ht="14.25" customHeight="1" x14ac:dyDescent="0.35">
      <c r="A120" s="7" t="str">
        <f t="shared" si="102"/>
        <v>L5_S117_I200_PSie</v>
      </c>
      <c r="B120" s="7">
        <v>5</v>
      </c>
      <c r="C120" s="7">
        <v>117</v>
      </c>
      <c r="D120" s="44">
        <v>119</v>
      </c>
      <c r="E120">
        <v>6</v>
      </c>
      <c r="F120" s="7">
        <v>117</v>
      </c>
      <c r="G120" s="7" t="str">
        <f t="shared" si="103"/>
        <v>Der Dachdecker kommt vom Vortrag. Sie hat heute wieder Nichts gelernt.</v>
      </c>
      <c r="H120" s="7" t="str">
        <f t="shared" si="80"/>
        <v>Der Dachdecker</v>
      </c>
      <c r="I120" s="7" t="str">
        <f t="shared" si="81"/>
        <v>Die Dachdeckerin</v>
      </c>
      <c r="J120" s="7" t="s">
        <v>311</v>
      </c>
      <c r="M120" s="7" t="s">
        <v>291</v>
      </c>
      <c r="N120" s="7" t="s">
        <v>812</v>
      </c>
      <c r="O120" s="7" t="str">
        <f t="shared" si="82"/>
        <v>vom Vortrag.</v>
      </c>
      <c r="P120" s="7" t="str">
        <f t="shared" si="83"/>
        <v>vom Vortrag</v>
      </c>
      <c r="Q120" s="7" t="str">
        <f t="shared" si="104"/>
        <v>Sie</v>
      </c>
      <c r="R120" s="7" t="s">
        <v>104</v>
      </c>
      <c r="S120" s="7" t="s">
        <v>813</v>
      </c>
      <c r="T120" s="7" t="s">
        <v>814</v>
      </c>
      <c r="U120" s="7" t="s">
        <v>815</v>
      </c>
      <c r="W120" s="7" t="str">
        <f t="shared" si="84"/>
        <v>Nichts</v>
      </c>
      <c r="X120" s="7" t="str">
        <f t="shared" si="85"/>
        <v>gelernt.</v>
      </c>
      <c r="Y120" s="7" t="s">
        <v>816</v>
      </c>
      <c r="Z120" s="7">
        <f>main!Z118</f>
        <v>200</v>
      </c>
      <c r="AA120" s="7" t="str">
        <f>main!AA118</f>
        <v>Dachdecker</v>
      </c>
      <c r="AB120" s="7" t="str">
        <f>main!AB118</f>
        <v>NA</v>
      </c>
      <c r="AC120" s="7">
        <f>main!AC118</f>
        <v>6.375</v>
      </c>
      <c r="AD120" s="7" t="str">
        <f>main!AD118</f>
        <v>NA</v>
      </c>
      <c r="AE120" s="7" t="str">
        <f>main!AE118</f>
        <v>NA</v>
      </c>
      <c r="AF120" s="33" t="str">
        <f>main!AF118</f>
        <v>m</v>
      </c>
      <c r="AG120" s="7" t="str">
        <f>main!AG118</f>
        <v>Filler</v>
      </c>
      <c r="AH120" s="7" t="str">
        <f>main!AH118</f>
        <v>NA</v>
      </c>
      <c r="AI120" s="7" t="str">
        <f>main!AI118</f>
        <v>NA</v>
      </c>
      <c r="AJ120" s="7" t="str">
        <f>main!AJ118</f>
        <v>Der</v>
      </c>
      <c r="AK120" s="7" t="str">
        <f>main!AK118</f>
        <v>der</v>
      </c>
      <c r="AL120" s="7">
        <f>main!AL118</f>
        <v>57</v>
      </c>
      <c r="AM120" s="7" t="str">
        <f>main!AM118</f>
        <v>Dachdeckerin</v>
      </c>
      <c r="AN120" s="7" t="str">
        <f>main!AN118</f>
        <v>NA</v>
      </c>
      <c r="AO120" s="7" t="str">
        <f>main!AO118</f>
        <v>NA</v>
      </c>
      <c r="AP120" s="7" t="str">
        <f>main!AP118</f>
        <v>NA</v>
      </c>
      <c r="AQ120" s="7" t="str">
        <f>main!AQ118</f>
        <v>NA</v>
      </c>
      <c r="AR120" s="7" t="str">
        <f>main!AR118</f>
        <v>NA</v>
      </c>
      <c r="AS120" s="7" t="str">
        <f>main!AS118</f>
        <v>Alternative</v>
      </c>
      <c r="AT120" s="7" t="str">
        <f>main!AT118</f>
        <v>NA</v>
      </c>
      <c r="AU120" s="7" t="str">
        <f>main!AU118</f>
        <v>NA</v>
      </c>
      <c r="AV120" s="7" t="str">
        <f>main!AV118</f>
        <v>Die</v>
      </c>
      <c r="AW120" s="7" t="str">
        <f>main!AW118</f>
        <v>die</v>
      </c>
      <c r="AX120" s="7" t="str">
        <f>main!AX118</f>
        <v>Er</v>
      </c>
      <c r="AY120" s="7" t="str">
        <f>main!AY118</f>
        <v>Sie</v>
      </c>
      <c r="AZ120" s="7" t="str">
        <f>main!AZ118</f>
        <v>Sie</v>
      </c>
      <c r="BA120" s="7" t="str">
        <f t="shared" si="86"/>
        <v>Wer kommt vom Vortrag?</v>
      </c>
      <c r="BB120" s="46" t="str">
        <f t="shared" si="87"/>
        <v>Was tat der Dachdecker?</v>
      </c>
      <c r="BC120" s="7" t="str">
        <f t="shared" si="88"/>
        <v>Woher kommt der Dachdecker?</v>
      </c>
      <c r="BD120" s="7" t="str">
        <f t="shared" si="89"/>
        <v>Was hat der Dachdecker gelernt?</v>
      </c>
      <c r="BE120" s="7" t="s">
        <v>47</v>
      </c>
      <c r="BF120" s="7" t="str">
        <f>BA120</f>
        <v>Wer kommt vom Vortrag?</v>
      </c>
      <c r="BG120" s="7">
        <v>1</v>
      </c>
      <c r="BH120" s="7">
        <f t="shared" si="90"/>
        <v>1</v>
      </c>
      <c r="BI120" s="7" t="str">
        <f t="shared" si="91"/>
        <v>Wer kommt vom Vortrag?</v>
      </c>
      <c r="BJ120" s="7" t="str">
        <f>IF(BI120="NA","NA",H120)</f>
        <v>Der Dachdecker</v>
      </c>
      <c r="BK120" s="7" t="str">
        <f t="shared" si="105"/>
        <v>Der Dachdecker</v>
      </c>
      <c r="BL120" s="7" t="str">
        <f>I120</f>
        <v>Die Dachdeckerin</v>
      </c>
      <c r="BM120" s="1">
        <v>1</v>
      </c>
      <c r="BN120" s="7" t="str">
        <f t="shared" si="92"/>
        <v>Der Dachdecker</v>
      </c>
      <c r="BO120" s="7" t="str">
        <f t="shared" si="100"/>
        <v>Die Dachdeckerin</v>
      </c>
      <c r="BP120" s="7" t="str">
        <f t="shared" si="93"/>
        <v/>
      </c>
      <c r="BQ120" s="7" t="str">
        <f t="shared" si="94"/>
        <v/>
      </c>
      <c r="BR120" s="7" t="str">
        <f t="shared" si="95"/>
        <v>Woher kommt der Dachdecker?</v>
      </c>
      <c r="BS120" s="7" t="str">
        <f t="shared" si="96"/>
        <v>Woher kommt der Dachdecker?</v>
      </c>
      <c r="BT120" s="7" t="str">
        <f t="shared" si="97"/>
        <v>Was hat der Dachdecker gelernt?</v>
      </c>
      <c r="BU120" s="7" t="str">
        <f t="shared" si="98"/>
        <v/>
      </c>
      <c r="BV120" s="7" t="str">
        <f t="shared" si="99"/>
        <v>Was hat der Dachdecker gelernt?</v>
      </c>
    </row>
    <row r="121" spans="1:74" ht="14.25" customHeight="1" x14ac:dyDescent="0.35">
      <c r="A121" s="7" t="str">
        <f t="shared" si="102"/>
        <v>L5_S100_I183_PSie</v>
      </c>
      <c r="B121" s="7">
        <v>5</v>
      </c>
      <c r="C121" s="7">
        <v>100</v>
      </c>
      <c r="D121" s="44">
        <v>120</v>
      </c>
      <c r="E121">
        <v>6</v>
      </c>
      <c r="F121" s="7">
        <v>100</v>
      </c>
      <c r="G121" s="7" t="str">
        <f t="shared" si="103"/>
        <v>Der Chiropraktiker wartet vor dem Computer. Sie hat einen langwierigen Rechenprozess gestartet.</v>
      </c>
      <c r="H121" s="7" t="str">
        <f t="shared" si="80"/>
        <v>Der Chiropraktiker</v>
      </c>
      <c r="I121" s="7" t="str">
        <f t="shared" si="81"/>
        <v>Die Chiropraktikerin</v>
      </c>
      <c r="J121" s="7" t="s">
        <v>716</v>
      </c>
      <c r="K121" s="7" t="s">
        <v>330</v>
      </c>
      <c r="N121" s="7" t="s">
        <v>717</v>
      </c>
      <c r="O121" s="7" t="str">
        <f t="shared" si="82"/>
        <v>vor dem Computer.</v>
      </c>
      <c r="P121" s="7" t="str">
        <f t="shared" si="83"/>
        <v>vor dem Computer</v>
      </c>
      <c r="Q121" s="7" t="str">
        <f t="shared" si="104"/>
        <v>Sie</v>
      </c>
      <c r="R121" s="7" t="s">
        <v>104</v>
      </c>
      <c r="S121" s="7" t="s">
        <v>87</v>
      </c>
      <c r="T121" s="7" t="s">
        <v>718</v>
      </c>
      <c r="U121" s="7" t="s">
        <v>719</v>
      </c>
      <c r="W121" s="7" t="str">
        <f t="shared" si="84"/>
        <v>Rechenprozess</v>
      </c>
      <c r="X121" s="7" t="str">
        <f t="shared" si="85"/>
        <v>gestartet.</v>
      </c>
      <c r="Y121" s="7" t="s">
        <v>720</v>
      </c>
      <c r="Z121" s="7">
        <f>main!Z101</f>
        <v>183</v>
      </c>
      <c r="AA121" s="7" t="str">
        <f>main!AA101</f>
        <v>Chiropraktiker</v>
      </c>
      <c r="AB121" s="7" t="str">
        <f>main!AB101</f>
        <v>NA</v>
      </c>
      <c r="AC121" s="7">
        <f>main!AC101</f>
        <v>4.95</v>
      </c>
      <c r="AD121" s="7" t="str">
        <f>main!AD101</f>
        <v>NA</v>
      </c>
      <c r="AE121" s="7" t="str">
        <f>main!AE101</f>
        <v>NA</v>
      </c>
      <c r="AF121" s="33" t="str">
        <f>main!AF101</f>
        <v>m</v>
      </c>
      <c r="AG121" s="7" t="str">
        <f>main!AG101</f>
        <v>Filler</v>
      </c>
      <c r="AH121" s="7" t="str">
        <f>main!AH101</f>
        <v>NA</v>
      </c>
      <c r="AI121" s="7" t="str">
        <f>main!AI101</f>
        <v>NA</v>
      </c>
      <c r="AJ121" s="7" t="str">
        <f>main!AJ101</f>
        <v>Der</v>
      </c>
      <c r="AK121" s="7" t="str">
        <f>main!AK101</f>
        <v>der</v>
      </c>
      <c r="AL121" s="7">
        <f>main!AL101</f>
        <v>40</v>
      </c>
      <c r="AM121" s="7" t="str">
        <f>main!AM101</f>
        <v>Chiropraktikerin</v>
      </c>
      <c r="AN121" s="7" t="str">
        <f>main!AN101</f>
        <v>NA</v>
      </c>
      <c r="AO121" s="7" t="str">
        <f>main!AO101</f>
        <v>NA</v>
      </c>
      <c r="AP121" s="7" t="str">
        <f>main!AP101</f>
        <v>NA</v>
      </c>
      <c r="AQ121" s="7" t="str">
        <f>main!AQ101</f>
        <v>NA</v>
      </c>
      <c r="AR121" s="7" t="str">
        <f>main!AR101</f>
        <v>NA</v>
      </c>
      <c r="AS121" s="7" t="str">
        <f>main!AS101</f>
        <v>Alternative</v>
      </c>
      <c r="AT121" s="7" t="str">
        <f>main!AT101</f>
        <v>NA</v>
      </c>
      <c r="AU121" s="7" t="str">
        <f>main!AU101</f>
        <v>NA</v>
      </c>
      <c r="AV121" s="7" t="str">
        <f>main!AV101</f>
        <v>Die</v>
      </c>
      <c r="AW121" s="7" t="str">
        <f>main!AW101</f>
        <v>die</v>
      </c>
      <c r="AX121" s="7" t="str">
        <f>main!AX101</f>
        <v>Er</v>
      </c>
      <c r="AY121" s="7" t="str">
        <f>main!AY101</f>
        <v>Sie</v>
      </c>
      <c r="AZ121" s="7" t="str">
        <f>main!AZ101</f>
        <v>Sie</v>
      </c>
      <c r="BA121" s="7" t="str">
        <f t="shared" si="86"/>
        <v>Wer wartet vor dem Computer?</v>
      </c>
      <c r="BB121" s="46" t="str">
        <f t="shared" si="87"/>
        <v>Was tat der Chiropraktiker?</v>
      </c>
      <c r="BC121" s="7" t="str">
        <f t="shared" si="88"/>
        <v>Wo wartet der Chiropraktiker?</v>
      </c>
      <c r="BD121" s="7" t="str">
        <f t="shared" si="89"/>
        <v>Was hat der Chiropraktiker gestartet?</v>
      </c>
      <c r="BE121" s="1" t="s">
        <v>49</v>
      </c>
      <c r="BF121" s="7" t="str">
        <f>BD121</f>
        <v>Was hat der Chiropraktiker gestartet?</v>
      </c>
      <c r="BG121" s="7">
        <v>3</v>
      </c>
      <c r="BH121" s="7">
        <f t="shared" si="90"/>
        <v>0</v>
      </c>
      <c r="BI121" s="7" t="str">
        <f t="shared" si="91"/>
        <v>NA</v>
      </c>
      <c r="BJ121" s="7" t="str">
        <f>IF(BI121="NA","NA",CONCATENATE(S121," ",T121," ",W121))</f>
        <v>NA</v>
      </c>
      <c r="BK121" s="7" t="str">
        <f t="shared" si="105"/>
        <v>NA</v>
      </c>
      <c r="BL121" s="7" t="s">
        <v>78</v>
      </c>
      <c r="BM121" s="1">
        <v>1</v>
      </c>
      <c r="BN121" s="7" t="str">
        <f t="shared" si="92"/>
        <v>NA</v>
      </c>
      <c r="BO121" s="7" t="str">
        <f t="shared" si="100"/>
        <v>NA</v>
      </c>
      <c r="BP121" s="7" t="str">
        <f t="shared" si="93"/>
        <v>Wo wartet der Chiropraktiker?</v>
      </c>
      <c r="BQ121" s="7" t="str">
        <f t="shared" si="94"/>
        <v/>
      </c>
      <c r="BR121" s="7" t="str">
        <f t="shared" si="95"/>
        <v/>
      </c>
      <c r="BS121" s="7" t="str">
        <f t="shared" si="96"/>
        <v>Wo wartet der Chiropraktiker?</v>
      </c>
      <c r="BT121" s="7" t="str">
        <f t="shared" si="97"/>
        <v>Was hat der Chiropraktiker gestartet?</v>
      </c>
      <c r="BU121" s="7" t="str">
        <f t="shared" si="98"/>
        <v/>
      </c>
      <c r="BV121" s="7" t="str">
        <f t="shared" si="99"/>
        <v>Was hat der Chiropraktiker gestartet?</v>
      </c>
    </row>
    <row r="122" spans="1:74" ht="14.25" customHeight="1" x14ac:dyDescent="0.35">
      <c r="A122" s="7" t="str">
        <f t="shared" si="102"/>
        <v>L5_S77_I160_PSie</v>
      </c>
      <c r="B122" s="7">
        <v>5</v>
      </c>
      <c r="C122" s="7">
        <v>77</v>
      </c>
      <c r="D122" s="44">
        <v>121</v>
      </c>
      <c r="E122">
        <v>6</v>
      </c>
      <c r="F122" s="7">
        <v>77</v>
      </c>
      <c r="G122" s="7" t="str">
        <f t="shared" si="103"/>
        <v>Die Ernährungsberaterin stürzt auf dem Radrennen. Sie hat einen ekstatischen Fan übersehen.</v>
      </c>
      <c r="H122" s="7" t="str">
        <f t="shared" si="80"/>
        <v>Die Ernährungsberaterin</v>
      </c>
      <c r="I122" s="7" t="str">
        <f t="shared" si="81"/>
        <v>Der Ernährungsberater</v>
      </c>
      <c r="J122" s="7" t="s">
        <v>594</v>
      </c>
      <c r="K122" s="7" t="s">
        <v>135</v>
      </c>
      <c r="N122" s="7" t="s">
        <v>595</v>
      </c>
      <c r="O122" s="7" t="str">
        <f t="shared" si="82"/>
        <v>auf dem Radrennen.</v>
      </c>
      <c r="P122" s="7" t="str">
        <f t="shared" si="83"/>
        <v>auf dem Radrennen</v>
      </c>
      <c r="Q122" s="7" t="str">
        <f t="shared" si="104"/>
        <v>Sie</v>
      </c>
      <c r="R122" s="7" t="s">
        <v>104</v>
      </c>
      <c r="S122" s="7" t="s">
        <v>87</v>
      </c>
      <c r="T122" s="7" t="s">
        <v>596</v>
      </c>
      <c r="V122" s="7" t="s">
        <v>597</v>
      </c>
      <c r="W122" s="7" t="str">
        <f t="shared" si="84"/>
        <v>Fan</v>
      </c>
      <c r="X122" s="7" t="str">
        <f t="shared" si="85"/>
        <v>übersehen.</v>
      </c>
      <c r="Y122" s="7" t="s">
        <v>248</v>
      </c>
      <c r="Z122" s="7">
        <f>main!Z78</f>
        <v>160</v>
      </c>
      <c r="AA122" s="7" t="str">
        <f>main!AA78</f>
        <v>Ernährungsberaterin</v>
      </c>
      <c r="AB122" s="7" t="str">
        <f>main!AB78</f>
        <v>NA</v>
      </c>
      <c r="AC122" s="7">
        <f>main!AC78</f>
        <v>2.6749999999999998</v>
      </c>
      <c r="AD122" s="7" t="str">
        <f>main!AD78</f>
        <v>NA</v>
      </c>
      <c r="AE122" s="7" t="str">
        <f>main!AE78</f>
        <v>NA</v>
      </c>
      <c r="AF122" s="33" t="str">
        <f>main!AF78</f>
        <v>f</v>
      </c>
      <c r="AG122" s="7" t="str">
        <f>main!AG78</f>
        <v>Filler</v>
      </c>
      <c r="AH122" s="7" t="str">
        <f>main!AH78</f>
        <v>NA</v>
      </c>
      <c r="AI122" s="7" t="str">
        <f>main!AI78</f>
        <v>NA</v>
      </c>
      <c r="AJ122" s="7" t="str">
        <f>main!AJ78</f>
        <v>Die</v>
      </c>
      <c r="AK122" s="7" t="str">
        <f>main!AK78</f>
        <v>die</v>
      </c>
      <c r="AL122" s="7">
        <f>main!AL78</f>
        <v>17</v>
      </c>
      <c r="AM122" s="7" t="str">
        <f>main!AM78</f>
        <v>Ernährungsberater</v>
      </c>
      <c r="AN122" s="7" t="str">
        <f>main!AN78</f>
        <v>NA</v>
      </c>
      <c r="AO122" s="7" t="str">
        <f>main!AO78</f>
        <v>NA</v>
      </c>
      <c r="AP122" s="7" t="str">
        <f>main!AP78</f>
        <v>NA</v>
      </c>
      <c r="AQ122" s="7" t="str">
        <f>main!AQ78</f>
        <v>NA</v>
      </c>
      <c r="AR122" s="7" t="str">
        <f>main!AR78</f>
        <v>NA</v>
      </c>
      <c r="AS122" s="7" t="str">
        <f>main!AS78</f>
        <v>Alternative</v>
      </c>
      <c r="AT122" s="7" t="str">
        <f>main!AT78</f>
        <v>NA</v>
      </c>
      <c r="AU122" s="7" t="str">
        <f>main!AU78</f>
        <v>NA</v>
      </c>
      <c r="AV122" s="7" t="str">
        <f>main!AV78</f>
        <v>Der</v>
      </c>
      <c r="AW122" s="7" t="str">
        <f>main!AW78</f>
        <v>der</v>
      </c>
      <c r="AX122" s="7" t="str">
        <f>main!AX78</f>
        <v>Er</v>
      </c>
      <c r="AY122" s="7" t="str">
        <f>main!AY78</f>
        <v>Sie</v>
      </c>
      <c r="AZ122" s="7" t="str">
        <f>main!AZ78</f>
        <v>Sie</v>
      </c>
      <c r="BA122" s="7" t="str">
        <f t="shared" si="86"/>
        <v>Wer stürzt auf dem Radrennen?</v>
      </c>
      <c r="BB122" s="46" t="str">
        <f t="shared" si="87"/>
        <v>Was tat die Ernährungsberaterin?</v>
      </c>
      <c r="BC122" s="7" t="str">
        <f t="shared" si="88"/>
        <v>Wo stürzt die Ernährungsberaterin?</v>
      </c>
      <c r="BD122" s="7" t="str">
        <f t="shared" si="89"/>
        <v>Wen hat die Ernährungsberaterin übersehen?</v>
      </c>
      <c r="BE122" s="7" t="s">
        <v>47</v>
      </c>
      <c r="BF122" s="7" t="str">
        <f>BA122</f>
        <v>Wer stürzt auf dem Radrennen?</v>
      </c>
      <c r="BG122" s="7">
        <v>3</v>
      </c>
      <c r="BH122" s="7">
        <f t="shared" si="90"/>
        <v>0</v>
      </c>
      <c r="BI122" s="7" t="str">
        <f t="shared" si="91"/>
        <v>NA</v>
      </c>
      <c r="BJ122" s="7" t="str">
        <f>IF(BI122="NA","NA",H122)</f>
        <v>NA</v>
      </c>
      <c r="BK122" s="7" t="str">
        <f t="shared" si="105"/>
        <v>NA</v>
      </c>
      <c r="BL122" s="7" t="s">
        <v>78</v>
      </c>
      <c r="BM122" s="1">
        <v>0</v>
      </c>
      <c r="BN122" s="7" t="str">
        <f t="shared" si="92"/>
        <v>NA</v>
      </c>
      <c r="BO122" s="7" t="str">
        <f t="shared" si="100"/>
        <v>NA</v>
      </c>
      <c r="BP122" s="7" t="str">
        <f t="shared" si="93"/>
        <v>Wo stürzt die Ernährungsberaterin?</v>
      </c>
      <c r="BQ122" s="7" t="str">
        <f t="shared" si="94"/>
        <v/>
      </c>
      <c r="BR122" s="7" t="str">
        <f t="shared" si="95"/>
        <v/>
      </c>
      <c r="BS122" s="7" t="str">
        <f t="shared" si="96"/>
        <v>Wo stürzt die Ernährungsberaterin?</v>
      </c>
      <c r="BT122" s="7" t="str">
        <f t="shared" si="97"/>
        <v/>
      </c>
      <c r="BU122" s="7" t="str">
        <f t="shared" si="98"/>
        <v>Wen hat die Ernährungsberaterin übersehen?</v>
      </c>
      <c r="BV122" s="7" t="str">
        <f t="shared" si="99"/>
        <v>Wen hat die Ernährungsberaterin übersehen?</v>
      </c>
    </row>
    <row r="123" spans="1:74" ht="14.25" customHeight="1" x14ac:dyDescent="0.35">
      <c r="A123" s="7" t="str">
        <f t="shared" si="102"/>
        <v>L5_S37_I140_PSie</v>
      </c>
      <c r="B123" s="7">
        <v>5</v>
      </c>
      <c r="C123" s="7">
        <v>37</v>
      </c>
      <c r="D123" s="44">
        <v>122</v>
      </c>
      <c r="E123">
        <v>6</v>
      </c>
      <c r="F123" s="7">
        <v>37</v>
      </c>
      <c r="G123" s="7" t="str">
        <f t="shared" si="103"/>
        <v>Mathilda joggt zum PKW. Sie hat einen wichtigen Termin vergessen.</v>
      </c>
      <c r="H123" s="7" t="str">
        <f t="shared" si="80"/>
        <v>Mathilda</v>
      </c>
      <c r="I123" s="7" t="str">
        <f t="shared" si="81"/>
        <v>Carolin</v>
      </c>
      <c r="J123" s="7" t="s">
        <v>237</v>
      </c>
      <c r="L123" s="7" t="s">
        <v>185</v>
      </c>
      <c r="N123" s="7" t="s">
        <v>344</v>
      </c>
      <c r="O123" s="7" t="str">
        <f t="shared" si="82"/>
        <v>zum PKW.</v>
      </c>
      <c r="P123" s="7" t="str">
        <f t="shared" si="83"/>
        <v>zum PKW</v>
      </c>
      <c r="Q123" s="7" t="str">
        <f t="shared" si="104"/>
        <v>Sie</v>
      </c>
      <c r="R123" s="7" t="s">
        <v>104</v>
      </c>
      <c r="S123" s="7" t="s">
        <v>87</v>
      </c>
      <c r="T123" s="7" t="s">
        <v>345</v>
      </c>
      <c r="U123" s="7" t="s">
        <v>346</v>
      </c>
      <c r="W123" s="7" t="str">
        <f t="shared" si="84"/>
        <v>Termin</v>
      </c>
      <c r="X123" s="7" t="str">
        <f t="shared" si="85"/>
        <v>vergessen.</v>
      </c>
      <c r="Y123" s="7" t="s">
        <v>123</v>
      </c>
      <c r="Z123" s="7">
        <f>main!Z58</f>
        <v>140</v>
      </c>
      <c r="AA123" s="7" t="str">
        <f>main!AA58</f>
        <v>Mathilda</v>
      </c>
      <c r="AB123" s="7" t="str">
        <f>main!AB58</f>
        <v>f</v>
      </c>
      <c r="AC123" s="7">
        <f>main!AC58</f>
        <v>6.914285714</v>
      </c>
      <c r="AD123" s="7">
        <f>main!AD58</f>
        <v>0.28402864100000003</v>
      </c>
      <c r="AE123" s="7">
        <f>main!AE58</f>
        <v>7</v>
      </c>
      <c r="AF123" s="33" t="str">
        <f>main!AF58</f>
        <v>f</v>
      </c>
      <c r="AG123" s="7" t="str">
        <f>main!AG58</f>
        <v>Target</v>
      </c>
      <c r="AH123" s="7" t="str">
        <f>main!AH58</f>
        <v>NA</v>
      </c>
      <c r="AI123" s="7">
        <f>main!AI58</f>
        <v>17000000</v>
      </c>
      <c r="AJ123" s="7" t="str">
        <f>main!AJ58</f>
        <v>NA</v>
      </c>
      <c r="AK123" s="7" t="str">
        <f>main!AK58</f>
        <v>NA</v>
      </c>
      <c r="AL123" s="7">
        <f>main!AL58</f>
        <v>108</v>
      </c>
      <c r="AM123" s="7" t="str">
        <f>main!AM58</f>
        <v>Carolin</v>
      </c>
      <c r="AN123" s="7" t="str">
        <f>main!AN58</f>
        <v>f</v>
      </c>
      <c r="AO123" s="7">
        <f>main!AO58</f>
        <v>6.628571429</v>
      </c>
      <c r="AP123" s="7">
        <f>main!AP58</f>
        <v>0.77024496799999997</v>
      </c>
      <c r="AQ123" s="7">
        <f>main!AQ58</f>
        <v>7</v>
      </c>
      <c r="AR123" s="7" t="str">
        <f>main!AR58</f>
        <v>f</v>
      </c>
      <c r="AS123" s="7" t="str">
        <f>main!AS58</f>
        <v>Alternative</v>
      </c>
      <c r="AT123" s="7" t="str">
        <f>main!AT58</f>
        <v>NA</v>
      </c>
      <c r="AU123" s="7" t="str">
        <f>main!AU58</f>
        <v>NA</v>
      </c>
      <c r="AV123" s="7" t="str">
        <f>main!AV58</f>
        <v>NA</v>
      </c>
      <c r="AW123" s="7" t="str">
        <f>main!AW58</f>
        <v>NA</v>
      </c>
      <c r="AX123" s="7" t="str">
        <f>main!AX58</f>
        <v>Er</v>
      </c>
      <c r="AY123" s="7" t="str">
        <f>main!AY58</f>
        <v>Sie</v>
      </c>
      <c r="AZ123" s="7" t="str">
        <f>main!AZ58</f>
        <v>Sie</v>
      </c>
      <c r="BA123" s="7" t="str">
        <f t="shared" si="86"/>
        <v>Wer joggt zum PKW?</v>
      </c>
      <c r="BB123" s="46" t="str">
        <f t="shared" si="87"/>
        <v>Was tat Mathilda?</v>
      </c>
      <c r="BC123" s="7" t="str">
        <f t="shared" si="88"/>
        <v>Wohin joggt Mathilda?</v>
      </c>
      <c r="BD123" s="7" t="str">
        <f t="shared" si="89"/>
        <v>Was hat Mathilda vergessen?</v>
      </c>
      <c r="BE123" s="7" t="s">
        <v>47</v>
      </c>
      <c r="BF123" s="7" t="str">
        <f>BA123</f>
        <v>Wer joggt zum PKW?</v>
      </c>
      <c r="BG123" s="7">
        <v>2</v>
      </c>
      <c r="BH123" s="7">
        <f t="shared" si="90"/>
        <v>0</v>
      </c>
      <c r="BI123" s="7" t="str">
        <f t="shared" si="91"/>
        <v>NA</v>
      </c>
      <c r="BJ123" s="7" t="str">
        <f>IF(BI123="NA","NA",H123)</f>
        <v>NA</v>
      </c>
      <c r="BK123" s="7" t="str">
        <f t="shared" si="105"/>
        <v>NA</v>
      </c>
      <c r="BL123" s="7" t="s">
        <v>78</v>
      </c>
      <c r="BM123" s="1">
        <v>0</v>
      </c>
      <c r="BN123" s="7" t="str">
        <f t="shared" si="92"/>
        <v>NA</v>
      </c>
      <c r="BO123" s="7" t="str">
        <f t="shared" si="100"/>
        <v>NA</v>
      </c>
      <c r="BP123" s="7" t="str">
        <f t="shared" si="93"/>
        <v/>
      </c>
      <c r="BQ123" s="7" t="str">
        <f t="shared" si="94"/>
        <v>Wohin joggt Mathilda?</v>
      </c>
      <c r="BR123" s="7" t="str">
        <f t="shared" si="95"/>
        <v/>
      </c>
      <c r="BS123" s="7" t="str">
        <f t="shared" si="96"/>
        <v>Wohin joggt Mathilda?</v>
      </c>
      <c r="BT123" s="7" t="str">
        <f t="shared" si="97"/>
        <v>Was hat Mathilda vergessen?</v>
      </c>
      <c r="BU123" s="7" t="str">
        <f t="shared" si="98"/>
        <v/>
      </c>
      <c r="BV123" s="7" t="str">
        <f t="shared" si="99"/>
        <v>Was hat Mathilda vergessen?</v>
      </c>
    </row>
    <row r="124" spans="1:74" ht="14.25" customHeight="1" x14ac:dyDescent="0.35">
      <c r="A124" s="7" t="str">
        <f t="shared" si="102"/>
        <v>L5_S62_I145_PEr</v>
      </c>
      <c r="B124" s="7">
        <v>5</v>
      </c>
      <c r="C124" s="7">
        <v>62</v>
      </c>
      <c r="D124" s="44">
        <v>123</v>
      </c>
      <c r="E124">
        <v>6</v>
      </c>
      <c r="F124" s="7">
        <v>62</v>
      </c>
      <c r="G124" s="7" t="str">
        <f t="shared" si="103"/>
        <v>Die Stabturnerin kniet in der Moschee. Er wird das übliche Gebet halten.</v>
      </c>
      <c r="H124" s="7" t="str">
        <f t="shared" si="80"/>
        <v>Die Stabturnerin</v>
      </c>
      <c r="I124" s="7" t="str">
        <f t="shared" si="81"/>
        <v>Der Stabturner</v>
      </c>
      <c r="J124" s="7" t="s">
        <v>508</v>
      </c>
      <c r="K124" s="7" t="s">
        <v>84</v>
      </c>
      <c r="N124" s="7" t="s">
        <v>509</v>
      </c>
      <c r="O124" s="7" t="str">
        <f t="shared" si="82"/>
        <v>in der Moschee.</v>
      </c>
      <c r="P124" s="7" t="str">
        <f t="shared" si="83"/>
        <v>in der Moschee</v>
      </c>
      <c r="Q124" s="7" t="str">
        <f t="shared" si="104"/>
        <v>Er</v>
      </c>
      <c r="R124" s="7" t="s">
        <v>510</v>
      </c>
      <c r="S124" s="7" t="s">
        <v>155</v>
      </c>
      <c r="T124" s="7" t="s">
        <v>511</v>
      </c>
      <c r="U124" s="7" t="s">
        <v>512</v>
      </c>
      <c r="W124" s="7" t="str">
        <f t="shared" si="84"/>
        <v>Gebet</v>
      </c>
      <c r="X124" s="7" t="str">
        <f t="shared" si="85"/>
        <v>halten.</v>
      </c>
      <c r="Y124" s="7" t="s">
        <v>513</v>
      </c>
      <c r="Z124" s="7">
        <f>main!Z63</f>
        <v>145</v>
      </c>
      <c r="AA124" s="7" t="str">
        <f>main!AA63</f>
        <v>Stabturnerin</v>
      </c>
      <c r="AB124" s="7" t="str">
        <f>main!AB63</f>
        <v>NA</v>
      </c>
      <c r="AC124" s="7">
        <f>main!AC63</f>
        <v>1.4</v>
      </c>
      <c r="AD124" s="7" t="str">
        <f>main!AD63</f>
        <v>NA</v>
      </c>
      <c r="AE124" s="7" t="str">
        <f>main!AE63</f>
        <v>NA</v>
      </c>
      <c r="AF124" s="33" t="str">
        <f>main!AF63</f>
        <v>f</v>
      </c>
      <c r="AG124" s="7" t="str">
        <f>main!AG63</f>
        <v>Filler</v>
      </c>
      <c r="AH124" s="7" t="str">
        <f>main!AH63</f>
        <v>NA</v>
      </c>
      <c r="AI124" s="7" t="str">
        <f>main!AI63</f>
        <v>NA</v>
      </c>
      <c r="AJ124" s="7" t="str">
        <f>main!AJ63</f>
        <v>Die</v>
      </c>
      <c r="AK124" s="7" t="str">
        <f>main!AK63</f>
        <v>die</v>
      </c>
      <c r="AL124" s="7">
        <f>main!AL63</f>
        <v>2</v>
      </c>
      <c r="AM124" s="7" t="str">
        <f>main!AM63</f>
        <v>Stabturner</v>
      </c>
      <c r="AN124" s="7" t="str">
        <f>main!AN63</f>
        <v>NA</v>
      </c>
      <c r="AO124" s="7" t="str">
        <f>main!AO63</f>
        <v>NA</v>
      </c>
      <c r="AP124" s="7" t="str">
        <f>main!AP63</f>
        <v>NA</v>
      </c>
      <c r="AQ124" s="7" t="str">
        <f>main!AQ63</f>
        <v>NA</v>
      </c>
      <c r="AR124" s="7" t="str">
        <f>main!AR63</f>
        <v>NA</v>
      </c>
      <c r="AS124" s="7" t="str">
        <f>main!AS63</f>
        <v>Alternative</v>
      </c>
      <c r="AT124" s="7" t="str">
        <f>main!AT63</f>
        <v>NA</v>
      </c>
      <c r="AU124" s="7" t="str">
        <f>main!AU63</f>
        <v>NA</v>
      </c>
      <c r="AV124" s="7" t="str">
        <f>main!AV63</f>
        <v>Der</v>
      </c>
      <c r="AW124" s="7" t="str">
        <f>main!AW63</f>
        <v>der</v>
      </c>
      <c r="AX124" s="7" t="str">
        <f>main!AX63</f>
        <v>Er</v>
      </c>
      <c r="AY124" s="7" t="str">
        <f>main!AY63</f>
        <v>Sie</v>
      </c>
      <c r="AZ124" s="7" t="str">
        <f>main!AZ63</f>
        <v>Er</v>
      </c>
      <c r="BA124" s="7" t="str">
        <f t="shared" si="86"/>
        <v>Wer kniet in der Moschee?</v>
      </c>
      <c r="BB124" s="46" t="str">
        <f t="shared" si="87"/>
        <v>Was tat die Stabturnerin?</v>
      </c>
      <c r="BC124" s="7" t="str">
        <f t="shared" si="88"/>
        <v>Wo kniet die Stabturnerin?</v>
      </c>
      <c r="BD124" s="7" t="str">
        <f t="shared" si="89"/>
        <v>Was wird die Stabturnerin halten?</v>
      </c>
      <c r="BE124" s="7" t="s">
        <v>16</v>
      </c>
      <c r="BF124" s="7" t="str">
        <f>BB124</f>
        <v>Was tat die Stabturnerin?</v>
      </c>
      <c r="BG124" s="7">
        <v>3</v>
      </c>
      <c r="BH124" s="7">
        <f t="shared" si="90"/>
        <v>0</v>
      </c>
      <c r="BI124" s="7" t="str">
        <f t="shared" si="91"/>
        <v>NA</v>
      </c>
      <c r="BJ124" s="7" t="str">
        <f>IF(BI124="NA","NA",J124)</f>
        <v>NA</v>
      </c>
      <c r="BK124" s="7" t="str">
        <f t="shared" si="105"/>
        <v>NA</v>
      </c>
      <c r="BL124" s="7" t="s">
        <v>78</v>
      </c>
      <c r="BM124" s="1">
        <v>0</v>
      </c>
      <c r="BN124" s="7" t="str">
        <f t="shared" si="92"/>
        <v>NA</v>
      </c>
      <c r="BO124" s="7" t="str">
        <f t="shared" si="100"/>
        <v>NA</v>
      </c>
      <c r="BP124" s="7" t="str">
        <f t="shared" si="93"/>
        <v>Wo kniet die Stabturnerin?</v>
      </c>
      <c r="BQ124" s="7" t="str">
        <f t="shared" si="94"/>
        <v/>
      </c>
      <c r="BR124" s="7" t="str">
        <f t="shared" si="95"/>
        <v/>
      </c>
      <c r="BS124" s="7" t="str">
        <f t="shared" si="96"/>
        <v>Wo kniet die Stabturnerin?</v>
      </c>
      <c r="BT124" s="7" t="str">
        <f t="shared" si="97"/>
        <v>Was wird die Stabturnerin halten?</v>
      </c>
      <c r="BU124" s="7" t="str">
        <f t="shared" si="98"/>
        <v/>
      </c>
      <c r="BV124" s="1" t="str">
        <f t="shared" si="99"/>
        <v>Was wird die Stabturnerin halten?</v>
      </c>
    </row>
    <row r="125" spans="1:74" ht="14.25" customHeight="1" x14ac:dyDescent="0.35">
      <c r="A125" s="7" t="str">
        <f t="shared" si="102"/>
        <v>L5_S46_I6_PEr</v>
      </c>
      <c r="B125" s="7">
        <v>5</v>
      </c>
      <c r="C125" s="7">
        <v>46</v>
      </c>
      <c r="D125" s="44">
        <v>124</v>
      </c>
      <c r="E125">
        <v>6</v>
      </c>
      <c r="F125" s="7">
        <v>46</v>
      </c>
      <c r="G125" s="7" t="str">
        <f t="shared" si="103"/>
        <v>Tobias kommt von der Toilette. Er hat die aktuelle Zeitung ausgelesen.</v>
      </c>
      <c r="H125" s="7" t="str">
        <f t="shared" si="80"/>
        <v>Tobias</v>
      </c>
      <c r="I125" s="7" t="str">
        <f t="shared" si="81"/>
        <v>Clemens</v>
      </c>
      <c r="J125" s="7" t="s">
        <v>311</v>
      </c>
      <c r="M125" s="7" t="s">
        <v>222</v>
      </c>
      <c r="N125" s="7" t="s">
        <v>402</v>
      </c>
      <c r="O125" s="7" t="str">
        <f t="shared" si="82"/>
        <v>von der Toilette.</v>
      </c>
      <c r="P125" s="7" t="str">
        <f t="shared" si="83"/>
        <v>von der Toilette</v>
      </c>
      <c r="Q125" s="7" t="str">
        <f t="shared" si="104"/>
        <v>Er</v>
      </c>
      <c r="R125" s="7" t="s">
        <v>104</v>
      </c>
      <c r="S125" s="7" t="s">
        <v>71</v>
      </c>
      <c r="T125" s="7" t="s">
        <v>403</v>
      </c>
      <c r="U125" s="7" t="s">
        <v>404</v>
      </c>
      <c r="W125" s="7" t="str">
        <f t="shared" si="84"/>
        <v>Zeitung</v>
      </c>
      <c r="X125" s="7" t="str">
        <f t="shared" si="85"/>
        <v>ausgelesen.</v>
      </c>
      <c r="Y125" s="7" t="s">
        <v>405</v>
      </c>
      <c r="Z125" s="7">
        <f>main!Z7</f>
        <v>6</v>
      </c>
      <c r="AA125" s="7" t="str">
        <f>main!AA7</f>
        <v>Tobias</v>
      </c>
      <c r="AB125" s="7" t="str">
        <f>main!AB7</f>
        <v>m</v>
      </c>
      <c r="AC125" s="7">
        <f>main!AC7</f>
        <v>1.114285714</v>
      </c>
      <c r="AD125" s="7">
        <f>main!AD7</f>
        <v>0.322802851</v>
      </c>
      <c r="AE125" s="7">
        <f>main!AE7</f>
        <v>1</v>
      </c>
      <c r="AF125" s="33" t="str">
        <f>main!AF7</f>
        <v>m</v>
      </c>
      <c r="AG125" s="7" t="str">
        <f>main!AG7</f>
        <v>Target</v>
      </c>
      <c r="AH125" s="7" t="str">
        <f>main!AH7</f>
        <v>NA</v>
      </c>
      <c r="AI125" s="7">
        <f>main!AI7</f>
        <v>4920000000</v>
      </c>
      <c r="AJ125" s="7" t="str">
        <f>main!AJ7</f>
        <v>NA</v>
      </c>
      <c r="AK125" s="7" t="str">
        <f>main!AK7</f>
        <v>NA</v>
      </c>
      <c r="AL125" s="7">
        <f>main!AL7</f>
        <v>38</v>
      </c>
      <c r="AM125" s="7" t="str">
        <f>main!AM7</f>
        <v>Clemens</v>
      </c>
      <c r="AN125" s="7" t="str">
        <f>main!AN7</f>
        <v>m</v>
      </c>
      <c r="AO125" s="7">
        <f>main!AO7</f>
        <v>1.5142857139999999</v>
      </c>
      <c r="AP125" s="7">
        <f>main!AP7</f>
        <v>1.0674716849999999</v>
      </c>
      <c r="AQ125" s="7">
        <f>main!AQ7</f>
        <v>1</v>
      </c>
      <c r="AR125" s="7" t="str">
        <f>main!AR7</f>
        <v>m</v>
      </c>
      <c r="AS125" s="7" t="str">
        <f>main!AS7</f>
        <v>Alternative</v>
      </c>
      <c r="AT125" s="7" t="str">
        <f>main!AT7</f>
        <v>NA</v>
      </c>
      <c r="AU125" s="7" t="str">
        <f>main!AU7</f>
        <v>NA</v>
      </c>
      <c r="AV125" s="7" t="str">
        <f>main!AV7</f>
        <v>NA</v>
      </c>
      <c r="AW125" s="7" t="str">
        <f>main!AW7</f>
        <v>NA</v>
      </c>
      <c r="AX125" s="7" t="str">
        <f>main!AX7</f>
        <v>Er</v>
      </c>
      <c r="AY125" s="7" t="str">
        <f>main!AY7</f>
        <v>Sie</v>
      </c>
      <c r="AZ125" s="7" t="str">
        <f>main!AZ7</f>
        <v>Er</v>
      </c>
      <c r="BA125" s="7" t="str">
        <f t="shared" si="86"/>
        <v>Wer kommt von der Toilette?</v>
      </c>
      <c r="BB125" s="46" t="str">
        <f t="shared" si="87"/>
        <v>Was tat Tobias?</v>
      </c>
      <c r="BC125" s="7" t="str">
        <f t="shared" si="88"/>
        <v>Woher kommt Tobias?</v>
      </c>
      <c r="BD125" s="7" t="str">
        <f t="shared" si="89"/>
        <v>Was hat Tobias ausgelesen?</v>
      </c>
      <c r="BE125" s="7" t="s">
        <v>16</v>
      </c>
      <c r="BF125" s="7" t="str">
        <f>BB125</f>
        <v>Was tat Tobias?</v>
      </c>
      <c r="BG125" s="7">
        <v>1</v>
      </c>
      <c r="BH125" s="7">
        <f t="shared" si="90"/>
        <v>1</v>
      </c>
      <c r="BI125" s="7" t="str">
        <f t="shared" si="91"/>
        <v>Was tat Tobias?</v>
      </c>
      <c r="BJ125" s="7" t="str">
        <f>IF(BI125="NA","NA",J125)</f>
        <v>kommt</v>
      </c>
      <c r="BK125" s="7" t="s">
        <v>1109</v>
      </c>
      <c r="BL125" s="7" t="s">
        <v>1110</v>
      </c>
      <c r="BM125" s="1">
        <v>1</v>
      </c>
      <c r="BN125" s="7" t="str">
        <f t="shared" si="92"/>
        <v>von der Toilette kommen</v>
      </c>
      <c r="BO125" s="7" t="str">
        <f t="shared" si="100"/>
        <v>auf die Toilette gehen</v>
      </c>
      <c r="BP125" s="7" t="str">
        <f t="shared" si="93"/>
        <v/>
      </c>
      <c r="BQ125" s="7" t="str">
        <f t="shared" si="94"/>
        <v/>
      </c>
      <c r="BR125" s="7" t="str">
        <f t="shared" si="95"/>
        <v>Woher kommt Tobias?</v>
      </c>
      <c r="BS125" s="7" t="str">
        <f t="shared" si="96"/>
        <v>Woher kommt Tobias?</v>
      </c>
      <c r="BT125" s="7" t="str">
        <f t="shared" si="97"/>
        <v>Was hat Tobias ausgelesen?</v>
      </c>
      <c r="BU125" s="7" t="str">
        <f t="shared" si="98"/>
        <v/>
      </c>
      <c r="BV125" s="7" t="str">
        <f t="shared" si="99"/>
        <v>Was hat Tobias ausgelesen?</v>
      </c>
    </row>
    <row r="126" spans="1:74" ht="14.25" customHeight="1" x14ac:dyDescent="0.35">
      <c r="A126" s="7" t="str">
        <f t="shared" si="102"/>
        <v>L5_S59_I19_PSie</v>
      </c>
      <c r="B126" s="7">
        <v>5</v>
      </c>
      <c r="C126" s="7">
        <v>59</v>
      </c>
      <c r="D126" s="44">
        <v>125</v>
      </c>
      <c r="E126">
        <v>6</v>
      </c>
      <c r="F126" s="7">
        <v>59</v>
      </c>
      <c r="G126" s="7" t="str">
        <f t="shared" si="103"/>
        <v>Sebastian zeichnet in der Vorstadt. Sie hat ein schönes Model gefunden.</v>
      </c>
      <c r="H126" s="7" t="str">
        <f t="shared" si="80"/>
        <v>Sebastian</v>
      </c>
      <c r="I126" s="7" t="str">
        <f t="shared" si="81"/>
        <v>Lia</v>
      </c>
      <c r="J126" s="7" t="s">
        <v>487</v>
      </c>
      <c r="K126" s="7" t="s">
        <v>84</v>
      </c>
      <c r="N126" s="7" t="s">
        <v>488</v>
      </c>
      <c r="O126" s="7" t="str">
        <f t="shared" si="82"/>
        <v>in der Vorstadt.</v>
      </c>
      <c r="P126" s="7" t="str">
        <f t="shared" si="83"/>
        <v>in der Vorstadt</v>
      </c>
      <c r="Q126" s="7" t="str">
        <f t="shared" si="104"/>
        <v>Sie</v>
      </c>
      <c r="R126" s="7" t="s">
        <v>104</v>
      </c>
      <c r="S126" s="7" t="s">
        <v>137</v>
      </c>
      <c r="T126" s="7" t="s">
        <v>489</v>
      </c>
      <c r="V126" s="7" t="s">
        <v>490</v>
      </c>
      <c r="W126" s="7" t="str">
        <f t="shared" si="84"/>
        <v>Model</v>
      </c>
      <c r="X126" s="7" t="str">
        <f t="shared" si="85"/>
        <v>gefunden.</v>
      </c>
      <c r="Y126" s="7" t="s">
        <v>205</v>
      </c>
      <c r="Z126" s="7">
        <f>main!Z20</f>
        <v>19</v>
      </c>
      <c r="AA126" s="7" t="str">
        <f>main!AA20</f>
        <v>Sebastian</v>
      </c>
      <c r="AB126" s="7" t="str">
        <f>main!AB20</f>
        <v>m</v>
      </c>
      <c r="AC126" s="7">
        <f>main!AC20</f>
        <v>1.228571429</v>
      </c>
      <c r="AD126" s="7">
        <f>main!AD20</f>
        <v>0.645605702</v>
      </c>
      <c r="AE126" s="7">
        <f>main!AE20</f>
        <v>1</v>
      </c>
      <c r="AF126" s="33" t="str">
        <f>main!AF20</f>
        <v>m</v>
      </c>
      <c r="AG126" s="7" t="str">
        <f>main!AG20</f>
        <v>Target</v>
      </c>
      <c r="AH126" s="7" t="str">
        <f>main!AH20</f>
        <v>NA</v>
      </c>
      <c r="AI126" s="7">
        <f>main!AI20</f>
        <v>2970000000</v>
      </c>
      <c r="AJ126" s="7" t="str">
        <f>main!AJ20</f>
        <v>NA</v>
      </c>
      <c r="AK126" s="7" t="str">
        <f>main!AK20</f>
        <v>NA</v>
      </c>
      <c r="AL126" s="7">
        <f>main!AL20</f>
        <v>100</v>
      </c>
      <c r="AM126" s="7" t="str">
        <f>main!AM20</f>
        <v>Lia</v>
      </c>
      <c r="AN126" s="7" t="str">
        <f>main!AN20</f>
        <v>f</v>
      </c>
      <c r="AO126" s="7">
        <f>main!AO20</f>
        <v>6.4285714289999998</v>
      </c>
      <c r="AP126" s="7">
        <f>main!AP20</f>
        <v>0.94824029899999995</v>
      </c>
      <c r="AQ126" s="7">
        <f>main!AQ20</f>
        <v>7</v>
      </c>
      <c r="AR126" s="7" t="str">
        <f>main!AR20</f>
        <v>f</v>
      </c>
      <c r="AS126" s="7" t="str">
        <f>main!AS20</f>
        <v>Alternative</v>
      </c>
      <c r="AT126" s="7" t="str">
        <f>main!AT20</f>
        <v>NA</v>
      </c>
      <c r="AU126" s="7" t="str">
        <f>main!AU20</f>
        <v>NA</v>
      </c>
      <c r="AV126" s="7" t="str">
        <f>main!AV20</f>
        <v>NA</v>
      </c>
      <c r="AW126" s="7" t="str">
        <f>main!AW20</f>
        <v>NA</v>
      </c>
      <c r="AX126" s="7" t="str">
        <f>main!AX20</f>
        <v>Er</v>
      </c>
      <c r="AY126" s="7" t="str">
        <f>main!AY20</f>
        <v>Sie</v>
      </c>
      <c r="AZ126" s="7" t="str">
        <f>main!AZ20</f>
        <v>Sie</v>
      </c>
      <c r="BA126" s="7" t="str">
        <f t="shared" si="86"/>
        <v>Wer zeichnet in der Vorstadt?</v>
      </c>
      <c r="BB126" s="46" t="str">
        <f t="shared" si="87"/>
        <v>Was tat Sebastian?</v>
      </c>
      <c r="BC126" s="7" t="str">
        <f t="shared" si="88"/>
        <v>Wo zeichnet Sebastian?</v>
      </c>
      <c r="BD126" s="7" t="str">
        <f t="shared" si="89"/>
        <v>Wen hat Sebastian gefunden?</v>
      </c>
      <c r="BE126" s="7" t="s">
        <v>48</v>
      </c>
      <c r="BF126" s="7" t="str">
        <f>BC126</f>
        <v>Wo zeichnet Sebastian?</v>
      </c>
      <c r="BG126" s="7">
        <v>1</v>
      </c>
      <c r="BH126" s="7">
        <f t="shared" si="90"/>
        <v>1</v>
      </c>
      <c r="BI126" s="7" t="str">
        <f t="shared" si="91"/>
        <v>Wo zeichnet Sebastian?</v>
      </c>
      <c r="BJ126" s="7" t="str">
        <f>IF(BI126="NA","NA",P126)</f>
        <v>in der Vorstadt</v>
      </c>
      <c r="BK126" s="7" t="str">
        <f>BJ126</f>
        <v>in der Vorstadt</v>
      </c>
      <c r="BL126" s="7" t="s">
        <v>493</v>
      </c>
      <c r="BM126" s="1">
        <v>1</v>
      </c>
      <c r="BN126" s="7" t="str">
        <f t="shared" si="92"/>
        <v>in der Vorstadt</v>
      </c>
      <c r="BO126" s="7" t="str">
        <f t="shared" si="100"/>
        <v>in der Innenstadt</v>
      </c>
      <c r="BP126" s="7" t="str">
        <f t="shared" si="93"/>
        <v>Wo zeichnet Sebastian?</v>
      </c>
      <c r="BQ126" s="7" t="str">
        <f t="shared" si="94"/>
        <v/>
      </c>
      <c r="BR126" s="7" t="str">
        <f t="shared" si="95"/>
        <v/>
      </c>
      <c r="BS126" s="7" t="str">
        <f t="shared" si="96"/>
        <v>Wo zeichnet Sebastian?</v>
      </c>
      <c r="BT126" s="7" t="str">
        <f t="shared" si="97"/>
        <v/>
      </c>
      <c r="BU126" s="7" t="str">
        <f t="shared" si="98"/>
        <v>Wen hat Sebastian gefunden?</v>
      </c>
      <c r="BV126" s="1" t="str">
        <f t="shared" si="99"/>
        <v>Wen hat Sebastian gefunden?</v>
      </c>
    </row>
    <row r="127" spans="1:74" ht="14.25" customHeight="1" x14ac:dyDescent="0.35">
      <c r="A127" s="7" t="str">
        <f t="shared" si="102"/>
        <v>L5_S70_I153_PEr</v>
      </c>
      <c r="B127" s="7">
        <v>5</v>
      </c>
      <c r="C127" s="7">
        <v>70</v>
      </c>
      <c r="D127" s="44">
        <v>126</v>
      </c>
      <c r="E127">
        <v>6</v>
      </c>
      <c r="F127" s="7">
        <v>70</v>
      </c>
      <c r="G127" s="7" t="str">
        <f t="shared" si="103"/>
        <v>Die Tanzlehrerin fällt von der Leiter. Er hat die oberste Stufe verfehlt.</v>
      </c>
      <c r="H127" s="7" t="str">
        <f t="shared" si="80"/>
        <v>Die Tanzlehrerin</v>
      </c>
      <c r="I127" s="7" t="str">
        <f t="shared" si="81"/>
        <v>Der Tanzlehrer</v>
      </c>
      <c r="J127" s="7" t="s">
        <v>101</v>
      </c>
      <c r="M127" s="7" t="s">
        <v>222</v>
      </c>
      <c r="N127" s="7" t="s">
        <v>553</v>
      </c>
      <c r="O127" s="7" t="str">
        <f t="shared" si="82"/>
        <v>von der Leiter.</v>
      </c>
      <c r="P127" s="7" t="str">
        <f t="shared" si="83"/>
        <v>von der Leiter</v>
      </c>
      <c r="Q127" s="7" t="str">
        <f t="shared" si="104"/>
        <v>Er</v>
      </c>
      <c r="R127" s="7" t="s">
        <v>104</v>
      </c>
      <c r="S127" s="7" t="s">
        <v>71</v>
      </c>
      <c r="T127" s="7" t="s">
        <v>554</v>
      </c>
      <c r="U127" s="7" t="s">
        <v>555</v>
      </c>
      <c r="W127" s="7" t="str">
        <f t="shared" si="84"/>
        <v>Stufe</v>
      </c>
      <c r="X127" s="7" t="str">
        <f t="shared" si="85"/>
        <v>verfehlt.</v>
      </c>
      <c r="Y127" s="7" t="s">
        <v>556</v>
      </c>
      <c r="Z127" s="7">
        <f>main!Z71</f>
        <v>153</v>
      </c>
      <c r="AA127" s="7" t="str">
        <f>main!AA71</f>
        <v>Tanzlehrerin</v>
      </c>
      <c r="AB127" s="7" t="str">
        <f>main!AB71</f>
        <v>NA</v>
      </c>
      <c r="AC127" s="7">
        <f>main!AC71</f>
        <v>2.15</v>
      </c>
      <c r="AD127" s="7" t="str">
        <f>main!AD71</f>
        <v>NA</v>
      </c>
      <c r="AE127" s="7" t="str">
        <f>main!AE71</f>
        <v>NA</v>
      </c>
      <c r="AF127" s="33" t="str">
        <f>main!AF71</f>
        <v>f</v>
      </c>
      <c r="AG127" s="7" t="str">
        <f>main!AG71</f>
        <v>Filler</v>
      </c>
      <c r="AH127" s="7" t="str">
        <f>main!AH71</f>
        <v>NA</v>
      </c>
      <c r="AI127" s="7" t="str">
        <f>main!AI71</f>
        <v>NA</v>
      </c>
      <c r="AJ127" s="7" t="str">
        <f>main!AJ71</f>
        <v>Die</v>
      </c>
      <c r="AK127" s="7" t="str">
        <f>main!AK71</f>
        <v>die</v>
      </c>
      <c r="AL127" s="7">
        <f>main!AL71</f>
        <v>10</v>
      </c>
      <c r="AM127" s="7" t="str">
        <f>main!AM71</f>
        <v>Tanzlehrer</v>
      </c>
      <c r="AN127" s="7" t="str">
        <f>main!AN71</f>
        <v>NA</v>
      </c>
      <c r="AO127" s="7" t="str">
        <f>main!AO71</f>
        <v>NA</v>
      </c>
      <c r="AP127" s="7" t="str">
        <f>main!AP71</f>
        <v>NA</v>
      </c>
      <c r="AQ127" s="7" t="str">
        <f>main!AQ71</f>
        <v>NA</v>
      </c>
      <c r="AR127" s="7" t="str">
        <f>main!AR71</f>
        <v>NA</v>
      </c>
      <c r="AS127" s="7" t="str">
        <f>main!AS71</f>
        <v>Alternative</v>
      </c>
      <c r="AT127" s="7" t="str">
        <f>main!AT71</f>
        <v>NA</v>
      </c>
      <c r="AU127" s="7" t="str">
        <f>main!AU71</f>
        <v>NA</v>
      </c>
      <c r="AV127" s="7" t="str">
        <f>main!AV71</f>
        <v>Der</v>
      </c>
      <c r="AW127" s="7" t="str">
        <f>main!AW71</f>
        <v>der</v>
      </c>
      <c r="AX127" s="7" t="str">
        <f>main!AX71</f>
        <v>Er</v>
      </c>
      <c r="AY127" s="7" t="str">
        <f>main!AY71</f>
        <v>Sie</v>
      </c>
      <c r="AZ127" s="7" t="str">
        <f>main!AZ71</f>
        <v>Er</v>
      </c>
      <c r="BA127" s="7" t="str">
        <f t="shared" si="86"/>
        <v>Wer fällt von der Leiter?</v>
      </c>
      <c r="BB127" s="46" t="str">
        <f t="shared" si="87"/>
        <v>Was tat die Tanzlehrerin?</v>
      </c>
      <c r="BC127" s="7" t="str">
        <f t="shared" si="88"/>
        <v>Woher fällt die Tanzlehrerin?</v>
      </c>
      <c r="BD127" s="7" t="str">
        <f t="shared" si="89"/>
        <v>Was hat die Tanzlehrerin verfehlt?</v>
      </c>
      <c r="BE127" s="7" t="s">
        <v>16</v>
      </c>
      <c r="BF127" s="7" t="str">
        <f>BB127</f>
        <v>Was tat die Tanzlehrerin?</v>
      </c>
      <c r="BG127" s="7">
        <v>3</v>
      </c>
      <c r="BH127" s="7">
        <f t="shared" si="90"/>
        <v>0</v>
      </c>
      <c r="BI127" s="7" t="str">
        <f t="shared" si="91"/>
        <v>NA</v>
      </c>
      <c r="BJ127" s="7" t="str">
        <f>IF(BI127="NA","NA",J127)</f>
        <v>NA</v>
      </c>
      <c r="BK127" s="7" t="str">
        <f>BJ127</f>
        <v>NA</v>
      </c>
      <c r="BL127" s="7" t="s">
        <v>78</v>
      </c>
      <c r="BM127" s="1">
        <v>0</v>
      </c>
      <c r="BN127" s="7" t="str">
        <f t="shared" si="92"/>
        <v>NA</v>
      </c>
      <c r="BO127" s="7" t="str">
        <f t="shared" si="100"/>
        <v>NA</v>
      </c>
      <c r="BP127" s="7" t="str">
        <f t="shared" si="93"/>
        <v/>
      </c>
      <c r="BQ127" s="7" t="str">
        <f t="shared" si="94"/>
        <v/>
      </c>
      <c r="BR127" s="7" t="str">
        <f t="shared" si="95"/>
        <v>Woher fällt die Tanzlehrerin?</v>
      </c>
      <c r="BS127" s="7" t="str">
        <f t="shared" si="96"/>
        <v>Woher fällt die Tanzlehrerin?</v>
      </c>
      <c r="BT127" s="7" t="str">
        <f t="shared" si="97"/>
        <v>Was hat die Tanzlehrerin verfehlt?</v>
      </c>
      <c r="BU127" s="7" t="str">
        <f t="shared" si="98"/>
        <v/>
      </c>
      <c r="BV127" s="7" t="str">
        <f t="shared" si="99"/>
        <v>Was hat die Tanzlehrerin verfehlt?</v>
      </c>
    </row>
    <row r="128" spans="1:74" ht="14.25" customHeight="1" x14ac:dyDescent="0.35">
      <c r="A128" s="7" t="str">
        <f t="shared" si="102"/>
        <v>L5_S52_I12_PSie</v>
      </c>
      <c r="B128" s="7">
        <v>5</v>
      </c>
      <c r="C128" s="7">
        <v>52</v>
      </c>
      <c r="D128" s="44">
        <v>127</v>
      </c>
      <c r="E128">
        <v>6</v>
      </c>
      <c r="F128" s="7">
        <v>52</v>
      </c>
      <c r="G128" s="7" t="str">
        <f t="shared" si="103"/>
        <v>Peter flüchtet von der Baustelle. Sie hat ein wichtiges Warnschild übersehen.</v>
      </c>
      <c r="H128" s="7" t="str">
        <f t="shared" si="80"/>
        <v>Peter</v>
      </c>
      <c r="I128" s="7" t="str">
        <f t="shared" si="81"/>
        <v>Jule</v>
      </c>
      <c r="J128" s="7" t="s">
        <v>161</v>
      </c>
      <c r="M128" s="7" t="s">
        <v>222</v>
      </c>
      <c r="N128" s="7" t="s">
        <v>443</v>
      </c>
      <c r="O128" s="7" t="str">
        <f t="shared" si="82"/>
        <v>von der Baustelle.</v>
      </c>
      <c r="P128" s="7" t="str">
        <f t="shared" si="83"/>
        <v>von der Baustelle</v>
      </c>
      <c r="Q128" s="7" t="str">
        <f t="shared" si="104"/>
        <v>Sie</v>
      </c>
      <c r="R128" s="7" t="s">
        <v>104</v>
      </c>
      <c r="S128" s="7" t="s">
        <v>137</v>
      </c>
      <c r="T128" s="7" t="s">
        <v>444</v>
      </c>
      <c r="U128" s="7" t="s">
        <v>445</v>
      </c>
      <c r="W128" s="7" t="str">
        <f t="shared" si="84"/>
        <v>Warnschild</v>
      </c>
      <c r="X128" s="7" t="str">
        <f t="shared" si="85"/>
        <v>übersehen.</v>
      </c>
      <c r="Y128" s="7" t="s">
        <v>248</v>
      </c>
      <c r="Z128" s="7">
        <f>main!Z13</f>
        <v>12</v>
      </c>
      <c r="AA128" s="7" t="str">
        <f>main!AA13</f>
        <v>Peter</v>
      </c>
      <c r="AB128" s="7" t="str">
        <f>main!AB13</f>
        <v>m</v>
      </c>
      <c r="AC128" s="7">
        <f>main!AC13</f>
        <v>1.1428571430000001</v>
      </c>
      <c r="AD128" s="7">
        <f>main!AD13</f>
        <v>0.42996970800000001</v>
      </c>
      <c r="AE128" s="7">
        <f>main!AE13</f>
        <v>1</v>
      </c>
      <c r="AF128" s="33" t="str">
        <f>main!AF13</f>
        <v>m</v>
      </c>
      <c r="AG128" s="7" t="str">
        <f>main!AG13</f>
        <v>Target</v>
      </c>
      <c r="AH128" s="7" t="str">
        <f>main!AH13</f>
        <v>NA</v>
      </c>
      <c r="AI128" s="7">
        <f>main!AI13</f>
        <v>4630000000</v>
      </c>
      <c r="AJ128" s="7" t="str">
        <f>main!AJ13</f>
        <v>NA</v>
      </c>
      <c r="AK128" s="7" t="str">
        <f>main!AK13</f>
        <v>NA</v>
      </c>
      <c r="AL128" s="7">
        <f>main!AL13</f>
        <v>93</v>
      </c>
      <c r="AM128" s="7" t="str">
        <f>main!AM13</f>
        <v>Jule</v>
      </c>
      <c r="AN128" s="7" t="str">
        <f>main!AN13</f>
        <v>n</v>
      </c>
      <c r="AO128" s="7">
        <f>main!AO13</f>
        <v>6</v>
      </c>
      <c r="AP128" s="7">
        <f>main!AP13</f>
        <v>1.3719886809999999</v>
      </c>
      <c r="AQ128" s="7">
        <f>main!AQ13</f>
        <v>7</v>
      </c>
      <c r="AR128" s="7" t="str">
        <f>main!AR13</f>
        <v>f</v>
      </c>
      <c r="AS128" s="7" t="str">
        <f>main!AS13</f>
        <v>Alternative</v>
      </c>
      <c r="AT128" s="7" t="str">
        <f>main!AT13</f>
        <v>NA</v>
      </c>
      <c r="AU128" s="7" t="str">
        <f>main!AU13</f>
        <v>NA</v>
      </c>
      <c r="AV128" s="7" t="str">
        <f>main!AV13</f>
        <v>NA</v>
      </c>
      <c r="AW128" s="7" t="str">
        <f>main!AW13</f>
        <v>NA</v>
      </c>
      <c r="AX128" s="7" t="str">
        <f>main!AX13</f>
        <v>Er</v>
      </c>
      <c r="AY128" s="7" t="str">
        <f>main!AY13</f>
        <v>Sie</v>
      </c>
      <c r="AZ128" s="7" t="str">
        <f>main!AZ13</f>
        <v>Sie</v>
      </c>
      <c r="BA128" s="7" t="str">
        <f t="shared" si="86"/>
        <v>Wer flüchtet von der Baustelle?</v>
      </c>
      <c r="BB128" s="46" t="str">
        <f t="shared" si="87"/>
        <v>Was tat Peter?</v>
      </c>
      <c r="BC128" s="7" t="str">
        <f t="shared" si="88"/>
        <v>Woher flüchtet Peter?</v>
      </c>
      <c r="BD128" s="7" t="str">
        <f t="shared" si="89"/>
        <v>Was hat Peter übersehen?</v>
      </c>
      <c r="BE128" s="1" t="s">
        <v>49</v>
      </c>
      <c r="BF128" s="7" t="str">
        <f>BD128</f>
        <v>Was hat Peter übersehen?</v>
      </c>
      <c r="BG128" s="7">
        <v>2</v>
      </c>
      <c r="BH128" s="7">
        <f t="shared" si="90"/>
        <v>0</v>
      </c>
      <c r="BI128" s="7" t="str">
        <f t="shared" si="91"/>
        <v>NA</v>
      </c>
      <c r="BJ128" s="7" t="str">
        <f>IF(BI128="NA","NA",CONCATENATE(S128," ",T128," ",W128))</f>
        <v>NA</v>
      </c>
      <c r="BK128" s="7" t="str">
        <f>BJ128</f>
        <v>NA</v>
      </c>
      <c r="BL128" s="7" t="s">
        <v>78</v>
      </c>
      <c r="BM128" s="1">
        <v>0</v>
      </c>
      <c r="BN128" s="7" t="str">
        <f t="shared" si="92"/>
        <v>NA</v>
      </c>
      <c r="BO128" s="7" t="str">
        <f t="shared" si="100"/>
        <v>NA</v>
      </c>
      <c r="BP128" s="7" t="str">
        <f t="shared" si="93"/>
        <v/>
      </c>
      <c r="BQ128" s="7" t="str">
        <f t="shared" si="94"/>
        <v/>
      </c>
      <c r="BR128" s="7" t="str">
        <f t="shared" si="95"/>
        <v>Woher flüchtet Peter?</v>
      </c>
      <c r="BS128" s="7" t="str">
        <f t="shared" si="96"/>
        <v>Woher flüchtet Peter?</v>
      </c>
      <c r="BT128" s="7" t="str">
        <f t="shared" si="97"/>
        <v>Was hat Peter übersehen?</v>
      </c>
      <c r="BU128" s="7" t="str">
        <f t="shared" si="98"/>
        <v/>
      </c>
      <c r="BV128" s="7" t="str">
        <f t="shared" si="99"/>
        <v>Was hat Peter übersehen?</v>
      </c>
    </row>
    <row r="129" spans="1:74" ht="14.25" customHeight="1" x14ac:dyDescent="0.35">
      <c r="A129" s="7" t="str">
        <f t="shared" si="102"/>
        <v>L5_S99_I182_PSie</v>
      </c>
      <c r="B129" s="7">
        <v>5</v>
      </c>
      <c r="C129" s="7">
        <v>99</v>
      </c>
      <c r="D129" s="44">
        <v>128</v>
      </c>
      <c r="E129">
        <v>6</v>
      </c>
      <c r="F129" s="7">
        <v>99</v>
      </c>
      <c r="G129" s="7" t="str">
        <f t="shared" si="103"/>
        <v>Der Professor wandert aus der Burg. Sie hat eine hölzernes Schwert gekauft.</v>
      </c>
      <c r="H129" s="7" t="str">
        <f t="shared" si="80"/>
        <v>Der Professor</v>
      </c>
      <c r="I129" s="7" t="str">
        <f t="shared" si="81"/>
        <v>Die Professorin</v>
      </c>
      <c r="J129" s="7" t="s">
        <v>652</v>
      </c>
      <c r="M129" s="7" t="s">
        <v>144</v>
      </c>
      <c r="N129" s="7" t="s">
        <v>711</v>
      </c>
      <c r="O129" s="7" t="str">
        <f t="shared" si="82"/>
        <v>aus der Burg.</v>
      </c>
      <c r="P129" s="7" t="str">
        <f t="shared" si="83"/>
        <v>aus der Burg</v>
      </c>
      <c r="Q129" s="7" t="str">
        <f t="shared" si="104"/>
        <v>Sie</v>
      </c>
      <c r="R129" s="7" t="s">
        <v>104</v>
      </c>
      <c r="S129" s="7" t="s">
        <v>179</v>
      </c>
      <c r="T129" s="7" t="s">
        <v>712</v>
      </c>
      <c r="U129" s="7" t="s">
        <v>713</v>
      </c>
      <c r="W129" s="7" t="str">
        <f t="shared" si="84"/>
        <v>Schwert</v>
      </c>
      <c r="X129" s="7" t="str">
        <f t="shared" si="85"/>
        <v>gekauft.</v>
      </c>
      <c r="Y129" s="7" t="s">
        <v>451</v>
      </c>
      <c r="Z129" s="7">
        <f>main!Z100</f>
        <v>182</v>
      </c>
      <c r="AA129" s="7" t="str">
        <f>main!AA100</f>
        <v>Professor</v>
      </c>
      <c r="AB129" s="7" t="str">
        <f>main!AB100</f>
        <v>NA</v>
      </c>
      <c r="AC129" s="7">
        <f>main!AC100</f>
        <v>4.8499999999999996</v>
      </c>
      <c r="AD129" s="7" t="str">
        <f>main!AD100</f>
        <v>NA</v>
      </c>
      <c r="AE129" s="7" t="str">
        <f>main!AE100</f>
        <v>NA</v>
      </c>
      <c r="AF129" s="33" t="str">
        <f>main!AF100</f>
        <v>m</v>
      </c>
      <c r="AG129" s="7" t="str">
        <f>main!AG100</f>
        <v>Filler</v>
      </c>
      <c r="AH129" s="7" t="str">
        <f>main!AH100</f>
        <v>NA</v>
      </c>
      <c r="AI129" s="7" t="str">
        <f>main!AI100</f>
        <v>NA</v>
      </c>
      <c r="AJ129" s="7" t="str">
        <f>main!AJ100</f>
        <v>Der</v>
      </c>
      <c r="AK129" s="7" t="str">
        <f>main!AK100</f>
        <v>der</v>
      </c>
      <c r="AL129" s="7">
        <f>main!AL100</f>
        <v>39</v>
      </c>
      <c r="AM129" s="7" t="str">
        <f>main!AM100</f>
        <v>Professorin</v>
      </c>
      <c r="AN129" s="7" t="str">
        <f>main!AN100</f>
        <v>NA</v>
      </c>
      <c r="AO129" s="7" t="str">
        <f>main!AO100</f>
        <v>NA</v>
      </c>
      <c r="AP129" s="7" t="str">
        <f>main!AP100</f>
        <v>NA</v>
      </c>
      <c r="AQ129" s="7" t="str">
        <f>main!AQ100</f>
        <v>NA</v>
      </c>
      <c r="AR129" s="7" t="str">
        <f>main!AR100</f>
        <v>NA</v>
      </c>
      <c r="AS129" s="7" t="str">
        <f>main!AS100</f>
        <v>Alternative</v>
      </c>
      <c r="AT129" s="7" t="str">
        <f>main!AT100</f>
        <v>NA</v>
      </c>
      <c r="AU129" s="7" t="str">
        <f>main!AU100</f>
        <v>NA</v>
      </c>
      <c r="AV129" s="7" t="str">
        <f>main!AV100</f>
        <v>Die</v>
      </c>
      <c r="AW129" s="7" t="str">
        <f>main!AW100</f>
        <v>die</v>
      </c>
      <c r="AX129" s="7" t="str">
        <f>main!AX100</f>
        <v>Er</v>
      </c>
      <c r="AY129" s="7" t="str">
        <f>main!AY100</f>
        <v>Sie</v>
      </c>
      <c r="AZ129" s="7" t="str">
        <f>main!AZ100</f>
        <v>Sie</v>
      </c>
      <c r="BA129" s="7" t="str">
        <f t="shared" si="86"/>
        <v>Wer wandert aus der Burg?</v>
      </c>
      <c r="BB129" s="46" t="str">
        <f t="shared" si="87"/>
        <v>Was tat der Professor?</v>
      </c>
      <c r="BC129" s="7" t="str">
        <f t="shared" si="88"/>
        <v>Woher wandert der Professor?</v>
      </c>
      <c r="BD129" s="7" t="str">
        <f t="shared" si="89"/>
        <v>Was hat der Professor gekauft?</v>
      </c>
      <c r="BE129" s="7" t="s">
        <v>48</v>
      </c>
      <c r="BF129" s="7" t="str">
        <f>BC129</f>
        <v>Woher wandert der Professor?</v>
      </c>
      <c r="BG129" s="7">
        <v>4</v>
      </c>
      <c r="BH129" s="7">
        <f t="shared" si="90"/>
        <v>0</v>
      </c>
      <c r="BI129" s="7" t="str">
        <f t="shared" si="91"/>
        <v>NA</v>
      </c>
      <c r="BJ129" s="7" t="str">
        <f>IF(BI129="NA","NA",P129)</f>
        <v>NA</v>
      </c>
      <c r="BK129" s="7" t="str">
        <f>BJ129</f>
        <v>NA</v>
      </c>
      <c r="BL129" s="7" t="s">
        <v>78</v>
      </c>
      <c r="BM129" s="1">
        <v>1</v>
      </c>
      <c r="BN129" s="7" t="str">
        <f t="shared" si="92"/>
        <v>NA</v>
      </c>
      <c r="BO129" s="7" t="str">
        <f t="shared" si="100"/>
        <v>NA</v>
      </c>
      <c r="BP129" s="7" t="str">
        <f t="shared" si="93"/>
        <v/>
      </c>
      <c r="BQ129" s="7" t="str">
        <f t="shared" si="94"/>
        <v/>
      </c>
      <c r="BR129" s="7" t="str">
        <f t="shared" si="95"/>
        <v>Woher wandert der Professor?</v>
      </c>
      <c r="BS129" s="7" t="str">
        <f t="shared" si="96"/>
        <v>Woher wandert der Professor?</v>
      </c>
      <c r="BT129" s="7" t="str">
        <f t="shared" si="97"/>
        <v>Was hat der Professor gekauft?</v>
      </c>
      <c r="BU129" s="7" t="str">
        <f t="shared" si="98"/>
        <v/>
      </c>
      <c r="BV129" s="7" t="str">
        <f t="shared" si="99"/>
        <v>Was hat der Professor gekauft?</v>
      </c>
    </row>
    <row r="130" spans="1:74" ht="14.25" customHeight="1" x14ac:dyDescent="0.35">
      <c r="A130" s="7" t="str">
        <f t="shared" si="102"/>
        <v>L5_S26_I129_PEr</v>
      </c>
      <c r="B130" s="7">
        <v>5</v>
      </c>
      <c r="C130" s="7">
        <v>26</v>
      </c>
      <c r="D130" s="44">
        <v>129</v>
      </c>
      <c r="E130">
        <v>6</v>
      </c>
      <c r="F130" s="7">
        <v>26</v>
      </c>
      <c r="G130" s="7" t="str">
        <f t="shared" si="103"/>
        <v>Frieda erwacht in der Einfahrt. Er hat den einzigen Haustürschlüssel verloren.</v>
      </c>
      <c r="H130" s="7" t="str">
        <f t="shared" si="80"/>
        <v>Frieda</v>
      </c>
      <c r="I130" s="7" t="str">
        <f t="shared" si="81"/>
        <v>Marlon</v>
      </c>
      <c r="J130" s="7" t="s">
        <v>221</v>
      </c>
      <c r="K130" s="7" t="s">
        <v>84</v>
      </c>
      <c r="N130" s="7" t="s">
        <v>271</v>
      </c>
      <c r="O130" s="7" t="str">
        <f t="shared" ref="O130:O132" si="106">CONCATENATE(K130,L130,M130," ",N130,".")</f>
        <v>in der Einfahrt.</v>
      </c>
      <c r="P130" s="7" t="str">
        <f t="shared" si="83"/>
        <v>in der Einfahrt</v>
      </c>
      <c r="Q130" s="7" t="str">
        <f t="shared" si="104"/>
        <v>Er</v>
      </c>
      <c r="R130" s="7" t="s">
        <v>104</v>
      </c>
      <c r="S130" s="7" t="s">
        <v>147</v>
      </c>
      <c r="T130" s="7" t="s">
        <v>272</v>
      </c>
      <c r="U130" s="7" t="s">
        <v>273</v>
      </c>
      <c r="W130" s="7" t="str">
        <f t="shared" ref="W130:W132" si="107">CONCATENATE(U130,V130)</f>
        <v>Haustürschlüssel</v>
      </c>
      <c r="X130" s="7" t="str">
        <f t="shared" ref="X130:X132" si="108">CONCATENATE(Y130,".")</f>
        <v>verloren.</v>
      </c>
      <c r="Y130" s="7" t="s">
        <v>274</v>
      </c>
      <c r="Z130" s="7">
        <f>main!Z47</f>
        <v>129</v>
      </c>
      <c r="AA130" s="7" t="str">
        <f>main!AA47</f>
        <v>Frieda</v>
      </c>
      <c r="AB130" s="7" t="str">
        <f>main!AB47</f>
        <v>f</v>
      </c>
      <c r="AC130" s="7">
        <f>main!AC47</f>
        <v>6.8285714290000001</v>
      </c>
      <c r="AD130" s="7">
        <f>main!AD47</f>
        <v>0.51367844600000001</v>
      </c>
      <c r="AE130" s="7">
        <f>main!AE47</f>
        <v>7</v>
      </c>
      <c r="AF130" s="33" t="str">
        <f>main!AF47</f>
        <v>f</v>
      </c>
      <c r="AG130" s="7" t="str">
        <f>main!AG47</f>
        <v>Target</v>
      </c>
      <c r="AH130" s="7">
        <f>main!AH47</f>
        <v>0</v>
      </c>
      <c r="AI130" s="7">
        <f>main!AI47</f>
        <v>36900000</v>
      </c>
      <c r="AJ130" s="7" t="str">
        <f>main!AJ47</f>
        <v>NA</v>
      </c>
      <c r="AK130" s="7" t="str">
        <f>main!AK47</f>
        <v>NA</v>
      </c>
      <c r="AL130" s="7">
        <f>main!AL47</f>
        <v>48</v>
      </c>
      <c r="AM130" s="7" t="str">
        <f>main!AM47</f>
        <v>Marlon</v>
      </c>
      <c r="AN130" s="7" t="str">
        <f>main!AN47</f>
        <v>m</v>
      </c>
      <c r="AO130" s="7">
        <f>main!AO47</f>
        <v>1.7428571429999999</v>
      </c>
      <c r="AP130" s="7">
        <f>main!AP47</f>
        <v>1.093909802</v>
      </c>
      <c r="AQ130" s="7">
        <f>main!AQ47</f>
        <v>1</v>
      </c>
      <c r="AR130" s="7" t="str">
        <f>main!AR47</f>
        <v>m</v>
      </c>
      <c r="AS130" s="7" t="str">
        <f>main!AS47</f>
        <v>Alternative</v>
      </c>
      <c r="AT130" s="7" t="str">
        <f>main!AT47</f>
        <v>NA</v>
      </c>
      <c r="AU130" s="7" t="str">
        <f>main!AU47</f>
        <v>NA</v>
      </c>
      <c r="AV130" s="7" t="str">
        <f>main!AV47</f>
        <v>NA</v>
      </c>
      <c r="AW130" s="7" t="str">
        <f>main!AW47</f>
        <v>NA</v>
      </c>
      <c r="AX130" s="7" t="str">
        <f>main!AX47</f>
        <v>Er</v>
      </c>
      <c r="AY130" s="7" t="str">
        <f>main!AY47</f>
        <v>Sie</v>
      </c>
      <c r="AZ130" s="7" t="str">
        <f>main!AZ47</f>
        <v>Er</v>
      </c>
      <c r="BA130" s="7" t="str">
        <f t="shared" si="86"/>
        <v>Wer erwacht in der Einfahrt?</v>
      </c>
      <c r="BB130" s="46" t="str">
        <f t="shared" si="87"/>
        <v>Was tat Frieda?</v>
      </c>
      <c r="BC130" s="7" t="str">
        <f t="shared" si="88"/>
        <v>Wo erwacht Frieda?</v>
      </c>
      <c r="BD130" s="7" t="str">
        <f t="shared" si="89"/>
        <v>Was hat Frieda verloren?</v>
      </c>
      <c r="BE130" s="7" t="s">
        <v>16</v>
      </c>
      <c r="BF130" s="7" t="str">
        <f>BB130</f>
        <v>Was tat Frieda?</v>
      </c>
      <c r="BG130" s="7">
        <v>1</v>
      </c>
      <c r="BH130" s="7">
        <f t="shared" ref="BH130:BH132" si="109">IF(BI130="NA",0,1)</f>
        <v>1</v>
      </c>
      <c r="BI130" s="7" t="str">
        <f t="shared" si="91"/>
        <v>Was tat Frieda?</v>
      </c>
      <c r="BJ130" s="7" t="str">
        <f>IF(BI130="NA","NA",J130)</f>
        <v>erwacht</v>
      </c>
      <c r="BK130" s="7" t="s">
        <v>1107</v>
      </c>
      <c r="BL130" s="7" t="s">
        <v>1108</v>
      </c>
      <c r="BM130" s="1">
        <v>1</v>
      </c>
      <c r="BN130" s="7" t="str">
        <f t="shared" ref="BN130:BN132" si="110">IF(BM130=1,BK130,BL130)</f>
        <v>in der Einfahrt erwachen</v>
      </c>
      <c r="BO130" s="7" t="str">
        <f t="shared" si="100"/>
        <v>in der Einfahrt aufwachen</v>
      </c>
      <c r="BP130" s="7" t="str">
        <f t="shared" si="93"/>
        <v>Wo erwacht Frieda?</v>
      </c>
      <c r="BQ130" s="7" t="str">
        <f t="shared" si="94"/>
        <v/>
      </c>
      <c r="BR130" s="7" t="str">
        <f t="shared" si="95"/>
        <v/>
      </c>
      <c r="BS130" s="7" t="str">
        <f t="shared" ref="BS130:BS132" si="111">CONCATENATE(BP130,BQ130,BR130)</f>
        <v>Wo erwacht Frieda?</v>
      </c>
      <c r="BT130" s="7" t="str">
        <f t="shared" si="97"/>
        <v>Was hat Frieda verloren?</v>
      </c>
      <c r="BU130" s="7" t="str">
        <f t="shared" si="98"/>
        <v/>
      </c>
      <c r="BV130" s="7" t="str">
        <f t="shared" ref="BV130:BV132" si="112">CONCATENATE(BT130,BU130)</f>
        <v>Was hat Frieda verloren?</v>
      </c>
    </row>
    <row r="131" spans="1:74" ht="14.25" customHeight="1" x14ac:dyDescent="0.35">
      <c r="A131" s="7" t="str">
        <f t="shared" si="102"/>
        <v>L5_S41_I1_PEr</v>
      </c>
      <c r="B131" s="7">
        <v>5</v>
      </c>
      <c r="C131" s="7">
        <v>41</v>
      </c>
      <c r="D131" s="44">
        <v>130</v>
      </c>
      <c r="E131">
        <v>6</v>
      </c>
      <c r="F131" s="7">
        <v>41</v>
      </c>
      <c r="G131" s="7" t="str">
        <f t="shared" si="103"/>
        <v>Jakob rennt zum Briefkasten. Er hat den hübschen Postboten gesehen.</v>
      </c>
      <c r="H131" s="7" t="str">
        <f t="shared" si="80"/>
        <v>Jakob</v>
      </c>
      <c r="I131" s="7" t="str">
        <f t="shared" si="81"/>
        <v>Julian</v>
      </c>
      <c r="J131" s="7" t="s">
        <v>369</v>
      </c>
      <c r="K131" s="7" t="s">
        <v>185</v>
      </c>
      <c r="N131" s="7" t="s">
        <v>370</v>
      </c>
      <c r="O131" s="7" t="str">
        <f t="shared" si="106"/>
        <v>zum Briefkasten.</v>
      </c>
      <c r="P131" s="7" t="str">
        <f t="shared" si="83"/>
        <v>zum Briefkasten</v>
      </c>
      <c r="Q131" s="7" t="str">
        <f t="shared" si="104"/>
        <v>Er</v>
      </c>
      <c r="R131" s="7" t="s">
        <v>104</v>
      </c>
      <c r="S131" s="7" t="s">
        <v>147</v>
      </c>
      <c r="T131" s="7" t="s">
        <v>371</v>
      </c>
      <c r="V131" s="7" t="s">
        <v>372</v>
      </c>
      <c r="W131" s="7" t="str">
        <f t="shared" si="107"/>
        <v>Postboten</v>
      </c>
      <c r="X131" s="7" t="str">
        <f t="shared" si="108"/>
        <v>gesehen.</v>
      </c>
      <c r="Y131" s="7" t="s">
        <v>182</v>
      </c>
      <c r="Z131" s="7">
        <f>main!Z2</f>
        <v>1</v>
      </c>
      <c r="AA131" s="7" t="str">
        <f>main!AA2</f>
        <v>Jakob</v>
      </c>
      <c r="AB131" s="7" t="str">
        <f>main!AB2</f>
        <v>m</v>
      </c>
      <c r="AC131" s="7">
        <f>main!AC2</f>
        <v>1.0571428570000001</v>
      </c>
      <c r="AD131" s="7">
        <f>main!AD2</f>
        <v>0.33806170200000002</v>
      </c>
      <c r="AE131" s="7">
        <f>main!AE2</f>
        <v>1</v>
      </c>
      <c r="AF131" s="33" t="str">
        <f>main!AF2</f>
        <v>m</v>
      </c>
      <c r="AG131" s="7" t="str">
        <f>main!AG2</f>
        <v>Target</v>
      </c>
      <c r="AH131" s="7" t="str">
        <f>main!AH2</f>
        <v>NA</v>
      </c>
      <c r="AI131" s="7">
        <f>main!AI2</f>
        <v>1470000000</v>
      </c>
      <c r="AJ131" s="7" t="str">
        <f>main!AJ2</f>
        <v>NA</v>
      </c>
      <c r="AK131" s="7" t="str">
        <f>main!AK2</f>
        <v>NA</v>
      </c>
      <c r="AL131" s="7">
        <f>main!AL2</f>
        <v>33</v>
      </c>
      <c r="AM131" s="7" t="str">
        <f>main!AM2</f>
        <v>Julian</v>
      </c>
      <c r="AN131" s="7" t="str">
        <f>main!AN2</f>
        <v>m</v>
      </c>
      <c r="AO131" s="7">
        <f>main!AO2</f>
        <v>1.4</v>
      </c>
      <c r="AP131" s="7">
        <f>main!AP2</f>
        <v>1.168206267</v>
      </c>
      <c r="AQ131" s="7">
        <f>main!AQ2</f>
        <v>1</v>
      </c>
      <c r="AR131" s="7" t="str">
        <f>main!AR2</f>
        <v>m</v>
      </c>
      <c r="AS131" s="7" t="str">
        <f>main!AS2</f>
        <v>Alternative</v>
      </c>
      <c r="AT131" s="7" t="str">
        <f>main!AT2</f>
        <v>NA</v>
      </c>
      <c r="AU131" s="7" t="str">
        <f>main!AU2</f>
        <v>NA</v>
      </c>
      <c r="AV131" s="7" t="str">
        <f>main!AV2</f>
        <v>NA</v>
      </c>
      <c r="AW131" s="7" t="str">
        <f>main!AW2</f>
        <v>NA</v>
      </c>
      <c r="AX131" s="7" t="str">
        <f>main!AX2</f>
        <v>Er</v>
      </c>
      <c r="AY131" s="7" t="str">
        <f>main!AY2</f>
        <v>Sie</v>
      </c>
      <c r="AZ131" s="7" t="str">
        <f>main!AZ2</f>
        <v>Er</v>
      </c>
      <c r="BA131" s="7" t="str">
        <f t="shared" si="86"/>
        <v>Wer rennt zum Briefkasten?</v>
      </c>
      <c r="BB131" s="46" t="str">
        <f t="shared" si="87"/>
        <v>Was tat Jakob?</v>
      </c>
      <c r="BC131" s="7" t="str">
        <f t="shared" si="88"/>
        <v>Wo rennt Jakob?</v>
      </c>
      <c r="BD131" s="7" t="str">
        <f t="shared" si="89"/>
        <v>Wen hat Jakob gesehen?</v>
      </c>
      <c r="BE131" s="7" t="s">
        <v>47</v>
      </c>
      <c r="BF131" s="7" t="str">
        <f>BA131</f>
        <v>Wer rennt zum Briefkasten?</v>
      </c>
      <c r="BG131" s="7">
        <v>3</v>
      </c>
      <c r="BH131" s="7">
        <f t="shared" si="109"/>
        <v>0</v>
      </c>
      <c r="BI131" s="7" t="str">
        <f t="shared" si="91"/>
        <v>NA</v>
      </c>
      <c r="BJ131" s="7" t="str">
        <f>IF(BI131="NA","NA",H131)</f>
        <v>NA</v>
      </c>
      <c r="BK131" s="7" t="str">
        <f>BJ131</f>
        <v>NA</v>
      </c>
      <c r="BL131" s="7" t="s">
        <v>78</v>
      </c>
      <c r="BM131" s="1">
        <v>0</v>
      </c>
      <c r="BN131" s="7" t="str">
        <f t="shared" si="110"/>
        <v>NA</v>
      </c>
      <c r="BO131" s="7" t="str">
        <f t="shared" si="100"/>
        <v>NA</v>
      </c>
      <c r="BP131" s="7" t="str">
        <f t="shared" si="93"/>
        <v>Wo rennt Jakob?</v>
      </c>
      <c r="BQ131" s="7" t="str">
        <f t="shared" si="94"/>
        <v/>
      </c>
      <c r="BR131" s="7" t="str">
        <f t="shared" si="95"/>
        <v/>
      </c>
      <c r="BS131" s="7" t="str">
        <f t="shared" si="111"/>
        <v>Wo rennt Jakob?</v>
      </c>
      <c r="BT131" s="7" t="str">
        <f t="shared" si="97"/>
        <v/>
      </c>
      <c r="BU131" s="7" t="str">
        <f t="shared" si="98"/>
        <v>Wen hat Jakob gesehen?</v>
      </c>
      <c r="BV131" s="7" t="str">
        <f t="shared" si="112"/>
        <v>Wen hat Jakob gesehen?</v>
      </c>
    </row>
    <row r="132" spans="1:74" ht="14.25" customHeight="1" x14ac:dyDescent="0.35">
      <c r="A132" s="7" t="str">
        <f t="shared" si="102"/>
        <v>L5_S58_I18_PSie</v>
      </c>
      <c r="B132" s="7">
        <v>5</v>
      </c>
      <c r="C132" s="7">
        <v>58</v>
      </c>
      <c r="D132" s="44">
        <v>131</v>
      </c>
      <c r="E132">
        <v>6</v>
      </c>
      <c r="F132" s="7">
        <v>58</v>
      </c>
      <c r="G132" s="7" t="str">
        <f t="shared" si="103"/>
        <v>Oskar kommt vom Klo. Sie hat die wertvolle Arbeitszeit abgesessen.</v>
      </c>
      <c r="H132" s="7" t="str">
        <f t="shared" si="80"/>
        <v>Oskar</v>
      </c>
      <c r="I132" s="7" t="str">
        <f t="shared" si="81"/>
        <v>Wiebke</v>
      </c>
      <c r="J132" s="7" t="s">
        <v>311</v>
      </c>
      <c r="M132" s="7" t="s">
        <v>291</v>
      </c>
      <c r="N132" s="7" t="s">
        <v>481</v>
      </c>
      <c r="O132" s="7" t="str">
        <f t="shared" si="106"/>
        <v>vom Klo.</v>
      </c>
      <c r="P132" s="7" t="str">
        <f t="shared" si="83"/>
        <v>vom Klo</v>
      </c>
      <c r="Q132" s="7" t="str">
        <f t="shared" si="104"/>
        <v>Sie</v>
      </c>
      <c r="R132" s="7" t="s">
        <v>104</v>
      </c>
      <c r="S132" s="7" t="s">
        <v>71</v>
      </c>
      <c r="T132" s="7" t="s">
        <v>482</v>
      </c>
      <c r="U132" s="7" t="s">
        <v>483</v>
      </c>
      <c r="W132" s="7" t="str">
        <f t="shared" si="107"/>
        <v>Arbeitszeit</v>
      </c>
      <c r="X132" s="7" t="str">
        <f t="shared" si="108"/>
        <v>abgesessen.</v>
      </c>
      <c r="Y132" s="7" t="s">
        <v>484</v>
      </c>
      <c r="Z132" s="7">
        <f>main!Z19</f>
        <v>18</v>
      </c>
      <c r="AA132" s="7" t="str">
        <f>main!AA19</f>
        <v>Oskar</v>
      </c>
      <c r="AB132" s="7" t="str">
        <f>main!AB19</f>
        <v>m</v>
      </c>
      <c r="AC132" s="7">
        <f>main!AC19</f>
        <v>1.228571429</v>
      </c>
      <c r="AD132" s="7">
        <f>main!AD19</f>
        <v>0.54695490099999999</v>
      </c>
      <c r="AE132" s="7">
        <f>main!AE19</f>
        <v>1</v>
      </c>
      <c r="AF132" s="33" t="str">
        <f>main!AF19</f>
        <v>m</v>
      </c>
      <c r="AG132" s="7" t="str">
        <f>main!AG19</f>
        <v>Target</v>
      </c>
      <c r="AH132" s="7" t="str">
        <f>main!AH19</f>
        <v>NA</v>
      </c>
      <c r="AI132" s="7">
        <f>main!AI19</f>
        <v>146000000</v>
      </c>
      <c r="AJ132" s="7" t="str">
        <f>main!AJ19</f>
        <v>NA</v>
      </c>
      <c r="AK132" s="7" t="str">
        <f>main!AK19</f>
        <v>NA</v>
      </c>
      <c r="AL132" s="7">
        <f>main!AL19</f>
        <v>99</v>
      </c>
      <c r="AM132" s="7" t="str">
        <f>main!AM19</f>
        <v>Wiebke</v>
      </c>
      <c r="AN132" s="7" t="str">
        <f>main!AN19</f>
        <v>f</v>
      </c>
      <c r="AO132" s="7">
        <f>main!AO19</f>
        <v>6.371428571</v>
      </c>
      <c r="AP132" s="7">
        <f>main!AP19</f>
        <v>1.3080230770000001</v>
      </c>
      <c r="AQ132" s="7">
        <f>main!AQ19</f>
        <v>7</v>
      </c>
      <c r="AR132" s="7" t="str">
        <f>main!AR19</f>
        <v>f</v>
      </c>
      <c r="AS132" s="7" t="str">
        <f>main!AS19</f>
        <v>Alternative</v>
      </c>
      <c r="AT132" s="7" t="str">
        <f>main!AT19</f>
        <v>NA</v>
      </c>
      <c r="AU132" s="7" t="str">
        <f>main!AU19</f>
        <v>NA</v>
      </c>
      <c r="AV132" s="7" t="str">
        <f>main!AV19</f>
        <v>NA</v>
      </c>
      <c r="AW132" s="7" t="str">
        <f>main!AW19</f>
        <v>NA</v>
      </c>
      <c r="AX132" s="7" t="str">
        <f>main!AX19</f>
        <v>Er</v>
      </c>
      <c r="AY132" s="7" t="str">
        <f>main!AY19</f>
        <v>Sie</v>
      </c>
      <c r="AZ132" s="7" t="str">
        <f>main!AZ19</f>
        <v>Sie</v>
      </c>
      <c r="BA132" s="7" t="str">
        <f t="shared" si="86"/>
        <v>Wer kommt vom Klo?</v>
      </c>
      <c r="BB132" s="46" t="str">
        <f t="shared" si="87"/>
        <v>Was tat Oskar?</v>
      </c>
      <c r="BC132" s="7" t="str">
        <f t="shared" si="88"/>
        <v>Woher kommt Oskar?</v>
      </c>
      <c r="BD132" s="7" t="str">
        <f t="shared" si="89"/>
        <v>Was hat Oskar abgesessen?</v>
      </c>
      <c r="BE132" s="7" t="s">
        <v>16</v>
      </c>
      <c r="BF132" s="7" t="str">
        <f>BB132</f>
        <v>Was tat Oskar?</v>
      </c>
      <c r="BG132" s="7">
        <v>2</v>
      </c>
      <c r="BH132" s="7">
        <f t="shared" si="109"/>
        <v>0</v>
      </c>
      <c r="BI132" s="7" t="str">
        <f t="shared" si="91"/>
        <v>NA</v>
      </c>
      <c r="BJ132" s="7" t="str">
        <f>IF(BI132="NA","NA",J132)</f>
        <v>NA</v>
      </c>
      <c r="BK132" s="7" t="str">
        <f>BJ132</f>
        <v>NA</v>
      </c>
      <c r="BL132" s="7" t="s">
        <v>78</v>
      </c>
      <c r="BM132" s="1">
        <v>0</v>
      </c>
      <c r="BN132" s="7" t="str">
        <f t="shared" si="110"/>
        <v>NA</v>
      </c>
      <c r="BO132" s="7" t="str">
        <f t="shared" si="100"/>
        <v>NA</v>
      </c>
      <c r="BP132" s="7" t="str">
        <f t="shared" si="93"/>
        <v/>
      </c>
      <c r="BQ132" s="7" t="str">
        <f t="shared" si="94"/>
        <v/>
      </c>
      <c r="BR132" s="7" t="str">
        <f t="shared" si="95"/>
        <v>Woher kommt Oskar?</v>
      </c>
      <c r="BS132" s="7" t="str">
        <f t="shared" si="111"/>
        <v>Woher kommt Oskar?</v>
      </c>
      <c r="BT132" s="7" t="str">
        <f t="shared" si="97"/>
        <v>Was hat Oskar abgesessen?</v>
      </c>
      <c r="BU132" s="7" t="str">
        <f t="shared" si="98"/>
        <v/>
      </c>
      <c r="BV132" s="1" t="str">
        <f t="shared" si="112"/>
        <v>Was hat Oskar abgesessen?</v>
      </c>
    </row>
    <row r="133" spans="1:74" ht="14.25" customHeight="1" x14ac:dyDescent="0.35">
      <c r="C133" s="7"/>
      <c r="D133" s="7"/>
      <c r="E133" s="7"/>
    </row>
    <row r="134" spans="1:74" ht="14.25" customHeight="1" x14ac:dyDescent="0.35">
      <c r="C134" s="7"/>
      <c r="D134" s="7"/>
      <c r="E134" s="7"/>
    </row>
    <row r="135" spans="1:74" ht="14.25" customHeight="1" x14ac:dyDescent="0.35">
      <c r="C135" s="7"/>
      <c r="D135" s="7"/>
      <c r="E135" s="7"/>
    </row>
    <row r="136" spans="1:74" ht="14.25" customHeight="1" x14ac:dyDescent="0.35">
      <c r="C136" s="7"/>
      <c r="D136" s="7"/>
      <c r="E136" s="7"/>
    </row>
    <row r="137" spans="1:74" ht="14.25" customHeight="1" x14ac:dyDescent="0.35">
      <c r="C137" s="7"/>
      <c r="D137" s="7"/>
      <c r="E137" s="7"/>
    </row>
    <row r="138" spans="1:74" ht="14.25" customHeight="1" x14ac:dyDescent="0.35">
      <c r="C138" s="7"/>
      <c r="D138" s="7"/>
      <c r="E138" s="7"/>
    </row>
    <row r="139" spans="1:74" ht="14.25" customHeight="1" x14ac:dyDescent="0.35">
      <c r="C139" s="7"/>
      <c r="D139" s="7"/>
      <c r="E139" s="7"/>
    </row>
    <row r="140" spans="1:74" ht="14.25" customHeight="1" x14ac:dyDescent="0.35">
      <c r="C140" s="7"/>
      <c r="D140" s="7"/>
      <c r="E140" s="7"/>
    </row>
    <row r="141" spans="1:74" ht="14.25" customHeight="1" x14ac:dyDescent="0.35">
      <c r="C141" s="7"/>
      <c r="D141" s="7"/>
      <c r="E141" s="7"/>
    </row>
    <row r="142" spans="1:74" ht="14.25" customHeight="1" x14ac:dyDescent="0.35">
      <c r="C142" s="7"/>
      <c r="D142" s="7"/>
      <c r="E142" s="7"/>
    </row>
    <row r="143" spans="1:74" ht="14.25" customHeight="1" x14ac:dyDescent="0.35">
      <c r="C143" s="7"/>
      <c r="D143" s="7"/>
      <c r="E143" s="7"/>
    </row>
    <row r="144" spans="1:74" ht="14.25" customHeight="1" x14ac:dyDescent="0.35">
      <c r="C144" s="7"/>
      <c r="D144" s="7"/>
      <c r="E144" s="7"/>
    </row>
    <row r="145" spans="3:5" ht="14.25" customHeight="1" x14ac:dyDescent="0.35">
      <c r="C145" s="7"/>
      <c r="D145" s="7"/>
      <c r="E145" s="7"/>
    </row>
    <row r="146" spans="3:5" ht="14.25" customHeight="1" x14ac:dyDescent="0.35">
      <c r="C146" s="7"/>
      <c r="D146" s="7"/>
      <c r="E146" s="7"/>
    </row>
    <row r="147" spans="3:5" ht="14.25" customHeight="1" x14ac:dyDescent="0.35">
      <c r="C147" s="7"/>
      <c r="D147" s="7"/>
      <c r="E147" s="7"/>
    </row>
    <row r="148" spans="3:5" ht="14.25" customHeight="1" x14ac:dyDescent="0.35">
      <c r="C148" s="7"/>
      <c r="D148" s="7"/>
      <c r="E148" s="7"/>
    </row>
    <row r="149" spans="3:5" ht="14.25" customHeight="1" x14ac:dyDescent="0.35">
      <c r="C149" s="7"/>
      <c r="D149" s="7"/>
      <c r="E149" s="7"/>
    </row>
    <row r="150" spans="3:5" ht="14.25" customHeight="1" x14ac:dyDescent="0.35">
      <c r="C150" s="7"/>
      <c r="D150" s="7"/>
      <c r="E150" s="7"/>
    </row>
    <row r="151" spans="3:5" ht="14.25" customHeight="1" x14ac:dyDescent="0.35">
      <c r="C151" s="7"/>
      <c r="D151" s="7"/>
      <c r="E151" s="7"/>
    </row>
    <row r="152" spans="3:5" ht="14.25" customHeight="1" x14ac:dyDescent="0.35">
      <c r="C152" s="7"/>
      <c r="D152" s="7"/>
      <c r="E152" s="7"/>
    </row>
    <row r="153" spans="3:5" ht="14.25" customHeight="1" x14ac:dyDescent="0.35">
      <c r="C153" s="7"/>
      <c r="D153" s="7"/>
      <c r="E153" s="7"/>
    </row>
    <row r="154" spans="3:5" ht="14.25" customHeight="1" x14ac:dyDescent="0.35">
      <c r="C154" s="7"/>
      <c r="D154" s="7"/>
      <c r="E154" s="7"/>
    </row>
    <row r="155" spans="3:5" ht="14.25" customHeight="1" x14ac:dyDescent="0.35">
      <c r="C155" s="7"/>
      <c r="D155" s="7"/>
      <c r="E155" s="7"/>
    </row>
    <row r="156" spans="3:5" ht="14.25" customHeight="1" x14ac:dyDescent="0.35">
      <c r="C156" s="7"/>
      <c r="D156" s="7"/>
      <c r="E156" s="7"/>
    </row>
    <row r="157" spans="3:5" ht="14.25" customHeight="1" x14ac:dyDescent="0.35">
      <c r="C157" s="7"/>
      <c r="D157" s="7"/>
      <c r="E157" s="7"/>
    </row>
    <row r="158" spans="3:5" ht="14.25" customHeight="1" x14ac:dyDescent="0.35">
      <c r="C158" s="7"/>
      <c r="D158" s="7"/>
      <c r="E158" s="7"/>
    </row>
    <row r="159" spans="3:5" ht="14.25" customHeight="1" x14ac:dyDescent="0.35">
      <c r="C159" s="7"/>
      <c r="D159" s="7"/>
      <c r="E159" s="7"/>
    </row>
    <row r="160" spans="3:5" ht="14.25" customHeight="1" x14ac:dyDescent="0.35">
      <c r="C160" s="7"/>
      <c r="D160" s="7"/>
      <c r="E160" s="7"/>
    </row>
    <row r="161" spans="3:5" ht="14.25" customHeight="1" x14ac:dyDescent="0.35">
      <c r="C161" s="7"/>
      <c r="D161" s="7"/>
      <c r="E161" s="7"/>
    </row>
    <row r="162" spans="3:5" ht="14.25" customHeight="1" x14ac:dyDescent="0.35">
      <c r="C162" s="7"/>
      <c r="D162" s="7"/>
      <c r="E162" s="7"/>
    </row>
    <row r="163" spans="3:5" ht="14.25" customHeight="1" x14ac:dyDescent="0.35">
      <c r="C163" s="7"/>
      <c r="D163" s="7"/>
      <c r="E163" s="7"/>
    </row>
    <row r="164" spans="3:5" ht="14.25" customHeight="1" x14ac:dyDescent="0.35">
      <c r="C164" s="7"/>
      <c r="D164" s="7"/>
      <c r="E164" s="7"/>
    </row>
    <row r="165" spans="3:5" ht="14.25" customHeight="1" x14ac:dyDescent="0.35">
      <c r="C165" s="7"/>
      <c r="D165" s="7"/>
      <c r="E165" s="7"/>
    </row>
    <row r="166" spans="3:5" ht="14.25" customHeight="1" x14ac:dyDescent="0.35">
      <c r="C166" s="7"/>
      <c r="D166" s="7"/>
      <c r="E166" s="7"/>
    </row>
    <row r="167" spans="3:5" ht="14.25" customHeight="1" x14ac:dyDescent="0.35">
      <c r="C167" s="7"/>
      <c r="D167" s="7"/>
      <c r="E167" s="7"/>
    </row>
    <row r="168" spans="3:5" ht="14.25" customHeight="1" x14ac:dyDescent="0.35">
      <c r="C168" s="7"/>
      <c r="D168" s="7"/>
      <c r="E168" s="7"/>
    </row>
    <row r="169" spans="3:5" ht="14.25" customHeight="1" x14ac:dyDescent="0.35">
      <c r="C169" s="7"/>
      <c r="D169" s="7"/>
      <c r="E169" s="7"/>
    </row>
    <row r="170" spans="3:5" ht="14.25" customHeight="1" x14ac:dyDescent="0.35">
      <c r="C170" s="7"/>
      <c r="D170" s="7"/>
      <c r="E170" s="7"/>
    </row>
    <row r="171" spans="3:5" ht="14.25" customHeight="1" x14ac:dyDescent="0.35">
      <c r="C171" s="7"/>
      <c r="D171" s="7"/>
      <c r="E171" s="7"/>
    </row>
    <row r="172" spans="3:5" ht="14.25" customHeight="1" x14ac:dyDescent="0.35">
      <c r="C172" s="7"/>
      <c r="D172" s="7"/>
      <c r="E172" s="7"/>
    </row>
    <row r="173" spans="3:5" ht="14.25" customHeight="1" x14ac:dyDescent="0.35">
      <c r="C173" s="7"/>
      <c r="D173" s="7"/>
      <c r="E173" s="7"/>
    </row>
    <row r="174" spans="3:5" ht="14.25" customHeight="1" x14ac:dyDescent="0.35">
      <c r="C174" s="7"/>
      <c r="D174" s="7"/>
      <c r="E174" s="7"/>
    </row>
    <row r="175" spans="3:5" ht="14.25" customHeight="1" x14ac:dyDescent="0.35">
      <c r="C175" s="7"/>
      <c r="D175" s="7"/>
      <c r="E175" s="7"/>
    </row>
    <row r="176" spans="3:5" ht="14.25" customHeight="1" x14ac:dyDescent="0.35">
      <c r="C176" s="7"/>
      <c r="D176" s="7"/>
      <c r="E176" s="7"/>
    </row>
    <row r="177" spans="3:5" ht="14.25" customHeight="1" x14ac:dyDescent="0.35">
      <c r="C177" s="7"/>
      <c r="D177" s="7"/>
      <c r="E177" s="7"/>
    </row>
    <row r="178" spans="3:5" ht="14.25" customHeight="1" x14ac:dyDescent="0.35">
      <c r="C178" s="7"/>
      <c r="D178" s="7"/>
      <c r="E178" s="7"/>
    </row>
    <row r="179" spans="3:5" ht="14.25" customHeight="1" x14ac:dyDescent="0.35">
      <c r="C179" s="7"/>
      <c r="D179" s="7"/>
      <c r="E179" s="7"/>
    </row>
    <row r="180" spans="3:5" ht="14.25" customHeight="1" x14ac:dyDescent="0.35">
      <c r="C180" s="7"/>
      <c r="D180" s="7"/>
      <c r="E180" s="7"/>
    </row>
    <row r="181" spans="3:5" ht="14.25" customHeight="1" x14ac:dyDescent="0.35">
      <c r="C181" s="7"/>
      <c r="D181" s="7"/>
      <c r="E181" s="7"/>
    </row>
    <row r="182" spans="3:5" ht="14.25" customHeight="1" x14ac:dyDescent="0.35">
      <c r="C182" s="7"/>
      <c r="D182" s="7"/>
      <c r="E182" s="7"/>
    </row>
    <row r="183" spans="3:5" ht="14.25" customHeight="1" x14ac:dyDescent="0.35">
      <c r="C183" s="7"/>
      <c r="D183" s="7"/>
      <c r="E183" s="7"/>
    </row>
    <row r="184" spans="3:5" ht="14.25" customHeight="1" x14ac:dyDescent="0.35">
      <c r="C184" s="7"/>
      <c r="D184" s="7"/>
      <c r="E184" s="7"/>
    </row>
    <row r="185" spans="3:5" ht="14.25" customHeight="1" x14ac:dyDescent="0.35">
      <c r="C185" s="7"/>
      <c r="D185" s="7"/>
      <c r="E185" s="7"/>
    </row>
    <row r="186" spans="3:5" ht="14.25" customHeight="1" x14ac:dyDescent="0.35">
      <c r="C186" s="7"/>
      <c r="D186" s="7"/>
      <c r="E186" s="7"/>
    </row>
    <row r="187" spans="3:5" ht="14.25" customHeight="1" x14ac:dyDescent="0.35">
      <c r="C187" s="7"/>
      <c r="D187" s="7"/>
      <c r="E187" s="7"/>
    </row>
    <row r="188" spans="3:5" ht="14.25" customHeight="1" x14ac:dyDescent="0.35">
      <c r="C188" s="7"/>
      <c r="D188" s="7"/>
      <c r="E188" s="7"/>
    </row>
    <row r="189" spans="3:5" ht="14.25" customHeight="1" x14ac:dyDescent="0.35">
      <c r="C189" s="7"/>
      <c r="D189" s="7"/>
      <c r="E189" s="7"/>
    </row>
    <row r="190" spans="3:5" ht="14.25" customHeight="1" x14ac:dyDescent="0.35">
      <c r="C190" s="7"/>
      <c r="D190" s="7"/>
      <c r="E190" s="7"/>
    </row>
    <row r="191" spans="3:5" ht="14.25" customHeight="1" x14ac:dyDescent="0.35">
      <c r="C191" s="7"/>
      <c r="D191" s="7"/>
      <c r="E191" s="7"/>
    </row>
    <row r="192" spans="3:5" ht="14.25" customHeight="1" x14ac:dyDescent="0.35">
      <c r="C192" s="7"/>
      <c r="D192" s="7"/>
      <c r="E192" s="7"/>
    </row>
    <row r="193" spans="3:5" ht="14.25" customHeight="1" x14ac:dyDescent="0.35">
      <c r="C193" s="7"/>
      <c r="D193" s="7"/>
      <c r="E193" s="7"/>
    </row>
    <row r="194" spans="3:5" ht="14.25" customHeight="1" x14ac:dyDescent="0.35">
      <c r="C194" s="7"/>
      <c r="D194" s="7"/>
      <c r="E194" s="7"/>
    </row>
    <row r="195" spans="3:5" ht="14.25" customHeight="1" x14ac:dyDescent="0.35">
      <c r="C195" s="7"/>
      <c r="D195" s="7"/>
      <c r="E195" s="7"/>
    </row>
    <row r="196" spans="3:5" ht="14.25" customHeight="1" x14ac:dyDescent="0.35">
      <c r="C196" s="7"/>
      <c r="D196" s="7"/>
      <c r="E196" s="7"/>
    </row>
    <row r="197" spans="3:5" ht="14.25" customHeight="1" x14ac:dyDescent="0.35">
      <c r="C197" s="7"/>
      <c r="D197" s="7"/>
      <c r="E197" s="7"/>
    </row>
    <row r="198" spans="3:5" ht="14.25" customHeight="1" x14ac:dyDescent="0.35">
      <c r="C198" s="7"/>
      <c r="D198" s="7"/>
      <c r="E198" s="7"/>
    </row>
    <row r="199" spans="3:5" ht="14.25" customHeight="1" x14ac:dyDescent="0.35">
      <c r="C199" s="7"/>
      <c r="D199" s="7"/>
      <c r="E199" s="7"/>
    </row>
    <row r="200" spans="3:5" ht="14.25" customHeight="1" x14ac:dyDescent="0.35">
      <c r="C200" s="7"/>
      <c r="D200" s="7"/>
      <c r="E200" s="7"/>
    </row>
    <row r="201" spans="3:5" ht="14.25" customHeight="1" x14ac:dyDescent="0.35">
      <c r="C201" s="7"/>
      <c r="D201" s="7"/>
      <c r="E201" s="7"/>
    </row>
    <row r="202" spans="3:5" ht="14.25" customHeight="1" x14ac:dyDescent="0.35">
      <c r="C202" s="7"/>
      <c r="D202" s="7"/>
      <c r="E202" s="7"/>
    </row>
    <row r="203" spans="3:5" ht="14.25" customHeight="1" x14ac:dyDescent="0.35">
      <c r="C203" s="7"/>
      <c r="D203" s="7"/>
      <c r="E203" s="7"/>
    </row>
    <row r="204" spans="3:5" ht="14.25" customHeight="1" x14ac:dyDescent="0.35">
      <c r="C204" s="7"/>
      <c r="D204" s="7"/>
      <c r="E204" s="7"/>
    </row>
    <row r="205" spans="3:5" ht="14.25" customHeight="1" x14ac:dyDescent="0.35">
      <c r="C205" s="7"/>
      <c r="D205" s="7"/>
      <c r="E205" s="7"/>
    </row>
    <row r="206" spans="3:5" ht="14.25" customHeight="1" x14ac:dyDescent="0.35">
      <c r="C206" s="7"/>
      <c r="D206" s="7"/>
      <c r="E206" s="7"/>
    </row>
    <row r="207" spans="3:5" ht="14.25" customHeight="1" x14ac:dyDescent="0.35">
      <c r="C207" s="7"/>
      <c r="D207" s="7"/>
      <c r="E207" s="7"/>
    </row>
    <row r="208" spans="3:5" ht="14.25" customHeight="1" x14ac:dyDescent="0.35">
      <c r="C208" s="7"/>
      <c r="D208" s="7"/>
      <c r="E208" s="7"/>
    </row>
    <row r="209" spans="3:5" ht="14.25" customHeight="1" x14ac:dyDescent="0.35">
      <c r="C209" s="7"/>
      <c r="D209" s="7"/>
      <c r="E209" s="7"/>
    </row>
    <row r="210" spans="3:5" ht="14.25" customHeight="1" x14ac:dyDescent="0.35">
      <c r="C210" s="7"/>
      <c r="D210" s="7"/>
      <c r="E210" s="7"/>
    </row>
    <row r="211" spans="3:5" ht="14.25" customHeight="1" x14ac:dyDescent="0.35">
      <c r="C211" s="7"/>
      <c r="D211" s="7"/>
      <c r="E211" s="7"/>
    </row>
    <row r="212" spans="3:5" ht="14.25" customHeight="1" x14ac:dyDescent="0.35">
      <c r="C212" s="7"/>
      <c r="D212" s="7"/>
      <c r="E212" s="7"/>
    </row>
    <row r="213" spans="3:5" ht="14.25" customHeight="1" x14ac:dyDescent="0.35">
      <c r="C213" s="7"/>
      <c r="D213" s="7"/>
      <c r="E213" s="7"/>
    </row>
    <row r="214" spans="3:5" ht="14.25" customHeight="1" x14ac:dyDescent="0.35">
      <c r="C214" s="7"/>
      <c r="D214" s="7"/>
      <c r="E214" s="7"/>
    </row>
    <row r="215" spans="3:5" ht="14.25" customHeight="1" x14ac:dyDescent="0.35">
      <c r="C215" s="7"/>
      <c r="D215" s="7"/>
      <c r="E215" s="7"/>
    </row>
    <row r="216" spans="3:5" ht="14.25" customHeight="1" x14ac:dyDescent="0.35">
      <c r="C216" s="7"/>
      <c r="D216" s="7"/>
      <c r="E216" s="7"/>
    </row>
    <row r="217" spans="3:5" ht="14.25" customHeight="1" x14ac:dyDescent="0.35">
      <c r="C217" s="7"/>
      <c r="D217" s="7"/>
      <c r="E217" s="7"/>
    </row>
    <row r="218" spans="3:5" ht="14.25" customHeight="1" x14ac:dyDescent="0.35">
      <c r="C218" s="7"/>
      <c r="D218" s="7"/>
      <c r="E218" s="7"/>
    </row>
    <row r="219" spans="3:5" ht="14.25" customHeight="1" x14ac:dyDescent="0.35">
      <c r="C219" s="7"/>
      <c r="D219" s="7"/>
      <c r="E219" s="7"/>
    </row>
    <row r="220" spans="3:5" ht="14.25" customHeight="1" x14ac:dyDescent="0.35">
      <c r="C220" s="7"/>
      <c r="D220" s="7"/>
      <c r="E220" s="7"/>
    </row>
    <row r="221" spans="3:5" ht="14.25" customHeight="1" x14ac:dyDescent="0.35">
      <c r="C221" s="7"/>
      <c r="D221" s="7"/>
      <c r="E221" s="7"/>
    </row>
    <row r="222" spans="3:5" ht="14.25" customHeight="1" x14ac:dyDescent="0.35">
      <c r="C222" s="7"/>
      <c r="D222" s="7"/>
      <c r="E222" s="7"/>
    </row>
    <row r="223" spans="3:5" ht="14.25" customHeight="1" x14ac:dyDescent="0.35">
      <c r="C223" s="7"/>
      <c r="D223" s="7"/>
      <c r="E223" s="7"/>
    </row>
    <row r="224" spans="3:5" ht="14.25" customHeight="1" x14ac:dyDescent="0.35">
      <c r="C224" s="7"/>
      <c r="D224" s="7"/>
      <c r="E224" s="7"/>
    </row>
    <row r="225" spans="3:5" ht="14.25" customHeight="1" x14ac:dyDescent="0.35">
      <c r="C225" s="7"/>
      <c r="D225" s="7"/>
      <c r="E225" s="7"/>
    </row>
    <row r="226" spans="3:5" ht="14.25" customHeight="1" x14ac:dyDescent="0.35">
      <c r="C226" s="7"/>
      <c r="D226" s="7"/>
      <c r="E226" s="7"/>
    </row>
    <row r="227" spans="3:5" ht="14.25" customHeight="1" x14ac:dyDescent="0.35">
      <c r="C227" s="7"/>
      <c r="D227" s="7"/>
      <c r="E227" s="7"/>
    </row>
    <row r="228" spans="3:5" ht="14.25" customHeight="1" x14ac:dyDescent="0.35">
      <c r="C228" s="7"/>
      <c r="D228" s="7"/>
      <c r="E228" s="7"/>
    </row>
    <row r="229" spans="3:5" ht="14.25" customHeight="1" x14ac:dyDescent="0.35">
      <c r="C229" s="7"/>
      <c r="D229" s="7"/>
      <c r="E229" s="7"/>
    </row>
    <row r="230" spans="3:5" ht="14.25" customHeight="1" x14ac:dyDescent="0.35">
      <c r="C230" s="7"/>
      <c r="D230" s="7"/>
      <c r="E230" s="7"/>
    </row>
    <row r="231" spans="3:5" ht="14.25" customHeight="1" x14ac:dyDescent="0.35">
      <c r="C231" s="7"/>
      <c r="D231" s="7"/>
      <c r="E231" s="7"/>
    </row>
    <row r="232" spans="3:5" ht="14.25" customHeight="1" x14ac:dyDescent="0.35">
      <c r="C232" s="7"/>
      <c r="D232" s="7"/>
      <c r="E232" s="7"/>
    </row>
    <row r="233" spans="3:5" ht="14.25" customHeight="1" x14ac:dyDescent="0.35">
      <c r="C233" s="7"/>
      <c r="D233" s="7"/>
      <c r="E233" s="7"/>
    </row>
    <row r="234" spans="3:5" ht="14.25" customHeight="1" x14ac:dyDescent="0.35">
      <c r="C234" s="7"/>
      <c r="D234" s="7"/>
      <c r="E234" s="7"/>
    </row>
    <row r="235" spans="3:5" ht="14.25" customHeight="1" x14ac:dyDescent="0.35">
      <c r="C235" s="7"/>
      <c r="D235" s="7"/>
      <c r="E235" s="7"/>
    </row>
    <row r="236" spans="3:5" ht="14.25" customHeight="1" x14ac:dyDescent="0.35">
      <c r="C236" s="7"/>
      <c r="D236" s="7"/>
      <c r="E236" s="7"/>
    </row>
    <row r="237" spans="3:5" ht="14.25" customHeight="1" x14ac:dyDescent="0.35">
      <c r="C237" s="7"/>
      <c r="D237" s="7"/>
      <c r="E237" s="7"/>
    </row>
    <row r="238" spans="3:5" ht="14.25" customHeight="1" x14ac:dyDescent="0.35">
      <c r="C238" s="7"/>
      <c r="D238" s="7"/>
      <c r="E238" s="7"/>
    </row>
    <row r="239" spans="3:5" ht="14.25" customHeight="1" x14ac:dyDescent="0.35">
      <c r="C239" s="7"/>
      <c r="D239" s="7"/>
      <c r="E239" s="7"/>
    </row>
    <row r="240" spans="3:5" ht="14.25" customHeight="1" x14ac:dyDescent="0.35">
      <c r="C240" s="7"/>
      <c r="D240" s="7"/>
      <c r="E240" s="7"/>
    </row>
    <row r="241" spans="3:5" ht="14.25" customHeight="1" x14ac:dyDescent="0.35">
      <c r="C241" s="7"/>
      <c r="D241" s="7"/>
      <c r="E241" s="7"/>
    </row>
    <row r="242" spans="3:5" ht="14.25" customHeight="1" x14ac:dyDescent="0.35">
      <c r="C242" s="7"/>
      <c r="D242" s="7"/>
      <c r="E242" s="7"/>
    </row>
    <row r="243" spans="3:5" ht="14.25" customHeight="1" x14ac:dyDescent="0.35">
      <c r="C243" s="7"/>
      <c r="D243" s="7"/>
      <c r="E243" s="7"/>
    </row>
    <row r="244" spans="3:5" ht="14.25" customHeight="1" x14ac:dyDescent="0.35">
      <c r="C244" s="7"/>
      <c r="D244" s="7"/>
      <c r="E244" s="7"/>
    </row>
    <row r="245" spans="3:5" ht="14.25" customHeight="1" x14ac:dyDescent="0.35">
      <c r="C245" s="7"/>
      <c r="D245" s="7"/>
      <c r="E245" s="7"/>
    </row>
    <row r="246" spans="3:5" ht="14.25" customHeight="1" x14ac:dyDescent="0.35">
      <c r="C246" s="7"/>
      <c r="D246" s="7"/>
      <c r="E246" s="7"/>
    </row>
    <row r="247" spans="3:5" ht="14.25" customHeight="1" x14ac:dyDescent="0.35">
      <c r="C247" s="7"/>
      <c r="D247" s="7"/>
      <c r="E247" s="7"/>
    </row>
    <row r="248" spans="3:5" ht="14.25" customHeight="1" x14ac:dyDescent="0.35">
      <c r="C248" s="7"/>
      <c r="D248" s="7"/>
      <c r="E248" s="7"/>
    </row>
    <row r="249" spans="3:5" ht="14.25" customHeight="1" x14ac:dyDescent="0.35">
      <c r="C249" s="7"/>
      <c r="D249" s="7"/>
      <c r="E249" s="7"/>
    </row>
    <row r="250" spans="3:5" ht="14.25" customHeight="1" x14ac:dyDescent="0.35">
      <c r="C250" s="7"/>
      <c r="D250" s="7"/>
      <c r="E250" s="7"/>
    </row>
    <row r="251" spans="3:5" ht="14.25" customHeight="1" x14ac:dyDescent="0.35">
      <c r="C251" s="7"/>
      <c r="D251" s="7"/>
      <c r="E251" s="7"/>
    </row>
    <row r="252" spans="3:5" ht="14.25" customHeight="1" x14ac:dyDescent="0.35">
      <c r="C252" s="7"/>
      <c r="D252" s="7"/>
      <c r="E252" s="7"/>
    </row>
    <row r="253" spans="3:5" ht="14.25" customHeight="1" x14ac:dyDescent="0.35">
      <c r="C253" s="7"/>
      <c r="D253" s="7"/>
      <c r="E253" s="7"/>
    </row>
    <row r="254" spans="3:5" ht="14.25" customHeight="1" x14ac:dyDescent="0.35">
      <c r="C254" s="7"/>
      <c r="D254" s="7"/>
      <c r="E254" s="7"/>
    </row>
    <row r="255" spans="3:5" ht="14.25" customHeight="1" x14ac:dyDescent="0.35">
      <c r="C255" s="7"/>
      <c r="D255" s="7"/>
      <c r="E255" s="7"/>
    </row>
    <row r="256" spans="3:5" ht="14.25" customHeight="1" x14ac:dyDescent="0.35">
      <c r="C256" s="7"/>
      <c r="D256" s="7"/>
      <c r="E256" s="7"/>
    </row>
    <row r="257" spans="3:5" ht="14.25" customHeight="1" x14ac:dyDescent="0.35">
      <c r="C257" s="7"/>
      <c r="D257" s="7"/>
      <c r="E257" s="7"/>
    </row>
    <row r="258" spans="3:5" ht="14.25" customHeight="1" x14ac:dyDescent="0.35">
      <c r="C258" s="7"/>
      <c r="D258" s="7"/>
      <c r="E258" s="7"/>
    </row>
    <row r="259" spans="3:5" ht="14.25" customHeight="1" x14ac:dyDescent="0.35">
      <c r="C259" s="7"/>
      <c r="D259" s="7"/>
      <c r="E259" s="7"/>
    </row>
    <row r="260" spans="3:5" ht="14.25" customHeight="1" x14ac:dyDescent="0.35">
      <c r="C260" s="7"/>
      <c r="D260" s="7"/>
      <c r="E260" s="7"/>
    </row>
    <row r="261" spans="3:5" ht="14.25" customHeight="1" x14ac:dyDescent="0.35">
      <c r="C261" s="7"/>
      <c r="D261" s="7"/>
      <c r="E261" s="7"/>
    </row>
    <row r="262" spans="3:5" ht="14.25" customHeight="1" x14ac:dyDescent="0.35">
      <c r="C262" s="7"/>
      <c r="D262" s="7"/>
      <c r="E262" s="7"/>
    </row>
    <row r="263" spans="3:5" ht="14.25" customHeight="1" x14ac:dyDescent="0.35">
      <c r="C263" s="7"/>
      <c r="D263" s="7"/>
      <c r="E263" s="7"/>
    </row>
    <row r="264" spans="3:5" ht="14.25" customHeight="1" x14ac:dyDescent="0.35">
      <c r="C264" s="7"/>
      <c r="D264" s="7"/>
      <c r="E264" s="7"/>
    </row>
    <row r="265" spans="3:5" ht="14.25" customHeight="1" x14ac:dyDescent="0.35">
      <c r="C265" s="7"/>
      <c r="D265" s="7"/>
      <c r="E265" s="7"/>
    </row>
    <row r="266" spans="3:5" ht="14.25" customHeight="1" x14ac:dyDescent="0.35">
      <c r="C266" s="7"/>
      <c r="D266" s="7"/>
      <c r="E266" s="7"/>
    </row>
    <row r="267" spans="3:5" ht="14.25" customHeight="1" x14ac:dyDescent="0.35">
      <c r="C267" s="7"/>
      <c r="D267" s="7"/>
      <c r="E267" s="7"/>
    </row>
    <row r="268" spans="3:5" ht="14.25" customHeight="1" x14ac:dyDescent="0.35">
      <c r="C268" s="7"/>
      <c r="D268" s="7"/>
      <c r="E268" s="7"/>
    </row>
    <row r="269" spans="3:5" ht="14.25" customHeight="1" x14ac:dyDescent="0.35">
      <c r="C269" s="7"/>
      <c r="D269" s="7"/>
      <c r="E269" s="7"/>
    </row>
    <row r="270" spans="3:5" ht="14.25" customHeight="1" x14ac:dyDescent="0.35">
      <c r="C270" s="7"/>
      <c r="D270" s="7"/>
      <c r="E270" s="7"/>
    </row>
    <row r="271" spans="3:5" ht="14.25" customHeight="1" x14ac:dyDescent="0.35">
      <c r="C271" s="7"/>
      <c r="D271" s="7"/>
      <c r="E271" s="7"/>
    </row>
    <row r="272" spans="3:5" ht="14.25" customHeight="1" x14ac:dyDescent="0.35">
      <c r="C272" s="7"/>
      <c r="D272" s="7"/>
      <c r="E272" s="7"/>
    </row>
    <row r="273" spans="3:5" ht="14.25" customHeight="1" x14ac:dyDescent="0.35">
      <c r="C273" s="7"/>
      <c r="D273" s="7"/>
      <c r="E273" s="7"/>
    </row>
    <row r="274" spans="3:5" ht="14.25" customHeight="1" x14ac:dyDescent="0.35">
      <c r="C274" s="7"/>
      <c r="D274" s="7"/>
      <c r="E274" s="7"/>
    </row>
    <row r="275" spans="3:5" ht="14.25" customHeight="1" x14ac:dyDescent="0.35">
      <c r="C275" s="7"/>
      <c r="D275" s="7"/>
      <c r="E275" s="7"/>
    </row>
    <row r="276" spans="3:5" ht="14.25" customHeight="1" x14ac:dyDescent="0.35">
      <c r="C276" s="7"/>
      <c r="D276" s="7"/>
      <c r="E276" s="7"/>
    </row>
    <row r="277" spans="3:5" ht="14.25" customHeight="1" x14ac:dyDescent="0.35">
      <c r="C277" s="7"/>
      <c r="D277" s="7"/>
      <c r="E277" s="7"/>
    </row>
    <row r="278" spans="3:5" ht="14.25" customHeight="1" x14ac:dyDescent="0.35">
      <c r="C278" s="7"/>
      <c r="D278" s="7"/>
      <c r="E278" s="7"/>
    </row>
    <row r="279" spans="3:5" ht="14.25" customHeight="1" x14ac:dyDescent="0.35">
      <c r="C279" s="7"/>
      <c r="D279" s="7"/>
      <c r="E279" s="7"/>
    </row>
    <row r="280" spans="3:5" ht="14.25" customHeight="1" x14ac:dyDescent="0.35">
      <c r="C280" s="7"/>
      <c r="D280" s="7"/>
      <c r="E280" s="7"/>
    </row>
    <row r="281" spans="3:5" ht="14.25" customHeight="1" x14ac:dyDescent="0.35">
      <c r="C281" s="7"/>
      <c r="D281" s="7"/>
      <c r="E281" s="7"/>
    </row>
    <row r="282" spans="3:5" ht="14.25" customHeight="1" x14ac:dyDescent="0.35">
      <c r="C282" s="7"/>
      <c r="D282" s="7"/>
      <c r="E282" s="7"/>
    </row>
    <row r="283" spans="3:5" ht="14.25" customHeight="1" x14ac:dyDescent="0.35">
      <c r="C283" s="7"/>
      <c r="D283" s="7"/>
      <c r="E283" s="7"/>
    </row>
    <row r="284" spans="3:5" ht="14.25" customHeight="1" x14ac:dyDescent="0.35">
      <c r="C284" s="7"/>
      <c r="D284" s="7"/>
      <c r="E284" s="7"/>
    </row>
    <row r="285" spans="3:5" ht="14.25" customHeight="1" x14ac:dyDescent="0.35">
      <c r="C285" s="7"/>
      <c r="D285" s="7"/>
      <c r="E285" s="7"/>
    </row>
    <row r="286" spans="3:5" ht="14.25" customHeight="1" x14ac:dyDescent="0.35">
      <c r="C286" s="7"/>
      <c r="D286" s="7"/>
      <c r="E286" s="7"/>
    </row>
    <row r="287" spans="3:5" ht="14.25" customHeight="1" x14ac:dyDescent="0.35">
      <c r="C287" s="7"/>
      <c r="D287" s="7"/>
      <c r="E287" s="7"/>
    </row>
    <row r="288" spans="3:5" ht="14.25" customHeight="1" x14ac:dyDescent="0.35">
      <c r="C288" s="7"/>
      <c r="D288" s="7"/>
      <c r="E288" s="7"/>
    </row>
    <row r="289" spans="3:5" ht="14.25" customHeight="1" x14ac:dyDescent="0.35">
      <c r="C289" s="7"/>
      <c r="D289" s="7"/>
      <c r="E289" s="7"/>
    </row>
    <row r="290" spans="3:5" ht="14.25" customHeight="1" x14ac:dyDescent="0.35">
      <c r="C290" s="7"/>
      <c r="D290" s="7"/>
      <c r="E290" s="7"/>
    </row>
    <row r="291" spans="3:5" ht="14.25" customHeight="1" x14ac:dyDescent="0.35">
      <c r="C291" s="7"/>
      <c r="D291" s="7"/>
      <c r="E291" s="7"/>
    </row>
    <row r="292" spans="3:5" ht="14.25" customHeight="1" x14ac:dyDescent="0.35">
      <c r="C292" s="7"/>
      <c r="D292" s="7"/>
      <c r="E292" s="7"/>
    </row>
    <row r="293" spans="3:5" ht="14.25" customHeight="1" x14ac:dyDescent="0.35">
      <c r="C293" s="7"/>
      <c r="D293" s="7"/>
      <c r="E293" s="7"/>
    </row>
    <row r="294" spans="3:5" ht="14.25" customHeight="1" x14ac:dyDescent="0.35">
      <c r="C294" s="7"/>
      <c r="D294" s="7"/>
      <c r="E294" s="7"/>
    </row>
    <row r="295" spans="3:5" ht="14.25" customHeight="1" x14ac:dyDescent="0.35">
      <c r="C295" s="7"/>
      <c r="D295" s="7"/>
      <c r="E295" s="7"/>
    </row>
    <row r="296" spans="3:5" ht="14.25" customHeight="1" x14ac:dyDescent="0.35">
      <c r="C296" s="7"/>
      <c r="D296" s="7"/>
      <c r="E296" s="7"/>
    </row>
    <row r="297" spans="3:5" ht="14.25" customHeight="1" x14ac:dyDescent="0.35">
      <c r="C297" s="7"/>
      <c r="D297" s="7"/>
      <c r="E297" s="7"/>
    </row>
    <row r="298" spans="3:5" ht="14.25" customHeight="1" x14ac:dyDescent="0.35">
      <c r="C298" s="7"/>
      <c r="D298" s="7"/>
      <c r="E298" s="7"/>
    </row>
    <row r="299" spans="3:5" ht="14.25" customHeight="1" x14ac:dyDescent="0.35">
      <c r="C299" s="7"/>
      <c r="D299" s="7"/>
      <c r="E299" s="7"/>
    </row>
    <row r="300" spans="3:5" ht="14.25" customHeight="1" x14ac:dyDescent="0.35">
      <c r="C300" s="7"/>
      <c r="D300" s="7"/>
      <c r="E300" s="7"/>
    </row>
    <row r="301" spans="3:5" ht="14.25" customHeight="1" x14ac:dyDescent="0.35">
      <c r="C301" s="7"/>
      <c r="D301" s="7"/>
      <c r="E301" s="7"/>
    </row>
    <row r="302" spans="3:5" ht="14.25" customHeight="1" x14ac:dyDescent="0.35">
      <c r="C302" s="7"/>
      <c r="D302" s="7"/>
      <c r="E302" s="7"/>
    </row>
    <row r="303" spans="3:5" ht="14.25" customHeight="1" x14ac:dyDescent="0.35">
      <c r="C303" s="7"/>
      <c r="D303" s="7"/>
      <c r="E303" s="7"/>
    </row>
    <row r="304" spans="3:5" ht="14.25" customHeight="1" x14ac:dyDescent="0.35">
      <c r="C304" s="7"/>
      <c r="D304" s="7"/>
      <c r="E304" s="7"/>
    </row>
    <row r="305" spans="3:5" ht="14.25" customHeight="1" x14ac:dyDescent="0.35">
      <c r="C305" s="7"/>
      <c r="D305" s="7"/>
      <c r="E305" s="7"/>
    </row>
    <row r="306" spans="3:5" ht="14.25" customHeight="1" x14ac:dyDescent="0.35">
      <c r="C306" s="7"/>
      <c r="D306" s="7"/>
      <c r="E306" s="7"/>
    </row>
    <row r="307" spans="3:5" ht="14.25" customHeight="1" x14ac:dyDescent="0.35">
      <c r="C307" s="7"/>
      <c r="D307" s="7"/>
      <c r="E307" s="7"/>
    </row>
    <row r="308" spans="3:5" ht="14.25" customHeight="1" x14ac:dyDescent="0.35">
      <c r="C308" s="7"/>
      <c r="D308" s="7"/>
      <c r="E308" s="7"/>
    </row>
    <row r="309" spans="3:5" ht="14.25" customHeight="1" x14ac:dyDescent="0.35">
      <c r="C309" s="7"/>
      <c r="D309" s="7"/>
      <c r="E309" s="7"/>
    </row>
    <row r="310" spans="3:5" ht="14.25" customHeight="1" x14ac:dyDescent="0.35">
      <c r="C310" s="7"/>
      <c r="D310" s="7"/>
      <c r="E310" s="7"/>
    </row>
    <row r="311" spans="3:5" ht="14.25" customHeight="1" x14ac:dyDescent="0.35">
      <c r="C311" s="7"/>
      <c r="D311" s="7"/>
      <c r="E311" s="7"/>
    </row>
    <row r="312" spans="3:5" ht="14.25" customHeight="1" x14ac:dyDescent="0.35">
      <c r="C312" s="7"/>
      <c r="D312" s="7"/>
      <c r="E312" s="7"/>
    </row>
    <row r="313" spans="3:5" ht="14.25" customHeight="1" x14ac:dyDescent="0.35">
      <c r="C313" s="7"/>
      <c r="D313" s="7"/>
      <c r="E313" s="7"/>
    </row>
    <row r="314" spans="3:5" ht="14.25" customHeight="1" x14ac:dyDescent="0.35">
      <c r="C314" s="7"/>
      <c r="D314" s="7"/>
      <c r="E314" s="7"/>
    </row>
    <row r="315" spans="3:5" ht="14.25" customHeight="1" x14ac:dyDescent="0.35">
      <c r="C315" s="7"/>
      <c r="D315" s="7"/>
      <c r="E315" s="7"/>
    </row>
    <row r="316" spans="3:5" ht="14.25" customHeight="1" x14ac:dyDescent="0.35">
      <c r="C316" s="7"/>
      <c r="D316" s="7"/>
      <c r="E316" s="7"/>
    </row>
    <row r="317" spans="3:5" ht="14.25" customHeight="1" x14ac:dyDescent="0.35">
      <c r="C317" s="7"/>
      <c r="D317" s="7"/>
      <c r="E317" s="7"/>
    </row>
    <row r="318" spans="3:5" ht="14.25" customHeight="1" x14ac:dyDescent="0.35">
      <c r="C318" s="7"/>
      <c r="D318" s="7"/>
      <c r="E318" s="7"/>
    </row>
    <row r="319" spans="3:5" ht="14.25" customHeight="1" x14ac:dyDescent="0.35">
      <c r="C319" s="7"/>
      <c r="D319" s="7"/>
      <c r="E319" s="7"/>
    </row>
    <row r="320" spans="3:5" ht="14.25" customHeight="1" x14ac:dyDescent="0.35">
      <c r="C320" s="7"/>
      <c r="D320" s="7"/>
      <c r="E320" s="7"/>
    </row>
    <row r="321" spans="3:5" ht="14.25" customHeight="1" x14ac:dyDescent="0.35">
      <c r="C321" s="7"/>
      <c r="D321" s="7"/>
      <c r="E321" s="7"/>
    </row>
    <row r="322" spans="3:5" ht="14.25" customHeight="1" x14ac:dyDescent="0.35">
      <c r="C322" s="7"/>
      <c r="D322" s="7"/>
      <c r="E322" s="7"/>
    </row>
    <row r="323" spans="3:5" ht="14.25" customHeight="1" x14ac:dyDescent="0.35">
      <c r="C323" s="7"/>
      <c r="D323" s="7"/>
      <c r="E323" s="7"/>
    </row>
    <row r="324" spans="3:5" ht="14.25" customHeight="1" x14ac:dyDescent="0.35">
      <c r="C324" s="7"/>
      <c r="D324" s="7"/>
      <c r="E324" s="7"/>
    </row>
    <row r="325" spans="3:5" ht="14.25" customHeight="1" x14ac:dyDescent="0.35">
      <c r="C325" s="7"/>
      <c r="D325" s="7"/>
      <c r="E325" s="7"/>
    </row>
    <row r="326" spans="3:5" ht="14.25" customHeight="1" x14ac:dyDescent="0.35">
      <c r="C326" s="7"/>
      <c r="D326" s="7"/>
      <c r="E326" s="7"/>
    </row>
    <row r="327" spans="3:5" ht="14.25" customHeight="1" x14ac:dyDescent="0.35">
      <c r="C327" s="7"/>
      <c r="D327" s="7"/>
      <c r="E327" s="7"/>
    </row>
    <row r="328" spans="3:5" ht="14.25" customHeight="1" x14ac:dyDescent="0.35">
      <c r="C328" s="7"/>
      <c r="D328" s="7"/>
      <c r="E328" s="7"/>
    </row>
    <row r="329" spans="3:5" ht="14.25" customHeight="1" x14ac:dyDescent="0.35">
      <c r="C329" s="7"/>
      <c r="D329" s="7"/>
      <c r="E329" s="7"/>
    </row>
    <row r="330" spans="3:5" ht="14.25" customHeight="1" x14ac:dyDescent="0.35">
      <c r="C330" s="7"/>
      <c r="D330" s="7"/>
      <c r="E330" s="7"/>
    </row>
    <row r="331" spans="3:5" ht="14.25" customHeight="1" x14ac:dyDescent="0.35">
      <c r="C331" s="7"/>
      <c r="D331" s="7"/>
      <c r="E331" s="7"/>
    </row>
    <row r="332" spans="3:5" ht="14.25" customHeight="1" x14ac:dyDescent="0.35">
      <c r="C332" s="7"/>
      <c r="D332" s="7"/>
      <c r="E332" s="7"/>
    </row>
    <row r="333" spans="3:5" ht="14.25" customHeight="1" x14ac:dyDescent="0.35">
      <c r="C333" s="7"/>
      <c r="D333" s="7"/>
      <c r="E333" s="7"/>
    </row>
    <row r="334" spans="3:5" ht="14.25" customHeight="1" x14ac:dyDescent="0.35"/>
    <row r="335" spans="3:5" ht="14.25" customHeight="1" x14ac:dyDescent="0.35"/>
    <row r="336" spans="3:5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</sheetData>
  <autoFilter ref="A1:BV132" xr:uid="{00000000-0001-0000-0B00-000000000000}">
    <sortState xmlns:xlrd2="http://schemas.microsoft.com/office/spreadsheetml/2017/richdata2" ref="A2:BV132">
      <sortCondition ref="D1:D132"/>
    </sortState>
  </autoFilter>
  <sortState xmlns:xlrd2="http://schemas.microsoft.com/office/spreadsheetml/2017/richdata2" ref="A8:CA132">
    <sortCondition ref="D8:D132"/>
  </sortState>
  <conditionalFormatting sqref="J23 J26 J29:J33 J35">
    <cfRule type="containsText" dxfId="43" priority="28" operator="containsText" text="xx">
      <formula>NOT(ISERROR(SEARCH(("xx"),(J23))))</formula>
    </cfRule>
  </conditionalFormatting>
  <conditionalFormatting sqref="R8:U8 S9:V9 X29:X48 Y29:Y36 Y38:Y48">
    <cfRule type="containsText" dxfId="42" priority="27" operator="containsText" text="xx">
      <formula>NOT(ISERROR(SEARCH(("xx"),(R8))))</formula>
    </cfRule>
  </conditionalFormatting>
  <conditionalFormatting sqref="R2:V7">
    <cfRule type="containsText" dxfId="41" priority="8" operator="containsText" text="xx">
      <formula>NOT(ISERROR(SEARCH(("xx"),(R2))))</formula>
    </cfRule>
  </conditionalFormatting>
  <conditionalFormatting sqref="R10:V132 X49:Y132">
    <cfRule type="containsText" dxfId="40" priority="1" operator="containsText" text="xx">
      <formula>NOT(ISERROR(SEARCH(("xx"),(R10))))</formula>
    </cfRule>
  </conditionalFormatting>
  <conditionalFormatting sqref="X2:Y28">
    <cfRule type="containsText" dxfId="39" priority="7" operator="containsText" text="xx">
      <formula>NOT(ISERROR(SEARCH(("xx"),(X2))))</formula>
    </cfRule>
  </conditionalFormatting>
  <conditionalFormatting sqref="BE7">
    <cfRule type="containsText" dxfId="38" priority="9" operator="containsText" text="xx">
      <formula>NOT(ISERROR(SEARCH(("xx"),(BE7))))</formula>
    </cfRule>
  </conditionalFormatting>
  <conditionalFormatting sqref="BE11 BE15">
    <cfRule type="containsText" dxfId="37" priority="12" operator="containsText" text="xx">
      <formula>NOT(ISERROR(SEARCH(("xx"),(BE11))))</formula>
    </cfRule>
  </conditionalFormatting>
  <conditionalFormatting sqref="BE19 BE23">
    <cfRule type="containsText" dxfId="36" priority="13" operator="containsText" text="xx">
      <formula>NOT(ISERROR(SEARCH(("xx"),(BE19))))</formula>
    </cfRule>
  </conditionalFormatting>
  <conditionalFormatting sqref="BE27 BE32">
    <cfRule type="containsText" dxfId="35" priority="14" operator="containsText" text="xx">
      <formula>NOT(ISERROR(SEARCH(("xx"),(BE27))))</formula>
    </cfRule>
  </conditionalFormatting>
  <conditionalFormatting sqref="BE36 BE40">
    <cfRule type="containsText" dxfId="34" priority="15" operator="containsText" text="xx">
      <formula>NOT(ISERROR(SEARCH(("xx"),(BE36))))</formula>
    </cfRule>
  </conditionalFormatting>
  <conditionalFormatting sqref="BE44 BE48">
    <cfRule type="containsText" dxfId="33" priority="16" operator="containsText" text="xx">
      <formula>NOT(ISERROR(SEARCH(("xx"),(BE44))))</formula>
    </cfRule>
  </conditionalFormatting>
  <conditionalFormatting sqref="BE53 BE57">
    <cfRule type="containsText" dxfId="32" priority="17" operator="containsText" text="xx">
      <formula>NOT(ISERROR(SEARCH(("xx"),(BE53))))</formula>
    </cfRule>
  </conditionalFormatting>
  <conditionalFormatting sqref="BE61 BE65">
    <cfRule type="containsText" dxfId="31" priority="18" operator="containsText" text="xx">
      <formula>NOT(ISERROR(SEARCH(("xx"),(BE61))))</formula>
    </cfRule>
  </conditionalFormatting>
  <conditionalFormatting sqref="BE69 BE74">
    <cfRule type="containsText" dxfId="30" priority="19" operator="containsText" text="xx">
      <formula>NOT(ISERROR(SEARCH(("xx"),(BE69))))</formula>
    </cfRule>
  </conditionalFormatting>
  <conditionalFormatting sqref="BE78 BE82">
    <cfRule type="containsText" dxfId="29" priority="20" operator="containsText" text="xx">
      <formula>NOT(ISERROR(SEARCH(("xx"),(BE78))))</formula>
    </cfRule>
  </conditionalFormatting>
  <conditionalFormatting sqref="BE86">
    <cfRule type="containsText" dxfId="28" priority="21" operator="containsText" text="xx">
      <formula>NOT(ISERROR(SEARCH(("xx"),(BE86))))</formula>
    </cfRule>
  </conditionalFormatting>
  <conditionalFormatting sqref="BE90:BE91">
    <cfRule type="containsText" dxfId="27" priority="4" operator="containsText" text="xx">
      <formula>NOT(ISERROR(SEARCH(("xx"),(BE90))))</formula>
    </cfRule>
  </conditionalFormatting>
  <conditionalFormatting sqref="BE95 BE99">
    <cfRule type="containsText" dxfId="26" priority="22" operator="containsText" text="xx">
      <formula>NOT(ISERROR(SEARCH(("xx"),(BE95))))</formula>
    </cfRule>
  </conditionalFormatting>
  <conditionalFormatting sqref="BE103 BE107">
    <cfRule type="containsText" dxfId="25" priority="23" operator="containsText" text="xx">
      <formula>NOT(ISERROR(SEARCH(("xx"),(BE103))))</formula>
    </cfRule>
  </conditionalFormatting>
  <conditionalFormatting sqref="BE111 BE116">
    <cfRule type="containsText" dxfId="24" priority="24" operator="containsText" text="xx">
      <formula>NOT(ISERROR(SEARCH(("xx"),(BE111))))</formula>
    </cfRule>
  </conditionalFormatting>
  <conditionalFormatting sqref="BE120 BE124">
    <cfRule type="containsText" dxfId="23" priority="25" operator="containsText" text="xx">
      <formula>NOT(ISERROR(SEARCH(("xx"),(BE120))))</formula>
    </cfRule>
  </conditionalFormatting>
  <conditionalFormatting sqref="BE128 BE132">
    <cfRule type="containsText" dxfId="22" priority="26" operator="containsText" text="xx">
      <formula>NOT(ISERROR(SEARCH(("xx"),(BE128))))</formula>
    </cfRule>
  </conditionalFormatting>
  <pageMargins left="0.7" right="0.7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V1011"/>
  <sheetViews>
    <sheetView zoomScale="40" zoomScaleNormal="40" workbookViewId="0">
      <selection activeCell="G29" sqref="G29"/>
    </sheetView>
  </sheetViews>
  <sheetFormatPr baseColWidth="10" defaultColWidth="14.453125" defaultRowHeight="15" customHeight="1" x14ac:dyDescent="0.35"/>
  <cols>
    <col min="1" max="1" width="10.7265625" customWidth="1"/>
    <col min="2" max="4" width="3.54296875" customWidth="1"/>
    <col min="5" max="5" width="4.453125" customWidth="1"/>
    <col min="6" max="6" width="8.453125" customWidth="1"/>
    <col min="7" max="7" width="89.81640625" bestFit="1" customWidth="1"/>
    <col min="8" max="29" width="10.7265625" customWidth="1"/>
  </cols>
  <sheetData>
    <row r="1" spans="1:74" ht="14.25" customHeight="1" x14ac:dyDescent="0.35">
      <c r="A1" s="7" t="str">
        <f>main!A1</f>
        <v>Stimuli_ID</v>
      </c>
      <c r="B1" s="7" t="str">
        <f>main!B1</f>
        <v>List</v>
      </c>
      <c r="C1" s="7" t="s">
        <v>1052</v>
      </c>
      <c r="D1" s="7" t="s">
        <v>1053</v>
      </c>
      <c r="E1" s="7" t="s">
        <v>1055</v>
      </c>
      <c r="F1" s="7" t="str">
        <f>main!F1</f>
        <v>Sent_ID</v>
      </c>
      <c r="G1" s="7" t="str">
        <f>main!G1</f>
        <v>l</v>
      </c>
      <c r="H1" s="7" t="str">
        <f>main!H1</f>
        <v>Name</v>
      </c>
      <c r="I1" s="7" t="str">
        <f>main!I1</f>
        <v>Name_alt</v>
      </c>
      <c r="J1" s="7" t="str">
        <f>main!J1</f>
        <v>V</v>
      </c>
      <c r="K1" s="7" t="str">
        <f>main!K1</f>
        <v>Wo</v>
      </c>
      <c r="L1" s="7" t="str">
        <f>main!L1</f>
        <v>Wohin</v>
      </c>
      <c r="M1" s="7" t="str">
        <f>main!M1</f>
        <v>Woher</v>
      </c>
      <c r="N1" s="7" t="str">
        <f>main!N1</f>
        <v>PP_N</v>
      </c>
      <c r="O1" s="7" t="str">
        <f>main!O1</f>
        <v>PP_mitPunkt</v>
      </c>
      <c r="P1" s="7" t="str">
        <f>main!P1</f>
        <v>PP</v>
      </c>
      <c r="Q1" s="7" t="str">
        <f>main!Q1</f>
        <v>PRO</v>
      </c>
      <c r="R1" s="7" t="str">
        <f>main!R1</f>
        <v>Pos05</v>
      </c>
      <c r="S1" s="7" t="str">
        <f>main!S1</f>
        <v>Pos06</v>
      </c>
      <c r="T1" s="7" t="str">
        <f>main!T1</f>
        <v>Pos07</v>
      </c>
      <c r="U1" s="7" t="str">
        <f>main!U1</f>
        <v>Was</v>
      </c>
      <c r="V1" s="7" t="str">
        <f>main!V1</f>
        <v>Wen</v>
      </c>
      <c r="W1" s="7" t="str">
        <f>main!W1</f>
        <v>Pos08</v>
      </c>
      <c r="X1" s="7" t="str">
        <f>main!X1</f>
        <v>Pos09_mitPunkt</v>
      </c>
      <c r="Y1" s="7" t="str">
        <f>main!Y1</f>
        <v>Pos09</v>
      </c>
      <c r="Z1" s="7" t="str">
        <f>main!Z1</f>
        <v>Item_ID</v>
      </c>
      <c r="AA1" s="7" t="str">
        <f>main!AA1</f>
        <v>Item</v>
      </c>
      <c r="AB1" s="7" t="str">
        <f>main!AB1</f>
        <v>Google_Gender</v>
      </c>
      <c r="AC1" s="7" t="str">
        <f>main!AC1</f>
        <v>Norming_Rating_Mean</v>
      </c>
      <c r="AD1" s="7" t="str">
        <f>main!AD1</f>
        <v>Norming_Rating_SD</v>
      </c>
      <c r="AE1" s="7" t="str">
        <f>main!AE1</f>
        <v>Norming_Rating_Median</v>
      </c>
      <c r="AF1" s="7" t="str">
        <f>main!AF1</f>
        <v>Norming_Item_Class</v>
      </c>
      <c r="AG1" s="7" t="str">
        <f>main!AG1</f>
        <v>Item_Status</v>
      </c>
      <c r="AH1" s="7" t="str">
        <f>main!AH1</f>
        <v>DWDSFreq</v>
      </c>
      <c r="AI1" s="7" t="str">
        <f>main!AI1</f>
        <v>GoogleFreq</v>
      </c>
      <c r="AJ1" s="7" t="str">
        <f>main!AJ1</f>
        <v>DET</v>
      </c>
      <c r="AK1" s="7" t="str">
        <f>main!AK1</f>
        <v>DET_small</v>
      </c>
      <c r="AL1" s="7" t="str">
        <f>main!AL1</f>
        <v>Item_ID_alt</v>
      </c>
      <c r="AM1" s="7" t="str">
        <f>main!AM1</f>
        <v>Item_alt</v>
      </c>
      <c r="AN1" s="7" t="str">
        <f>main!AN1</f>
        <v>Google_Gender_alt</v>
      </c>
      <c r="AO1" s="7" t="str">
        <f>main!AO1</f>
        <v>Norming_Rating_Mean_alt</v>
      </c>
      <c r="AP1" s="7" t="str">
        <f>main!AP1</f>
        <v>Norming_Rating_SD_alt</v>
      </c>
      <c r="AQ1" s="7" t="str">
        <f>main!AQ1</f>
        <v>Norming_Rating_Median_alt</v>
      </c>
      <c r="AR1" s="7" t="str">
        <f>main!AR1</f>
        <v>Norming_Item_Class_alt</v>
      </c>
      <c r="AS1" s="7" t="str">
        <f>main!AS1</f>
        <v>Item_Status_alt</v>
      </c>
      <c r="AT1" s="7" t="str">
        <f>main!AT1</f>
        <v>DWDSFreq_alt</v>
      </c>
      <c r="AU1" s="7" t="str">
        <f>main!AU1</f>
        <v>GoogleFreq_alt</v>
      </c>
      <c r="AV1" s="7" t="str">
        <f>main!AV1</f>
        <v>DET_alt</v>
      </c>
      <c r="AW1" s="7" t="str">
        <f>main!AW1</f>
        <v>DET_small_alt</v>
      </c>
      <c r="AX1" s="7" t="str">
        <f>main!AX1</f>
        <v>Pro_m</v>
      </c>
      <c r="AY1" s="7" t="str">
        <f>main!AY1</f>
        <v>Pro_f</v>
      </c>
      <c r="AZ1" s="7" t="str">
        <f>main!AZ1</f>
        <v>Pro_Presentation</v>
      </c>
      <c r="BA1" s="7" t="str">
        <f>main!BA1</f>
        <v>Wer</v>
      </c>
      <c r="BB1" s="7" t="str">
        <f>main!BB1</f>
        <v>Was</v>
      </c>
      <c r="BC1" s="7" t="str">
        <f>main!BC1</f>
        <v>Wo_Wohin_Woher</v>
      </c>
      <c r="BD1" s="7" t="str">
        <f>main!BD1</f>
        <v>Wen_Was</v>
      </c>
      <c r="BE1" s="7" t="str">
        <f>main!BE1</f>
        <v>Quest_Type</v>
      </c>
      <c r="BF1" s="7" t="str">
        <f>main!BF1</f>
        <v>Quest_Potential</v>
      </c>
      <c r="BG1" s="7" t="str">
        <f>main!BG1</f>
        <v>Quest_OneOutOfFour</v>
      </c>
      <c r="BH1" s="7" t="str">
        <f>main!BH1</f>
        <v>followUp</v>
      </c>
      <c r="BI1" s="7" t="str">
        <f>main!BI1</f>
        <v>Quest_Presented</v>
      </c>
      <c r="BJ1" s="7" t="str">
        <f>main!BJ1</f>
        <v>Quest_Copy</v>
      </c>
      <c r="BK1" s="7" t="str">
        <f>main!BK1</f>
        <v>Quest_Answer</v>
      </c>
      <c r="BL1" s="7" t="str">
        <f>main!BL1</f>
        <v>Quest_FalseAlternative</v>
      </c>
      <c r="BM1" s="7" t="str">
        <f>main!BM1</f>
        <v>Quest_UpOrDown</v>
      </c>
      <c r="BN1" s="7" t="str">
        <f>main!BN1</f>
        <v>Quest_Up</v>
      </c>
      <c r="BO1" s="7" t="str">
        <f>main!BO1</f>
        <v>Quest_Down</v>
      </c>
      <c r="BP1" s="7" t="str">
        <f>main!BP1</f>
        <v>Quest_BlockS1_Wo</v>
      </c>
      <c r="BQ1" s="7" t="str">
        <f>main!BQ1</f>
        <v>Quest_BlockS1_Wohin</v>
      </c>
      <c r="BR1" s="7" t="str">
        <f>main!BR1</f>
        <v>Quest_BlockS1_Woher</v>
      </c>
      <c r="BS1" s="7" t="str">
        <f>main!BS1</f>
        <v>Quest_BlockS1_Final</v>
      </c>
      <c r="BT1" s="7" t="str">
        <f>main!BT1</f>
        <v>Quest_BlockS2_Was</v>
      </c>
      <c r="BU1" s="7" t="str">
        <f>main!BU1</f>
        <v>Quest_BlockS2_Wen</v>
      </c>
      <c r="BV1" s="7" t="str">
        <f>main!BV1</f>
        <v>Quest_BlockS2_Final</v>
      </c>
    </row>
    <row r="2" spans="1:74" ht="14.25" customHeight="1" x14ac:dyDescent="0.35">
      <c r="A2" s="46" t="str">
        <f>CONCATENATE("L",B2,"_S",F2,"_I",Z3,"_P",AZ2)</f>
        <v>L1_S138_I56_PSie</v>
      </c>
      <c r="B2" s="47">
        <v>1</v>
      </c>
      <c r="C2" s="44">
        <v>0.1</v>
      </c>
      <c r="D2" s="44">
        <v>1</v>
      </c>
      <c r="E2" s="47">
        <v>1</v>
      </c>
      <c r="F2" s="46">
        <v>138</v>
      </c>
      <c r="G2" s="46" t="str">
        <f>CONCATENATE(H2," ",J2," ",P2," ",Q2," ",R2," ",S2," ",T2," ",W2," ",Y2)</f>
        <v>Der Komponist geht in die Oper Sie hat die teuren Tickets gewonnen</v>
      </c>
      <c r="H2" s="46" t="str">
        <f t="shared" ref="H2:H33" si="0">IF(AJ2="NA",AA2,CONCATENATE(AJ2," ",AA2))</f>
        <v>Der Komponist</v>
      </c>
      <c r="I2" s="46" t="str">
        <f t="shared" ref="I2:I33" si="1">IF(AV2="NA",AM2,CONCATENATE(AV2," ",AM2))</f>
        <v>Die Komponistin</v>
      </c>
      <c r="J2" s="47" t="s">
        <v>126</v>
      </c>
      <c r="K2" s="46"/>
      <c r="L2" s="46" t="s">
        <v>111</v>
      </c>
      <c r="M2" s="46"/>
      <c r="N2" s="46" t="s">
        <v>886</v>
      </c>
      <c r="O2" s="46" t="str">
        <f t="shared" ref="O2:O33" si="2">CONCATENATE(K2,L2,M2," ",N2,".")</f>
        <v>in die Oper.</v>
      </c>
      <c r="P2" s="46" t="str">
        <f t="shared" ref="P2:P33" si="3">CONCATENATE(K2,L2,M2," ",N2)</f>
        <v>in die Oper</v>
      </c>
      <c r="Q2" s="46" t="s">
        <v>82</v>
      </c>
      <c r="R2" s="46" t="s">
        <v>104</v>
      </c>
      <c r="S2" s="46" t="s">
        <v>71</v>
      </c>
      <c r="T2" s="46" t="s">
        <v>1084</v>
      </c>
      <c r="U2" s="47" t="s">
        <v>1085</v>
      </c>
      <c r="V2" s="47"/>
      <c r="W2" s="47" t="str">
        <f t="shared" ref="W2:W33" si="4">CONCATENATE(U2,V2)</f>
        <v>Tickets</v>
      </c>
      <c r="X2" s="47" t="str">
        <f t="shared" ref="X2:X33" si="5">CONCATENATE(Y2,".")</f>
        <v>gewonnen.</v>
      </c>
      <c r="Y2" s="47" t="s">
        <v>1086</v>
      </c>
      <c r="Z2" s="46">
        <v>99</v>
      </c>
      <c r="AA2" s="46" t="s">
        <v>991</v>
      </c>
      <c r="AB2" s="46" t="s">
        <v>78</v>
      </c>
      <c r="AC2" s="46" t="s">
        <v>78</v>
      </c>
      <c r="AD2" s="46" t="s">
        <v>78</v>
      </c>
      <c r="AE2" s="46" t="s">
        <v>78</v>
      </c>
      <c r="AF2" s="46" t="s">
        <v>78</v>
      </c>
      <c r="AG2" s="46" t="s">
        <v>959</v>
      </c>
      <c r="AH2" s="46" t="s">
        <v>78</v>
      </c>
      <c r="AI2" s="46" t="s">
        <v>78</v>
      </c>
      <c r="AJ2" s="47" t="s">
        <v>506</v>
      </c>
      <c r="AK2" s="44" t="s">
        <v>507</v>
      </c>
      <c r="AL2" s="46">
        <v>99</v>
      </c>
      <c r="AM2" s="46" t="s">
        <v>1063</v>
      </c>
      <c r="AN2" s="46" t="s">
        <v>78</v>
      </c>
      <c r="AO2" s="46" t="s">
        <v>78</v>
      </c>
      <c r="AP2" s="46" t="s">
        <v>78</v>
      </c>
      <c r="AQ2" s="46" t="s">
        <v>78</v>
      </c>
      <c r="AR2" s="46" t="s">
        <v>78</v>
      </c>
      <c r="AS2" s="20" t="s">
        <v>80</v>
      </c>
      <c r="AT2" s="46" t="s">
        <v>78</v>
      </c>
      <c r="AU2" s="46" t="s">
        <v>78</v>
      </c>
      <c r="AV2" s="47" t="s">
        <v>504</v>
      </c>
      <c r="AW2" s="44" t="s">
        <v>71</v>
      </c>
      <c r="AX2" s="48" t="s">
        <v>81</v>
      </c>
      <c r="AY2" s="48" t="s">
        <v>82</v>
      </c>
      <c r="AZ2" s="49" t="str">
        <f>AY2</f>
        <v>Sie</v>
      </c>
      <c r="BA2" s="46" t="str">
        <f t="shared" ref="BA2:BA33" si="6">CONCATENATE("Wer"," ",J2," ",P2,"?")</f>
        <v>Wer geht in die Oper?</v>
      </c>
      <c r="BB2" s="46" t="str">
        <f t="shared" ref="BB2:BB33" si="7">IF(AK2="NA",CONCATENATE($BB$1," ","tat", " ",AA2,"?"),CONCATENATE($BB$1," ","tat", " ",AK2," ",AA2,"?"))</f>
        <v>Was tat der Komponist?</v>
      </c>
      <c r="BC2" s="46" t="str">
        <f t="shared" ref="BC2:BC33" si="8">BS2</f>
        <v>Wohin geht der Komponist?</v>
      </c>
      <c r="BD2" s="46" t="str">
        <f t="shared" ref="BD2:BD33" si="9">BV2</f>
        <v>Was hat der Komponist gewonnen?</v>
      </c>
      <c r="BE2" s="44" t="s">
        <v>49</v>
      </c>
      <c r="BF2" s="46" t="str">
        <f>BD2</f>
        <v>Was hat der Komponist gewonnen?</v>
      </c>
      <c r="BG2" s="44">
        <v>2</v>
      </c>
      <c r="BH2" s="46">
        <f t="shared" ref="BH2:BH33" si="10">IF(BI2="NA",0,1)</f>
        <v>0</v>
      </c>
      <c r="BI2" s="46" t="str">
        <f t="shared" ref="BI2:BI33" si="11">IF(BG2=1,BF2,"NA")</f>
        <v>NA</v>
      </c>
      <c r="BJ2" s="46" t="str">
        <f>IF(BI2="NA","NA",CONCATENATE(S2," ",T2," ",W2))</f>
        <v>NA</v>
      </c>
      <c r="BK2" s="46" t="str">
        <f>BJ2</f>
        <v>NA</v>
      </c>
      <c r="BL2" s="47"/>
      <c r="BM2" s="44">
        <v>0</v>
      </c>
      <c r="BN2" s="46">
        <f t="shared" ref="BN2:BN33" si="12">IF(BM2=1,BK2,BL2)</f>
        <v>0</v>
      </c>
      <c r="BO2" s="46" t="str">
        <f>IF(BM2=0,BK2,BL2)</f>
        <v>NA</v>
      </c>
      <c r="BP2" s="46" t="str">
        <f t="shared" ref="BP2:BP33" si="13">IF(AK2="NA",IF(K2="","",CONCATENATE(K$1," ",J2," ",H2,"?")),IF(K2="","",CONCATENATE(K$1," ",J2," ",AK2," ",AA2,"?")))</f>
        <v/>
      </c>
      <c r="BQ2" s="46" t="str">
        <f t="shared" ref="BQ2:BQ33" si="14">IF(AK2="NA",IF(L2="","",CONCATENATE(L$1," ",J2," ",H2,"?")),IF(L2="","",CONCATENATE(L$1," ",J2," ",AK2," ",AA2,"?")))</f>
        <v>Wohin geht der Komponist?</v>
      </c>
      <c r="BR2" s="46" t="str">
        <f t="shared" ref="BR2:BR33" si="15">IF(AK2="NA",IF(M2="","",CONCATENATE(M$1," ",J2," ",H2,"?")),IF(M2="","",CONCATENATE(M$1," ",J2," ",AK2," ",AA2,"?")))</f>
        <v/>
      </c>
      <c r="BS2" s="46" t="str">
        <f t="shared" ref="BS2:BS33" si="16">CONCATENATE(BP2,BQ2,BR2)</f>
        <v>Wohin geht der Komponist?</v>
      </c>
      <c r="BT2" s="46" t="str">
        <f t="shared" ref="BT2:BT33" si="17">IF(AK2="NA",IF(U2="","",CONCATENATE(U$1," ",R2," ",H2," ",Y2,"?")),IF(U2="","",CONCATENATE(U$1," ",R2," ",AK2," ",AA2," ",Y2,"?")))</f>
        <v>Was hat der Komponist gewonnen?</v>
      </c>
      <c r="BU2" s="46" t="str">
        <f t="shared" ref="BU2:BU33" si="18">IF(AK2="NA",IF(V2="","",CONCATENATE(V$1," ",R2," ",H2," ",Y2,"?")),IF(V2="","",CONCATENATE(V$1," ",R2," ",AK2," ",AA2," ",Y2,"?")))</f>
        <v/>
      </c>
      <c r="BV2" s="46" t="str">
        <f t="shared" ref="BV2:BV33" si="19">CONCATENATE(BT2,BU2)</f>
        <v>Was hat der Komponist gewonnen?</v>
      </c>
    </row>
    <row r="3" spans="1:74" ht="14.25" customHeight="1" x14ac:dyDescent="0.35">
      <c r="A3" s="46" t="str">
        <f t="shared" ref="A3:A34" si="20">CONCATENATE("L",B3,"_S",F3,"_I",Z3,"_P",AZ3)</f>
        <v>L1_S123_I56_PEr</v>
      </c>
      <c r="B3" s="47">
        <v>1</v>
      </c>
      <c r="C3" s="44">
        <v>0.2</v>
      </c>
      <c r="D3" s="44">
        <v>2</v>
      </c>
      <c r="E3" s="47">
        <v>1</v>
      </c>
      <c r="F3" s="46">
        <v>123</v>
      </c>
      <c r="G3" s="46" t="str">
        <f>CONCATENATE(H3," ",J3," ",O3," ",Q3," ",R3," ",S3," ",T3," ",W3," ",X3)</f>
        <v>Robin kommt von der Frittenbude. Er hat ein saftiges Menu verzehrt.</v>
      </c>
      <c r="H3" s="46" t="str">
        <f t="shared" si="0"/>
        <v>Robin</v>
      </c>
      <c r="I3" s="46" t="str">
        <f t="shared" si="1"/>
        <v>Gerrit</v>
      </c>
      <c r="J3" s="46" t="s">
        <v>311</v>
      </c>
      <c r="K3" s="47"/>
      <c r="L3" s="47"/>
      <c r="M3" s="46" t="s">
        <v>222</v>
      </c>
      <c r="N3" s="46" t="s">
        <v>842</v>
      </c>
      <c r="O3" s="46" t="str">
        <f t="shared" si="2"/>
        <v>von der Frittenbude.</v>
      </c>
      <c r="P3" s="46" t="str">
        <f t="shared" si="3"/>
        <v>von der Frittenbude</v>
      </c>
      <c r="Q3" s="46" t="str">
        <f>AZ3</f>
        <v>Er</v>
      </c>
      <c r="R3" s="46" t="s">
        <v>104</v>
      </c>
      <c r="S3" s="46" t="s">
        <v>137</v>
      </c>
      <c r="T3" s="46" t="s">
        <v>843</v>
      </c>
      <c r="U3" s="46" t="s">
        <v>844</v>
      </c>
      <c r="V3" s="47"/>
      <c r="W3" s="46" t="str">
        <f t="shared" si="4"/>
        <v>Menu</v>
      </c>
      <c r="X3" s="46" t="str">
        <f t="shared" si="5"/>
        <v>verzehrt.</v>
      </c>
      <c r="Y3" s="46" t="s">
        <v>845</v>
      </c>
      <c r="Z3" s="46">
        <v>56</v>
      </c>
      <c r="AA3" s="46" t="s">
        <v>964</v>
      </c>
      <c r="AB3" s="46" t="s">
        <v>109</v>
      </c>
      <c r="AC3" s="46">
        <v>2.371428571</v>
      </c>
      <c r="AD3" s="46">
        <v>1.4159950619999999</v>
      </c>
      <c r="AE3" s="46">
        <v>2</v>
      </c>
      <c r="AF3" s="44" t="s">
        <v>109</v>
      </c>
      <c r="AG3" s="44" t="s">
        <v>959</v>
      </c>
      <c r="AH3" s="51" t="s">
        <v>78</v>
      </c>
      <c r="AI3" s="52" t="s">
        <v>78</v>
      </c>
      <c r="AJ3" s="48" t="s">
        <v>78</v>
      </c>
      <c r="AK3" s="48" t="s">
        <v>78</v>
      </c>
      <c r="AL3" s="46">
        <v>59</v>
      </c>
      <c r="AM3" s="46" t="s">
        <v>967</v>
      </c>
      <c r="AN3" s="46" t="s">
        <v>109</v>
      </c>
      <c r="AO3" s="46">
        <v>2.8857142859999998</v>
      </c>
      <c r="AP3" s="46">
        <v>1.761874479</v>
      </c>
      <c r="AQ3" s="46">
        <v>3</v>
      </c>
      <c r="AR3" s="44" t="s">
        <v>109</v>
      </c>
      <c r="AS3" s="44" t="s">
        <v>80</v>
      </c>
      <c r="AT3" s="51" t="s">
        <v>78</v>
      </c>
      <c r="AU3" s="52" t="s">
        <v>78</v>
      </c>
      <c r="AV3" s="48" t="s">
        <v>78</v>
      </c>
      <c r="AW3" s="47" t="s">
        <v>78</v>
      </c>
      <c r="AX3" s="48" t="s">
        <v>81</v>
      </c>
      <c r="AY3" s="48" t="s">
        <v>82</v>
      </c>
      <c r="AZ3" s="49" t="str">
        <f>AX3</f>
        <v>Er</v>
      </c>
      <c r="BA3" s="46" t="str">
        <f t="shared" si="6"/>
        <v>Wer kommt von der Frittenbude?</v>
      </c>
      <c r="BB3" s="46" t="str">
        <f t="shared" si="7"/>
        <v>Was tat Robin?</v>
      </c>
      <c r="BC3" s="46" t="str">
        <f t="shared" si="8"/>
        <v>Woher kommt Robin?</v>
      </c>
      <c r="BD3" s="46" t="str">
        <f t="shared" si="9"/>
        <v>Was hat Robin verzehrt?</v>
      </c>
      <c r="BE3" s="46" t="s">
        <v>48</v>
      </c>
      <c r="BF3" s="46" t="str">
        <f>BC3</f>
        <v>Woher kommt Robin?</v>
      </c>
      <c r="BG3" s="44">
        <v>1</v>
      </c>
      <c r="BH3" s="46">
        <f t="shared" si="10"/>
        <v>1</v>
      </c>
      <c r="BI3" s="46" t="str">
        <f t="shared" si="11"/>
        <v>Woher kommt Robin?</v>
      </c>
      <c r="BJ3" s="46" t="str">
        <f>IF(BI3="NA","NA",P3)</f>
        <v>von der Frittenbude</v>
      </c>
      <c r="BK3" s="46" t="str">
        <f>BJ3</f>
        <v>von der Frittenbude</v>
      </c>
      <c r="BL3" s="46" t="s">
        <v>78</v>
      </c>
      <c r="BM3" s="44">
        <v>1</v>
      </c>
      <c r="BN3" s="46" t="str">
        <f t="shared" si="12"/>
        <v>von der Frittenbude</v>
      </c>
      <c r="BO3" s="46" t="s">
        <v>1092</v>
      </c>
      <c r="BP3" s="46" t="str">
        <f t="shared" si="13"/>
        <v/>
      </c>
      <c r="BQ3" s="46" t="str">
        <f t="shared" si="14"/>
        <v/>
      </c>
      <c r="BR3" s="46" t="str">
        <f t="shared" si="15"/>
        <v>Woher kommt Robin?</v>
      </c>
      <c r="BS3" s="46" t="str">
        <f t="shared" si="16"/>
        <v>Woher kommt Robin?</v>
      </c>
      <c r="BT3" s="46" t="str">
        <f t="shared" si="17"/>
        <v>Was hat Robin verzehrt?</v>
      </c>
      <c r="BU3" s="46" t="str">
        <f t="shared" si="18"/>
        <v/>
      </c>
      <c r="BV3" s="46" t="str">
        <f t="shared" si="19"/>
        <v>Was hat Robin verzehrt?</v>
      </c>
    </row>
    <row r="4" spans="1:74" ht="14.25" customHeight="1" x14ac:dyDescent="0.35">
      <c r="A4" s="46" t="str">
        <f t="shared" si="20"/>
        <v>L1_S131_I63_PEr</v>
      </c>
      <c r="B4" s="47">
        <v>1</v>
      </c>
      <c r="C4" s="44">
        <v>0.3</v>
      </c>
      <c r="D4" s="44">
        <v>3</v>
      </c>
      <c r="E4" s="47">
        <v>1</v>
      </c>
      <c r="F4" s="46">
        <v>131</v>
      </c>
      <c r="G4" s="46" t="str">
        <f>CONCATENATE(H4," ",J4," ",P4," ",Q4," ",R4," ",S4," ",T4," ",W4," ",Y4)</f>
        <v>Die Friseurin geht zum Markt Sie hat die geringen Vorräte aufgegessen</v>
      </c>
      <c r="H4" s="46" t="str">
        <f t="shared" si="0"/>
        <v>Die Friseurin</v>
      </c>
      <c r="I4" s="46" t="str">
        <f t="shared" si="1"/>
        <v>Der Friseur</v>
      </c>
      <c r="J4" s="47" t="s">
        <v>126</v>
      </c>
      <c r="K4" s="46"/>
      <c r="L4" s="46" t="s">
        <v>185</v>
      </c>
      <c r="M4" s="46"/>
      <c r="N4" s="46" t="s">
        <v>873</v>
      </c>
      <c r="O4" s="46" t="str">
        <f t="shared" si="2"/>
        <v>zum Markt.</v>
      </c>
      <c r="P4" s="46" t="str">
        <f t="shared" si="3"/>
        <v>zum Markt</v>
      </c>
      <c r="Q4" s="46" t="s">
        <v>82</v>
      </c>
      <c r="R4" s="46" t="s">
        <v>104</v>
      </c>
      <c r="S4" s="46" t="s">
        <v>71</v>
      </c>
      <c r="T4" s="46" t="s">
        <v>1068</v>
      </c>
      <c r="U4" s="47" t="s">
        <v>1069</v>
      </c>
      <c r="V4" s="47"/>
      <c r="W4" s="47" t="str">
        <f t="shared" si="4"/>
        <v>Vorräte</v>
      </c>
      <c r="X4" s="47" t="str">
        <f t="shared" si="5"/>
        <v>aufgegessen.</v>
      </c>
      <c r="Y4" s="47" t="s">
        <v>1070</v>
      </c>
      <c r="Z4" s="37">
        <v>63</v>
      </c>
      <c r="AA4" s="37" t="s">
        <v>985</v>
      </c>
      <c r="AB4" s="37" t="s">
        <v>78</v>
      </c>
      <c r="AC4" s="37" t="s">
        <v>78</v>
      </c>
      <c r="AD4" s="37" t="s">
        <v>78</v>
      </c>
      <c r="AE4" s="37" t="s">
        <v>78</v>
      </c>
      <c r="AF4" s="37" t="s">
        <v>78</v>
      </c>
      <c r="AG4" s="37" t="s">
        <v>959</v>
      </c>
      <c r="AH4" s="37" t="s">
        <v>78</v>
      </c>
      <c r="AI4" s="37" t="s">
        <v>78</v>
      </c>
      <c r="AJ4" s="50" t="s">
        <v>504</v>
      </c>
      <c r="AK4" s="35" t="s">
        <v>71</v>
      </c>
      <c r="AL4" s="37">
        <v>63</v>
      </c>
      <c r="AM4" s="37" t="s">
        <v>1057</v>
      </c>
      <c r="AN4" s="37" t="s">
        <v>78</v>
      </c>
      <c r="AO4" s="37" t="s">
        <v>78</v>
      </c>
      <c r="AP4" s="37" t="s">
        <v>78</v>
      </c>
      <c r="AQ4" s="37" t="s">
        <v>78</v>
      </c>
      <c r="AR4" s="37" t="s">
        <v>78</v>
      </c>
      <c r="AS4" s="20" t="s">
        <v>80</v>
      </c>
      <c r="AT4" s="37" t="s">
        <v>78</v>
      </c>
      <c r="AU4" s="37" t="s">
        <v>78</v>
      </c>
      <c r="AV4" s="50" t="s">
        <v>506</v>
      </c>
      <c r="AW4" s="35" t="s">
        <v>507</v>
      </c>
      <c r="AX4" s="48" t="s">
        <v>81</v>
      </c>
      <c r="AY4" s="48" t="s">
        <v>82</v>
      </c>
      <c r="AZ4" s="49" t="str">
        <f>AX4</f>
        <v>Er</v>
      </c>
      <c r="BA4" s="46" t="str">
        <f t="shared" si="6"/>
        <v>Wer geht zum Markt?</v>
      </c>
      <c r="BB4" s="46" t="str">
        <f t="shared" si="7"/>
        <v>Was tat die Friseurin?</v>
      </c>
      <c r="BC4" s="46" t="str">
        <f t="shared" si="8"/>
        <v>Wohin geht die Friseurin?</v>
      </c>
      <c r="BD4" s="46" t="str">
        <f t="shared" si="9"/>
        <v>Was hat die Friseurin aufgegessen?</v>
      </c>
      <c r="BE4" s="46" t="s">
        <v>48</v>
      </c>
      <c r="BF4" s="46" t="str">
        <f>BC4</f>
        <v>Wohin geht die Friseurin?</v>
      </c>
      <c r="BG4" s="44">
        <v>2</v>
      </c>
      <c r="BH4" s="46">
        <f t="shared" si="10"/>
        <v>0</v>
      </c>
      <c r="BI4" s="46" t="str">
        <f t="shared" si="11"/>
        <v>NA</v>
      </c>
      <c r="BJ4" s="46" t="str">
        <f>IF(BI4="NA","NA",P4)</f>
        <v>NA</v>
      </c>
      <c r="BK4" s="46" t="str">
        <f>BJ4</f>
        <v>NA</v>
      </c>
      <c r="BL4" s="47"/>
      <c r="BM4" s="44">
        <v>0</v>
      </c>
      <c r="BN4" s="46">
        <f t="shared" si="12"/>
        <v>0</v>
      </c>
      <c r="BO4" s="46" t="str">
        <f t="shared" ref="BO4:BO35" si="21">IF(BM4=0,BK4,BL4)</f>
        <v>NA</v>
      </c>
      <c r="BP4" s="46" t="str">
        <f t="shared" si="13"/>
        <v/>
      </c>
      <c r="BQ4" s="46" t="str">
        <f t="shared" si="14"/>
        <v>Wohin geht die Friseurin?</v>
      </c>
      <c r="BR4" s="46" t="str">
        <f t="shared" si="15"/>
        <v/>
      </c>
      <c r="BS4" s="46" t="str">
        <f t="shared" si="16"/>
        <v>Wohin geht die Friseurin?</v>
      </c>
      <c r="BT4" s="46" t="str">
        <f t="shared" si="17"/>
        <v>Was hat die Friseurin aufgegessen?</v>
      </c>
      <c r="BU4" s="46" t="str">
        <f t="shared" si="18"/>
        <v/>
      </c>
      <c r="BV4" s="46" t="str">
        <f t="shared" si="19"/>
        <v>Was hat die Friseurin aufgegessen?</v>
      </c>
    </row>
    <row r="5" spans="1:74" ht="14.25" customHeight="1" x14ac:dyDescent="0.35">
      <c r="A5" s="46" t="str">
        <f t="shared" si="20"/>
        <v>L1_S124_I57_PSie</v>
      </c>
      <c r="B5" s="47">
        <v>1</v>
      </c>
      <c r="C5" s="44">
        <v>0.4</v>
      </c>
      <c r="D5" s="44">
        <v>4</v>
      </c>
      <c r="E5" s="47">
        <v>1</v>
      </c>
      <c r="F5" s="46">
        <v>124</v>
      </c>
      <c r="G5" s="46" t="str">
        <f t="shared" ref="G5:G27" si="22">CONCATENATE(H5," ",J5," ",O5," ",Q5," ",R5," ",S5," ",T5," ",W5," ",X5)</f>
        <v>Milan simst im Frisörsalon. Sie ist die langweiligen Gespräche leid.</v>
      </c>
      <c r="H5" s="46" t="str">
        <f t="shared" si="0"/>
        <v>Milan</v>
      </c>
      <c r="I5" s="46" t="str">
        <f t="shared" si="1"/>
        <v>Ulli</v>
      </c>
      <c r="J5" s="46" t="s">
        <v>783</v>
      </c>
      <c r="K5" s="46" t="s">
        <v>193</v>
      </c>
      <c r="L5" s="47"/>
      <c r="M5" s="47"/>
      <c r="N5" s="46" t="s">
        <v>846</v>
      </c>
      <c r="O5" s="46" t="str">
        <f t="shared" si="2"/>
        <v>im Frisörsalon.</v>
      </c>
      <c r="P5" s="46" t="str">
        <f t="shared" si="3"/>
        <v>im Frisörsalon</v>
      </c>
      <c r="Q5" s="46" t="str">
        <f t="shared" ref="Q5:Q27" si="23">AZ5</f>
        <v>Sie</v>
      </c>
      <c r="R5" s="46" t="s">
        <v>396</v>
      </c>
      <c r="S5" s="46" t="s">
        <v>71</v>
      </c>
      <c r="T5" s="46" t="s">
        <v>232</v>
      </c>
      <c r="U5" s="46" t="s">
        <v>847</v>
      </c>
      <c r="V5" s="47"/>
      <c r="W5" s="46" t="str">
        <f t="shared" si="4"/>
        <v>Gespräche</v>
      </c>
      <c r="X5" s="46" t="str">
        <f t="shared" si="5"/>
        <v>leid.</v>
      </c>
      <c r="Y5" s="46" t="s">
        <v>848</v>
      </c>
      <c r="Z5" s="46">
        <v>57</v>
      </c>
      <c r="AA5" s="46" t="s">
        <v>965</v>
      </c>
      <c r="AB5" s="46" t="s">
        <v>76</v>
      </c>
      <c r="AC5" s="46">
        <v>2.4285714289999998</v>
      </c>
      <c r="AD5" s="46">
        <v>1.266902529</v>
      </c>
      <c r="AE5" s="46">
        <v>2</v>
      </c>
      <c r="AF5" s="44" t="s">
        <v>109</v>
      </c>
      <c r="AG5" s="44" t="s">
        <v>959</v>
      </c>
      <c r="AH5" s="51" t="s">
        <v>78</v>
      </c>
      <c r="AI5" s="52" t="s">
        <v>78</v>
      </c>
      <c r="AJ5" s="48" t="s">
        <v>78</v>
      </c>
      <c r="AK5" s="48" t="s">
        <v>78</v>
      </c>
      <c r="AL5" s="46">
        <v>60</v>
      </c>
      <c r="AM5" s="46" t="s">
        <v>968</v>
      </c>
      <c r="AN5" s="46" t="s">
        <v>109</v>
      </c>
      <c r="AO5" s="46">
        <v>2.914285714</v>
      </c>
      <c r="AP5" s="46">
        <v>1.291862053</v>
      </c>
      <c r="AQ5" s="46">
        <v>3</v>
      </c>
      <c r="AR5" s="44" t="s">
        <v>109</v>
      </c>
      <c r="AS5" s="44" t="s">
        <v>80</v>
      </c>
      <c r="AT5" s="51" t="s">
        <v>78</v>
      </c>
      <c r="AU5" s="52" t="s">
        <v>78</v>
      </c>
      <c r="AV5" s="48" t="s">
        <v>78</v>
      </c>
      <c r="AW5" s="47" t="s">
        <v>78</v>
      </c>
      <c r="AX5" s="48" t="s">
        <v>81</v>
      </c>
      <c r="AY5" s="48" t="s">
        <v>82</v>
      </c>
      <c r="AZ5" s="49" t="str">
        <f>AY5</f>
        <v>Sie</v>
      </c>
      <c r="BA5" s="46" t="str">
        <f t="shared" si="6"/>
        <v>Wer simst im Frisörsalon?</v>
      </c>
      <c r="BB5" s="46" t="str">
        <f t="shared" si="7"/>
        <v>Was tat Milan?</v>
      </c>
      <c r="BC5" s="46" t="str">
        <f t="shared" si="8"/>
        <v>Wo simst Milan?</v>
      </c>
      <c r="BD5" s="46" t="str">
        <f t="shared" si="9"/>
        <v>Was ist Milan leid?</v>
      </c>
      <c r="BE5" s="44" t="s">
        <v>49</v>
      </c>
      <c r="BF5" s="46" t="str">
        <f>BD5</f>
        <v>Was ist Milan leid?</v>
      </c>
      <c r="BG5" s="44">
        <v>2</v>
      </c>
      <c r="BH5" s="46">
        <f t="shared" si="10"/>
        <v>0</v>
      </c>
      <c r="BI5" s="46" t="str">
        <f t="shared" si="11"/>
        <v>NA</v>
      </c>
      <c r="BJ5" s="46" t="str">
        <f>IF(BI5="NA","NA",CONCATENATE(S5," ",T5," ",W5))</f>
        <v>NA</v>
      </c>
      <c r="BK5" s="46" t="str">
        <f>BJ5</f>
        <v>NA</v>
      </c>
      <c r="BL5" s="46" t="s">
        <v>78</v>
      </c>
      <c r="BM5" s="44">
        <v>0</v>
      </c>
      <c r="BN5" s="46" t="str">
        <f t="shared" si="12"/>
        <v>NA</v>
      </c>
      <c r="BO5" s="46" t="str">
        <f t="shared" si="21"/>
        <v>NA</v>
      </c>
      <c r="BP5" s="46" t="str">
        <f t="shared" si="13"/>
        <v>Wo simst Milan?</v>
      </c>
      <c r="BQ5" s="46" t="str">
        <f t="shared" si="14"/>
        <v/>
      </c>
      <c r="BR5" s="46" t="str">
        <f t="shared" si="15"/>
        <v/>
      </c>
      <c r="BS5" s="46" t="str">
        <f t="shared" si="16"/>
        <v>Wo simst Milan?</v>
      </c>
      <c r="BT5" s="46" t="str">
        <f t="shared" si="17"/>
        <v>Was ist Milan leid?</v>
      </c>
      <c r="BU5" s="46" t="str">
        <f t="shared" si="18"/>
        <v/>
      </c>
      <c r="BV5" s="46" t="str">
        <f t="shared" si="19"/>
        <v>Was ist Milan leid?</v>
      </c>
    </row>
    <row r="6" spans="1:74" ht="14.25" customHeight="1" x14ac:dyDescent="0.35">
      <c r="A6" s="46" t="str">
        <f t="shared" si="20"/>
        <v>L1_S128_I115_PSie</v>
      </c>
      <c r="B6" s="47">
        <v>1</v>
      </c>
      <c r="C6" s="44">
        <v>0.5</v>
      </c>
      <c r="D6" s="44">
        <v>5</v>
      </c>
      <c r="E6" s="47">
        <v>1</v>
      </c>
      <c r="F6" s="46">
        <v>128</v>
      </c>
      <c r="G6" s="46" t="str">
        <f t="shared" si="22"/>
        <v>Der Bauarbeiter weint in der Therapie. Sie hat die verdrängten Erlebnisse verarbeitet.</v>
      </c>
      <c r="H6" s="46" t="str">
        <f t="shared" si="0"/>
        <v>Der Bauarbeiter</v>
      </c>
      <c r="I6" s="46" t="str">
        <f t="shared" si="1"/>
        <v>Die Bauarbeiterin</v>
      </c>
      <c r="J6" s="46" t="s">
        <v>860</v>
      </c>
      <c r="K6" s="46" t="s">
        <v>84</v>
      </c>
      <c r="L6" s="47"/>
      <c r="M6" s="47"/>
      <c r="N6" s="46" t="s">
        <v>861</v>
      </c>
      <c r="O6" s="46" t="str">
        <f t="shared" si="2"/>
        <v>in der Therapie.</v>
      </c>
      <c r="P6" s="46" t="str">
        <f t="shared" si="3"/>
        <v>in der Therapie</v>
      </c>
      <c r="Q6" s="46" t="str">
        <f t="shared" si="23"/>
        <v>Sie</v>
      </c>
      <c r="R6" s="46" t="s">
        <v>104</v>
      </c>
      <c r="S6" s="46" t="s">
        <v>71</v>
      </c>
      <c r="T6" s="46" t="s">
        <v>862</v>
      </c>
      <c r="U6" s="46" t="s">
        <v>863</v>
      </c>
      <c r="V6" s="47"/>
      <c r="W6" s="46" t="str">
        <f t="shared" si="4"/>
        <v>Erlebnisse</v>
      </c>
      <c r="X6" s="46" t="str">
        <f t="shared" si="5"/>
        <v>verarbeitet.</v>
      </c>
      <c r="Y6" s="46" t="s">
        <v>864</v>
      </c>
      <c r="Z6" s="46">
        <v>115</v>
      </c>
      <c r="AA6" s="46" t="s">
        <v>994</v>
      </c>
      <c r="AB6" s="46" t="s">
        <v>78</v>
      </c>
      <c r="AC6" s="46" t="s">
        <v>78</v>
      </c>
      <c r="AD6" s="46" t="s">
        <v>78</v>
      </c>
      <c r="AE6" s="46" t="s">
        <v>78</v>
      </c>
      <c r="AF6" s="46" t="s">
        <v>78</v>
      </c>
      <c r="AG6" s="46" t="s">
        <v>959</v>
      </c>
      <c r="AH6" s="46" t="s">
        <v>78</v>
      </c>
      <c r="AI6" s="46" t="s">
        <v>78</v>
      </c>
      <c r="AJ6" s="47" t="s">
        <v>506</v>
      </c>
      <c r="AK6" s="44" t="s">
        <v>507</v>
      </c>
      <c r="AL6" s="46">
        <v>115</v>
      </c>
      <c r="AM6" s="46" t="s">
        <v>1066</v>
      </c>
      <c r="AN6" s="46" t="s">
        <v>78</v>
      </c>
      <c r="AO6" s="46" t="s">
        <v>78</v>
      </c>
      <c r="AP6" s="46" t="s">
        <v>78</v>
      </c>
      <c r="AQ6" s="46" t="s">
        <v>78</v>
      </c>
      <c r="AR6" s="46" t="s">
        <v>78</v>
      </c>
      <c r="AS6" s="20" t="s">
        <v>80</v>
      </c>
      <c r="AT6" s="46" t="s">
        <v>78</v>
      </c>
      <c r="AU6" s="46" t="s">
        <v>78</v>
      </c>
      <c r="AV6" s="47" t="s">
        <v>504</v>
      </c>
      <c r="AW6" s="44" t="s">
        <v>71</v>
      </c>
      <c r="AX6" s="48" t="s">
        <v>81</v>
      </c>
      <c r="AY6" s="48" t="s">
        <v>82</v>
      </c>
      <c r="AZ6" s="49" t="str">
        <f>AY6</f>
        <v>Sie</v>
      </c>
      <c r="BA6" s="46" t="str">
        <f t="shared" si="6"/>
        <v>Wer weint in der Therapie?</v>
      </c>
      <c r="BB6" s="46" t="str">
        <f t="shared" si="7"/>
        <v>Was tat der Bauarbeiter?</v>
      </c>
      <c r="BC6" s="46" t="str">
        <f t="shared" si="8"/>
        <v>Wo weint der Bauarbeiter?</v>
      </c>
      <c r="BD6" s="46" t="str">
        <f t="shared" si="9"/>
        <v>Was hat der Bauarbeiter verarbeitet?</v>
      </c>
      <c r="BE6" s="44" t="s">
        <v>49</v>
      </c>
      <c r="BF6" s="46" t="str">
        <f>BD6</f>
        <v>Was hat der Bauarbeiter verarbeitet?</v>
      </c>
      <c r="BG6" s="44">
        <v>1</v>
      </c>
      <c r="BH6" s="46">
        <f t="shared" si="10"/>
        <v>1</v>
      </c>
      <c r="BI6" s="46" t="str">
        <f t="shared" si="11"/>
        <v>Was hat der Bauarbeiter verarbeitet?</v>
      </c>
      <c r="BJ6" s="46" t="str">
        <f>IF(BI6="NA","NA",CONCATENATE(S6," ",T6," ",W6))</f>
        <v>die verdrängten Erlebnisse</v>
      </c>
      <c r="BK6" s="46" t="str">
        <f>BJ6</f>
        <v>die verdrängten Erlebnisse</v>
      </c>
      <c r="BL6" s="46" t="s">
        <v>1087</v>
      </c>
      <c r="BM6" s="44">
        <v>0</v>
      </c>
      <c r="BN6" s="46" t="str">
        <f t="shared" si="12"/>
        <v>den zähen Teig</v>
      </c>
      <c r="BO6" s="46" t="str">
        <f t="shared" si="21"/>
        <v>die verdrängten Erlebnisse</v>
      </c>
      <c r="BP6" s="46" t="str">
        <f t="shared" si="13"/>
        <v>Wo weint der Bauarbeiter?</v>
      </c>
      <c r="BQ6" s="46" t="str">
        <f t="shared" si="14"/>
        <v/>
      </c>
      <c r="BR6" s="46" t="str">
        <f t="shared" si="15"/>
        <v/>
      </c>
      <c r="BS6" s="46" t="str">
        <f t="shared" si="16"/>
        <v>Wo weint der Bauarbeiter?</v>
      </c>
      <c r="BT6" s="46" t="str">
        <f t="shared" si="17"/>
        <v>Was hat der Bauarbeiter verarbeitet?</v>
      </c>
      <c r="BU6" s="46" t="str">
        <f t="shared" si="18"/>
        <v/>
      </c>
      <c r="BV6" s="46" t="str">
        <f t="shared" si="19"/>
        <v>Was hat der Bauarbeiter verarbeitet?</v>
      </c>
    </row>
    <row r="7" spans="1:74" ht="14.25" customHeight="1" x14ac:dyDescent="0.35">
      <c r="A7" s="46" t="str">
        <f t="shared" si="20"/>
        <v>L1_S130_I123_PSie</v>
      </c>
      <c r="B7" s="47">
        <v>1</v>
      </c>
      <c r="C7" s="44">
        <v>0.6</v>
      </c>
      <c r="D7" s="44">
        <v>6</v>
      </c>
      <c r="E7" s="47">
        <v>1</v>
      </c>
      <c r="F7" s="46">
        <v>130</v>
      </c>
      <c r="G7" s="46" t="str">
        <f t="shared" si="22"/>
        <v>Charlotte weint in der Klinik. Sie hat die falsche Operation bekommen.</v>
      </c>
      <c r="H7" s="46" t="str">
        <f t="shared" si="0"/>
        <v>Charlotte</v>
      </c>
      <c r="I7" s="46" t="str">
        <f t="shared" si="1"/>
        <v>Chris</v>
      </c>
      <c r="J7" s="46" t="s">
        <v>860</v>
      </c>
      <c r="K7" s="46" t="s">
        <v>84</v>
      </c>
      <c r="L7" s="47"/>
      <c r="M7" s="47"/>
      <c r="N7" s="46" t="s">
        <v>868</v>
      </c>
      <c r="O7" s="46" t="str">
        <f t="shared" si="2"/>
        <v>in der Klinik.</v>
      </c>
      <c r="P7" s="46" t="str">
        <f t="shared" si="3"/>
        <v>in der Klinik</v>
      </c>
      <c r="Q7" s="46" t="str">
        <f t="shared" si="23"/>
        <v>Sie</v>
      </c>
      <c r="R7" s="46" t="s">
        <v>104</v>
      </c>
      <c r="S7" s="46" t="s">
        <v>71</v>
      </c>
      <c r="T7" s="46" t="s">
        <v>533</v>
      </c>
      <c r="U7" s="46" t="s">
        <v>869</v>
      </c>
      <c r="V7" s="47"/>
      <c r="W7" s="46" t="str">
        <f t="shared" si="4"/>
        <v>Operation</v>
      </c>
      <c r="X7" s="46" t="str">
        <f t="shared" si="5"/>
        <v>bekommen.</v>
      </c>
      <c r="Y7" s="46" t="s">
        <v>150</v>
      </c>
      <c r="Z7" s="46">
        <v>123</v>
      </c>
      <c r="AA7" s="46" t="s">
        <v>981</v>
      </c>
      <c r="AB7" s="46" t="s">
        <v>176</v>
      </c>
      <c r="AC7" s="46">
        <v>6.8</v>
      </c>
      <c r="AD7" s="46">
        <v>0.58410313400000002</v>
      </c>
      <c r="AE7" s="46">
        <v>7</v>
      </c>
      <c r="AF7" s="44" t="s">
        <v>176</v>
      </c>
      <c r="AG7" s="3" t="s">
        <v>959</v>
      </c>
      <c r="AH7" s="51" t="s">
        <v>78</v>
      </c>
      <c r="AI7" s="52" t="s">
        <v>78</v>
      </c>
      <c r="AJ7" s="48" t="s">
        <v>78</v>
      </c>
      <c r="AK7" s="48" t="s">
        <v>78</v>
      </c>
      <c r="AL7" s="46">
        <v>53</v>
      </c>
      <c r="AM7" s="46" t="s">
        <v>961</v>
      </c>
      <c r="AN7" s="46" t="s">
        <v>109</v>
      </c>
      <c r="AO7" s="46">
        <v>2.1714285709999999</v>
      </c>
      <c r="AP7" s="46">
        <v>1.294461375</v>
      </c>
      <c r="AQ7" s="46">
        <v>2</v>
      </c>
      <c r="AR7" s="44" t="s">
        <v>109</v>
      </c>
      <c r="AS7" s="20" t="s">
        <v>80</v>
      </c>
      <c r="AT7" s="51" t="s">
        <v>78</v>
      </c>
      <c r="AU7" s="52" t="s">
        <v>78</v>
      </c>
      <c r="AV7" s="48" t="s">
        <v>78</v>
      </c>
      <c r="AW7" s="47" t="s">
        <v>78</v>
      </c>
      <c r="AX7" s="48" t="s">
        <v>81</v>
      </c>
      <c r="AY7" s="48" t="s">
        <v>82</v>
      </c>
      <c r="AZ7" s="49" t="str">
        <f>AY7</f>
        <v>Sie</v>
      </c>
      <c r="BA7" s="46" t="str">
        <f t="shared" si="6"/>
        <v>Wer weint in der Klinik?</v>
      </c>
      <c r="BB7" s="46" t="str">
        <f t="shared" si="7"/>
        <v>Was tat Charlotte?</v>
      </c>
      <c r="BC7" s="46" t="str">
        <f t="shared" si="8"/>
        <v>Wo weint Charlotte?</v>
      </c>
      <c r="BD7" s="46" t="str">
        <f t="shared" si="9"/>
        <v>Was hat Charlotte bekommen?</v>
      </c>
      <c r="BE7" s="46" t="s">
        <v>16</v>
      </c>
      <c r="BF7" s="46" t="str">
        <f>BB7</f>
        <v>Was tat Charlotte?</v>
      </c>
      <c r="BG7" s="44">
        <v>2</v>
      </c>
      <c r="BH7" s="46">
        <f t="shared" si="10"/>
        <v>0</v>
      </c>
      <c r="BI7" s="46" t="str">
        <f t="shared" si="11"/>
        <v>NA</v>
      </c>
      <c r="BJ7" s="46" t="str">
        <f>IF(BI7="NA","NA",J7)</f>
        <v>NA</v>
      </c>
      <c r="BK7" s="46" t="s">
        <v>870</v>
      </c>
      <c r="BL7" s="46" t="s">
        <v>871</v>
      </c>
      <c r="BM7" s="44">
        <v>0</v>
      </c>
      <c r="BN7" s="46" t="str">
        <f t="shared" si="12"/>
        <v>heulen</v>
      </c>
      <c r="BO7" s="46" t="str">
        <f t="shared" si="21"/>
        <v>weinen</v>
      </c>
      <c r="BP7" s="46" t="str">
        <f t="shared" si="13"/>
        <v>Wo weint Charlotte?</v>
      </c>
      <c r="BQ7" s="46" t="str">
        <f t="shared" si="14"/>
        <v/>
      </c>
      <c r="BR7" s="46" t="str">
        <f t="shared" si="15"/>
        <v/>
      </c>
      <c r="BS7" s="46" t="str">
        <f t="shared" si="16"/>
        <v>Wo weint Charlotte?</v>
      </c>
      <c r="BT7" s="46" t="str">
        <f t="shared" si="17"/>
        <v>Was hat Charlotte bekommen?</v>
      </c>
      <c r="BU7" s="46" t="str">
        <f t="shared" si="18"/>
        <v/>
      </c>
      <c r="BV7" s="46" t="str">
        <f t="shared" si="19"/>
        <v>Was hat Charlotte bekommen?</v>
      </c>
    </row>
    <row r="8" spans="1:74" ht="14.25" customHeight="1" x14ac:dyDescent="0.35">
      <c r="A8" s="7" t="str">
        <f t="shared" si="20"/>
        <v>L6_S112_I195_PSie</v>
      </c>
      <c r="B8" s="7">
        <v>6</v>
      </c>
      <c r="C8" s="7">
        <v>112</v>
      </c>
      <c r="D8" s="44">
        <v>7</v>
      </c>
      <c r="E8">
        <v>1</v>
      </c>
      <c r="F8" s="7">
        <v>112</v>
      </c>
      <c r="G8" s="7" t="str">
        <f t="shared" si="22"/>
        <v>Der Fischer simst im Hörsaal. Sie findet die andauernde Vorlesung langweilig.</v>
      </c>
      <c r="H8" s="7" t="str">
        <f t="shared" si="0"/>
        <v>Der Fischer</v>
      </c>
      <c r="I8" s="7" t="str">
        <f t="shared" si="1"/>
        <v>Die Fischerin</v>
      </c>
      <c r="J8" s="7" t="s">
        <v>783</v>
      </c>
      <c r="K8" s="7" t="s">
        <v>193</v>
      </c>
      <c r="N8" s="7" t="s">
        <v>784</v>
      </c>
      <c r="O8" s="7" t="str">
        <f t="shared" si="2"/>
        <v>im Hörsaal.</v>
      </c>
      <c r="P8" s="7" t="str">
        <f t="shared" si="3"/>
        <v>im Hörsaal</v>
      </c>
      <c r="Q8" s="7" t="str">
        <f t="shared" si="23"/>
        <v>Sie</v>
      </c>
      <c r="R8" s="7" t="s">
        <v>785</v>
      </c>
      <c r="S8" s="7" t="s">
        <v>71</v>
      </c>
      <c r="T8" s="7" t="s">
        <v>589</v>
      </c>
      <c r="U8" s="7" t="s">
        <v>786</v>
      </c>
      <c r="W8" s="7" t="str">
        <f t="shared" si="4"/>
        <v>Vorlesung</v>
      </c>
      <c r="X8" s="7" t="str">
        <f t="shared" si="5"/>
        <v>langweilig.</v>
      </c>
      <c r="Y8" s="7" t="s">
        <v>787</v>
      </c>
      <c r="Z8" s="7">
        <f>main!Z113</f>
        <v>195</v>
      </c>
      <c r="AA8" s="7" t="str">
        <f>main!AA113</f>
        <v>Fischer</v>
      </c>
      <c r="AB8" s="7" t="str">
        <f>main!AB113</f>
        <v>NA</v>
      </c>
      <c r="AC8" s="7">
        <f>main!AC113</f>
        <v>6.15</v>
      </c>
      <c r="AD8" s="7" t="str">
        <f>main!AD113</f>
        <v>NA</v>
      </c>
      <c r="AE8" s="7" t="str">
        <f>main!AE113</f>
        <v>NA</v>
      </c>
      <c r="AF8" s="7" t="str">
        <f>main!AF113</f>
        <v>m</v>
      </c>
      <c r="AG8" s="7" t="str">
        <f>main!AG113</f>
        <v>Filler</v>
      </c>
      <c r="AH8" s="7" t="str">
        <f>main!AH113</f>
        <v>NA</v>
      </c>
      <c r="AI8" s="7" t="str">
        <f>main!AI113</f>
        <v>NA</v>
      </c>
      <c r="AJ8" s="7" t="str">
        <f>main!AJ113</f>
        <v>Der</v>
      </c>
      <c r="AK8" s="7" t="str">
        <f>main!AK113</f>
        <v>der</v>
      </c>
      <c r="AL8" s="7">
        <f>main!AL113</f>
        <v>52</v>
      </c>
      <c r="AM8" s="7" t="str">
        <f>main!AM113</f>
        <v>Fischerin</v>
      </c>
      <c r="AN8" s="7" t="str">
        <f>main!AN113</f>
        <v>NA</v>
      </c>
      <c r="AO8" s="7" t="str">
        <f>main!AO113</f>
        <v>NA</v>
      </c>
      <c r="AP8" s="7" t="str">
        <f>main!AP113</f>
        <v>NA</v>
      </c>
      <c r="AQ8" s="7" t="str">
        <f>main!AQ113</f>
        <v>NA</v>
      </c>
      <c r="AR8" s="7" t="str">
        <f>main!AR113</f>
        <v>NA</v>
      </c>
      <c r="AS8" s="7" t="str">
        <f>main!AS113</f>
        <v>Alternative</v>
      </c>
      <c r="AT8" s="7" t="str">
        <f>main!AT113</f>
        <v>NA</v>
      </c>
      <c r="AU8" s="7" t="str">
        <f>main!AU113</f>
        <v>NA</v>
      </c>
      <c r="AV8" s="7" t="str">
        <f>main!AV113</f>
        <v>Die</v>
      </c>
      <c r="AW8" s="7" t="str">
        <f>main!AW113</f>
        <v>die</v>
      </c>
      <c r="AX8" s="7" t="str">
        <f>main!AX113</f>
        <v>Er</v>
      </c>
      <c r="AY8" s="7" t="str">
        <f>main!AY113</f>
        <v>Sie</v>
      </c>
      <c r="AZ8" s="7" t="str">
        <f>main!AZ113</f>
        <v>Sie</v>
      </c>
      <c r="BA8" s="7" t="str">
        <f t="shared" si="6"/>
        <v>Wer simst im Hörsaal?</v>
      </c>
      <c r="BB8" s="46" t="str">
        <f t="shared" si="7"/>
        <v>Was tat der Fischer?</v>
      </c>
      <c r="BC8" s="7" t="str">
        <f t="shared" si="8"/>
        <v>Wo simst der Fischer?</v>
      </c>
      <c r="BD8" s="7" t="str">
        <f t="shared" si="9"/>
        <v>Was findet der Fischer langweilig?</v>
      </c>
      <c r="BE8" s="1" t="s">
        <v>49</v>
      </c>
      <c r="BF8" s="7" t="str">
        <f>BD8</f>
        <v>Was findet der Fischer langweilig?</v>
      </c>
      <c r="BG8" s="7">
        <v>3</v>
      </c>
      <c r="BH8" s="7">
        <f t="shared" si="10"/>
        <v>0</v>
      </c>
      <c r="BI8" s="7" t="str">
        <f t="shared" si="11"/>
        <v>NA</v>
      </c>
      <c r="BJ8" s="7" t="str">
        <f>IF(BI8="NA","NA",CONCATENATE(S8," ",T8," ",W8))</f>
        <v>NA</v>
      </c>
      <c r="BK8" s="7" t="str">
        <f>BJ8</f>
        <v>NA</v>
      </c>
      <c r="BL8" s="7" t="s">
        <v>78</v>
      </c>
      <c r="BM8" s="1">
        <v>1</v>
      </c>
      <c r="BN8" s="7" t="str">
        <f t="shared" si="12"/>
        <v>NA</v>
      </c>
      <c r="BO8" s="7" t="str">
        <f t="shared" si="21"/>
        <v>NA</v>
      </c>
      <c r="BP8" s="7" t="str">
        <f t="shared" si="13"/>
        <v>Wo simst der Fischer?</v>
      </c>
      <c r="BQ8" s="7" t="str">
        <f t="shared" si="14"/>
        <v/>
      </c>
      <c r="BR8" s="7" t="str">
        <f t="shared" si="15"/>
        <v/>
      </c>
      <c r="BS8" s="7" t="str">
        <f t="shared" si="16"/>
        <v>Wo simst der Fischer?</v>
      </c>
      <c r="BT8" s="7" t="str">
        <f t="shared" si="17"/>
        <v>Was findet der Fischer langweilig?</v>
      </c>
      <c r="BU8" s="7" t="str">
        <f t="shared" si="18"/>
        <v/>
      </c>
      <c r="BV8" s="7" t="str">
        <f t="shared" si="19"/>
        <v>Was findet der Fischer langweilig?</v>
      </c>
    </row>
    <row r="9" spans="1:74" ht="14.25" customHeight="1" x14ac:dyDescent="0.35">
      <c r="A9" s="7" t="str">
        <f t="shared" si="20"/>
        <v>L6_S99_I182_PSie</v>
      </c>
      <c r="B9" s="7">
        <v>6</v>
      </c>
      <c r="C9" s="7">
        <v>99</v>
      </c>
      <c r="D9" s="44">
        <v>8</v>
      </c>
      <c r="E9">
        <v>1</v>
      </c>
      <c r="F9" s="7">
        <v>99</v>
      </c>
      <c r="G9" s="7" t="str">
        <f t="shared" si="22"/>
        <v>Der Professor wandert aus der Burg. Sie hat eine hölzernes Schwert gekauft.</v>
      </c>
      <c r="H9" s="7" t="str">
        <f t="shared" si="0"/>
        <v>Der Professor</v>
      </c>
      <c r="I9" s="7" t="str">
        <f t="shared" si="1"/>
        <v>Die Professorin</v>
      </c>
      <c r="J9" s="7" t="s">
        <v>652</v>
      </c>
      <c r="M9" s="7" t="s">
        <v>144</v>
      </c>
      <c r="N9" s="7" t="s">
        <v>711</v>
      </c>
      <c r="O9" s="7" t="str">
        <f t="shared" si="2"/>
        <v>aus der Burg.</v>
      </c>
      <c r="P9" s="7" t="str">
        <f t="shared" si="3"/>
        <v>aus der Burg</v>
      </c>
      <c r="Q9" s="7" t="str">
        <f t="shared" si="23"/>
        <v>Sie</v>
      </c>
      <c r="R9" s="7" t="s">
        <v>104</v>
      </c>
      <c r="S9" s="7" t="s">
        <v>179</v>
      </c>
      <c r="T9" s="7" t="s">
        <v>712</v>
      </c>
      <c r="U9" s="7" t="s">
        <v>713</v>
      </c>
      <c r="W9" s="7" t="str">
        <f t="shared" si="4"/>
        <v>Schwert</v>
      </c>
      <c r="X9" s="7" t="str">
        <f t="shared" si="5"/>
        <v>gekauft.</v>
      </c>
      <c r="Y9" s="7" t="s">
        <v>451</v>
      </c>
      <c r="Z9" s="7">
        <f>main!Z100</f>
        <v>182</v>
      </c>
      <c r="AA9" s="7" t="str">
        <f>main!AA100</f>
        <v>Professor</v>
      </c>
      <c r="AB9" s="7" t="str">
        <f>main!AB100</f>
        <v>NA</v>
      </c>
      <c r="AC9" s="7">
        <f>main!AC100</f>
        <v>4.8499999999999996</v>
      </c>
      <c r="AD9" s="7" t="str">
        <f>main!AD100</f>
        <v>NA</v>
      </c>
      <c r="AE9" s="7" t="str">
        <f>main!AE100</f>
        <v>NA</v>
      </c>
      <c r="AF9" s="7" t="str">
        <f>main!AF100</f>
        <v>m</v>
      </c>
      <c r="AG9" s="7" t="str">
        <f>main!AG100</f>
        <v>Filler</v>
      </c>
      <c r="AH9" s="7" t="str">
        <f>main!AH100</f>
        <v>NA</v>
      </c>
      <c r="AI9" s="7" t="str">
        <f>main!AI100</f>
        <v>NA</v>
      </c>
      <c r="AJ9" s="7" t="str">
        <f>main!AJ100</f>
        <v>Der</v>
      </c>
      <c r="AK9" s="7" t="str">
        <f>main!AK100</f>
        <v>der</v>
      </c>
      <c r="AL9" s="7">
        <f>main!AL100</f>
        <v>39</v>
      </c>
      <c r="AM9" s="7" t="str">
        <f>main!AM100</f>
        <v>Professorin</v>
      </c>
      <c r="AN9" s="7" t="str">
        <f>main!AN100</f>
        <v>NA</v>
      </c>
      <c r="AO9" s="7" t="str">
        <f>main!AO100</f>
        <v>NA</v>
      </c>
      <c r="AP9" s="7" t="str">
        <f>main!AP100</f>
        <v>NA</v>
      </c>
      <c r="AQ9" s="7" t="str">
        <f>main!AQ100</f>
        <v>NA</v>
      </c>
      <c r="AR9" s="7" t="str">
        <f>main!AR100</f>
        <v>NA</v>
      </c>
      <c r="AS9" s="7" t="str">
        <f>main!AS100</f>
        <v>Alternative</v>
      </c>
      <c r="AT9" s="7" t="str">
        <f>main!AT100</f>
        <v>NA</v>
      </c>
      <c r="AU9" s="7" t="str">
        <f>main!AU100</f>
        <v>NA</v>
      </c>
      <c r="AV9" s="7" t="str">
        <f>main!AV100</f>
        <v>Die</v>
      </c>
      <c r="AW9" s="7" t="str">
        <f>main!AW100</f>
        <v>die</v>
      </c>
      <c r="AX9" s="7" t="str">
        <f>main!AX100</f>
        <v>Er</v>
      </c>
      <c r="AY9" s="7" t="str">
        <f>main!AY100</f>
        <v>Sie</v>
      </c>
      <c r="AZ9" s="7" t="str">
        <f>main!AZ100</f>
        <v>Sie</v>
      </c>
      <c r="BA9" s="7" t="str">
        <f t="shared" si="6"/>
        <v>Wer wandert aus der Burg?</v>
      </c>
      <c r="BB9" s="46" t="str">
        <f t="shared" si="7"/>
        <v>Was tat der Professor?</v>
      </c>
      <c r="BC9" s="7" t="str">
        <f t="shared" si="8"/>
        <v>Woher wandert der Professor?</v>
      </c>
      <c r="BD9" s="7" t="str">
        <f t="shared" si="9"/>
        <v>Was hat der Professor gekauft?</v>
      </c>
      <c r="BE9" s="7" t="s">
        <v>48</v>
      </c>
      <c r="BF9" s="7" t="str">
        <f>BC9</f>
        <v>Woher wandert der Professor?</v>
      </c>
      <c r="BG9" s="7">
        <v>4</v>
      </c>
      <c r="BH9" s="7">
        <f t="shared" si="10"/>
        <v>0</v>
      </c>
      <c r="BI9" s="7" t="str">
        <f t="shared" si="11"/>
        <v>NA</v>
      </c>
      <c r="BJ9" s="7" t="str">
        <f>IF(BI9="NA","NA",P9)</f>
        <v>NA</v>
      </c>
      <c r="BK9" s="7" t="str">
        <f>BJ9</f>
        <v>NA</v>
      </c>
      <c r="BL9" s="7" t="s">
        <v>78</v>
      </c>
      <c r="BM9" s="1">
        <v>1</v>
      </c>
      <c r="BN9" s="7" t="str">
        <f t="shared" si="12"/>
        <v>NA</v>
      </c>
      <c r="BO9" s="7" t="str">
        <f t="shared" si="21"/>
        <v>NA</v>
      </c>
      <c r="BP9" s="7" t="str">
        <f t="shared" si="13"/>
        <v/>
      </c>
      <c r="BQ9" s="7" t="str">
        <f t="shared" si="14"/>
        <v/>
      </c>
      <c r="BR9" s="7" t="str">
        <f t="shared" si="15"/>
        <v>Woher wandert der Professor?</v>
      </c>
      <c r="BS9" s="7" t="str">
        <f t="shared" si="16"/>
        <v>Woher wandert der Professor?</v>
      </c>
      <c r="BT9" s="7" t="str">
        <f t="shared" si="17"/>
        <v>Was hat der Professor gekauft?</v>
      </c>
      <c r="BU9" s="7" t="str">
        <f t="shared" si="18"/>
        <v/>
      </c>
      <c r="BV9" s="7" t="str">
        <f t="shared" si="19"/>
        <v>Was hat der Professor gekauft?</v>
      </c>
    </row>
    <row r="10" spans="1:74" ht="14.25" customHeight="1" x14ac:dyDescent="0.35">
      <c r="A10" s="7" t="str">
        <f t="shared" si="20"/>
        <v>L6_S63_I146_PEr</v>
      </c>
      <c r="B10" s="7">
        <v>6</v>
      </c>
      <c r="C10" s="7">
        <v>63</v>
      </c>
      <c r="D10" s="44">
        <v>9</v>
      </c>
      <c r="E10">
        <v>1</v>
      </c>
      <c r="F10" s="7">
        <v>63</v>
      </c>
      <c r="G10" s="7" t="str">
        <f t="shared" si="22"/>
        <v>Die Balletttänzerin reist ins Bistum. Er hat den edlen Bischof vermisst.</v>
      </c>
      <c r="H10" s="7" t="str">
        <f t="shared" si="0"/>
        <v>Die Balletttänzerin</v>
      </c>
      <c r="I10" s="7" t="str">
        <f t="shared" si="1"/>
        <v>Der Balletttänzer</v>
      </c>
      <c r="J10" s="7" t="s">
        <v>110</v>
      </c>
      <c r="L10" s="7" t="s">
        <v>68</v>
      </c>
      <c r="N10" s="7" t="s">
        <v>516</v>
      </c>
      <c r="O10" s="7" t="str">
        <f t="shared" si="2"/>
        <v>ins Bistum.</v>
      </c>
      <c r="P10" s="7" t="str">
        <f t="shared" si="3"/>
        <v>ins Bistum</v>
      </c>
      <c r="Q10" s="7" t="str">
        <f t="shared" si="23"/>
        <v>Er</v>
      </c>
      <c r="R10" s="7" t="s">
        <v>104</v>
      </c>
      <c r="S10" s="7" t="s">
        <v>147</v>
      </c>
      <c r="T10" s="7" t="s">
        <v>517</v>
      </c>
      <c r="V10" s="7" t="s">
        <v>518</v>
      </c>
      <c r="W10" s="7" t="str">
        <f t="shared" si="4"/>
        <v>Bischof</v>
      </c>
      <c r="X10" s="7" t="str">
        <f t="shared" si="5"/>
        <v>vermisst.</v>
      </c>
      <c r="Y10" s="7" t="s">
        <v>519</v>
      </c>
      <c r="Z10" s="7">
        <f>main!Z64</f>
        <v>146</v>
      </c>
      <c r="AA10" s="7" t="str">
        <f>main!AA64</f>
        <v>Balletttänzerin</v>
      </c>
      <c r="AB10" s="7" t="str">
        <f>main!AB64</f>
        <v>NA</v>
      </c>
      <c r="AC10" s="7">
        <f>main!AC64</f>
        <v>1.5249999999999999</v>
      </c>
      <c r="AD10" s="7" t="str">
        <f>main!AD64</f>
        <v>NA</v>
      </c>
      <c r="AE10" s="7" t="str">
        <f>main!AE64</f>
        <v>NA</v>
      </c>
      <c r="AF10" s="7" t="str">
        <f>main!AF64</f>
        <v>f</v>
      </c>
      <c r="AG10" s="7" t="str">
        <f>main!AG64</f>
        <v>Filler</v>
      </c>
      <c r="AH10" s="7" t="str">
        <f>main!AH64</f>
        <v>NA</v>
      </c>
      <c r="AI10" s="7" t="str">
        <f>main!AI64</f>
        <v>NA</v>
      </c>
      <c r="AJ10" s="7" t="str">
        <f>main!AJ64</f>
        <v>Die</v>
      </c>
      <c r="AK10" s="7" t="str">
        <f>main!AK64</f>
        <v>die</v>
      </c>
      <c r="AL10" s="7">
        <f>main!AL64</f>
        <v>3</v>
      </c>
      <c r="AM10" s="7" t="str">
        <f>main!AM64</f>
        <v>Balletttänzer</v>
      </c>
      <c r="AN10" s="7" t="str">
        <f>main!AN64</f>
        <v>NA</v>
      </c>
      <c r="AO10" s="7" t="str">
        <f>main!AO64</f>
        <v>NA</v>
      </c>
      <c r="AP10" s="7" t="str">
        <f>main!AP64</f>
        <v>NA</v>
      </c>
      <c r="AQ10" s="7" t="str">
        <f>main!AQ64</f>
        <v>NA</v>
      </c>
      <c r="AR10" s="7" t="str">
        <f>main!AR64</f>
        <v>NA</v>
      </c>
      <c r="AS10" s="7" t="str">
        <f>main!AS64</f>
        <v>Alternative</v>
      </c>
      <c r="AT10" s="7" t="str">
        <f>main!AT64</f>
        <v>NA</v>
      </c>
      <c r="AU10" s="7" t="str">
        <f>main!AU64</f>
        <v>NA</v>
      </c>
      <c r="AV10" s="7" t="str">
        <f>main!AV64</f>
        <v>Der</v>
      </c>
      <c r="AW10" s="7" t="str">
        <f>main!AW64</f>
        <v>der</v>
      </c>
      <c r="AX10" s="7" t="str">
        <f>main!AX64</f>
        <v>Er</v>
      </c>
      <c r="AY10" s="7" t="str">
        <f>main!AY64</f>
        <v>Sie</v>
      </c>
      <c r="AZ10" s="7" t="str">
        <f>main!AZ64</f>
        <v>Er</v>
      </c>
      <c r="BA10" s="7" t="str">
        <f t="shared" si="6"/>
        <v>Wer reist ins Bistum?</v>
      </c>
      <c r="BB10" s="46" t="str">
        <f t="shared" si="7"/>
        <v>Was tat die Balletttänzerin?</v>
      </c>
      <c r="BC10" s="7" t="str">
        <f t="shared" si="8"/>
        <v>Wohin reist die Balletttänzerin?</v>
      </c>
      <c r="BD10" s="7" t="str">
        <f t="shared" si="9"/>
        <v>Wen hat die Balletttänzerin vermisst?</v>
      </c>
      <c r="BE10" s="7" t="s">
        <v>48</v>
      </c>
      <c r="BF10" s="7" t="str">
        <f>BC10</f>
        <v>Wohin reist die Balletttänzerin?</v>
      </c>
      <c r="BG10" s="7">
        <v>3</v>
      </c>
      <c r="BH10" s="7">
        <f t="shared" si="10"/>
        <v>0</v>
      </c>
      <c r="BI10" s="7" t="str">
        <f t="shared" si="11"/>
        <v>NA</v>
      </c>
      <c r="BJ10" s="7" t="str">
        <f>IF(BI10="NA","NA",P10)</f>
        <v>NA</v>
      </c>
      <c r="BK10" s="7" t="str">
        <f>BJ10</f>
        <v>NA</v>
      </c>
      <c r="BL10" s="7" t="s">
        <v>78</v>
      </c>
      <c r="BM10" s="1">
        <v>0</v>
      </c>
      <c r="BN10" s="7" t="str">
        <f t="shared" si="12"/>
        <v>NA</v>
      </c>
      <c r="BO10" s="7" t="str">
        <f t="shared" si="21"/>
        <v>NA</v>
      </c>
      <c r="BP10" s="7" t="str">
        <f t="shared" si="13"/>
        <v/>
      </c>
      <c r="BQ10" s="7" t="str">
        <f t="shared" si="14"/>
        <v>Wohin reist die Balletttänzerin?</v>
      </c>
      <c r="BR10" s="7" t="str">
        <f t="shared" si="15"/>
        <v/>
      </c>
      <c r="BS10" s="7" t="str">
        <f t="shared" si="16"/>
        <v>Wohin reist die Balletttänzerin?</v>
      </c>
      <c r="BT10" s="7" t="str">
        <f t="shared" si="17"/>
        <v/>
      </c>
      <c r="BU10" s="7" t="str">
        <f t="shared" si="18"/>
        <v>Wen hat die Balletttänzerin vermisst?</v>
      </c>
      <c r="BV10" s="1" t="str">
        <f t="shared" si="19"/>
        <v>Wen hat die Balletttänzerin vermisst?</v>
      </c>
    </row>
    <row r="11" spans="1:74" ht="14.25" customHeight="1" x14ac:dyDescent="0.35">
      <c r="A11" s="7" t="str">
        <f t="shared" si="20"/>
        <v>L6_S37_I79_PSie</v>
      </c>
      <c r="B11" s="7">
        <v>6</v>
      </c>
      <c r="C11" s="7">
        <v>37</v>
      </c>
      <c r="D11" s="44">
        <v>10</v>
      </c>
      <c r="E11">
        <v>1</v>
      </c>
      <c r="F11" s="7">
        <v>37</v>
      </c>
      <c r="G11" s="7" t="str">
        <f t="shared" si="22"/>
        <v>Romy joggt zum PKW. Sie hat einen wichtigen Termin vergessen.</v>
      </c>
      <c r="H11" s="7" t="str">
        <f t="shared" si="0"/>
        <v>Romy</v>
      </c>
      <c r="I11" s="7" t="str">
        <f t="shared" si="1"/>
        <v>Timo</v>
      </c>
      <c r="J11" s="7" t="s">
        <v>237</v>
      </c>
      <c r="L11" s="7" t="s">
        <v>185</v>
      </c>
      <c r="N11" s="7" t="s">
        <v>344</v>
      </c>
      <c r="O11" s="7" t="str">
        <f t="shared" si="2"/>
        <v>zum PKW.</v>
      </c>
      <c r="P11" s="7" t="str">
        <f t="shared" si="3"/>
        <v>zum PKW</v>
      </c>
      <c r="Q11" s="7" t="str">
        <f t="shared" si="23"/>
        <v>Sie</v>
      </c>
      <c r="R11" s="7" t="s">
        <v>104</v>
      </c>
      <c r="S11" s="7" t="s">
        <v>87</v>
      </c>
      <c r="T11" s="7" t="s">
        <v>345</v>
      </c>
      <c r="U11" s="7" t="s">
        <v>346</v>
      </c>
      <c r="W11" s="7" t="str">
        <f t="shared" si="4"/>
        <v>Termin</v>
      </c>
      <c r="X11" s="7" t="str">
        <f t="shared" si="5"/>
        <v>vergessen.</v>
      </c>
      <c r="Y11" s="7" t="s">
        <v>123</v>
      </c>
      <c r="Z11" s="7">
        <f>main!Z38</f>
        <v>79</v>
      </c>
      <c r="AA11" s="7" t="str">
        <f>main!AA38</f>
        <v>Romy</v>
      </c>
      <c r="AB11" s="7" t="str">
        <f>main!AB38</f>
        <v>f</v>
      </c>
      <c r="AC11" s="7">
        <f>main!AC38</f>
        <v>4.7142857139999998</v>
      </c>
      <c r="AD11" s="7">
        <f>main!AD38</f>
        <v>1.600945099</v>
      </c>
      <c r="AE11" s="7">
        <f>main!AE38</f>
        <v>4</v>
      </c>
      <c r="AF11" s="7" t="str">
        <f>main!AF38</f>
        <v>n</v>
      </c>
      <c r="AG11" s="7" t="str">
        <f>main!AG38</f>
        <v>Target</v>
      </c>
      <c r="AH11" s="7" t="str">
        <f>main!AH38</f>
        <v>NA</v>
      </c>
      <c r="AI11" s="7">
        <f>main!AI38</f>
        <v>60300000</v>
      </c>
      <c r="AJ11" s="7" t="str">
        <f>main!AJ38</f>
        <v>NA</v>
      </c>
      <c r="AK11" s="7" t="str">
        <f>main!AK38</f>
        <v>NA</v>
      </c>
      <c r="AL11" s="7">
        <f>main!AL38</f>
        <v>29</v>
      </c>
      <c r="AM11" s="7" t="str">
        <f>main!AM38</f>
        <v>Timo</v>
      </c>
      <c r="AN11" s="7" t="str">
        <f>main!AN38</f>
        <v>m</v>
      </c>
      <c r="AO11" s="7">
        <f>main!AO38</f>
        <v>1.342857143</v>
      </c>
      <c r="AP11" s="7">
        <f>main!AP38</f>
        <v>0.76477052099999998</v>
      </c>
      <c r="AQ11" s="7">
        <f>main!AQ38</f>
        <v>1</v>
      </c>
      <c r="AR11" s="7" t="str">
        <f>main!AR38</f>
        <v>m</v>
      </c>
      <c r="AS11" s="7" t="str">
        <f>main!AS38</f>
        <v>Alternative</v>
      </c>
      <c r="AT11" s="7" t="str">
        <f>main!AT38</f>
        <v>NA</v>
      </c>
      <c r="AU11" s="7" t="str">
        <f>main!AU38</f>
        <v>NA</v>
      </c>
      <c r="AV11" s="7" t="str">
        <f>main!AV38</f>
        <v>NA</v>
      </c>
      <c r="AW11" s="7" t="str">
        <f>main!AW38</f>
        <v>NA</v>
      </c>
      <c r="AX11" s="7" t="str">
        <f>main!AX38</f>
        <v>Er</v>
      </c>
      <c r="AY11" s="7" t="str">
        <f>main!AY38</f>
        <v>Sie</v>
      </c>
      <c r="AZ11" s="7" t="str">
        <f>main!AZ38</f>
        <v>Sie</v>
      </c>
      <c r="BA11" s="7" t="str">
        <f t="shared" si="6"/>
        <v>Wer joggt zum PKW?</v>
      </c>
      <c r="BB11" s="46" t="str">
        <f t="shared" si="7"/>
        <v>Was tat Romy?</v>
      </c>
      <c r="BC11" s="7" t="str">
        <f t="shared" si="8"/>
        <v>Wohin joggt Romy?</v>
      </c>
      <c r="BD11" s="7" t="str">
        <f t="shared" si="9"/>
        <v>Was hat Romy vergessen?</v>
      </c>
      <c r="BE11" s="7" t="s">
        <v>47</v>
      </c>
      <c r="BF11" s="7" t="str">
        <f>BA11</f>
        <v>Wer joggt zum PKW?</v>
      </c>
      <c r="BG11" s="7">
        <v>2</v>
      </c>
      <c r="BH11" s="7">
        <f t="shared" si="10"/>
        <v>0</v>
      </c>
      <c r="BI11" s="7" t="str">
        <f t="shared" si="11"/>
        <v>NA</v>
      </c>
      <c r="BJ11" s="7" t="str">
        <f>IF(BI11="NA","NA",H11)</f>
        <v>NA</v>
      </c>
      <c r="BK11" s="7" t="str">
        <f>BJ11</f>
        <v>NA</v>
      </c>
      <c r="BL11" s="7" t="s">
        <v>78</v>
      </c>
      <c r="BM11" s="1">
        <v>0</v>
      </c>
      <c r="BN11" s="7" t="str">
        <f t="shared" si="12"/>
        <v>NA</v>
      </c>
      <c r="BO11" s="7" t="str">
        <f t="shared" si="21"/>
        <v>NA</v>
      </c>
      <c r="BP11" s="7" t="str">
        <f t="shared" si="13"/>
        <v/>
      </c>
      <c r="BQ11" s="7" t="str">
        <f t="shared" si="14"/>
        <v>Wohin joggt Romy?</v>
      </c>
      <c r="BR11" s="7" t="str">
        <f t="shared" si="15"/>
        <v/>
      </c>
      <c r="BS11" s="7" t="str">
        <f t="shared" si="16"/>
        <v>Wohin joggt Romy?</v>
      </c>
      <c r="BT11" s="7" t="str">
        <f t="shared" si="17"/>
        <v>Was hat Romy vergessen?</v>
      </c>
      <c r="BU11" s="7" t="str">
        <f t="shared" si="18"/>
        <v/>
      </c>
      <c r="BV11" s="7" t="str">
        <f t="shared" si="19"/>
        <v>Was hat Romy vergessen?</v>
      </c>
    </row>
    <row r="12" spans="1:74" ht="14.25" customHeight="1" x14ac:dyDescent="0.35">
      <c r="A12" s="7" t="str">
        <f t="shared" si="20"/>
        <v>L6_S118_I201_PSie</v>
      </c>
      <c r="B12" s="7">
        <v>6</v>
      </c>
      <c r="C12" s="7">
        <v>118</v>
      </c>
      <c r="D12" s="44">
        <v>11</v>
      </c>
      <c r="E12">
        <v>1</v>
      </c>
      <c r="F12" s="7">
        <v>118</v>
      </c>
      <c r="G12" s="7" t="str">
        <f t="shared" si="22"/>
        <v>Der Brunnenbohrer guckt aus dem Fenster. Sie hat einen guten Freund gesehen.</v>
      </c>
      <c r="H12" s="7" t="str">
        <f t="shared" si="0"/>
        <v>Der Brunnenbohrer</v>
      </c>
      <c r="I12" s="7" t="str">
        <f t="shared" si="1"/>
        <v>Die Brunnenbohrerin</v>
      </c>
      <c r="J12" s="7" t="s">
        <v>118</v>
      </c>
      <c r="M12" s="7" t="s">
        <v>102</v>
      </c>
      <c r="N12" s="1" t="s">
        <v>819</v>
      </c>
      <c r="O12" s="7" t="str">
        <f t="shared" si="2"/>
        <v>aus dem Fenster.</v>
      </c>
      <c r="P12" s="7" t="str">
        <f t="shared" si="3"/>
        <v>aus dem Fenster</v>
      </c>
      <c r="Q12" s="7" t="str">
        <f t="shared" si="23"/>
        <v>Sie</v>
      </c>
      <c r="R12" s="7" t="s">
        <v>104</v>
      </c>
      <c r="S12" s="7" t="s">
        <v>87</v>
      </c>
      <c r="T12" s="7" t="s">
        <v>820</v>
      </c>
      <c r="V12" s="7" t="s">
        <v>821</v>
      </c>
      <c r="W12" s="7" t="str">
        <f t="shared" si="4"/>
        <v>Freund</v>
      </c>
      <c r="X12" s="7" t="str">
        <f t="shared" si="5"/>
        <v>gesehen.</v>
      </c>
      <c r="Y12" s="7" t="s">
        <v>182</v>
      </c>
      <c r="Z12" s="7">
        <f>main!Z119</f>
        <v>201</v>
      </c>
      <c r="AA12" s="7" t="str">
        <f>main!AA119</f>
        <v>Brunnenbohrer</v>
      </c>
      <c r="AB12" s="7" t="str">
        <f>main!AB119</f>
        <v>NA</v>
      </c>
      <c r="AC12" s="7">
        <f>main!AC119</f>
        <v>6.4</v>
      </c>
      <c r="AD12" s="7" t="str">
        <f>main!AD119</f>
        <v>NA</v>
      </c>
      <c r="AE12" s="7" t="str">
        <f>main!AE119</f>
        <v>NA</v>
      </c>
      <c r="AF12" s="7" t="str">
        <f>main!AF119</f>
        <v>m</v>
      </c>
      <c r="AG12" s="7" t="str">
        <f>main!AG119</f>
        <v>Filler</v>
      </c>
      <c r="AH12" s="7" t="str">
        <f>main!AH119</f>
        <v>NA</v>
      </c>
      <c r="AI12" s="7" t="str">
        <f>main!AI119</f>
        <v>NA</v>
      </c>
      <c r="AJ12" s="7" t="str">
        <f>main!AJ119</f>
        <v>Der</v>
      </c>
      <c r="AK12" s="7" t="str">
        <f>main!AK119</f>
        <v>der</v>
      </c>
      <c r="AL12" s="7">
        <f>main!AL119</f>
        <v>58</v>
      </c>
      <c r="AM12" s="7" t="str">
        <f>main!AM119</f>
        <v>Brunnenbohrerin</v>
      </c>
      <c r="AN12" s="7" t="str">
        <f>main!AN119</f>
        <v>NA</v>
      </c>
      <c r="AO12" s="7" t="str">
        <f>main!AO119</f>
        <v>NA</v>
      </c>
      <c r="AP12" s="7" t="str">
        <f>main!AP119</f>
        <v>NA</v>
      </c>
      <c r="AQ12" s="7" t="str">
        <f>main!AQ119</f>
        <v>NA</v>
      </c>
      <c r="AR12" s="7" t="str">
        <f>main!AR119</f>
        <v>NA</v>
      </c>
      <c r="AS12" s="7" t="str">
        <f>main!AS119</f>
        <v>Alternative</v>
      </c>
      <c r="AT12" s="7" t="str">
        <f>main!AT119</f>
        <v>NA</v>
      </c>
      <c r="AU12" s="7" t="str">
        <f>main!AU119</f>
        <v>NA</v>
      </c>
      <c r="AV12" s="7" t="str">
        <f>main!AV119</f>
        <v>Die</v>
      </c>
      <c r="AW12" s="7" t="str">
        <f>main!AW119</f>
        <v>die</v>
      </c>
      <c r="AX12" s="7" t="str">
        <f>main!AX119</f>
        <v>Er</v>
      </c>
      <c r="AY12" s="7" t="str">
        <f>main!AY119</f>
        <v>Sie</v>
      </c>
      <c r="AZ12" s="7" t="str">
        <f>main!AZ119</f>
        <v>Sie</v>
      </c>
      <c r="BA12" s="7" t="str">
        <f t="shared" si="6"/>
        <v>Wer guckt aus dem Fenster?</v>
      </c>
      <c r="BB12" s="46" t="str">
        <f t="shared" si="7"/>
        <v>Was tat der Brunnenbohrer?</v>
      </c>
      <c r="BC12" s="7" t="str">
        <f t="shared" si="8"/>
        <v>Woher guckt der Brunnenbohrer?</v>
      </c>
      <c r="BD12" s="7" t="str">
        <f t="shared" si="9"/>
        <v>Wen hat der Brunnenbohrer gesehen?</v>
      </c>
      <c r="BE12" s="7" t="s">
        <v>16</v>
      </c>
      <c r="BF12" s="7" t="str">
        <f>BB12</f>
        <v>Was tat der Brunnenbohrer?</v>
      </c>
      <c r="BG12" s="7">
        <v>1</v>
      </c>
      <c r="BH12" s="7">
        <f t="shared" si="10"/>
        <v>1</v>
      </c>
      <c r="BI12" s="7" t="str">
        <f t="shared" si="11"/>
        <v>Was tat der Brunnenbohrer?</v>
      </c>
      <c r="BJ12" s="7" t="str">
        <f>IF(BI12="NA","NA",J12)</f>
        <v>guckt</v>
      </c>
      <c r="BK12" s="7" t="s">
        <v>1125</v>
      </c>
      <c r="BL12" s="7" t="s">
        <v>1126</v>
      </c>
      <c r="BM12" s="1">
        <v>1</v>
      </c>
      <c r="BN12" s="7" t="str">
        <f t="shared" si="12"/>
        <v>aus dem Fenster gucken</v>
      </c>
      <c r="BO12" s="7" t="str">
        <f t="shared" si="21"/>
        <v>aus dem Fenster schauen</v>
      </c>
      <c r="BP12" s="7" t="str">
        <f t="shared" si="13"/>
        <v/>
      </c>
      <c r="BQ12" s="7" t="str">
        <f t="shared" si="14"/>
        <v/>
      </c>
      <c r="BR12" s="7" t="str">
        <f t="shared" si="15"/>
        <v>Woher guckt der Brunnenbohrer?</v>
      </c>
      <c r="BS12" s="7" t="str">
        <f t="shared" si="16"/>
        <v>Woher guckt der Brunnenbohrer?</v>
      </c>
      <c r="BT12" s="7" t="str">
        <f t="shared" si="17"/>
        <v/>
      </c>
      <c r="BU12" s="7" t="str">
        <f t="shared" si="18"/>
        <v>Wen hat der Brunnenbohrer gesehen?</v>
      </c>
      <c r="BV12" s="7" t="str">
        <f t="shared" si="19"/>
        <v>Wen hat der Brunnenbohrer gesehen?</v>
      </c>
    </row>
    <row r="13" spans="1:74" ht="14.25" customHeight="1" x14ac:dyDescent="0.35">
      <c r="A13" s="7" t="str">
        <f t="shared" si="20"/>
        <v>L6_S54_I137_PSie</v>
      </c>
      <c r="B13" s="7">
        <v>6</v>
      </c>
      <c r="C13" s="7">
        <v>54</v>
      </c>
      <c r="D13" s="44">
        <v>12</v>
      </c>
      <c r="E13">
        <v>1</v>
      </c>
      <c r="F13" s="7">
        <v>54</v>
      </c>
      <c r="G13" s="7" t="str">
        <f t="shared" si="22"/>
        <v>Rosa marschiert aus dem Rathaus. Sie hat das goldene Buch beschmutzt.</v>
      </c>
      <c r="H13" s="7" t="str">
        <f t="shared" si="0"/>
        <v>Rosa</v>
      </c>
      <c r="I13" s="7" t="str">
        <f t="shared" si="1"/>
        <v>Ida</v>
      </c>
      <c r="J13" s="7" t="s">
        <v>1104</v>
      </c>
      <c r="M13" s="7" t="s">
        <v>102</v>
      </c>
      <c r="N13" s="7" t="s">
        <v>455</v>
      </c>
      <c r="O13" s="7" t="str">
        <f t="shared" si="2"/>
        <v>aus dem Rathaus.</v>
      </c>
      <c r="P13" s="7" t="str">
        <f t="shared" si="3"/>
        <v>aus dem Rathaus</v>
      </c>
      <c r="Q13" s="7" t="str">
        <f t="shared" si="23"/>
        <v>Sie</v>
      </c>
      <c r="R13" s="7" t="s">
        <v>104</v>
      </c>
      <c r="S13" s="7" t="s">
        <v>155</v>
      </c>
      <c r="T13" s="7" t="s">
        <v>456</v>
      </c>
      <c r="U13" s="7" t="s">
        <v>457</v>
      </c>
      <c r="W13" s="7" t="str">
        <f t="shared" si="4"/>
        <v>Buch</v>
      </c>
      <c r="X13" s="7" t="str">
        <f t="shared" si="5"/>
        <v>beschmutzt.</v>
      </c>
      <c r="Y13" s="7" t="s">
        <v>458</v>
      </c>
      <c r="Z13" s="7">
        <f>main!Z55</f>
        <v>137</v>
      </c>
      <c r="AA13" s="7" t="str">
        <f>main!AA55</f>
        <v>Rosa</v>
      </c>
      <c r="AB13" s="7" t="str">
        <f>main!AB55</f>
        <v>f</v>
      </c>
      <c r="AC13" s="7">
        <f>main!AC55</f>
        <v>6.8857142859999998</v>
      </c>
      <c r="AD13" s="7">
        <f>main!AD55</f>
        <v>0.40376380499999998</v>
      </c>
      <c r="AE13" s="7">
        <f>main!AE55</f>
        <v>7</v>
      </c>
      <c r="AF13" s="7" t="str">
        <f>main!AF55</f>
        <v>f</v>
      </c>
      <c r="AG13" s="7" t="str">
        <f>main!AG55</f>
        <v>Target</v>
      </c>
      <c r="AH13" s="7" t="str">
        <f>main!AH55</f>
        <v>NA</v>
      </c>
      <c r="AI13" s="7">
        <f>main!AI55</f>
        <v>4220000000</v>
      </c>
      <c r="AJ13" s="7" t="str">
        <f>main!AJ55</f>
        <v>NA</v>
      </c>
      <c r="AK13" s="7" t="str">
        <f>main!AK55</f>
        <v>NA</v>
      </c>
      <c r="AL13" s="7">
        <f>main!AL55</f>
        <v>105</v>
      </c>
      <c r="AM13" s="7" t="str">
        <f>main!AM55</f>
        <v>Ida</v>
      </c>
      <c r="AN13" s="7" t="str">
        <f>main!AN55</f>
        <v>f</v>
      </c>
      <c r="AO13" s="7">
        <f>main!AO55</f>
        <v>6.5714285710000002</v>
      </c>
      <c r="AP13" s="7">
        <f>main!AP55</f>
        <v>0.73906595600000002</v>
      </c>
      <c r="AQ13" s="7">
        <f>main!AQ55</f>
        <v>7</v>
      </c>
      <c r="AR13" s="7" t="str">
        <f>main!AR55</f>
        <v>f</v>
      </c>
      <c r="AS13" s="7" t="str">
        <f>main!AS55</f>
        <v>Alternative</v>
      </c>
      <c r="AT13" s="7" t="str">
        <f>main!AT55</f>
        <v>NA</v>
      </c>
      <c r="AU13" s="7" t="str">
        <f>main!AU55</f>
        <v>NA</v>
      </c>
      <c r="AV13" s="7" t="str">
        <f>main!AV55</f>
        <v>NA</v>
      </c>
      <c r="AW13" s="7" t="str">
        <f>main!AW55</f>
        <v>NA</v>
      </c>
      <c r="AX13" s="7" t="str">
        <f>main!AX55</f>
        <v>Er</v>
      </c>
      <c r="AY13" s="7" t="str">
        <f>main!AY55</f>
        <v>Sie</v>
      </c>
      <c r="AZ13" s="7" t="str">
        <f>main!AZ55</f>
        <v>Sie</v>
      </c>
      <c r="BA13" s="7" t="str">
        <f t="shared" si="6"/>
        <v>Wer marschiert aus dem Rathaus?</v>
      </c>
      <c r="BB13" s="46" t="str">
        <f t="shared" si="7"/>
        <v>Was tat Rosa?</v>
      </c>
      <c r="BC13" s="7" t="str">
        <f t="shared" si="8"/>
        <v>Woher marschiert Rosa?</v>
      </c>
      <c r="BD13" s="7" t="str">
        <f t="shared" si="9"/>
        <v>Was hat Rosa beschmutzt?</v>
      </c>
      <c r="BE13" s="7" t="s">
        <v>16</v>
      </c>
      <c r="BF13" s="7" t="str">
        <f>BB13</f>
        <v>Was tat Rosa?</v>
      </c>
      <c r="BG13" s="7">
        <v>1</v>
      </c>
      <c r="BH13" s="7">
        <f t="shared" si="10"/>
        <v>1</v>
      </c>
      <c r="BI13" s="7" t="str">
        <f t="shared" si="11"/>
        <v>Was tat Rosa?</v>
      </c>
      <c r="BJ13" s="7" t="str">
        <f>IF(BI13="NA","NA",J13)</f>
        <v>marschiert</v>
      </c>
      <c r="BK13" s="67" t="s">
        <v>1111</v>
      </c>
      <c r="BL13" s="67" t="s">
        <v>1112</v>
      </c>
      <c r="BM13" s="1">
        <v>0</v>
      </c>
      <c r="BN13" s="7" t="str">
        <f t="shared" si="12"/>
        <v>aus dem Rathaus spazieren</v>
      </c>
      <c r="BO13" s="7" t="str">
        <f t="shared" si="21"/>
        <v>aus dem Rathaus marschieren</v>
      </c>
      <c r="BP13" s="7" t="str">
        <f t="shared" si="13"/>
        <v/>
      </c>
      <c r="BQ13" s="7" t="str">
        <f t="shared" si="14"/>
        <v/>
      </c>
      <c r="BR13" s="7" t="str">
        <f t="shared" si="15"/>
        <v>Woher marschiert Rosa?</v>
      </c>
      <c r="BS13" s="7" t="str">
        <f t="shared" si="16"/>
        <v>Woher marschiert Rosa?</v>
      </c>
      <c r="BT13" s="7" t="str">
        <f t="shared" si="17"/>
        <v>Was hat Rosa beschmutzt?</v>
      </c>
      <c r="BU13" s="7" t="str">
        <f t="shared" si="18"/>
        <v/>
      </c>
      <c r="BV13" s="7" t="str">
        <f t="shared" si="19"/>
        <v>Was hat Rosa beschmutzt?</v>
      </c>
    </row>
    <row r="14" spans="1:74" ht="14.25" customHeight="1" x14ac:dyDescent="0.35">
      <c r="A14" s="7" t="str">
        <f t="shared" si="20"/>
        <v>L6_S2_I2_PEr</v>
      </c>
      <c r="B14" s="7">
        <v>6</v>
      </c>
      <c r="C14" s="7">
        <v>2</v>
      </c>
      <c r="D14" s="44">
        <v>13</v>
      </c>
      <c r="E14">
        <v>1</v>
      </c>
      <c r="F14" s="7">
        <v>2</v>
      </c>
      <c r="G14" s="7" t="str">
        <f t="shared" si="22"/>
        <v>Georg schreit in der Sauna. Er hat  einen heißen Aufgussstein berührt.</v>
      </c>
      <c r="H14" s="7" t="str">
        <f t="shared" si="0"/>
        <v>Georg</v>
      </c>
      <c r="I14" s="7" t="str">
        <f t="shared" si="1"/>
        <v>Raphael</v>
      </c>
      <c r="J14" s="7" t="s">
        <v>83</v>
      </c>
      <c r="K14" s="7" t="s">
        <v>84</v>
      </c>
      <c r="N14" s="7" t="s">
        <v>85</v>
      </c>
      <c r="O14" s="7" t="str">
        <f t="shared" si="2"/>
        <v>in der Sauna.</v>
      </c>
      <c r="P14" s="7" t="str">
        <f t="shared" si="3"/>
        <v>in der Sauna</v>
      </c>
      <c r="Q14" s="7" t="str">
        <f t="shared" si="23"/>
        <v>Er</v>
      </c>
      <c r="R14" s="7" t="s">
        <v>86</v>
      </c>
      <c r="S14" s="7" t="s">
        <v>87</v>
      </c>
      <c r="T14" s="7" t="s">
        <v>88</v>
      </c>
      <c r="U14" s="7" t="s">
        <v>89</v>
      </c>
      <c r="W14" s="7" t="str">
        <f t="shared" si="4"/>
        <v>Aufgussstein</v>
      </c>
      <c r="X14" s="7" t="str">
        <f t="shared" si="5"/>
        <v>berührt.</v>
      </c>
      <c r="Y14" s="7" t="s">
        <v>90</v>
      </c>
      <c r="Z14" s="7">
        <f>main!Z3</f>
        <v>2</v>
      </c>
      <c r="AA14" s="7" t="str">
        <f>main!AA3</f>
        <v>Georg</v>
      </c>
      <c r="AB14" s="7" t="str">
        <f>main!AB3</f>
        <v>m</v>
      </c>
      <c r="AC14" s="7">
        <f>main!AC3</f>
        <v>1.085714286</v>
      </c>
      <c r="AD14" s="7">
        <f>main!AD3</f>
        <v>0.37349136300000002</v>
      </c>
      <c r="AE14" s="7">
        <f>main!AE3</f>
        <v>1</v>
      </c>
      <c r="AF14" s="7" t="str">
        <f>main!AF3</f>
        <v>m</v>
      </c>
      <c r="AG14" s="7" t="str">
        <f>main!AG3</f>
        <v>Target</v>
      </c>
      <c r="AH14" s="7" t="str">
        <f>main!AH3</f>
        <v>NA</v>
      </c>
      <c r="AI14" s="7">
        <f>main!AI3</f>
        <v>1970000000</v>
      </c>
      <c r="AJ14" s="7" t="str">
        <f>main!AJ3</f>
        <v>NA</v>
      </c>
      <c r="AK14" s="7" t="str">
        <f>main!AK3</f>
        <v>NA</v>
      </c>
      <c r="AL14" s="7">
        <f>main!AL3</f>
        <v>34</v>
      </c>
      <c r="AM14" s="7" t="str">
        <f>main!AM3</f>
        <v>Raphael</v>
      </c>
      <c r="AN14" s="7" t="str">
        <f>main!AN3</f>
        <v>m</v>
      </c>
      <c r="AO14" s="7">
        <f>main!AO3</f>
        <v>1.457142857</v>
      </c>
      <c r="AP14" s="7">
        <f>main!AP3</f>
        <v>0.88593111999999996</v>
      </c>
      <c r="AQ14" s="7">
        <f>main!AQ3</f>
        <v>1</v>
      </c>
      <c r="AR14" s="7" t="str">
        <f>main!AR3</f>
        <v>m</v>
      </c>
      <c r="AS14" s="7" t="str">
        <f>main!AS3</f>
        <v>Alternative</v>
      </c>
      <c r="AT14" s="7" t="str">
        <f>main!AT3</f>
        <v>NA</v>
      </c>
      <c r="AU14" s="7" t="str">
        <f>main!AU3</f>
        <v>NA</v>
      </c>
      <c r="AV14" s="7" t="str">
        <f>main!AV3</f>
        <v>NA</v>
      </c>
      <c r="AW14" s="7" t="str">
        <f>main!AW3</f>
        <v>NA</v>
      </c>
      <c r="AX14" s="7" t="str">
        <f>main!AX3</f>
        <v>Er</v>
      </c>
      <c r="AY14" s="7" t="str">
        <f>main!AY3</f>
        <v>Sie</v>
      </c>
      <c r="AZ14" s="7" t="str">
        <f>main!AZ3</f>
        <v>Er</v>
      </c>
      <c r="BA14" s="7" t="str">
        <f t="shared" si="6"/>
        <v>Wer schreit in der Sauna?</v>
      </c>
      <c r="BB14" s="46" t="str">
        <f t="shared" si="7"/>
        <v>Was tat Georg?</v>
      </c>
      <c r="BC14" s="7" t="str">
        <f t="shared" si="8"/>
        <v>Wo schreit Georg?</v>
      </c>
      <c r="BD14" s="7" t="str">
        <f t="shared" si="9"/>
        <v>Was hat  Georg berührt?</v>
      </c>
      <c r="BE14" s="7" t="s">
        <v>16</v>
      </c>
      <c r="BF14" s="7" t="str">
        <f>BB14</f>
        <v>Was tat Georg?</v>
      </c>
      <c r="BG14" s="7">
        <v>3</v>
      </c>
      <c r="BH14" s="7">
        <f t="shared" si="10"/>
        <v>0</v>
      </c>
      <c r="BI14" s="7" t="str">
        <f t="shared" si="11"/>
        <v>NA</v>
      </c>
      <c r="BJ14" s="7" t="str">
        <f>IF(BI14="NA","NA",J14)</f>
        <v>NA</v>
      </c>
      <c r="BK14" s="7" t="str">
        <f t="shared" ref="BK14:BK27" si="24">BJ14</f>
        <v>NA</v>
      </c>
      <c r="BL14" s="7" t="s">
        <v>78</v>
      </c>
      <c r="BM14" s="1">
        <v>0</v>
      </c>
      <c r="BN14" s="7" t="str">
        <f t="shared" si="12"/>
        <v>NA</v>
      </c>
      <c r="BO14" s="7" t="str">
        <f t="shared" si="21"/>
        <v>NA</v>
      </c>
      <c r="BP14" s="7" t="str">
        <f t="shared" si="13"/>
        <v>Wo schreit Georg?</v>
      </c>
      <c r="BQ14" s="7" t="str">
        <f t="shared" si="14"/>
        <v/>
      </c>
      <c r="BR14" s="7" t="str">
        <f t="shared" si="15"/>
        <v/>
      </c>
      <c r="BS14" s="7" t="str">
        <f t="shared" si="16"/>
        <v>Wo schreit Georg?</v>
      </c>
      <c r="BT14" s="7" t="str">
        <f t="shared" si="17"/>
        <v>Was hat  Georg berührt?</v>
      </c>
      <c r="BU14" s="7" t="str">
        <f t="shared" si="18"/>
        <v/>
      </c>
      <c r="BV14" s="7" t="str">
        <f t="shared" si="19"/>
        <v>Was hat  Georg berührt?</v>
      </c>
    </row>
    <row r="15" spans="1:74" ht="14.25" customHeight="1" x14ac:dyDescent="0.35">
      <c r="A15" s="7" t="str">
        <f t="shared" si="20"/>
        <v>L6_S7_I7_PEr</v>
      </c>
      <c r="B15" s="7">
        <v>6</v>
      </c>
      <c r="C15" s="7">
        <v>7</v>
      </c>
      <c r="D15" s="44">
        <v>14</v>
      </c>
      <c r="E15">
        <v>1</v>
      </c>
      <c r="F15" s="7">
        <v>7</v>
      </c>
      <c r="G15" s="7" t="str">
        <f t="shared" si="22"/>
        <v>Maximilian geht zur Pommesbude. Er hat die grauenvolle Abnehmkur überstanden.</v>
      </c>
      <c r="H15" s="7" t="str">
        <f t="shared" si="0"/>
        <v>Maximilian</v>
      </c>
      <c r="I15" s="7" t="str">
        <f t="shared" si="1"/>
        <v>Simon</v>
      </c>
      <c r="J15" s="7" t="s">
        <v>126</v>
      </c>
      <c r="L15" s="7" t="s">
        <v>127</v>
      </c>
      <c r="N15" s="7" t="s">
        <v>128</v>
      </c>
      <c r="O15" s="7" t="str">
        <f t="shared" si="2"/>
        <v>zur Pommesbude.</v>
      </c>
      <c r="P15" s="7" t="str">
        <f t="shared" si="3"/>
        <v>zur Pommesbude</v>
      </c>
      <c r="Q15" s="7" t="str">
        <f t="shared" si="23"/>
        <v>Er</v>
      </c>
      <c r="R15" s="7" t="s">
        <v>104</v>
      </c>
      <c r="S15" s="7" t="s">
        <v>71</v>
      </c>
      <c r="T15" s="7" t="s">
        <v>129</v>
      </c>
      <c r="U15" s="7" t="s">
        <v>130</v>
      </c>
      <c r="W15" s="7" t="str">
        <f t="shared" si="4"/>
        <v>Abnehmkur</v>
      </c>
      <c r="X15" s="7" t="str">
        <f t="shared" si="5"/>
        <v>überstanden.</v>
      </c>
      <c r="Y15" s="7" t="s">
        <v>131</v>
      </c>
      <c r="Z15" s="7">
        <f>main!Z8</f>
        <v>7</v>
      </c>
      <c r="AA15" s="7" t="str">
        <f>main!AA8</f>
        <v>Maximilian</v>
      </c>
      <c r="AB15" s="7" t="str">
        <f>main!AB8</f>
        <v>m</v>
      </c>
      <c r="AC15" s="7">
        <f>main!AC8</f>
        <v>1.114285714</v>
      </c>
      <c r="AD15" s="7">
        <f>main!AD8</f>
        <v>0.40376380499999998</v>
      </c>
      <c r="AE15" s="7">
        <f>main!AE8</f>
        <v>1</v>
      </c>
      <c r="AF15" s="7" t="str">
        <f>main!AF8</f>
        <v>m</v>
      </c>
      <c r="AG15" s="7" t="str">
        <f>main!AG8</f>
        <v>Target</v>
      </c>
      <c r="AH15" s="7" t="str">
        <f>main!AH8</f>
        <v>NA</v>
      </c>
      <c r="AI15" s="7">
        <f>main!AI8</f>
        <v>176000000</v>
      </c>
      <c r="AJ15" s="7" t="str">
        <f>main!AJ8</f>
        <v>NA</v>
      </c>
      <c r="AK15" s="7" t="str">
        <f>main!AK8</f>
        <v>NA</v>
      </c>
      <c r="AL15" s="7">
        <f>main!AL8</f>
        <v>39</v>
      </c>
      <c r="AM15" s="7" t="str">
        <f>main!AM8</f>
        <v>Simon</v>
      </c>
      <c r="AN15" s="7" t="str">
        <f>main!AN8</f>
        <v>m</v>
      </c>
      <c r="AO15" s="7">
        <f>main!AO8</f>
        <v>1.5142857139999999</v>
      </c>
      <c r="AP15" s="7">
        <f>main!AP8</f>
        <v>1.2216533780000001</v>
      </c>
      <c r="AQ15" s="7">
        <f>main!AQ8</f>
        <v>1</v>
      </c>
      <c r="AR15" s="7" t="str">
        <f>main!AR8</f>
        <v>m</v>
      </c>
      <c r="AS15" s="7" t="str">
        <f>main!AS8</f>
        <v>Alternative</v>
      </c>
      <c r="AT15" s="7" t="str">
        <f>main!AT8</f>
        <v>NA</v>
      </c>
      <c r="AU15" s="7" t="str">
        <f>main!AU8</f>
        <v>NA</v>
      </c>
      <c r="AV15" s="7" t="str">
        <f>main!AV8</f>
        <v>NA</v>
      </c>
      <c r="AW15" s="7" t="str">
        <f>main!AW8</f>
        <v>NA</v>
      </c>
      <c r="AX15" s="7" t="str">
        <f>main!AX8</f>
        <v>Er</v>
      </c>
      <c r="AY15" s="7" t="str">
        <f>main!AY8</f>
        <v>Sie</v>
      </c>
      <c r="AZ15" s="7" t="str">
        <f>main!AZ8</f>
        <v>Er</v>
      </c>
      <c r="BA15" s="7" t="str">
        <f t="shared" si="6"/>
        <v>Wer geht zur Pommesbude?</v>
      </c>
      <c r="BB15" s="46" t="str">
        <f t="shared" si="7"/>
        <v>Was tat Maximilian?</v>
      </c>
      <c r="BC15" s="7" t="str">
        <f t="shared" si="8"/>
        <v>Wohin geht Maximilian?</v>
      </c>
      <c r="BD15" s="7" t="str">
        <f t="shared" si="9"/>
        <v>Was hat Maximilian überstanden?</v>
      </c>
      <c r="BE15" s="7" t="s">
        <v>48</v>
      </c>
      <c r="BF15" s="7" t="str">
        <f>BC15</f>
        <v>Wohin geht Maximilian?</v>
      </c>
      <c r="BG15" s="7">
        <v>3</v>
      </c>
      <c r="BH15" s="7">
        <f t="shared" si="10"/>
        <v>0</v>
      </c>
      <c r="BI15" s="7" t="str">
        <f t="shared" si="11"/>
        <v>NA</v>
      </c>
      <c r="BJ15" s="7" t="str">
        <f>IF(BI15="NA","NA",P15)</f>
        <v>NA</v>
      </c>
      <c r="BK15" s="7" t="str">
        <f t="shared" si="24"/>
        <v>NA</v>
      </c>
      <c r="BL15" s="7" t="s">
        <v>78</v>
      </c>
      <c r="BM15" s="1">
        <v>1</v>
      </c>
      <c r="BN15" s="7" t="str">
        <f t="shared" si="12"/>
        <v>NA</v>
      </c>
      <c r="BO15" s="7" t="str">
        <f t="shared" si="21"/>
        <v>NA</v>
      </c>
      <c r="BP15" s="7" t="str">
        <f t="shared" si="13"/>
        <v/>
      </c>
      <c r="BQ15" s="7" t="str">
        <f t="shared" si="14"/>
        <v>Wohin geht Maximilian?</v>
      </c>
      <c r="BR15" s="7" t="str">
        <f t="shared" si="15"/>
        <v/>
      </c>
      <c r="BS15" s="7" t="str">
        <f t="shared" si="16"/>
        <v>Wohin geht Maximilian?</v>
      </c>
      <c r="BT15" s="7" t="str">
        <f t="shared" si="17"/>
        <v>Was hat Maximilian überstanden?</v>
      </c>
      <c r="BU15" s="7" t="str">
        <f t="shared" si="18"/>
        <v/>
      </c>
      <c r="BV15" s="7" t="str">
        <f t="shared" si="19"/>
        <v>Was hat Maximilian überstanden?</v>
      </c>
    </row>
    <row r="16" spans="1:74" ht="14.25" customHeight="1" x14ac:dyDescent="0.35">
      <c r="A16" s="7" t="str">
        <f t="shared" si="20"/>
        <v>L6_S27_I69_PEr</v>
      </c>
      <c r="B16" s="7">
        <v>6</v>
      </c>
      <c r="C16" s="7">
        <v>27</v>
      </c>
      <c r="D16" s="44">
        <v>15</v>
      </c>
      <c r="E16">
        <v>1</v>
      </c>
      <c r="F16" s="7">
        <v>27</v>
      </c>
      <c r="G16" s="7" t="str">
        <f t="shared" si="22"/>
        <v>Luca landet in der Notaufnahme. Er hat die schweren Handwerksarbeiten unterschätzt.</v>
      </c>
      <c r="H16" s="7" t="str">
        <f t="shared" si="0"/>
        <v>Luca</v>
      </c>
      <c r="I16" s="7" t="str">
        <f t="shared" si="1"/>
        <v>Lara</v>
      </c>
      <c r="J16" s="7" t="s">
        <v>277</v>
      </c>
      <c r="K16" s="7" t="s">
        <v>84</v>
      </c>
      <c r="N16" s="7" t="s">
        <v>278</v>
      </c>
      <c r="O16" s="7" t="str">
        <f t="shared" si="2"/>
        <v>in der Notaufnahme.</v>
      </c>
      <c r="P16" s="7" t="str">
        <f t="shared" si="3"/>
        <v>in der Notaufnahme</v>
      </c>
      <c r="Q16" s="7" t="str">
        <f t="shared" si="23"/>
        <v>Er</v>
      </c>
      <c r="R16" s="7" t="s">
        <v>104</v>
      </c>
      <c r="S16" s="7" t="s">
        <v>71</v>
      </c>
      <c r="T16" s="7" t="s">
        <v>279</v>
      </c>
      <c r="U16" s="7" t="s">
        <v>280</v>
      </c>
      <c r="W16" s="7" t="str">
        <f t="shared" si="4"/>
        <v>Handwerksarbeiten</v>
      </c>
      <c r="X16" s="7" t="str">
        <f t="shared" si="5"/>
        <v>unterschätzt.</v>
      </c>
      <c r="Y16" s="7" t="s">
        <v>165</v>
      </c>
      <c r="Z16" s="7">
        <f>main!Z28</f>
        <v>69</v>
      </c>
      <c r="AA16" s="7" t="str">
        <f>main!AA28</f>
        <v>Luca</v>
      </c>
      <c r="AB16" s="7" t="str">
        <f>main!AB28</f>
        <v>n</v>
      </c>
      <c r="AC16" s="7">
        <f>main!AC28</f>
        <v>3.457142857</v>
      </c>
      <c r="AD16" s="7">
        <f>main!AD28</f>
        <v>1.5967403769999999</v>
      </c>
      <c r="AE16" s="7">
        <f>main!AE28</f>
        <v>4</v>
      </c>
      <c r="AF16" s="7" t="str">
        <f>main!AF28</f>
        <v>n</v>
      </c>
      <c r="AG16" s="7" t="str">
        <f>main!AG28</f>
        <v>Target</v>
      </c>
      <c r="AH16" s="7" t="str">
        <f>main!AH28</f>
        <v>NA</v>
      </c>
      <c r="AI16" s="7">
        <f>main!AI28</f>
        <v>2680000000</v>
      </c>
      <c r="AJ16" s="7" t="str">
        <f>main!AJ28</f>
        <v>NA</v>
      </c>
      <c r="AK16" s="7" t="str">
        <f>main!AK28</f>
        <v>NA</v>
      </c>
      <c r="AL16" s="7">
        <f>main!AL28</f>
        <v>118</v>
      </c>
      <c r="AM16" s="7" t="str">
        <f>main!AM28</f>
        <v>Lara</v>
      </c>
      <c r="AN16" s="7" t="str">
        <f>main!AN28</f>
        <v>f</v>
      </c>
      <c r="AO16" s="7">
        <f>main!AO28</f>
        <v>6.7428571430000002</v>
      </c>
      <c r="AP16" s="7">
        <f>main!AP28</f>
        <v>0.61082668900000003</v>
      </c>
      <c r="AQ16" s="7">
        <f>main!AQ28</f>
        <v>7</v>
      </c>
      <c r="AR16" s="7" t="str">
        <f>main!AR28</f>
        <v>f</v>
      </c>
      <c r="AS16" s="7" t="str">
        <f>main!AS28</f>
        <v>Alternative</v>
      </c>
      <c r="AT16" s="7" t="str">
        <f>main!AT28</f>
        <v>NA</v>
      </c>
      <c r="AU16" s="7" t="str">
        <f>main!AU28</f>
        <v>NA</v>
      </c>
      <c r="AV16" s="7" t="str">
        <f>main!AV28</f>
        <v>NA</v>
      </c>
      <c r="AW16" s="7" t="str">
        <f>main!AW28</f>
        <v>NA</v>
      </c>
      <c r="AX16" s="7" t="str">
        <f>main!AX28</f>
        <v>Er</v>
      </c>
      <c r="AY16" s="7" t="str">
        <f>main!AY28</f>
        <v>Sie</v>
      </c>
      <c r="AZ16" s="7" t="str">
        <f>main!AZ28</f>
        <v>Er</v>
      </c>
      <c r="BA16" s="7" t="str">
        <f t="shared" si="6"/>
        <v>Wer landet in der Notaufnahme?</v>
      </c>
      <c r="BB16" s="46" t="str">
        <f t="shared" si="7"/>
        <v>Was tat Luca?</v>
      </c>
      <c r="BC16" s="7" t="str">
        <f t="shared" si="8"/>
        <v>Wo landet Luca?</v>
      </c>
      <c r="BD16" s="7" t="str">
        <f t="shared" si="9"/>
        <v>Was hat Luca unterschätzt?</v>
      </c>
      <c r="BE16" s="7" t="s">
        <v>48</v>
      </c>
      <c r="BF16" s="7" t="str">
        <f>BC16</f>
        <v>Wo landet Luca?</v>
      </c>
      <c r="BG16" s="7">
        <v>2</v>
      </c>
      <c r="BH16" s="7">
        <f t="shared" si="10"/>
        <v>0</v>
      </c>
      <c r="BI16" s="7" t="str">
        <f t="shared" si="11"/>
        <v>NA</v>
      </c>
      <c r="BJ16" s="7" t="str">
        <f>IF(BI16="NA","NA",P16)</f>
        <v>NA</v>
      </c>
      <c r="BK16" s="7" t="str">
        <f t="shared" si="24"/>
        <v>NA</v>
      </c>
      <c r="BL16" s="7" t="s">
        <v>78</v>
      </c>
      <c r="BM16" s="1">
        <v>0</v>
      </c>
      <c r="BN16" s="7" t="str">
        <f t="shared" si="12"/>
        <v>NA</v>
      </c>
      <c r="BO16" s="7" t="str">
        <f t="shared" si="21"/>
        <v>NA</v>
      </c>
      <c r="BP16" s="7" t="str">
        <f t="shared" si="13"/>
        <v>Wo landet Luca?</v>
      </c>
      <c r="BQ16" s="7" t="str">
        <f t="shared" si="14"/>
        <v/>
      </c>
      <c r="BR16" s="7" t="str">
        <f t="shared" si="15"/>
        <v/>
      </c>
      <c r="BS16" s="7" t="str">
        <f t="shared" si="16"/>
        <v>Wo landet Luca?</v>
      </c>
      <c r="BT16" s="7" t="str">
        <f t="shared" si="17"/>
        <v>Was hat Luca unterschätzt?</v>
      </c>
      <c r="BU16" s="7" t="str">
        <f t="shared" si="18"/>
        <v/>
      </c>
      <c r="BV16" s="7" t="str">
        <f t="shared" si="19"/>
        <v>Was hat Luca unterschätzt?</v>
      </c>
    </row>
    <row r="17" spans="1:74" ht="14.25" customHeight="1" x14ac:dyDescent="0.35">
      <c r="A17" s="7" t="str">
        <f t="shared" si="20"/>
        <v>L6_S39_I81_PSie</v>
      </c>
      <c r="B17" s="7">
        <v>6</v>
      </c>
      <c r="C17" s="7">
        <v>39</v>
      </c>
      <c r="D17" s="44">
        <v>16</v>
      </c>
      <c r="E17">
        <v>1</v>
      </c>
      <c r="F17" s="7">
        <v>39</v>
      </c>
      <c r="G17" s="7" t="str">
        <f t="shared" si="22"/>
        <v>Sidney stolpert aus der Kneipe. Sie hat das neue Craftbier genossen.</v>
      </c>
      <c r="H17" s="7" t="str">
        <f t="shared" si="0"/>
        <v>Sidney</v>
      </c>
      <c r="I17" s="7" t="str">
        <f t="shared" si="1"/>
        <v>Adrian</v>
      </c>
      <c r="J17" s="7" t="s">
        <v>355</v>
      </c>
      <c r="M17" s="7" t="s">
        <v>144</v>
      </c>
      <c r="N17" s="1" t="s">
        <v>356</v>
      </c>
      <c r="O17" s="7" t="str">
        <f t="shared" si="2"/>
        <v>aus der Kneipe.</v>
      </c>
      <c r="P17" s="7" t="str">
        <f t="shared" si="3"/>
        <v>aus der Kneipe</v>
      </c>
      <c r="Q17" s="7" t="str">
        <f t="shared" si="23"/>
        <v>Sie</v>
      </c>
      <c r="R17" s="7" t="s">
        <v>104</v>
      </c>
      <c r="S17" s="7" t="s">
        <v>155</v>
      </c>
      <c r="T17" s="7" t="s">
        <v>357</v>
      </c>
      <c r="U17" s="7" t="s">
        <v>358</v>
      </c>
      <c r="W17" s="7" t="str">
        <f t="shared" si="4"/>
        <v>Craftbier</v>
      </c>
      <c r="X17" s="7" t="str">
        <f t="shared" si="5"/>
        <v>genossen.</v>
      </c>
      <c r="Y17" s="7" t="s">
        <v>227</v>
      </c>
      <c r="Z17" s="7">
        <f>main!Z40</f>
        <v>81</v>
      </c>
      <c r="AA17" s="7" t="str">
        <f>main!AA40</f>
        <v>Sidney</v>
      </c>
      <c r="AB17" s="7" t="str">
        <f>main!AB40</f>
        <v>n</v>
      </c>
      <c r="AC17" s="7">
        <f>main!AC40</f>
        <v>4.7428571430000002</v>
      </c>
      <c r="AD17" s="7">
        <f>main!AD40</f>
        <v>1.421326165</v>
      </c>
      <c r="AE17" s="7">
        <f>main!AE40</f>
        <v>4</v>
      </c>
      <c r="AF17" s="7" t="str">
        <f>main!AF40</f>
        <v>n</v>
      </c>
      <c r="AG17" s="7" t="str">
        <f>main!AG40</f>
        <v>Target</v>
      </c>
      <c r="AH17" s="7" t="str">
        <f>main!AH40</f>
        <v>NA</v>
      </c>
      <c r="AI17" s="7">
        <f>main!AI40</f>
        <v>1940000000</v>
      </c>
      <c r="AJ17" s="7" t="str">
        <f>main!AJ40</f>
        <v>NA</v>
      </c>
      <c r="AK17" s="7" t="str">
        <f>main!AK40</f>
        <v>NA</v>
      </c>
      <c r="AL17" s="7">
        <f>main!AL40</f>
        <v>31</v>
      </c>
      <c r="AM17" s="7" t="str">
        <f>main!AM40</f>
        <v>Adrian</v>
      </c>
      <c r="AN17" s="7" t="str">
        <f>main!AN40</f>
        <v>m</v>
      </c>
      <c r="AO17" s="7">
        <f>main!AO40</f>
        <v>1.371428571</v>
      </c>
      <c r="AP17" s="7">
        <f>main!AP40</f>
        <v>0.73106345900000003</v>
      </c>
      <c r="AQ17" s="7">
        <f>main!AQ40</f>
        <v>1</v>
      </c>
      <c r="AR17" s="7" t="str">
        <f>main!AR40</f>
        <v>m</v>
      </c>
      <c r="AS17" s="7" t="str">
        <f>main!AS40</f>
        <v>Alternative</v>
      </c>
      <c r="AT17" s="7" t="str">
        <f>main!AT40</f>
        <v>NA</v>
      </c>
      <c r="AU17" s="7" t="str">
        <f>main!AU40</f>
        <v>NA</v>
      </c>
      <c r="AV17" s="7" t="str">
        <f>main!AV40</f>
        <v>NA</v>
      </c>
      <c r="AW17" s="7" t="str">
        <f>main!AW40</f>
        <v>NA</v>
      </c>
      <c r="AX17" s="7" t="str">
        <f>main!AX40</f>
        <v>Er</v>
      </c>
      <c r="AY17" s="7" t="str">
        <f>main!AY40</f>
        <v>Sie</v>
      </c>
      <c r="AZ17" s="7" t="str">
        <f>main!AZ40</f>
        <v>Sie</v>
      </c>
      <c r="BA17" s="7" t="str">
        <f t="shared" si="6"/>
        <v>Wer stolpert aus der Kneipe?</v>
      </c>
      <c r="BB17" s="46" t="str">
        <f t="shared" si="7"/>
        <v>Was tat Sidney?</v>
      </c>
      <c r="BC17" s="7" t="str">
        <f t="shared" si="8"/>
        <v>Woher stolpert Sidney?</v>
      </c>
      <c r="BD17" s="7" t="str">
        <f t="shared" si="9"/>
        <v>Was hat Sidney genossen?</v>
      </c>
      <c r="BE17" s="7" t="s">
        <v>48</v>
      </c>
      <c r="BF17" s="7" t="str">
        <f>BC17</f>
        <v>Woher stolpert Sidney?</v>
      </c>
      <c r="BG17" s="7">
        <v>1</v>
      </c>
      <c r="BH17" s="7">
        <f t="shared" si="10"/>
        <v>1</v>
      </c>
      <c r="BI17" s="7" t="str">
        <f t="shared" si="11"/>
        <v>Woher stolpert Sidney?</v>
      </c>
      <c r="BJ17" s="7" t="str">
        <f>IF(BI17="NA","NA",P17)</f>
        <v>aus der Kneipe</v>
      </c>
      <c r="BK17" s="7" t="str">
        <f t="shared" si="24"/>
        <v>aus der Kneipe</v>
      </c>
      <c r="BL17" s="7" t="s">
        <v>361</v>
      </c>
      <c r="BM17" s="1">
        <v>1</v>
      </c>
      <c r="BN17" s="7" t="str">
        <f t="shared" si="12"/>
        <v>aus der Kneipe</v>
      </c>
      <c r="BO17" s="7" t="str">
        <f t="shared" si="21"/>
        <v>aus der Bar</v>
      </c>
      <c r="BP17" s="7" t="str">
        <f t="shared" si="13"/>
        <v/>
      </c>
      <c r="BQ17" s="7" t="str">
        <f t="shared" si="14"/>
        <v/>
      </c>
      <c r="BR17" s="7" t="str">
        <f t="shared" si="15"/>
        <v>Woher stolpert Sidney?</v>
      </c>
      <c r="BS17" s="7" t="str">
        <f t="shared" si="16"/>
        <v>Woher stolpert Sidney?</v>
      </c>
      <c r="BT17" s="7" t="str">
        <f t="shared" si="17"/>
        <v>Was hat Sidney genossen?</v>
      </c>
      <c r="BU17" s="7" t="str">
        <f t="shared" si="18"/>
        <v/>
      </c>
      <c r="BV17" s="7" t="str">
        <f t="shared" si="19"/>
        <v>Was hat Sidney genossen?</v>
      </c>
    </row>
    <row r="18" spans="1:74" ht="14.25" customHeight="1" x14ac:dyDescent="0.35">
      <c r="A18" s="7" t="str">
        <f t="shared" si="20"/>
        <v>L6_S76_I159_PSie</v>
      </c>
      <c r="B18" s="7">
        <v>6</v>
      </c>
      <c r="C18" s="7">
        <v>76</v>
      </c>
      <c r="D18" s="44">
        <v>17</v>
      </c>
      <c r="E18">
        <v>1</v>
      </c>
      <c r="F18" s="7">
        <v>76</v>
      </c>
      <c r="G18" s="7" t="str">
        <f t="shared" si="22"/>
        <v>Die Turnerin betet auf der Fähre. Sie hat das andauernde Schaukeln satt.</v>
      </c>
      <c r="H18" s="7" t="str">
        <f t="shared" si="0"/>
        <v>Die Turnerin</v>
      </c>
      <c r="I18" s="7" t="str">
        <f t="shared" si="1"/>
        <v>Der Turner</v>
      </c>
      <c r="J18" s="7" t="s">
        <v>587</v>
      </c>
      <c r="K18" s="7" t="s">
        <v>244</v>
      </c>
      <c r="N18" s="7" t="s">
        <v>588</v>
      </c>
      <c r="O18" s="7" t="str">
        <f t="shared" si="2"/>
        <v>auf der Fähre.</v>
      </c>
      <c r="P18" s="7" t="str">
        <f t="shared" si="3"/>
        <v>auf der Fähre</v>
      </c>
      <c r="Q18" s="7" t="str">
        <f t="shared" si="23"/>
        <v>Sie</v>
      </c>
      <c r="R18" s="7" t="s">
        <v>104</v>
      </c>
      <c r="S18" s="7" t="s">
        <v>155</v>
      </c>
      <c r="T18" s="7" t="s">
        <v>589</v>
      </c>
      <c r="U18" s="7" t="s">
        <v>590</v>
      </c>
      <c r="W18" s="7" t="str">
        <f t="shared" si="4"/>
        <v>Schaukeln</v>
      </c>
      <c r="X18" s="7" t="str">
        <f t="shared" si="5"/>
        <v>satt.</v>
      </c>
      <c r="Y18" s="7" t="s">
        <v>545</v>
      </c>
      <c r="Z18" s="7">
        <f>main!Z77</f>
        <v>159</v>
      </c>
      <c r="AA18" s="7" t="str">
        <f>main!AA77</f>
        <v>Turnerin</v>
      </c>
      <c r="AB18" s="7" t="str">
        <f>main!AB77</f>
        <v>NA</v>
      </c>
      <c r="AC18" s="7">
        <f>main!AC77</f>
        <v>2.5</v>
      </c>
      <c r="AD18" s="7" t="str">
        <f>main!AD77</f>
        <v>NA</v>
      </c>
      <c r="AE18" s="7" t="str">
        <f>main!AE77</f>
        <v>NA</v>
      </c>
      <c r="AF18" s="7" t="str">
        <f>main!AF77</f>
        <v>f</v>
      </c>
      <c r="AG18" s="7" t="str">
        <f>main!AG77</f>
        <v>Filler</v>
      </c>
      <c r="AH18" s="7" t="str">
        <f>main!AH77</f>
        <v>NA</v>
      </c>
      <c r="AI18" s="7" t="str">
        <f>main!AI77</f>
        <v>NA</v>
      </c>
      <c r="AJ18" s="7" t="str">
        <f>main!AJ77</f>
        <v>Die</v>
      </c>
      <c r="AK18" s="7" t="str">
        <f>main!AK77</f>
        <v>die</v>
      </c>
      <c r="AL18" s="7">
        <f>main!AL77</f>
        <v>16</v>
      </c>
      <c r="AM18" s="7" t="str">
        <f>main!AM77</f>
        <v>Turner</v>
      </c>
      <c r="AN18" s="7" t="str">
        <f>main!AN77</f>
        <v>NA</v>
      </c>
      <c r="AO18" s="7" t="str">
        <f>main!AO77</f>
        <v>NA</v>
      </c>
      <c r="AP18" s="7" t="str">
        <f>main!AP77</f>
        <v>NA</v>
      </c>
      <c r="AQ18" s="7" t="str">
        <f>main!AQ77</f>
        <v>NA</v>
      </c>
      <c r="AR18" s="7" t="str">
        <f>main!AR77</f>
        <v>NA</v>
      </c>
      <c r="AS18" s="7" t="str">
        <f>main!AS77</f>
        <v>Alternative</v>
      </c>
      <c r="AT18" s="7" t="str">
        <f>main!AT77</f>
        <v>NA</v>
      </c>
      <c r="AU18" s="7" t="str">
        <f>main!AU77</f>
        <v>NA</v>
      </c>
      <c r="AV18" s="7" t="str">
        <f>main!AV77</f>
        <v>Der</v>
      </c>
      <c r="AW18" s="7" t="str">
        <f>main!AW77</f>
        <v>der</v>
      </c>
      <c r="AX18" s="7" t="str">
        <f>main!AX77</f>
        <v>Er</v>
      </c>
      <c r="AY18" s="7" t="str">
        <f>main!AY77</f>
        <v>Sie</v>
      </c>
      <c r="AZ18" s="7" t="str">
        <f>main!AZ77</f>
        <v>Sie</v>
      </c>
      <c r="BA18" s="7" t="str">
        <f t="shared" si="6"/>
        <v>Wer betet auf der Fähre?</v>
      </c>
      <c r="BB18" s="46" t="str">
        <f t="shared" si="7"/>
        <v>Was tat die Turnerin?</v>
      </c>
      <c r="BC18" s="7" t="str">
        <f t="shared" si="8"/>
        <v>Wo betet die Turnerin?</v>
      </c>
      <c r="BD18" s="7" t="str">
        <f t="shared" si="9"/>
        <v>Was hat die Turnerin satt?</v>
      </c>
      <c r="BE18" s="1" t="s">
        <v>49</v>
      </c>
      <c r="BF18" s="7" t="str">
        <f>BD18</f>
        <v>Was hat die Turnerin satt?</v>
      </c>
      <c r="BG18" s="7">
        <v>1</v>
      </c>
      <c r="BH18" s="7">
        <f t="shared" si="10"/>
        <v>1</v>
      </c>
      <c r="BI18" s="7" t="str">
        <f t="shared" si="11"/>
        <v>Was hat die Turnerin satt?</v>
      </c>
      <c r="BJ18" s="7" t="str">
        <f>IF(BI18="NA","NA",CONCATENATE(S18," ",T18," ",W18))</f>
        <v>das andauernde Schaukeln</v>
      </c>
      <c r="BK18" s="7" t="str">
        <f t="shared" si="24"/>
        <v>das andauernde Schaukeln</v>
      </c>
      <c r="BL18" s="7" t="s">
        <v>593</v>
      </c>
      <c r="BM18" s="1">
        <v>0</v>
      </c>
      <c r="BN18" s="7" t="str">
        <f t="shared" si="12"/>
        <v>das kontinuierliche Schaukeln</v>
      </c>
      <c r="BO18" s="7" t="str">
        <f t="shared" si="21"/>
        <v>das andauernde Schaukeln</v>
      </c>
      <c r="BP18" s="7" t="str">
        <f t="shared" si="13"/>
        <v>Wo betet die Turnerin?</v>
      </c>
      <c r="BQ18" s="7" t="str">
        <f t="shared" si="14"/>
        <v/>
      </c>
      <c r="BR18" s="7" t="str">
        <f t="shared" si="15"/>
        <v/>
      </c>
      <c r="BS18" s="7" t="str">
        <f t="shared" si="16"/>
        <v>Wo betet die Turnerin?</v>
      </c>
      <c r="BT18" s="7" t="str">
        <f t="shared" si="17"/>
        <v>Was hat die Turnerin satt?</v>
      </c>
      <c r="BU18" s="7" t="str">
        <f t="shared" si="18"/>
        <v/>
      </c>
      <c r="BV18" s="7" t="str">
        <f t="shared" si="19"/>
        <v>Was hat die Turnerin satt?</v>
      </c>
    </row>
    <row r="19" spans="1:74" ht="14.25" customHeight="1" x14ac:dyDescent="0.35">
      <c r="A19" s="7" t="str">
        <f t="shared" si="20"/>
        <v>L6_S43_I126_PEr</v>
      </c>
      <c r="B19" s="7">
        <v>6</v>
      </c>
      <c r="C19" s="7">
        <v>43</v>
      </c>
      <c r="D19" s="44">
        <v>18</v>
      </c>
      <c r="E19">
        <v>1</v>
      </c>
      <c r="F19" s="7">
        <v>43</v>
      </c>
      <c r="G19" s="7" t="str">
        <f t="shared" si="22"/>
        <v>Fiona kommt aus der Kita. Er hat die beiden Zwillinge dabei.</v>
      </c>
      <c r="H19" s="7" t="str">
        <f t="shared" si="0"/>
        <v>Fiona</v>
      </c>
      <c r="I19" s="7" t="str">
        <f t="shared" si="1"/>
        <v>Kilian</v>
      </c>
      <c r="J19" s="7" t="s">
        <v>311</v>
      </c>
      <c r="M19" s="7" t="s">
        <v>144</v>
      </c>
      <c r="N19" s="7" t="s">
        <v>382</v>
      </c>
      <c r="O19" s="7" t="str">
        <f t="shared" si="2"/>
        <v>aus der Kita.</v>
      </c>
      <c r="P19" s="7" t="str">
        <f t="shared" si="3"/>
        <v>aus der Kita</v>
      </c>
      <c r="Q19" s="7" t="str">
        <f t="shared" si="23"/>
        <v>Er</v>
      </c>
      <c r="R19" s="7" t="s">
        <v>104</v>
      </c>
      <c r="S19" s="7" t="s">
        <v>71</v>
      </c>
      <c r="T19" s="7" t="s">
        <v>383</v>
      </c>
      <c r="V19" s="7" t="s">
        <v>384</v>
      </c>
      <c r="W19" s="7" t="str">
        <f t="shared" si="4"/>
        <v>Zwillinge</v>
      </c>
      <c r="X19" s="7" t="str">
        <f t="shared" si="5"/>
        <v>dabei.</v>
      </c>
      <c r="Y19" s="7" t="s">
        <v>385</v>
      </c>
      <c r="Z19" s="7">
        <f>main!Z44</f>
        <v>126</v>
      </c>
      <c r="AA19" s="7" t="str">
        <f>main!AA44</f>
        <v>Fiona</v>
      </c>
      <c r="AB19" s="7" t="str">
        <f>main!AB44</f>
        <v>f</v>
      </c>
      <c r="AC19" s="7">
        <f>main!AC44</f>
        <v>6.8285714290000001</v>
      </c>
      <c r="AD19" s="7">
        <f>main!AD44</f>
        <v>0.45281565400000001</v>
      </c>
      <c r="AE19" s="7">
        <f>main!AE44</f>
        <v>7</v>
      </c>
      <c r="AF19" s="7" t="str">
        <f>main!AF44</f>
        <v>f</v>
      </c>
      <c r="AG19" s="7" t="str">
        <f>main!AG44</f>
        <v>Target</v>
      </c>
      <c r="AH19" s="7" t="str">
        <f>main!AH44</f>
        <v>NA</v>
      </c>
      <c r="AI19" s="7">
        <f>main!AI44</f>
        <v>1800000000</v>
      </c>
      <c r="AJ19" s="7" t="str">
        <f>main!AJ44</f>
        <v>NA</v>
      </c>
      <c r="AK19" s="7" t="str">
        <f>main!AK44</f>
        <v>NA</v>
      </c>
      <c r="AL19" s="7">
        <f>main!AL44</f>
        <v>45</v>
      </c>
      <c r="AM19" s="7" t="str">
        <f>main!AM44</f>
        <v>Kilian</v>
      </c>
      <c r="AN19" s="7" t="str">
        <f>main!AN44</f>
        <v>m</v>
      </c>
      <c r="AO19" s="7">
        <f>main!AO44</f>
        <v>1.657142857</v>
      </c>
      <c r="AP19" s="7">
        <f>main!AP44</f>
        <v>0.96840855299999995</v>
      </c>
      <c r="AQ19" s="7">
        <f>main!AQ44</f>
        <v>1</v>
      </c>
      <c r="AR19" s="7" t="str">
        <f>main!AR44</f>
        <v>m</v>
      </c>
      <c r="AS19" s="7" t="str">
        <f>main!AS44</f>
        <v>Alternative</v>
      </c>
      <c r="AT19" s="7" t="str">
        <f>main!AT44</f>
        <v>NA</v>
      </c>
      <c r="AU19" s="7" t="str">
        <f>main!AU44</f>
        <v>NA</v>
      </c>
      <c r="AV19" s="7" t="str">
        <f>main!AV44</f>
        <v>NA</v>
      </c>
      <c r="AW19" s="7" t="str">
        <f>main!AW44</f>
        <v>NA</v>
      </c>
      <c r="AX19" s="7" t="str">
        <f>main!AX44</f>
        <v>Er</v>
      </c>
      <c r="AY19" s="7" t="str">
        <f>main!AY44</f>
        <v>Sie</v>
      </c>
      <c r="AZ19" s="7" t="str">
        <f>main!AZ44</f>
        <v>Er</v>
      </c>
      <c r="BA19" s="7" t="str">
        <f t="shared" si="6"/>
        <v>Wer kommt aus der Kita?</v>
      </c>
      <c r="BB19" s="46" t="str">
        <f t="shared" si="7"/>
        <v>Was tat Fiona?</v>
      </c>
      <c r="BC19" s="7" t="str">
        <f t="shared" si="8"/>
        <v>Woher kommt Fiona?</v>
      </c>
      <c r="BD19" s="7" t="str">
        <f t="shared" si="9"/>
        <v>Wen hat Fiona dabei?</v>
      </c>
      <c r="BE19" s="7" t="s">
        <v>48</v>
      </c>
      <c r="BF19" s="7" t="str">
        <f>BC19</f>
        <v>Woher kommt Fiona?</v>
      </c>
      <c r="BG19" s="7">
        <v>1</v>
      </c>
      <c r="BH19" s="7">
        <f t="shared" si="10"/>
        <v>1</v>
      </c>
      <c r="BI19" s="7" t="str">
        <f t="shared" si="11"/>
        <v>Woher kommt Fiona?</v>
      </c>
      <c r="BJ19" s="7" t="str">
        <f>IF(BI19="NA","NA",P19)</f>
        <v>aus der Kita</v>
      </c>
      <c r="BK19" s="7" t="str">
        <f t="shared" si="24"/>
        <v>aus der Kita</v>
      </c>
      <c r="BL19" s="7" t="s">
        <v>388</v>
      </c>
      <c r="BM19" s="1">
        <v>1</v>
      </c>
      <c r="BN19" s="7" t="str">
        <f t="shared" si="12"/>
        <v>aus der Kita</v>
      </c>
      <c r="BO19" s="7" t="str">
        <f t="shared" si="21"/>
        <v>aus der Schule</v>
      </c>
      <c r="BP19" s="7" t="str">
        <f t="shared" si="13"/>
        <v/>
      </c>
      <c r="BQ19" s="7" t="str">
        <f t="shared" si="14"/>
        <v/>
      </c>
      <c r="BR19" s="7" t="str">
        <f t="shared" si="15"/>
        <v>Woher kommt Fiona?</v>
      </c>
      <c r="BS19" s="7" t="str">
        <f t="shared" si="16"/>
        <v>Woher kommt Fiona?</v>
      </c>
      <c r="BT19" s="7" t="str">
        <f t="shared" si="17"/>
        <v/>
      </c>
      <c r="BU19" s="7" t="str">
        <f t="shared" si="18"/>
        <v>Wen hat Fiona dabei?</v>
      </c>
      <c r="BV19" s="7" t="str">
        <f t="shared" si="19"/>
        <v>Wen hat Fiona dabei?</v>
      </c>
    </row>
    <row r="20" spans="1:74" ht="14.25" customHeight="1" x14ac:dyDescent="0.35">
      <c r="A20" s="7" t="str">
        <f t="shared" si="20"/>
        <v>L6_S5_I5_PEr</v>
      </c>
      <c r="B20" s="7">
        <v>6</v>
      </c>
      <c r="C20" s="7">
        <v>5</v>
      </c>
      <c r="D20" s="44">
        <v>19</v>
      </c>
      <c r="E20">
        <v>1</v>
      </c>
      <c r="F20" s="7">
        <v>5</v>
      </c>
      <c r="G20" s="7" t="str">
        <f t="shared" si="22"/>
        <v>Paul reist in die Metropole. Er möchte die weltbekannte Clubkultur erleben.</v>
      </c>
      <c r="H20" s="7" t="str">
        <f t="shared" si="0"/>
        <v>Paul</v>
      </c>
      <c r="I20" s="7" t="str">
        <f t="shared" si="1"/>
        <v>Hannes</v>
      </c>
      <c r="J20" s="12" t="s">
        <v>110</v>
      </c>
      <c r="L20" s="7" t="s">
        <v>111</v>
      </c>
      <c r="N20" s="7" t="s">
        <v>112</v>
      </c>
      <c r="O20" s="7" t="str">
        <f t="shared" si="2"/>
        <v>in die Metropole.</v>
      </c>
      <c r="P20" s="7" t="str">
        <f t="shared" si="3"/>
        <v>in die Metropole</v>
      </c>
      <c r="Q20" s="7" t="str">
        <f t="shared" si="23"/>
        <v>Er</v>
      </c>
      <c r="R20" s="7" t="s">
        <v>70</v>
      </c>
      <c r="S20" s="7" t="s">
        <v>71</v>
      </c>
      <c r="T20" s="7" t="s">
        <v>113</v>
      </c>
      <c r="U20" s="7" t="s">
        <v>114</v>
      </c>
      <c r="W20" s="7" t="str">
        <f t="shared" si="4"/>
        <v>Clubkultur</v>
      </c>
      <c r="X20" s="7" t="str">
        <f t="shared" si="5"/>
        <v>erleben.</v>
      </c>
      <c r="Y20" s="7" t="s">
        <v>115</v>
      </c>
      <c r="Z20" s="7">
        <f>main!Z6</f>
        <v>5</v>
      </c>
      <c r="AA20" s="7" t="str">
        <f>main!AA6</f>
        <v>Paul</v>
      </c>
      <c r="AB20" s="7" t="str">
        <f>main!AB6</f>
        <v>m</v>
      </c>
      <c r="AC20" s="7">
        <f>main!AC6</f>
        <v>1.114285714</v>
      </c>
      <c r="AD20" s="7">
        <f>main!AD6</f>
        <v>0.322802851</v>
      </c>
      <c r="AE20" s="7">
        <f>main!AE6</f>
        <v>1</v>
      </c>
      <c r="AF20" s="7" t="str">
        <f>main!AF6</f>
        <v>m</v>
      </c>
      <c r="AG20" s="7" t="str">
        <f>main!AG6</f>
        <v>Target</v>
      </c>
      <c r="AH20" s="7" t="str">
        <f>main!AH6</f>
        <v>NA</v>
      </c>
      <c r="AI20" s="7">
        <f>main!AI6</f>
        <v>4230000000</v>
      </c>
      <c r="AJ20" s="7" t="str">
        <f>main!AJ6</f>
        <v>NA</v>
      </c>
      <c r="AK20" s="7" t="str">
        <f>main!AK6</f>
        <v>NA</v>
      </c>
      <c r="AL20" s="7">
        <f>main!AL6</f>
        <v>37</v>
      </c>
      <c r="AM20" s="7" t="str">
        <f>main!AM6</f>
        <v>Hannes</v>
      </c>
      <c r="AN20" s="7" t="str">
        <f>main!AN6</f>
        <v>m</v>
      </c>
      <c r="AO20" s="7">
        <f>main!AO6</f>
        <v>1.5142857139999999</v>
      </c>
      <c r="AP20" s="7">
        <f>main!AP6</f>
        <v>0.95089520000000005</v>
      </c>
      <c r="AQ20" s="7">
        <f>main!AQ6</f>
        <v>1</v>
      </c>
      <c r="AR20" s="7" t="str">
        <f>main!AR6</f>
        <v>m</v>
      </c>
      <c r="AS20" s="7" t="str">
        <f>main!AS6</f>
        <v>Alternative</v>
      </c>
      <c r="AT20" s="7" t="str">
        <f>main!AT6</f>
        <v>NA</v>
      </c>
      <c r="AU20" s="7" t="str">
        <f>main!AU6</f>
        <v>NA</v>
      </c>
      <c r="AV20" s="7" t="str">
        <f>main!AV6</f>
        <v>NA</v>
      </c>
      <c r="AW20" s="7" t="str">
        <f>main!AW6</f>
        <v>NA</v>
      </c>
      <c r="AX20" s="7" t="str">
        <f>main!AX6</f>
        <v>Er</v>
      </c>
      <c r="AY20" s="7" t="str">
        <f>main!AY6</f>
        <v>Sie</v>
      </c>
      <c r="AZ20" s="7" t="str">
        <f>main!AZ6</f>
        <v>Er</v>
      </c>
      <c r="BA20" s="7" t="str">
        <f t="shared" si="6"/>
        <v>Wer reist in die Metropole?</v>
      </c>
      <c r="BB20" s="46" t="str">
        <f t="shared" si="7"/>
        <v>Was tat Paul?</v>
      </c>
      <c r="BC20" s="7" t="str">
        <f t="shared" si="8"/>
        <v>Wohin reist Paul?</v>
      </c>
      <c r="BD20" s="7" t="str">
        <f t="shared" si="9"/>
        <v>Was möchte Paul erleben?</v>
      </c>
      <c r="BE20" s="7" t="s">
        <v>47</v>
      </c>
      <c r="BF20" s="7" t="str">
        <f>BA20</f>
        <v>Wer reist in die Metropole?</v>
      </c>
      <c r="BG20" s="7">
        <v>2</v>
      </c>
      <c r="BH20" s="7">
        <f t="shared" si="10"/>
        <v>0</v>
      </c>
      <c r="BI20" s="7" t="str">
        <f t="shared" si="11"/>
        <v>NA</v>
      </c>
      <c r="BJ20" s="7" t="str">
        <f>IF(BI20="NA","NA",H20)</f>
        <v>NA</v>
      </c>
      <c r="BK20" s="7" t="str">
        <f t="shared" si="24"/>
        <v>NA</v>
      </c>
      <c r="BL20" s="7" t="s">
        <v>78</v>
      </c>
      <c r="BM20" s="1">
        <v>1</v>
      </c>
      <c r="BN20" s="7" t="str">
        <f t="shared" si="12"/>
        <v>NA</v>
      </c>
      <c r="BO20" s="7" t="str">
        <f t="shared" si="21"/>
        <v>NA</v>
      </c>
      <c r="BP20" s="7" t="str">
        <f t="shared" si="13"/>
        <v/>
      </c>
      <c r="BQ20" s="7" t="str">
        <f t="shared" si="14"/>
        <v>Wohin reist Paul?</v>
      </c>
      <c r="BR20" s="7" t="str">
        <f t="shared" si="15"/>
        <v/>
      </c>
      <c r="BS20" s="7" t="str">
        <f t="shared" si="16"/>
        <v>Wohin reist Paul?</v>
      </c>
      <c r="BT20" s="7" t="str">
        <f t="shared" si="17"/>
        <v>Was möchte Paul erleben?</v>
      </c>
      <c r="BU20" s="7" t="str">
        <f t="shared" si="18"/>
        <v/>
      </c>
      <c r="BV20" s="13" t="str">
        <f t="shared" si="19"/>
        <v>Was möchte Paul erleben?</v>
      </c>
    </row>
    <row r="21" spans="1:74" ht="14.25" customHeight="1" x14ac:dyDescent="0.35">
      <c r="A21" s="7" t="str">
        <f t="shared" si="20"/>
        <v>L6_S69_I152_PEr</v>
      </c>
      <c r="B21" s="7">
        <v>6</v>
      </c>
      <c r="C21" s="7">
        <v>69</v>
      </c>
      <c r="D21" s="44">
        <v>20</v>
      </c>
      <c r="E21">
        <v>1</v>
      </c>
      <c r="F21" s="7">
        <v>69</v>
      </c>
      <c r="G21" s="7" t="str">
        <f t="shared" si="22"/>
        <v>Die Haushälterin schleicht zum Deutschkurs. Er hat nur wenig Spaß am Lernen.</v>
      </c>
      <c r="H21" s="7" t="str">
        <f t="shared" si="0"/>
        <v>Die Haushälterin</v>
      </c>
      <c r="I21" s="7" t="str">
        <f t="shared" si="1"/>
        <v>Der Haushälter</v>
      </c>
      <c r="J21" s="7" t="s">
        <v>429</v>
      </c>
      <c r="L21" s="7" t="s">
        <v>185</v>
      </c>
      <c r="N21" s="7" t="s">
        <v>546</v>
      </c>
      <c r="O21" s="7" t="str">
        <f t="shared" si="2"/>
        <v>zum Deutschkurs.</v>
      </c>
      <c r="P21" s="7" t="str">
        <f t="shared" si="3"/>
        <v>zum Deutschkurs</v>
      </c>
      <c r="Q21" s="7" t="str">
        <f t="shared" si="23"/>
        <v>Er</v>
      </c>
      <c r="R21" s="7" t="s">
        <v>104</v>
      </c>
      <c r="S21" s="7" t="s">
        <v>547</v>
      </c>
      <c r="T21" s="7" t="s">
        <v>548</v>
      </c>
      <c r="U21" s="7" t="s">
        <v>549</v>
      </c>
      <c r="W21" s="7" t="str">
        <f t="shared" si="4"/>
        <v>Spaß</v>
      </c>
      <c r="X21" s="7" t="str">
        <f t="shared" si="5"/>
        <v>am Lernen.</v>
      </c>
      <c r="Y21" s="7" t="s">
        <v>550</v>
      </c>
      <c r="Z21" s="7">
        <f>main!Z70</f>
        <v>152</v>
      </c>
      <c r="AA21" s="7" t="str">
        <f>main!AA70</f>
        <v>Haushälterin</v>
      </c>
      <c r="AB21" s="7" t="str">
        <f>main!AB70</f>
        <v>NA</v>
      </c>
      <c r="AC21" s="7">
        <f>main!AC70</f>
        <v>2.0750000000000002</v>
      </c>
      <c r="AD21" s="7" t="str">
        <f>main!AD70</f>
        <v>NA</v>
      </c>
      <c r="AE21" s="7" t="str">
        <f>main!AE70</f>
        <v>NA</v>
      </c>
      <c r="AF21" s="7" t="str">
        <f>main!AF70</f>
        <v>f</v>
      </c>
      <c r="AG21" s="7" t="str">
        <f>main!AG70</f>
        <v>Filler</v>
      </c>
      <c r="AH21" s="7" t="str">
        <f>main!AH70</f>
        <v>NA</v>
      </c>
      <c r="AI21" s="7" t="str">
        <f>main!AI70</f>
        <v>NA</v>
      </c>
      <c r="AJ21" s="7" t="str">
        <f>main!AJ70</f>
        <v>Die</v>
      </c>
      <c r="AK21" s="7" t="str">
        <f>main!AK70</f>
        <v>die</v>
      </c>
      <c r="AL21" s="7">
        <f>main!AL70</f>
        <v>9</v>
      </c>
      <c r="AM21" s="7" t="str">
        <f>main!AM70</f>
        <v>Haushälter</v>
      </c>
      <c r="AN21" s="7" t="str">
        <f>main!AN70</f>
        <v>NA</v>
      </c>
      <c r="AO21" s="7" t="str">
        <f>main!AO70</f>
        <v>NA</v>
      </c>
      <c r="AP21" s="7" t="str">
        <f>main!AP70</f>
        <v>NA</v>
      </c>
      <c r="AQ21" s="7" t="str">
        <f>main!AQ70</f>
        <v>NA</v>
      </c>
      <c r="AR21" s="7" t="str">
        <f>main!AR70</f>
        <v>NA</v>
      </c>
      <c r="AS21" s="7" t="str">
        <f>main!AS70</f>
        <v>Alternative</v>
      </c>
      <c r="AT21" s="7" t="str">
        <f>main!AT70</f>
        <v>NA</v>
      </c>
      <c r="AU21" s="7" t="str">
        <f>main!AU70</f>
        <v>NA</v>
      </c>
      <c r="AV21" s="7" t="str">
        <f>main!AV70</f>
        <v>Der</v>
      </c>
      <c r="AW21" s="7" t="str">
        <f>main!AW70</f>
        <v>der</v>
      </c>
      <c r="AX21" s="7" t="str">
        <f>main!AX70</f>
        <v>Er</v>
      </c>
      <c r="AY21" s="7" t="str">
        <f>main!AY70</f>
        <v>Sie</v>
      </c>
      <c r="AZ21" s="7" t="str">
        <f>main!AZ70</f>
        <v>Er</v>
      </c>
      <c r="BA21" s="7" t="str">
        <f t="shared" si="6"/>
        <v>Wer schleicht zum Deutschkurs?</v>
      </c>
      <c r="BB21" s="46" t="str">
        <f t="shared" si="7"/>
        <v>Was tat die Haushälterin?</v>
      </c>
      <c r="BC21" s="7" t="str">
        <f t="shared" si="8"/>
        <v>Wohin schleicht die Haushälterin?</v>
      </c>
      <c r="BD21" s="7" t="str">
        <f t="shared" si="9"/>
        <v>Was hat die Haushälterin am Lernen?</v>
      </c>
      <c r="BE21" s="7" t="s">
        <v>47</v>
      </c>
      <c r="BF21" s="7" t="str">
        <f>BA21</f>
        <v>Wer schleicht zum Deutschkurs?</v>
      </c>
      <c r="BG21" s="7">
        <v>2</v>
      </c>
      <c r="BH21" s="7">
        <f t="shared" si="10"/>
        <v>0</v>
      </c>
      <c r="BI21" s="7" t="str">
        <f t="shared" si="11"/>
        <v>NA</v>
      </c>
      <c r="BJ21" s="7" t="str">
        <f>IF(BI21="NA","NA",H21)</f>
        <v>NA</v>
      </c>
      <c r="BK21" s="7" t="str">
        <f t="shared" si="24"/>
        <v>NA</v>
      </c>
      <c r="BL21" s="7" t="s">
        <v>78</v>
      </c>
      <c r="BM21" s="1">
        <v>0</v>
      </c>
      <c r="BN21" s="7" t="str">
        <f t="shared" si="12"/>
        <v>NA</v>
      </c>
      <c r="BO21" s="7" t="str">
        <f t="shared" si="21"/>
        <v>NA</v>
      </c>
      <c r="BP21" s="7" t="str">
        <f t="shared" si="13"/>
        <v/>
      </c>
      <c r="BQ21" s="7" t="str">
        <f t="shared" si="14"/>
        <v>Wohin schleicht die Haushälterin?</v>
      </c>
      <c r="BR21" s="7" t="str">
        <f t="shared" si="15"/>
        <v/>
      </c>
      <c r="BS21" s="7" t="str">
        <f t="shared" si="16"/>
        <v>Wohin schleicht die Haushälterin?</v>
      </c>
      <c r="BT21" s="7" t="str">
        <f t="shared" si="17"/>
        <v>Was hat die Haushälterin am Lernen?</v>
      </c>
      <c r="BU21" s="7" t="str">
        <f t="shared" si="18"/>
        <v/>
      </c>
      <c r="BV21" s="1" t="str">
        <f t="shared" si="19"/>
        <v>Was hat die Haushälterin am Lernen?</v>
      </c>
    </row>
    <row r="22" spans="1:74" ht="14.25" customHeight="1" x14ac:dyDescent="0.35">
      <c r="A22" s="7" t="str">
        <f t="shared" si="20"/>
        <v>L6_S9_I9_PEr</v>
      </c>
      <c r="B22" s="7">
        <v>6</v>
      </c>
      <c r="C22" s="7">
        <v>9</v>
      </c>
      <c r="D22" s="44">
        <v>21</v>
      </c>
      <c r="E22">
        <v>1</v>
      </c>
      <c r="F22" s="7">
        <v>9</v>
      </c>
      <c r="G22" s="7" t="str">
        <f t="shared" si="22"/>
        <v>Johannes flitzt aus der Behörde. Er muss den letzten Bus bekommen.</v>
      </c>
      <c r="H22" s="7" t="str">
        <f t="shared" si="0"/>
        <v>Johannes</v>
      </c>
      <c r="I22" s="7" t="str">
        <f t="shared" si="1"/>
        <v>Jan</v>
      </c>
      <c r="J22" s="7" t="s">
        <v>143</v>
      </c>
      <c r="M22" s="7" t="s">
        <v>144</v>
      </c>
      <c r="N22" s="7" t="s">
        <v>145</v>
      </c>
      <c r="O22" s="7" t="str">
        <f t="shared" si="2"/>
        <v>aus der Behörde.</v>
      </c>
      <c r="P22" s="7" t="str">
        <f t="shared" si="3"/>
        <v>aus der Behörde</v>
      </c>
      <c r="Q22" s="7" t="str">
        <f t="shared" si="23"/>
        <v>Er</v>
      </c>
      <c r="R22" s="7" t="s">
        <v>146</v>
      </c>
      <c r="S22" s="7" t="s">
        <v>147</v>
      </c>
      <c r="T22" s="7" t="s">
        <v>148</v>
      </c>
      <c r="U22" s="7" t="s">
        <v>149</v>
      </c>
      <c r="W22" s="7" t="str">
        <f t="shared" si="4"/>
        <v>Bus</v>
      </c>
      <c r="X22" s="7" t="str">
        <f t="shared" si="5"/>
        <v>bekommen.</v>
      </c>
      <c r="Y22" s="7" t="s">
        <v>150</v>
      </c>
      <c r="Z22" s="7">
        <f>main!Z10</f>
        <v>9</v>
      </c>
      <c r="AA22" s="7" t="str">
        <f>main!AA10</f>
        <v>Johannes</v>
      </c>
      <c r="AB22" s="7" t="str">
        <f>main!AB10</f>
        <v>m</v>
      </c>
      <c r="AC22" s="7">
        <f>main!AC10</f>
        <v>1.1428571430000001</v>
      </c>
      <c r="AD22" s="7">
        <f>main!AD10</f>
        <v>0.35503580099999998</v>
      </c>
      <c r="AE22" s="7">
        <f>main!AE10</f>
        <v>1</v>
      </c>
      <c r="AF22" s="7" t="str">
        <f>main!AF10</f>
        <v>m</v>
      </c>
      <c r="AG22" s="7" t="str">
        <f>main!AG10</f>
        <v>Target</v>
      </c>
      <c r="AH22" s="7" t="str">
        <f>main!AH10</f>
        <v>NA</v>
      </c>
      <c r="AI22" s="7">
        <f>main!AI10</f>
        <v>2370000000</v>
      </c>
      <c r="AJ22" s="7" t="str">
        <f>main!AJ10</f>
        <v>NA</v>
      </c>
      <c r="AK22" s="7" t="str">
        <f>main!AK10</f>
        <v>NA</v>
      </c>
      <c r="AL22" s="7">
        <f>main!AL10</f>
        <v>41</v>
      </c>
      <c r="AM22" s="7" t="str">
        <f>main!AM10</f>
        <v>Jan</v>
      </c>
      <c r="AN22" s="7" t="str">
        <f>main!AN10</f>
        <v>m</v>
      </c>
      <c r="AO22" s="7">
        <f>main!AO10</f>
        <v>1.542857143</v>
      </c>
      <c r="AP22" s="7">
        <f>main!AP10</f>
        <v>0.98048178900000005</v>
      </c>
      <c r="AQ22" s="7">
        <f>main!AQ10</f>
        <v>1</v>
      </c>
      <c r="AR22" s="7" t="str">
        <f>main!AR10</f>
        <v>m</v>
      </c>
      <c r="AS22" s="7" t="str">
        <f>main!AS10</f>
        <v>Alternative</v>
      </c>
      <c r="AT22" s="7" t="str">
        <f>main!AT10</f>
        <v>NA</v>
      </c>
      <c r="AU22" s="7" t="str">
        <f>main!AU10</f>
        <v>NA</v>
      </c>
      <c r="AV22" s="7" t="str">
        <f>main!AV10</f>
        <v>NA</v>
      </c>
      <c r="AW22" s="7" t="str">
        <f>main!AW10</f>
        <v>NA</v>
      </c>
      <c r="AX22" s="7" t="str">
        <f>main!AX10</f>
        <v>Er</v>
      </c>
      <c r="AY22" s="7" t="str">
        <f>main!AY10</f>
        <v>Sie</v>
      </c>
      <c r="AZ22" s="7" t="str">
        <f>main!AZ10</f>
        <v>Er</v>
      </c>
      <c r="BA22" s="7" t="str">
        <f t="shared" si="6"/>
        <v>Wer flitzt aus der Behörde?</v>
      </c>
      <c r="BB22" s="46" t="str">
        <f t="shared" si="7"/>
        <v>Was tat Johannes?</v>
      </c>
      <c r="BC22" s="7" t="str">
        <f t="shared" si="8"/>
        <v>Woher flitzt Johannes?</v>
      </c>
      <c r="BD22" s="7" t="str">
        <f t="shared" si="9"/>
        <v>Was muss Johannes bekommen?</v>
      </c>
      <c r="BE22" s="7" t="s">
        <v>47</v>
      </c>
      <c r="BF22" s="7" t="str">
        <f>BA22</f>
        <v>Wer flitzt aus der Behörde?</v>
      </c>
      <c r="BG22" s="7">
        <v>1</v>
      </c>
      <c r="BH22" s="7">
        <f t="shared" si="10"/>
        <v>1</v>
      </c>
      <c r="BI22" s="7" t="str">
        <f t="shared" si="11"/>
        <v>Wer flitzt aus der Behörde?</v>
      </c>
      <c r="BJ22" s="7" t="str">
        <f>IF(BI22="NA","NA",H22)</f>
        <v>Johannes</v>
      </c>
      <c r="BK22" s="7" t="str">
        <f t="shared" si="24"/>
        <v>Johannes</v>
      </c>
      <c r="BL22" s="7" t="str">
        <f>I22</f>
        <v>Jan</v>
      </c>
      <c r="BM22" s="1">
        <v>0</v>
      </c>
      <c r="BN22" s="7" t="str">
        <f t="shared" si="12"/>
        <v>Jan</v>
      </c>
      <c r="BO22" s="7" t="str">
        <f t="shared" si="21"/>
        <v>Johannes</v>
      </c>
      <c r="BP22" s="7" t="str">
        <f t="shared" si="13"/>
        <v/>
      </c>
      <c r="BQ22" s="7" t="str">
        <f t="shared" si="14"/>
        <v/>
      </c>
      <c r="BR22" s="7" t="str">
        <f t="shared" si="15"/>
        <v>Woher flitzt Johannes?</v>
      </c>
      <c r="BS22" s="7" t="str">
        <f t="shared" si="16"/>
        <v>Woher flitzt Johannes?</v>
      </c>
      <c r="BT22" s="7" t="str">
        <f t="shared" si="17"/>
        <v>Was muss Johannes bekommen?</v>
      </c>
      <c r="BU22" s="7" t="str">
        <f t="shared" si="18"/>
        <v/>
      </c>
      <c r="BV22" s="7" t="str">
        <f t="shared" si="19"/>
        <v>Was muss Johannes bekommen?</v>
      </c>
    </row>
    <row r="23" spans="1:74" ht="14.25" customHeight="1" x14ac:dyDescent="0.35">
      <c r="A23" s="7" t="str">
        <f t="shared" si="20"/>
        <v>L6_S50_I133_PEr</v>
      </c>
      <c r="B23" s="7">
        <v>6</v>
      </c>
      <c r="C23" s="7">
        <v>50</v>
      </c>
      <c r="D23" s="44">
        <v>22</v>
      </c>
      <c r="E23">
        <v>1</v>
      </c>
      <c r="F23" s="7">
        <v>50</v>
      </c>
      <c r="G23" s="7" t="str">
        <f t="shared" si="22"/>
        <v>Martha schleicht ins Haus. Er möchte die schlafenden Nachbarn nicht wecken.</v>
      </c>
      <c r="H23" s="7" t="str">
        <f t="shared" si="0"/>
        <v>Martha</v>
      </c>
      <c r="I23" s="7" t="str">
        <f t="shared" si="1"/>
        <v>Kai</v>
      </c>
      <c r="J23" s="7" t="s">
        <v>429</v>
      </c>
      <c r="L23" s="7" t="s">
        <v>68</v>
      </c>
      <c r="N23" s="7" t="s">
        <v>430</v>
      </c>
      <c r="O23" s="7" t="str">
        <f t="shared" si="2"/>
        <v>ins Haus.</v>
      </c>
      <c r="P23" s="7" t="str">
        <f t="shared" si="3"/>
        <v>ins Haus</v>
      </c>
      <c r="Q23" s="7" t="str">
        <f t="shared" si="23"/>
        <v>Er</v>
      </c>
      <c r="R23" s="7" t="s">
        <v>70</v>
      </c>
      <c r="S23" s="7" t="s">
        <v>71</v>
      </c>
      <c r="T23" s="7" t="s">
        <v>431</v>
      </c>
      <c r="V23" s="7" t="s">
        <v>432</v>
      </c>
      <c r="W23" s="7" t="str">
        <f t="shared" si="4"/>
        <v>Nachbarn</v>
      </c>
      <c r="X23" s="7" t="str">
        <f t="shared" si="5"/>
        <v>nicht wecken.</v>
      </c>
      <c r="Y23" s="7" t="s">
        <v>433</v>
      </c>
      <c r="Z23" s="7">
        <f>main!Z51</f>
        <v>133</v>
      </c>
      <c r="AA23" s="7" t="str">
        <f>main!AA51</f>
        <v>Martha</v>
      </c>
      <c r="AB23" s="7" t="str">
        <f>main!AB51</f>
        <v>f</v>
      </c>
      <c r="AC23" s="7">
        <f>main!AC51</f>
        <v>6.8571428570000004</v>
      </c>
      <c r="AD23" s="7">
        <f>main!AD51</f>
        <v>0.42996970800000001</v>
      </c>
      <c r="AE23" s="7">
        <f>main!AE51</f>
        <v>7</v>
      </c>
      <c r="AF23" s="7" t="str">
        <f>main!AF51</f>
        <v>f</v>
      </c>
      <c r="AG23" s="7" t="str">
        <f>main!AG51</f>
        <v>Target</v>
      </c>
      <c r="AH23" s="7" t="str">
        <f>main!AH51</f>
        <v>NA</v>
      </c>
      <c r="AI23" s="7">
        <f>main!AI51</f>
        <v>2400000000</v>
      </c>
      <c r="AJ23" s="7" t="str">
        <f>main!AJ51</f>
        <v>NA</v>
      </c>
      <c r="AK23" s="7" t="str">
        <f>main!AK51</f>
        <v>NA</v>
      </c>
      <c r="AL23" s="7">
        <f>main!AL51</f>
        <v>52</v>
      </c>
      <c r="AM23" s="7" t="str">
        <f>main!AM51</f>
        <v>Kai</v>
      </c>
      <c r="AN23" s="7" t="str">
        <f>main!AN51</f>
        <v>n</v>
      </c>
      <c r="AO23" s="7">
        <f>main!AO51</f>
        <v>2.1428571430000001</v>
      </c>
      <c r="AP23" s="7">
        <f>main!AP51</f>
        <v>1.4580982199999999</v>
      </c>
      <c r="AQ23" s="7">
        <f>main!AQ51</f>
        <v>1</v>
      </c>
      <c r="AR23" s="7" t="str">
        <f>main!AR51</f>
        <v>n</v>
      </c>
      <c r="AS23" s="7" t="str">
        <f>main!AS51</f>
        <v>Alternative</v>
      </c>
      <c r="AT23" s="7" t="str">
        <f>main!AT51</f>
        <v>NA</v>
      </c>
      <c r="AU23" s="7" t="str">
        <f>main!AU51</f>
        <v>NA</v>
      </c>
      <c r="AV23" s="7" t="str">
        <f>main!AV51</f>
        <v>NA</v>
      </c>
      <c r="AW23" s="7" t="str">
        <f>main!AW51</f>
        <v>NA</v>
      </c>
      <c r="AX23" s="7" t="str">
        <f>main!AX51</f>
        <v>Er</v>
      </c>
      <c r="AY23" s="7" t="str">
        <f>main!AY51</f>
        <v>Sie</v>
      </c>
      <c r="AZ23" s="7" t="str">
        <f>main!AZ51</f>
        <v>Er</v>
      </c>
      <c r="BA23" s="7" t="str">
        <f t="shared" si="6"/>
        <v>Wer schleicht ins Haus?</v>
      </c>
      <c r="BB23" s="46" t="str">
        <f t="shared" si="7"/>
        <v>Was tat Martha?</v>
      </c>
      <c r="BC23" s="7" t="str">
        <f t="shared" si="8"/>
        <v>Wohin schleicht Martha?</v>
      </c>
      <c r="BD23" s="7" t="str">
        <f t="shared" si="9"/>
        <v>Wen möchte Martha nicht wecken?</v>
      </c>
      <c r="BE23" s="7" t="s">
        <v>16</v>
      </c>
      <c r="BF23" s="7" t="str">
        <f>BB23</f>
        <v>Was tat Martha?</v>
      </c>
      <c r="BG23" s="7">
        <v>3</v>
      </c>
      <c r="BH23" s="7">
        <f t="shared" si="10"/>
        <v>0</v>
      </c>
      <c r="BI23" s="7" t="str">
        <f t="shared" si="11"/>
        <v>NA</v>
      </c>
      <c r="BJ23" s="7" t="str">
        <f>IF(BI23="NA","NA",J23)</f>
        <v>NA</v>
      </c>
      <c r="BK23" s="7" t="str">
        <f t="shared" si="24"/>
        <v>NA</v>
      </c>
      <c r="BL23" s="7" t="s">
        <v>78</v>
      </c>
      <c r="BM23" s="1">
        <v>0</v>
      </c>
      <c r="BN23" s="7" t="str">
        <f t="shared" si="12"/>
        <v>NA</v>
      </c>
      <c r="BO23" s="7" t="str">
        <f t="shared" si="21"/>
        <v>NA</v>
      </c>
      <c r="BP23" s="7" t="str">
        <f t="shared" si="13"/>
        <v/>
      </c>
      <c r="BQ23" s="7" t="str">
        <f t="shared" si="14"/>
        <v>Wohin schleicht Martha?</v>
      </c>
      <c r="BR23" s="7" t="str">
        <f t="shared" si="15"/>
        <v/>
      </c>
      <c r="BS23" s="7" t="str">
        <f t="shared" si="16"/>
        <v>Wohin schleicht Martha?</v>
      </c>
      <c r="BT23" s="7" t="str">
        <f t="shared" si="17"/>
        <v/>
      </c>
      <c r="BU23" s="7" t="str">
        <f t="shared" si="18"/>
        <v>Wen möchte Martha nicht wecken?</v>
      </c>
      <c r="BV23" s="7" t="str">
        <f t="shared" si="19"/>
        <v>Wen möchte Martha nicht wecken?</v>
      </c>
    </row>
    <row r="24" spans="1:74" ht="14.25" customHeight="1" x14ac:dyDescent="0.35">
      <c r="A24" s="7" t="str">
        <f t="shared" si="20"/>
        <v>L6_S8_I8_PEr</v>
      </c>
      <c r="B24" s="7">
        <v>6</v>
      </c>
      <c r="C24" s="7">
        <v>8</v>
      </c>
      <c r="D24" s="44">
        <v>23</v>
      </c>
      <c r="E24">
        <v>1</v>
      </c>
      <c r="F24" s="7">
        <v>8</v>
      </c>
      <c r="G24" s="7" t="str">
        <f t="shared" si="22"/>
        <v>Thomas parkt auf dem Radweg. Er möchte ein starkes Zeichen setzen.</v>
      </c>
      <c r="H24" s="7" t="str">
        <f t="shared" si="0"/>
        <v>Thomas</v>
      </c>
      <c r="I24" s="7" t="str">
        <f t="shared" si="1"/>
        <v>Tim</v>
      </c>
      <c r="J24" s="7" t="s">
        <v>134</v>
      </c>
      <c r="K24" s="7" t="s">
        <v>135</v>
      </c>
      <c r="N24" s="7" t="s">
        <v>136</v>
      </c>
      <c r="O24" s="7" t="str">
        <f t="shared" si="2"/>
        <v>auf dem Radweg.</v>
      </c>
      <c r="P24" s="7" t="str">
        <f t="shared" si="3"/>
        <v>auf dem Radweg</v>
      </c>
      <c r="Q24" s="7" t="str">
        <f t="shared" si="23"/>
        <v>Er</v>
      </c>
      <c r="R24" s="7" t="s">
        <v>70</v>
      </c>
      <c r="S24" s="7" t="s">
        <v>137</v>
      </c>
      <c r="T24" s="7" t="s">
        <v>138</v>
      </c>
      <c r="U24" s="7" t="s">
        <v>139</v>
      </c>
      <c r="W24" s="7" t="str">
        <f t="shared" si="4"/>
        <v>Zeichen</v>
      </c>
      <c r="X24" s="7" t="str">
        <f t="shared" si="5"/>
        <v>setzen.</v>
      </c>
      <c r="Y24" s="7" t="s">
        <v>140</v>
      </c>
      <c r="Z24" s="7">
        <f>main!Z9</f>
        <v>8</v>
      </c>
      <c r="AA24" s="7" t="str">
        <f>main!AA9</f>
        <v>Thomas</v>
      </c>
      <c r="AB24" s="7" t="str">
        <f>main!AB9</f>
        <v>m</v>
      </c>
      <c r="AC24" s="7">
        <f>main!AC9</f>
        <v>1.114285714</v>
      </c>
      <c r="AD24" s="7">
        <f>main!AD9</f>
        <v>0.40376380499999998</v>
      </c>
      <c r="AE24" s="7">
        <f>main!AE9</f>
        <v>1</v>
      </c>
      <c r="AF24" s="7" t="str">
        <f>main!AF9</f>
        <v>m</v>
      </c>
      <c r="AG24" s="7" t="str">
        <f>main!AG9</f>
        <v>Target</v>
      </c>
      <c r="AH24" s="7" t="str">
        <f>main!AH9</f>
        <v>NA</v>
      </c>
      <c r="AI24" s="7">
        <f>main!AI9</f>
        <v>1700000000</v>
      </c>
      <c r="AJ24" s="7" t="str">
        <f>main!AJ9</f>
        <v>NA</v>
      </c>
      <c r="AK24" s="7" t="str">
        <f>main!AK9</f>
        <v>NA</v>
      </c>
      <c r="AL24" s="7">
        <f>main!AL9</f>
        <v>40</v>
      </c>
      <c r="AM24" s="7" t="str">
        <f>main!AM9</f>
        <v>Tim</v>
      </c>
      <c r="AN24" s="7" t="str">
        <f>main!AN9</f>
        <v>m</v>
      </c>
      <c r="AO24" s="7">
        <f>main!AO9</f>
        <v>1.5142857139999999</v>
      </c>
      <c r="AP24" s="7">
        <f>main!AP9</f>
        <v>1.4627015409999999</v>
      </c>
      <c r="AQ24" s="7">
        <f>main!AQ9</f>
        <v>1</v>
      </c>
      <c r="AR24" s="7" t="str">
        <f>main!AR9</f>
        <v>m</v>
      </c>
      <c r="AS24" s="7" t="str">
        <f>main!AS9</f>
        <v>Alternative</v>
      </c>
      <c r="AT24" s="7" t="str">
        <f>main!AT9</f>
        <v>NA</v>
      </c>
      <c r="AU24" s="7" t="str">
        <f>main!AU9</f>
        <v>NA</v>
      </c>
      <c r="AV24" s="7" t="str">
        <f>main!AV9</f>
        <v>NA</v>
      </c>
      <c r="AW24" s="7" t="str">
        <f>main!AW9</f>
        <v>NA</v>
      </c>
      <c r="AX24" s="7" t="str">
        <f>main!AX9</f>
        <v>Er</v>
      </c>
      <c r="AY24" s="7" t="str">
        <f>main!AY9</f>
        <v>Sie</v>
      </c>
      <c r="AZ24" s="7" t="str">
        <f>main!AZ9</f>
        <v>Er</v>
      </c>
      <c r="BA24" s="7" t="str">
        <f t="shared" si="6"/>
        <v>Wer parkt auf dem Radweg?</v>
      </c>
      <c r="BB24" s="46" t="str">
        <f t="shared" si="7"/>
        <v>Was tat Thomas?</v>
      </c>
      <c r="BC24" s="7" t="str">
        <f t="shared" si="8"/>
        <v>Wo parkt Thomas?</v>
      </c>
      <c r="BD24" s="7" t="str">
        <f t="shared" si="9"/>
        <v>Was möchte Thomas setzen?</v>
      </c>
      <c r="BE24" s="1" t="s">
        <v>49</v>
      </c>
      <c r="BF24" s="7" t="str">
        <f>BD24</f>
        <v>Was möchte Thomas setzen?</v>
      </c>
      <c r="BG24" s="7">
        <v>4</v>
      </c>
      <c r="BH24" s="7">
        <f t="shared" si="10"/>
        <v>0</v>
      </c>
      <c r="BI24" s="7" t="str">
        <f t="shared" si="11"/>
        <v>NA</v>
      </c>
      <c r="BJ24" s="7" t="str">
        <f>IF(BI24="NA","NA",CONCATENATE(S24," ",T24," ",W24))</f>
        <v>NA</v>
      </c>
      <c r="BK24" s="7" t="str">
        <f t="shared" si="24"/>
        <v>NA</v>
      </c>
      <c r="BL24" s="7" t="s">
        <v>78</v>
      </c>
      <c r="BM24" s="1">
        <v>1</v>
      </c>
      <c r="BN24" s="7" t="str">
        <f t="shared" si="12"/>
        <v>NA</v>
      </c>
      <c r="BO24" s="7" t="str">
        <f t="shared" si="21"/>
        <v>NA</v>
      </c>
      <c r="BP24" s="7" t="str">
        <f t="shared" si="13"/>
        <v>Wo parkt Thomas?</v>
      </c>
      <c r="BQ24" s="7" t="str">
        <f t="shared" si="14"/>
        <v/>
      </c>
      <c r="BR24" s="7" t="str">
        <f t="shared" si="15"/>
        <v/>
      </c>
      <c r="BS24" s="7" t="str">
        <f t="shared" si="16"/>
        <v>Wo parkt Thomas?</v>
      </c>
      <c r="BT24" s="7" t="str">
        <f t="shared" si="17"/>
        <v>Was möchte Thomas setzen?</v>
      </c>
      <c r="BU24" s="7" t="str">
        <f t="shared" si="18"/>
        <v/>
      </c>
      <c r="BV24" s="7" t="str">
        <f t="shared" si="19"/>
        <v>Was möchte Thomas setzen?</v>
      </c>
    </row>
    <row r="25" spans="1:74" ht="14.25" customHeight="1" x14ac:dyDescent="0.35">
      <c r="A25" s="7" t="str">
        <f t="shared" si="20"/>
        <v>L6_S20_I20_PSie</v>
      </c>
      <c r="B25" s="7">
        <v>6</v>
      </c>
      <c r="C25" s="7">
        <v>20</v>
      </c>
      <c r="D25" s="44">
        <v>24</v>
      </c>
      <c r="E25">
        <v>1</v>
      </c>
      <c r="F25" s="7">
        <v>20</v>
      </c>
      <c r="G25" s="7" t="str">
        <f t="shared" si="22"/>
        <v>Erik reitet aus dem Stall. Sie hat die langweiligen Probestunden absolviert.</v>
      </c>
      <c r="H25" s="7" t="str">
        <f t="shared" si="0"/>
        <v>Erik</v>
      </c>
      <c r="I25" s="7" t="str">
        <f t="shared" si="1"/>
        <v>Maria</v>
      </c>
      <c r="J25" s="7" t="s">
        <v>230</v>
      </c>
      <c r="M25" s="7" t="s">
        <v>102</v>
      </c>
      <c r="N25" s="7" t="s">
        <v>231</v>
      </c>
      <c r="O25" s="7" t="str">
        <f t="shared" si="2"/>
        <v>aus dem Stall.</v>
      </c>
      <c r="P25" s="7" t="str">
        <f t="shared" si="3"/>
        <v>aus dem Stall</v>
      </c>
      <c r="Q25" s="7" t="str">
        <f t="shared" si="23"/>
        <v>Sie</v>
      </c>
      <c r="R25" s="7" t="s">
        <v>104</v>
      </c>
      <c r="S25" s="7" t="s">
        <v>71</v>
      </c>
      <c r="T25" s="7" t="s">
        <v>232</v>
      </c>
      <c r="U25" s="7" t="s">
        <v>233</v>
      </c>
      <c r="W25" s="7" t="str">
        <f t="shared" si="4"/>
        <v>Probestunden</v>
      </c>
      <c r="X25" s="7" t="str">
        <f t="shared" si="5"/>
        <v>absolviert.</v>
      </c>
      <c r="Y25" s="7" t="s">
        <v>234</v>
      </c>
      <c r="Z25" s="7">
        <f>main!Z21</f>
        <v>20</v>
      </c>
      <c r="AA25" s="7" t="str">
        <f>main!AA21</f>
        <v>Erik</v>
      </c>
      <c r="AB25" s="7" t="str">
        <f>main!AB21</f>
        <v>m</v>
      </c>
      <c r="AC25" s="7">
        <f>main!AC21</f>
        <v>1.2571428570000001</v>
      </c>
      <c r="AD25" s="7">
        <f>main!AD21</f>
        <v>0.56061191099999996</v>
      </c>
      <c r="AE25" s="7">
        <f>main!AE21</f>
        <v>1</v>
      </c>
      <c r="AF25" s="7" t="str">
        <f>main!AF21</f>
        <v>m</v>
      </c>
      <c r="AG25" s="7" t="str">
        <f>main!AG21</f>
        <v>Target</v>
      </c>
      <c r="AH25" s="7" t="str">
        <f>main!AH21</f>
        <v>NA</v>
      </c>
      <c r="AI25" s="7">
        <f>main!AI21</f>
        <v>2550000000</v>
      </c>
      <c r="AJ25" s="7" t="str">
        <f>main!AJ21</f>
        <v>NA</v>
      </c>
      <c r="AK25" s="7" t="str">
        <f>main!AK21</f>
        <v>NA</v>
      </c>
      <c r="AL25" s="7">
        <f>main!AL21</f>
        <v>101</v>
      </c>
      <c r="AM25" s="7" t="str">
        <f>main!AM21</f>
        <v>Maria</v>
      </c>
      <c r="AN25" s="7" t="str">
        <f>main!AN21</f>
        <v>n</v>
      </c>
      <c r="AO25" s="7">
        <f>main!AO21</f>
        <v>6.542857143</v>
      </c>
      <c r="AP25" s="7">
        <f>main!AP21</f>
        <v>0.78000215500000003</v>
      </c>
      <c r="AQ25" s="7">
        <f>main!AQ21</f>
        <v>7</v>
      </c>
      <c r="AR25" s="7" t="str">
        <f>main!AR21</f>
        <v>f</v>
      </c>
      <c r="AS25" s="7" t="str">
        <f>main!AS21</f>
        <v>Alternative</v>
      </c>
      <c r="AT25" s="7" t="str">
        <f>main!AT21</f>
        <v>NA</v>
      </c>
      <c r="AU25" s="7" t="str">
        <f>main!AU21</f>
        <v>NA</v>
      </c>
      <c r="AV25" s="7" t="str">
        <f>main!AV21</f>
        <v>NA</v>
      </c>
      <c r="AW25" s="7" t="str">
        <f>main!AW21</f>
        <v>NA</v>
      </c>
      <c r="AX25" s="7" t="str">
        <f>main!AX21</f>
        <v>Er</v>
      </c>
      <c r="AY25" s="7" t="str">
        <f>main!AY21</f>
        <v>Sie</v>
      </c>
      <c r="AZ25" s="7" t="str">
        <f>main!AZ21</f>
        <v>Sie</v>
      </c>
      <c r="BA25" s="7" t="str">
        <f t="shared" si="6"/>
        <v>Wer reitet aus dem Stall?</v>
      </c>
      <c r="BB25" s="46" t="str">
        <f t="shared" si="7"/>
        <v>Was tat Erik?</v>
      </c>
      <c r="BC25" s="7" t="str">
        <f t="shared" si="8"/>
        <v>Woher reitet Erik?</v>
      </c>
      <c r="BD25" s="7" t="str">
        <f t="shared" si="9"/>
        <v>Was hat Erik absolviert?</v>
      </c>
      <c r="BE25" s="1" t="s">
        <v>49</v>
      </c>
      <c r="BF25" s="7" t="str">
        <f>BD25</f>
        <v>Was hat Erik absolviert?</v>
      </c>
      <c r="BG25" s="7">
        <v>3</v>
      </c>
      <c r="BH25" s="7">
        <f t="shared" si="10"/>
        <v>0</v>
      </c>
      <c r="BI25" s="7" t="str">
        <f t="shared" si="11"/>
        <v>NA</v>
      </c>
      <c r="BJ25" s="7" t="str">
        <f>IF(BI25="NA","NA",CONCATENATE(S25," ",T25," ",W25))</f>
        <v>NA</v>
      </c>
      <c r="BK25" s="7" t="str">
        <f t="shared" si="24"/>
        <v>NA</v>
      </c>
      <c r="BL25" s="7" t="s">
        <v>78</v>
      </c>
      <c r="BM25" s="1">
        <v>1</v>
      </c>
      <c r="BN25" s="7" t="str">
        <f t="shared" si="12"/>
        <v>NA</v>
      </c>
      <c r="BO25" s="7" t="str">
        <f t="shared" si="21"/>
        <v>NA</v>
      </c>
      <c r="BP25" s="7" t="str">
        <f t="shared" si="13"/>
        <v/>
      </c>
      <c r="BQ25" s="7" t="str">
        <f t="shared" si="14"/>
        <v/>
      </c>
      <c r="BR25" s="7" t="str">
        <f t="shared" si="15"/>
        <v>Woher reitet Erik?</v>
      </c>
      <c r="BS25" s="7" t="str">
        <f t="shared" si="16"/>
        <v>Woher reitet Erik?</v>
      </c>
      <c r="BT25" s="7" t="str">
        <f t="shared" si="17"/>
        <v>Was hat Erik absolviert?</v>
      </c>
      <c r="BU25" s="7" t="str">
        <f t="shared" si="18"/>
        <v/>
      </c>
      <c r="BV25" s="7" t="str">
        <f t="shared" si="19"/>
        <v>Was hat Erik absolviert?</v>
      </c>
    </row>
    <row r="26" spans="1:74" ht="14.25" customHeight="1" x14ac:dyDescent="0.35">
      <c r="A26" s="7" t="str">
        <f t="shared" si="20"/>
        <v>L6_S120_I203_PSie</v>
      </c>
      <c r="B26" s="7">
        <v>6</v>
      </c>
      <c r="C26" s="7">
        <v>120</v>
      </c>
      <c r="D26" s="44">
        <v>25</v>
      </c>
      <c r="E26">
        <v>1</v>
      </c>
      <c r="F26" s="7">
        <v>120</v>
      </c>
      <c r="G26" s="7" t="str">
        <f t="shared" si="22"/>
        <v>Der Kollege schleicht in den Palast. Sie möchte das teure Porzellan stehlen.</v>
      </c>
      <c r="H26" s="7" t="str">
        <f t="shared" si="0"/>
        <v>Der Kollege</v>
      </c>
      <c r="I26" s="7" t="str">
        <f t="shared" si="1"/>
        <v>Die Kollegin</v>
      </c>
      <c r="J26" s="7" t="s">
        <v>429</v>
      </c>
      <c r="L26" s="7" t="s">
        <v>375</v>
      </c>
      <c r="N26" s="7" t="s">
        <v>830</v>
      </c>
      <c r="O26" s="7" t="str">
        <f t="shared" si="2"/>
        <v>in den Palast.</v>
      </c>
      <c r="P26" s="7" t="str">
        <f t="shared" si="3"/>
        <v>in den Palast</v>
      </c>
      <c r="Q26" s="7" t="str">
        <f t="shared" si="23"/>
        <v>Sie</v>
      </c>
      <c r="R26" s="7" t="s">
        <v>70</v>
      </c>
      <c r="S26" s="7" t="s">
        <v>155</v>
      </c>
      <c r="T26" s="7" t="s">
        <v>411</v>
      </c>
      <c r="U26" s="7" t="s">
        <v>831</v>
      </c>
      <c r="W26" s="7" t="str">
        <f t="shared" si="4"/>
        <v>Porzellan</v>
      </c>
      <c r="X26" s="7" t="str">
        <f t="shared" si="5"/>
        <v>stehlen.</v>
      </c>
      <c r="Y26" s="7" t="s">
        <v>832</v>
      </c>
      <c r="Z26" s="7">
        <f>main!Z121</f>
        <v>203</v>
      </c>
      <c r="AA26" s="7" t="str">
        <f>main!AA121</f>
        <v>Kollege</v>
      </c>
      <c r="AB26" s="7" t="str">
        <f>main!AB121</f>
        <v>NA</v>
      </c>
      <c r="AC26" s="7">
        <f>main!AC121</f>
        <v>6.7</v>
      </c>
      <c r="AD26" s="7" t="str">
        <f>main!AD121</f>
        <v>NA</v>
      </c>
      <c r="AE26" s="7" t="str">
        <f>main!AE121</f>
        <v>NA</v>
      </c>
      <c r="AF26" s="7" t="str">
        <f>main!AF121</f>
        <v>m</v>
      </c>
      <c r="AG26" s="7" t="str">
        <f>main!AG121</f>
        <v>Filler</v>
      </c>
      <c r="AH26" s="7" t="str">
        <f>main!AH121</f>
        <v>NA</v>
      </c>
      <c r="AI26" s="7" t="str">
        <f>main!AI121</f>
        <v>NA</v>
      </c>
      <c r="AJ26" s="7" t="str">
        <f>main!AJ121</f>
        <v>Der</v>
      </c>
      <c r="AK26" s="7" t="str">
        <f>main!AK121</f>
        <v>der</v>
      </c>
      <c r="AL26" s="7">
        <f>main!AL121</f>
        <v>60</v>
      </c>
      <c r="AM26" s="7" t="str">
        <f>main!AM121</f>
        <v>Kollegin</v>
      </c>
      <c r="AN26" s="7" t="str">
        <f>main!AN121</f>
        <v>NA</v>
      </c>
      <c r="AO26" s="7" t="str">
        <f>main!AO121</f>
        <v>NA</v>
      </c>
      <c r="AP26" s="7" t="str">
        <f>main!AP121</f>
        <v>NA</v>
      </c>
      <c r="AQ26" s="7" t="str">
        <f>main!AQ121</f>
        <v>NA</v>
      </c>
      <c r="AR26" s="7" t="str">
        <f>main!AR121</f>
        <v>NA</v>
      </c>
      <c r="AS26" s="7" t="str">
        <f>main!AS121</f>
        <v>Alternative</v>
      </c>
      <c r="AT26" s="7" t="str">
        <f>main!AT121</f>
        <v>NA</v>
      </c>
      <c r="AU26" s="7" t="str">
        <f>main!AU121</f>
        <v>NA</v>
      </c>
      <c r="AV26" s="7" t="str">
        <f>main!AV121</f>
        <v>Die</v>
      </c>
      <c r="AW26" s="7" t="str">
        <f>main!AW121</f>
        <v>die</v>
      </c>
      <c r="AX26" s="7" t="str">
        <f>main!AX121</f>
        <v>Er</v>
      </c>
      <c r="AY26" s="7" t="str">
        <f>main!AY121</f>
        <v>Sie</v>
      </c>
      <c r="AZ26" s="7" t="str">
        <f>main!AZ121</f>
        <v>Sie</v>
      </c>
      <c r="BA26" s="7" t="str">
        <f t="shared" si="6"/>
        <v>Wer schleicht in den Palast?</v>
      </c>
      <c r="BB26" s="46" t="str">
        <f t="shared" si="7"/>
        <v>Was tat der Kollege?</v>
      </c>
      <c r="BC26" s="7" t="str">
        <f t="shared" si="8"/>
        <v>Wohin schleicht der Kollege?</v>
      </c>
      <c r="BD26" s="7" t="str">
        <f t="shared" si="9"/>
        <v>Was möchte der Kollege stehlen?</v>
      </c>
      <c r="BE26" s="1" t="s">
        <v>49</v>
      </c>
      <c r="BF26" s="7" t="str">
        <f>BD26</f>
        <v>Was möchte der Kollege stehlen?</v>
      </c>
      <c r="BG26" s="7">
        <v>2</v>
      </c>
      <c r="BH26" s="7">
        <f t="shared" si="10"/>
        <v>0</v>
      </c>
      <c r="BI26" s="7" t="str">
        <f t="shared" si="11"/>
        <v>NA</v>
      </c>
      <c r="BJ26" s="7" t="str">
        <f>IF(BI26="NA","NA",CONCATENATE(S26," ",T26," ",W26))</f>
        <v>NA</v>
      </c>
      <c r="BK26" s="7" t="str">
        <f t="shared" si="24"/>
        <v>NA</v>
      </c>
      <c r="BL26" s="7" t="s">
        <v>78</v>
      </c>
      <c r="BM26" s="1">
        <v>0</v>
      </c>
      <c r="BN26" s="7" t="str">
        <f t="shared" si="12"/>
        <v>NA</v>
      </c>
      <c r="BO26" s="7" t="str">
        <f t="shared" si="21"/>
        <v>NA</v>
      </c>
      <c r="BP26" s="7" t="str">
        <f t="shared" si="13"/>
        <v/>
      </c>
      <c r="BQ26" s="7" t="str">
        <f t="shared" si="14"/>
        <v>Wohin schleicht der Kollege?</v>
      </c>
      <c r="BR26" s="7" t="str">
        <f t="shared" si="15"/>
        <v/>
      </c>
      <c r="BS26" s="7" t="str">
        <f t="shared" si="16"/>
        <v>Wohin schleicht der Kollege?</v>
      </c>
      <c r="BT26" s="7" t="str">
        <f t="shared" si="17"/>
        <v>Was möchte der Kollege stehlen?</v>
      </c>
      <c r="BU26" s="7" t="str">
        <f t="shared" si="18"/>
        <v/>
      </c>
      <c r="BV26" s="7" t="str">
        <f t="shared" si="19"/>
        <v>Was möchte der Kollege stehlen?</v>
      </c>
    </row>
    <row r="27" spans="1:74" ht="14.25" customHeight="1" x14ac:dyDescent="0.35">
      <c r="A27" s="7" t="str">
        <f t="shared" si="20"/>
        <v>L6_S77_I160_PSie</v>
      </c>
      <c r="B27" s="7">
        <v>6</v>
      </c>
      <c r="C27" s="7">
        <v>77</v>
      </c>
      <c r="D27" s="44">
        <v>26</v>
      </c>
      <c r="E27">
        <v>1</v>
      </c>
      <c r="F27" s="7">
        <v>77</v>
      </c>
      <c r="G27" s="7" t="str">
        <f t="shared" si="22"/>
        <v>Die Ernährungsberaterin stürzt auf dem Radrennen. Sie hat einen ekstatischen Fan übersehen.</v>
      </c>
      <c r="H27" s="7" t="str">
        <f t="shared" si="0"/>
        <v>Die Ernährungsberaterin</v>
      </c>
      <c r="I27" s="7" t="str">
        <f t="shared" si="1"/>
        <v>Der Ernährungsberater</v>
      </c>
      <c r="J27" s="7" t="s">
        <v>594</v>
      </c>
      <c r="K27" s="7" t="s">
        <v>135</v>
      </c>
      <c r="N27" s="7" t="s">
        <v>595</v>
      </c>
      <c r="O27" s="7" t="str">
        <f t="shared" si="2"/>
        <v>auf dem Radrennen.</v>
      </c>
      <c r="P27" s="7" t="str">
        <f t="shared" si="3"/>
        <v>auf dem Radrennen</v>
      </c>
      <c r="Q27" s="7" t="str">
        <f t="shared" si="23"/>
        <v>Sie</v>
      </c>
      <c r="R27" s="7" t="s">
        <v>104</v>
      </c>
      <c r="S27" s="7" t="s">
        <v>87</v>
      </c>
      <c r="T27" s="7" t="s">
        <v>596</v>
      </c>
      <c r="V27" s="7" t="s">
        <v>597</v>
      </c>
      <c r="W27" s="7" t="str">
        <f t="shared" si="4"/>
        <v>Fan</v>
      </c>
      <c r="X27" s="7" t="str">
        <f t="shared" si="5"/>
        <v>übersehen.</v>
      </c>
      <c r="Y27" s="7" t="s">
        <v>248</v>
      </c>
      <c r="Z27" s="7">
        <f>main!Z78</f>
        <v>160</v>
      </c>
      <c r="AA27" s="7" t="str">
        <f>main!AA78</f>
        <v>Ernährungsberaterin</v>
      </c>
      <c r="AB27" s="7" t="str">
        <f>main!AB78</f>
        <v>NA</v>
      </c>
      <c r="AC27" s="7">
        <f>main!AC78</f>
        <v>2.6749999999999998</v>
      </c>
      <c r="AD27" s="7" t="str">
        <f>main!AD78</f>
        <v>NA</v>
      </c>
      <c r="AE27" s="7" t="str">
        <f>main!AE78</f>
        <v>NA</v>
      </c>
      <c r="AF27" s="7" t="str">
        <f>main!AF78</f>
        <v>f</v>
      </c>
      <c r="AG27" s="7" t="str">
        <f>main!AG78</f>
        <v>Filler</v>
      </c>
      <c r="AH27" s="7" t="str">
        <f>main!AH78</f>
        <v>NA</v>
      </c>
      <c r="AI27" s="7" t="str">
        <f>main!AI78</f>
        <v>NA</v>
      </c>
      <c r="AJ27" s="7" t="str">
        <f>main!AJ78</f>
        <v>Die</v>
      </c>
      <c r="AK27" s="7" t="str">
        <f>main!AK78</f>
        <v>die</v>
      </c>
      <c r="AL27" s="7">
        <f>main!AL78</f>
        <v>17</v>
      </c>
      <c r="AM27" s="7" t="str">
        <f>main!AM78</f>
        <v>Ernährungsberater</v>
      </c>
      <c r="AN27" s="7" t="str">
        <f>main!AN78</f>
        <v>NA</v>
      </c>
      <c r="AO27" s="7" t="str">
        <f>main!AO78</f>
        <v>NA</v>
      </c>
      <c r="AP27" s="7" t="str">
        <f>main!AP78</f>
        <v>NA</v>
      </c>
      <c r="AQ27" s="7" t="str">
        <f>main!AQ78</f>
        <v>NA</v>
      </c>
      <c r="AR27" s="7" t="str">
        <f>main!AR78</f>
        <v>NA</v>
      </c>
      <c r="AS27" s="7" t="str">
        <f>main!AS78</f>
        <v>Alternative</v>
      </c>
      <c r="AT27" s="7" t="str">
        <f>main!AT78</f>
        <v>NA</v>
      </c>
      <c r="AU27" s="7" t="str">
        <f>main!AU78</f>
        <v>NA</v>
      </c>
      <c r="AV27" s="7" t="str">
        <f>main!AV78</f>
        <v>Der</v>
      </c>
      <c r="AW27" s="7" t="str">
        <f>main!AW78</f>
        <v>der</v>
      </c>
      <c r="AX27" s="7" t="str">
        <f>main!AX78</f>
        <v>Er</v>
      </c>
      <c r="AY27" s="7" t="str">
        <f>main!AY78</f>
        <v>Sie</v>
      </c>
      <c r="AZ27" s="7" t="str">
        <f>main!AZ78</f>
        <v>Sie</v>
      </c>
      <c r="BA27" s="7" t="str">
        <f t="shared" si="6"/>
        <v>Wer stürzt auf dem Radrennen?</v>
      </c>
      <c r="BB27" s="46" t="str">
        <f t="shared" si="7"/>
        <v>Was tat die Ernährungsberaterin?</v>
      </c>
      <c r="BC27" s="7" t="str">
        <f t="shared" si="8"/>
        <v>Wo stürzt die Ernährungsberaterin?</v>
      </c>
      <c r="BD27" s="7" t="str">
        <f t="shared" si="9"/>
        <v>Wen hat die Ernährungsberaterin übersehen?</v>
      </c>
      <c r="BE27" s="7" t="s">
        <v>47</v>
      </c>
      <c r="BF27" s="7" t="str">
        <f>BA27</f>
        <v>Wer stürzt auf dem Radrennen?</v>
      </c>
      <c r="BG27" s="7">
        <v>3</v>
      </c>
      <c r="BH27" s="7">
        <f t="shared" si="10"/>
        <v>0</v>
      </c>
      <c r="BI27" s="7" t="str">
        <f t="shared" si="11"/>
        <v>NA</v>
      </c>
      <c r="BJ27" s="7" t="str">
        <f>IF(BI27="NA","NA",H27)</f>
        <v>NA</v>
      </c>
      <c r="BK27" s="7" t="str">
        <f t="shared" si="24"/>
        <v>NA</v>
      </c>
      <c r="BL27" s="7" t="s">
        <v>78</v>
      </c>
      <c r="BM27" s="1">
        <v>0</v>
      </c>
      <c r="BN27" s="7" t="str">
        <f t="shared" si="12"/>
        <v>NA</v>
      </c>
      <c r="BO27" s="7" t="str">
        <f t="shared" si="21"/>
        <v>NA</v>
      </c>
      <c r="BP27" s="7" t="str">
        <f t="shared" si="13"/>
        <v>Wo stürzt die Ernährungsberaterin?</v>
      </c>
      <c r="BQ27" s="7" t="str">
        <f t="shared" si="14"/>
        <v/>
      </c>
      <c r="BR27" s="7" t="str">
        <f t="shared" si="15"/>
        <v/>
      </c>
      <c r="BS27" s="7" t="str">
        <f t="shared" si="16"/>
        <v>Wo stürzt die Ernährungsberaterin?</v>
      </c>
      <c r="BT27" s="7" t="str">
        <f t="shared" si="17"/>
        <v/>
      </c>
      <c r="BU27" s="7" t="str">
        <f t="shared" si="18"/>
        <v>Wen hat die Ernährungsberaterin übersehen?</v>
      </c>
      <c r="BV27" s="7" t="str">
        <f t="shared" si="19"/>
        <v>Wen hat die Ernährungsberaterin übersehen?</v>
      </c>
    </row>
    <row r="28" spans="1:74" ht="14.25" customHeight="1" x14ac:dyDescent="0.35">
      <c r="A28" s="53" t="str">
        <f t="shared" si="20"/>
        <v>L_S134_I79_PSie</v>
      </c>
      <c r="B28" s="54"/>
      <c r="C28" s="55">
        <v>14</v>
      </c>
      <c r="D28" s="44">
        <v>27</v>
      </c>
      <c r="E28" s="56">
        <v>1.9</v>
      </c>
      <c r="F28" s="53">
        <v>134</v>
      </c>
      <c r="G28" s="53" t="str">
        <f>CONCATENATE(H28," ",J28," ",P28," ",Q28," ",R28," ",S28," ",T28," ",W28," ",Y28)</f>
        <v>Die Gymnasiallehrerin kniet im Garten Sie hat ein tolles Hochbeet angelegt</v>
      </c>
      <c r="H28" s="53" t="str">
        <f t="shared" si="0"/>
        <v>Die Gymnasiallehrerin</v>
      </c>
      <c r="I28" s="53" t="str">
        <f t="shared" si="1"/>
        <v>Der Gymnasiallehrer</v>
      </c>
      <c r="J28" s="54" t="s">
        <v>508</v>
      </c>
      <c r="K28" s="53" t="s">
        <v>193</v>
      </c>
      <c r="L28" s="53"/>
      <c r="M28" s="53"/>
      <c r="N28" s="53" t="s">
        <v>880</v>
      </c>
      <c r="O28" s="53" t="str">
        <f t="shared" si="2"/>
        <v>im Garten.</v>
      </c>
      <c r="P28" s="53" t="str">
        <f t="shared" si="3"/>
        <v>im Garten</v>
      </c>
      <c r="Q28" s="53" t="s">
        <v>82</v>
      </c>
      <c r="R28" s="53" t="s">
        <v>104</v>
      </c>
      <c r="S28" s="53" t="s">
        <v>137</v>
      </c>
      <c r="T28" s="53" t="s">
        <v>1077</v>
      </c>
      <c r="U28" s="54" t="s">
        <v>1079</v>
      </c>
      <c r="V28" s="54"/>
      <c r="W28" s="54" t="str">
        <f t="shared" si="4"/>
        <v>Hochbeet</v>
      </c>
      <c r="X28" s="54" t="str">
        <f t="shared" si="5"/>
        <v>angelegt.</v>
      </c>
      <c r="Y28" s="54" t="s">
        <v>1078</v>
      </c>
      <c r="Z28" s="53">
        <v>79</v>
      </c>
      <c r="AA28" s="53" t="s">
        <v>988</v>
      </c>
      <c r="AB28" s="53" t="s">
        <v>78</v>
      </c>
      <c r="AC28" s="53" t="s">
        <v>78</v>
      </c>
      <c r="AD28" s="53" t="s">
        <v>78</v>
      </c>
      <c r="AE28" s="53" t="s">
        <v>78</v>
      </c>
      <c r="AF28" s="53" t="s">
        <v>78</v>
      </c>
      <c r="AG28" s="53" t="s">
        <v>1093</v>
      </c>
      <c r="AH28" s="53" t="s">
        <v>78</v>
      </c>
      <c r="AI28" s="53" t="s">
        <v>78</v>
      </c>
      <c r="AJ28" s="54" t="s">
        <v>504</v>
      </c>
      <c r="AK28" s="55" t="s">
        <v>71</v>
      </c>
      <c r="AL28" s="53">
        <v>79</v>
      </c>
      <c r="AM28" s="53" t="s">
        <v>1060</v>
      </c>
      <c r="AN28" s="53" t="s">
        <v>78</v>
      </c>
      <c r="AO28" s="53" t="s">
        <v>78</v>
      </c>
      <c r="AP28" s="53" t="s">
        <v>78</v>
      </c>
      <c r="AQ28" s="53" t="s">
        <v>78</v>
      </c>
      <c r="AR28" s="53" t="s">
        <v>78</v>
      </c>
      <c r="AS28" s="57" t="s">
        <v>80</v>
      </c>
      <c r="AT28" s="53" t="s">
        <v>78</v>
      </c>
      <c r="AU28" s="53" t="s">
        <v>78</v>
      </c>
      <c r="AV28" s="54" t="s">
        <v>506</v>
      </c>
      <c r="AW28" s="55" t="s">
        <v>507</v>
      </c>
      <c r="AX28" s="58" t="s">
        <v>81</v>
      </c>
      <c r="AY28" s="58" t="s">
        <v>82</v>
      </c>
      <c r="AZ28" s="59" t="str">
        <f>AY28</f>
        <v>Sie</v>
      </c>
      <c r="BA28" s="53" t="str">
        <f t="shared" si="6"/>
        <v>Wer kniet im Garten?</v>
      </c>
      <c r="BB28" s="46" t="str">
        <f t="shared" si="7"/>
        <v>Was tat die Gymnasiallehrerin?</v>
      </c>
      <c r="BC28" s="53" t="str">
        <f t="shared" si="8"/>
        <v>Wo kniet die Gymnasiallehrerin?</v>
      </c>
      <c r="BD28" s="53" t="str">
        <f t="shared" si="9"/>
        <v>Was hat die Gymnasiallehrerin angelegt?</v>
      </c>
      <c r="BE28" s="53" t="s">
        <v>16</v>
      </c>
      <c r="BF28" s="53" t="str">
        <f>BB28</f>
        <v>Was tat die Gymnasiallehrerin?</v>
      </c>
      <c r="BG28" s="55">
        <v>1</v>
      </c>
      <c r="BH28" s="53">
        <f t="shared" si="10"/>
        <v>1</v>
      </c>
      <c r="BI28" s="53" t="str">
        <f t="shared" si="11"/>
        <v>Was tat die Gymnasiallehrerin?</v>
      </c>
      <c r="BJ28" s="53" t="str">
        <f>IF(BI28="NA","NA",J28)</f>
        <v>kniet</v>
      </c>
      <c r="BK28" s="53" t="s">
        <v>1129</v>
      </c>
      <c r="BL28" s="54" t="s">
        <v>1130</v>
      </c>
      <c r="BM28" s="55">
        <v>1</v>
      </c>
      <c r="BN28" s="53" t="str">
        <f t="shared" si="12"/>
        <v>im Garten knien</v>
      </c>
      <c r="BO28" s="53" t="str">
        <f t="shared" si="21"/>
        <v>im Garten stehen</v>
      </c>
      <c r="BP28" s="53" t="str">
        <f t="shared" si="13"/>
        <v>Wo kniet die Gymnasiallehrerin?</v>
      </c>
      <c r="BQ28" s="53" t="str">
        <f t="shared" si="14"/>
        <v/>
      </c>
      <c r="BR28" s="53" t="str">
        <f t="shared" si="15"/>
        <v/>
      </c>
      <c r="BS28" s="53" t="str">
        <f t="shared" si="16"/>
        <v>Wo kniet die Gymnasiallehrerin?</v>
      </c>
      <c r="BT28" s="53" t="str">
        <f t="shared" si="17"/>
        <v>Was hat die Gymnasiallehrerin angelegt?</v>
      </c>
      <c r="BU28" s="53" t="str">
        <f t="shared" si="18"/>
        <v/>
      </c>
      <c r="BV28" s="53" t="str">
        <f t="shared" si="19"/>
        <v>Was hat die Gymnasiallehrerin angelegt?</v>
      </c>
    </row>
    <row r="29" spans="1:74" ht="14" customHeight="1" x14ac:dyDescent="0.35">
      <c r="A29" s="7" t="str">
        <f t="shared" si="20"/>
        <v>L6_S86_I169_PEr</v>
      </c>
      <c r="B29" s="7">
        <v>6</v>
      </c>
      <c r="C29" s="7">
        <v>86</v>
      </c>
      <c r="D29" s="44">
        <v>28</v>
      </c>
      <c r="E29">
        <v>2</v>
      </c>
      <c r="F29" s="7">
        <v>86</v>
      </c>
      <c r="G29" s="7" t="str">
        <f t="shared" ref="G29:G69" si="25">CONCATENATE(H29," ",J29," ",O29," ",Q29," ",R29," ",S29," ",T29," ",W29," ",X29)</f>
        <v>Die Schulpsychologin verzweifelt im Parkhaus. Er hat den letzten Parkplatz übersehen.</v>
      </c>
      <c r="H29" s="7" t="str">
        <f t="shared" si="0"/>
        <v>Die Schulpsychologin</v>
      </c>
      <c r="I29" s="7" t="str">
        <f t="shared" si="1"/>
        <v>Der Schulpsycholog</v>
      </c>
      <c r="J29" s="1" t="s">
        <v>621</v>
      </c>
      <c r="K29" s="7" t="s">
        <v>193</v>
      </c>
      <c r="N29" s="7" t="s">
        <v>643</v>
      </c>
      <c r="O29" s="7" t="str">
        <f t="shared" si="2"/>
        <v>im Parkhaus.</v>
      </c>
      <c r="P29" s="7" t="str">
        <f t="shared" si="3"/>
        <v>im Parkhaus</v>
      </c>
      <c r="Q29" s="7" t="str">
        <f t="shared" ref="Q29:Q69" si="26">AZ29</f>
        <v>Er</v>
      </c>
      <c r="R29" s="7" t="s">
        <v>104</v>
      </c>
      <c r="S29" s="7" t="s">
        <v>147</v>
      </c>
      <c r="T29" s="7" t="s">
        <v>148</v>
      </c>
      <c r="U29" s="7" t="s">
        <v>644</v>
      </c>
      <c r="W29" s="7" t="str">
        <f t="shared" si="4"/>
        <v>Parkplatz</v>
      </c>
      <c r="X29" s="7" t="str">
        <f t="shared" si="5"/>
        <v>übersehen.</v>
      </c>
      <c r="Y29" s="7" t="s">
        <v>248</v>
      </c>
      <c r="Z29" s="7">
        <f>main!Z87</f>
        <v>169</v>
      </c>
      <c r="AA29" s="7" t="str">
        <f>main!AA87</f>
        <v>Schulpsychologin</v>
      </c>
      <c r="AB29" s="7" t="str">
        <f>main!AB87</f>
        <v>NA</v>
      </c>
      <c r="AC29" s="7">
        <f>main!AC87</f>
        <v>3.45</v>
      </c>
      <c r="AD29" s="7" t="str">
        <f>main!AD87</f>
        <v>NA</v>
      </c>
      <c r="AE29" s="7" t="str">
        <f>main!AE87</f>
        <v>NA</v>
      </c>
      <c r="AF29" s="7" t="str">
        <f>main!AF87</f>
        <v>f</v>
      </c>
      <c r="AG29" s="7" t="str">
        <f>main!AG87</f>
        <v>Filler</v>
      </c>
      <c r="AH29" s="7" t="str">
        <f>main!AH87</f>
        <v>NA</v>
      </c>
      <c r="AI29" s="7" t="str">
        <f>main!AI87</f>
        <v>NA</v>
      </c>
      <c r="AJ29" s="7" t="str">
        <f>main!AJ87</f>
        <v>Die</v>
      </c>
      <c r="AK29" s="7" t="str">
        <f>main!AK87</f>
        <v>die</v>
      </c>
      <c r="AL29" s="7">
        <f>main!AL87</f>
        <v>26</v>
      </c>
      <c r="AM29" s="7" t="str">
        <f>main!AM87</f>
        <v>Schulpsycholog</v>
      </c>
      <c r="AN29" s="7" t="str">
        <f>main!AN87</f>
        <v>NA</v>
      </c>
      <c r="AO29" s="7" t="str">
        <f>main!AO87</f>
        <v>NA</v>
      </c>
      <c r="AP29" s="7" t="str">
        <f>main!AP87</f>
        <v>NA</v>
      </c>
      <c r="AQ29" s="7" t="str">
        <f>main!AQ87</f>
        <v>NA</v>
      </c>
      <c r="AR29" s="7" t="str">
        <f>main!AR87</f>
        <v>NA</v>
      </c>
      <c r="AS29" s="7" t="str">
        <f>main!AS87</f>
        <v>Alternative</v>
      </c>
      <c r="AT29" s="7" t="str">
        <f>main!AT87</f>
        <v>NA</v>
      </c>
      <c r="AU29" s="7" t="str">
        <f>main!AU87</f>
        <v>NA</v>
      </c>
      <c r="AV29" s="7" t="str">
        <f>main!AV87</f>
        <v>Der</v>
      </c>
      <c r="AW29" s="7" t="str">
        <f>main!AW87</f>
        <v>der</v>
      </c>
      <c r="AX29" s="7" t="str">
        <f>main!AX87</f>
        <v>Er</v>
      </c>
      <c r="AY29" s="7" t="str">
        <f>main!AY87</f>
        <v>Sie</v>
      </c>
      <c r="AZ29" s="7" t="str">
        <f>main!AZ87</f>
        <v>Er</v>
      </c>
      <c r="BA29" s="7" t="str">
        <f t="shared" si="6"/>
        <v>Wer verzweifelt im Parkhaus?</v>
      </c>
      <c r="BB29" s="46" t="str">
        <f t="shared" si="7"/>
        <v>Was tat die Schulpsychologin?</v>
      </c>
      <c r="BC29" s="7" t="str">
        <f t="shared" si="8"/>
        <v>Wo verzweifelt die Schulpsychologin?</v>
      </c>
      <c r="BD29" s="7" t="str">
        <f t="shared" si="9"/>
        <v>Was hat die Schulpsychologin übersehen?</v>
      </c>
      <c r="BE29" s="7" t="s">
        <v>16</v>
      </c>
      <c r="BF29" s="7" t="str">
        <f>BB29</f>
        <v>Was tat die Schulpsychologin?</v>
      </c>
      <c r="BG29" s="7">
        <v>1</v>
      </c>
      <c r="BH29" s="7">
        <f t="shared" si="10"/>
        <v>1</v>
      </c>
      <c r="BI29" s="7" t="str">
        <f t="shared" si="11"/>
        <v>Was tat die Schulpsychologin?</v>
      </c>
      <c r="BJ29" s="7" t="str">
        <f>IF(BI29="NA","NA",J29)</f>
        <v>verzweifelt</v>
      </c>
      <c r="BK29" s="7" t="s">
        <v>1115</v>
      </c>
      <c r="BL29" s="7" t="s">
        <v>1116</v>
      </c>
      <c r="BM29" s="1">
        <v>1</v>
      </c>
      <c r="BN29" s="7" t="str">
        <f t="shared" si="12"/>
        <v>im Parkhaus verzweifeln</v>
      </c>
      <c r="BO29" s="7" t="str">
        <f t="shared" si="21"/>
        <v>im Parkhaus aufgeben</v>
      </c>
      <c r="BP29" s="7" t="str">
        <f t="shared" si="13"/>
        <v>Wo verzweifelt die Schulpsychologin?</v>
      </c>
      <c r="BQ29" s="7" t="str">
        <f t="shared" si="14"/>
        <v/>
      </c>
      <c r="BR29" s="7" t="str">
        <f t="shared" si="15"/>
        <v/>
      </c>
      <c r="BS29" s="7" t="str">
        <f t="shared" si="16"/>
        <v>Wo verzweifelt die Schulpsychologin?</v>
      </c>
      <c r="BT29" s="7" t="str">
        <f t="shared" si="17"/>
        <v>Was hat die Schulpsychologin übersehen?</v>
      </c>
      <c r="BU29" s="7" t="str">
        <f t="shared" si="18"/>
        <v/>
      </c>
      <c r="BV29" s="7" t="str">
        <f t="shared" si="19"/>
        <v>Was hat die Schulpsychologin übersehen?</v>
      </c>
    </row>
    <row r="30" spans="1:74" ht="14.25" customHeight="1" x14ac:dyDescent="0.35">
      <c r="A30" s="7" t="str">
        <f t="shared" si="20"/>
        <v>L6_S67_I150_PEr</v>
      </c>
      <c r="B30" s="7">
        <v>6</v>
      </c>
      <c r="C30" s="7">
        <v>67</v>
      </c>
      <c r="D30" s="44">
        <v>29</v>
      </c>
      <c r="E30">
        <v>2</v>
      </c>
      <c r="F30" s="7">
        <v>67</v>
      </c>
      <c r="G30" s="7" t="str">
        <f t="shared" si="25"/>
        <v>Die Babysitterin steigt auf das Skateboard. Er möchte die junge Nachbarin beeindrucken.</v>
      </c>
      <c r="H30" s="7" t="str">
        <f t="shared" si="0"/>
        <v>Die Babysitterin</v>
      </c>
      <c r="I30" s="7" t="str">
        <f t="shared" si="1"/>
        <v>Der Babysitter</v>
      </c>
      <c r="J30" s="7" t="s">
        <v>153</v>
      </c>
      <c r="L30" s="7" t="s">
        <v>423</v>
      </c>
      <c r="N30" s="7" t="s">
        <v>538</v>
      </c>
      <c r="O30" s="7" t="str">
        <f t="shared" si="2"/>
        <v>auf das Skateboard.</v>
      </c>
      <c r="P30" s="7" t="str">
        <f t="shared" si="3"/>
        <v>auf das Skateboard</v>
      </c>
      <c r="Q30" s="7" t="str">
        <f t="shared" si="26"/>
        <v>Er</v>
      </c>
      <c r="R30" s="7" t="s">
        <v>70</v>
      </c>
      <c r="S30" s="7" t="s">
        <v>71</v>
      </c>
      <c r="T30" s="7" t="s">
        <v>539</v>
      </c>
      <c r="V30" s="7" t="s">
        <v>540</v>
      </c>
      <c r="W30" s="7" t="str">
        <f t="shared" si="4"/>
        <v>Nachbarin</v>
      </c>
      <c r="X30" s="7" t="str">
        <f t="shared" si="5"/>
        <v>beeindrucken.</v>
      </c>
      <c r="Y30" s="7" t="s">
        <v>295</v>
      </c>
      <c r="Z30" s="7">
        <f>main!Z68</f>
        <v>150</v>
      </c>
      <c r="AA30" s="7" t="str">
        <f>main!AA68</f>
        <v>Babysitterin</v>
      </c>
      <c r="AB30" s="7" t="str">
        <f>main!AB68</f>
        <v>NA</v>
      </c>
      <c r="AC30" s="7">
        <f>main!AC68</f>
        <v>1.9</v>
      </c>
      <c r="AD30" s="7" t="str">
        <f>main!AD68</f>
        <v>NA</v>
      </c>
      <c r="AE30" s="7" t="str">
        <f>main!AE68</f>
        <v>NA</v>
      </c>
      <c r="AF30" s="7" t="str">
        <f>main!AF68</f>
        <v>f</v>
      </c>
      <c r="AG30" s="7" t="str">
        <f>main!AG68</f>
        <v>Filler</v>
      </c>
      <c r="AH30" s="7" t="str">
        <f>main!AH68</f>
        <v>NA</v>
      </c>
      <c r="AI30" s="7" t="str">
        <f>main!AI68</f>
        <v>NA</v>
      </c>
      <c r="AJ30" s="7" t="str">
        <f>main!AJ68</f>
        <v>Die</v>
      </c>
      <c r="AK30" s="7" t="str">
        <f>main!AK68</f>
        <v>die</v>
      </c>
      <c r="AL30" s="7">
        <f>main!AL68</f>
        <v>7</v>
      </c>
      <c r="AM30" s="7" t="str">
        <f>main!AM68</f>
        <v>Babysitter</v>
      </c>
      <c r="AN30" s="7" t="str">
        <f>main!AN68</f>
        <v>NA</v>
      </c>
      <c r="AO30" s="7" t="str">
        <f>main!AO68</f>
        <v>NA</v>
      </c>
      <c r="AP30" s="7" t="str">
        <f>main!AP68</f>
        <v>NA</v>
      </c>
      <c r="AQ30" s="7" t="str">
        <f>main!AQ68</f>
        <v>NA</v>
      </c>
      <c r="AR30" s="7" t="str">
        <f>main!AR68</f>
        <v>NA</v>
      </c>
      <c r="AS30" s="7" t="str">
        <f>main!AS68</f>
        <v>Alternative</v>
      </c>
      <c r="AT30" s="7" t="str">
        <f>main!AT68</f>
        <v>NA</v>
      </c>
      <c r="AU30" s="7" t="str">
        <f>main!AU68</f>
        <v>NA</v>
      </c>
      <c r="AV30" s="7" t="str">
        <f>main!AV68</f>
        <v>Der</v>
      </c>
      <c r="AW30" s="7" t="str">
        <f>main!AW68</f>
        <v>der</v>
      </c>
      <c r="AX30" s="7" t="str">
        <f>main!AX68</f>
        <v>Er</v>
      </c>
      <c r="AY30" s="7" t="str">
        <f>main!AY68</f>
        <v>Sie</v>
      </c>
      <c r="AZ30" s="7" t="str">
        <f>main!AZ68</f>
        <v>Er</v>
      </c>
      <c r="BA30" s="7" t="str">
        <f t="shared" si="6"/>
        <v>Wer steigt auf das Skateboard?</v>
      </c>
      <c r="BB30" s="46" t="str">
        <f t="shared" si="7"/>
        <v>Was tat die Babysitterin?</v>
      </c>
      <c r="BC30" s="7" t="str">
        <f t="shared" si="8"/>
        <v>Wohin steigt die Babysitterin?</v>
      </c>
      <c r="BD30" s="7" t="str">
        <f t="shared" si="9"/>
        <v>Wen möchte die Babysitterin beeindrucken?</v>
      </c>
      <c r="BE30" s="7" t="s">
        <v>48</v>
      </c>
      <c r="BF30" s="7" t="str">
        <f>BC30</f>
        <v>Wohin steigt die Babysitterin?</v>
      </c>
      <c r="BG30" s="7">
        <v>2</v>
      </c>
      <c r="BH30" s="7">
        <f t="shared" si="10"/>
        <v>0</v>
      </c>
      <c r="BI30" s="7" t="str">
        <f t="shared" si="11"/>
        <v>NA</v>
      </c>
      <c r="BJ30" s="7" t="str">
        <f>IF(BI30="NA","NA",P30)</f>
        <v>NA</v>
      </c>
      <c r="BK30" s="7" t="str">
        <f>BJ30</f>
        <v>NA</v>
      </c>
      <c r="BL30" s="7" t="s">
        <v>78</v>
      </c>
      <c r="BM30" s="1">
        <v>1</v>
      </c>
      <c r="BN30" s="7" t="str">
        <f t="shared" si="12"/>
        <v>NA</v>
      </c>
      <c r="BO30" s="7" t="str">
        <f t="shared" si="21"/>
        <v>NA</v>
      </c>
      <c r="BP30" s="7" t="str">
        <f t="shared" si="13"/>
        <v/>
      </c>
      <c r="BQ30" s="7" t="str">
        <f t="shared" si="14"/>
        <v>Wohin steigt die Babysitterin?</v>
      </c>
      <c r="BR30" s="7" t="str">
        <f t="shared" si="15"/>
        <v/>
      </c>
      <c r="BS30" s="7" t="str">
        <f t="shared" si="16"/>
        <v>Wohin steigt die Babysitterin?</v>
      </c>
      <c r="BT30" s="7" t="str">
        <f t="shared" si="17"/>
        <v/>
      </c>
      <c r="BU30" s="7" t="str">
        <f t="shared" si="18"/>
        <v>Wen möchte die Babysitterin beeindrucken?</v>
      </c>
      <c r="BV30" s="1" t="str">
        <f t="shared" si="19"/>
        <v>Wen möchte die Babysitterin beeindrucken?</v>
      </c>
    </row>
    <row r="31" spans="1:74" ht="14.25" customHeight="1" x14ac:dyDescent="0.35">
      <c r="A31" s="7" t="str">
        <f t="shared" si="20"/>
        <v>L6_S106_I189_PEr</v>
      </c>
      <c r="B31" s="7">
        <v>6</v>
      </c>
      <c r="C31" s="7">
        <v>106</v>
      </c>
      <c r="D31" s="44">
        <v>30</v>
      </c>
      <c r="E31">
        <v>2</v>
      </c>
      <c r="F31" s="7">
        <v>106</v>
      </c>
      <c r="G31" s="7" t="str">
        <f t="shared" si="25"/>
        <v>Der Bestattungsunternehmer eilt auf den Landsitz. Er hat den harten Corona-Maßnahmen vernommen.</v>
      </c>
      <c r="H31" s="7" t="str">
        <f t="shared" si="0"/>
        <v>Der Bestattungsunternehmer</v>
      </c>
      <c r="I31" s="7" t="str">
        <f t="shared" si="1"/>
        <v>Die Bestattungsunternehmerin</v>
      </c>
      <c r="J31" s="7" t="s">
        <v>422</v>
      </c>
      <c r="L31" s="7" t="s">
        <v>119</v>
      </c>
      <c r="N31" s="7" t="s">
        <v>751</v>
      </c>
      <c r="O31" s="7" t="str">
        <f t="shared" si="2"/>
        <v>auf den Landsitz.</v>
      </c>
      <c r="P31" s="7" t="str">
        <f t="shared" si="3"/>
        <v>auf den Landsitz</v>
      </c>
      <c r="Q31" s="7" t="str">
        <f t="shared" si="26"/>
        <v>Er</v>
      </c>
      <c r="R31" s="7" t="s">
        <v>104</v>
      </c>
      <c r="S31" s="7" t="s">
        <v>147</v>
      </c>
      <c r="T31" s="7" t="s">
        <v>391</v>
      </c>
      <c r="U31" s="7" t="s">
        <v>752</v>
      </c>
      <c r="W31" s="7" t="str">
        <f t="shared" si="4"/>
        <v>Corona-Maßnahmen</v>
      </c>
      <c r="X31" s="7" t="str">
        <f t="shared" si="5"/>
        <v>vernommen.</v>
      </c>
      <c r="Y31" s="7" t="s">
        <v>753</v>
      </c>
      <c r="Z31" s="7">
        <f>main!Z107</f>
        <v>189</v>
      </c>
      <c r="AA31" s="7" t="str">
        <f>main!AA107</f>
        <v>Bestattungsunternehmer</v>
      </c>
      <c r="AB31" s="7" t="str">
        <f>main!AB107</f>
        <v>NA</v>
      </c>
      <c r="AC31" s="7">
        <f>main!AC107</f>
        <v>5.55</v>
      </c>
      <c r="AD31" s="7" t="str">
        <f>main!AD107</f>
        <v>NA</v>
      </c>
      <c r="AE31" s="7" t="str">
        <f>main!AE107</f>
        <v>NA</v>
      </c>
      <c r="AF31" s="7" t="str">
        <f>main!AF107</f>
        <v>m</v>
      </c>
      <c r="AG31" s="7" t="str">
        <f>main!AG107</f>
        <v>Filler</v>
      </c>
      <c r="AH31" s="7" t="str">
        <f>main!AH107</f>
        <v>NA</v>
      </c>
      <c r="AI31" s="7" t="str">
        <f>main!AI107</f>
        <v>NA</v>
      </c>
      <c r="AJ31" s="7" t="str">
        <f>main!AJ107</f>
        <v>Der</v>
      </c>
      <c r="AK31" s="7" t="str">
        <f>main!AK107</f>
        <v>der</v>
      </c>
      <c r="AL31" s="7">
        <f>main!AL107</f>
        <v>46</v>
      </c>
      <c r="AM31" s="7" t="str">
        <f>main!AM107</f>
        <v>Bestattungsunternehmerin</v>
      </c>
      <c r="AN31" s="7" t="str">
        <f>main!AN107</f>
        <v>NA</v>
      </c>
      <c r="AO31" s="7" t="str">
        <f>main!AO107</f>
        <v>NA</v>
      </c>
      <c r="AP31" s="7" t="str">
        <f>main!AP107</f>
        <v>NA</v>
      </c>
      <c r="AQ31" s="7" t="str">
        <f>main!AQ107</f>
        <v>NA</v>
      </c>
      <c r="AR31" s="7" t="str">
        <f>main!AR107</f>
        <v>NA</v>
      </c>
      <c r="AS31" s="7" t="str">
        <f>main!AS107</f>
        <v>Alternative</v>
      </c>
      <c r="AT31" s="7" t="str">
        <f>main!AT107</f>
        <v>NA</v>
      </c>
      <c r="AU31" s="7" t="str">
        <f>main!AU107</f>
        <v>NA</v>
      </c>
      <c r="AV31" s="7" t="str">
        <f>main!AV107</f>
        <v>Die</v>
      </c>
      <c r="AW31" s="7" t="str">
        <f>main!AW107</f>
        <v>die</v>
      </c>
      <c r="AX31" s="7" t="str">
        <f>main!AX107</f>
        <v>Er</v>
      </c>
      <c r="AY31" s="7" t="str">
        <f>main!AY107</f>
        <v>Sie</v>
      </c>
      <c r="AZ31" s="7" t="str">
        <f>main!AZ107</f>
        <v>Er</v>
      </c>
      <c r="BA31" s="7" t="str">
        <f t="shared" si="6"/>
        <v>Wer eilt auf den Landsitz?</v>
      </c>
      <c r="BB31" s="46" t="str">
        <f t="shared" si="7"/>
        <v>Was tat der Bestattungsunternehmer?</v>
      </c>
      <c r="BC31" s="7" t="str">
        <f t="shared" si="8"/>
        <v>Wohin eilt der Bestattungsunternehmer?</v>
      </c>
      <c r="BD31" s="7" t="str">
        <f t="shared" si="9"/>
        <v>Was hat der Bestattungsunternehmer vernommen?</v>
      </c>
      <c r="BE31" s="7" t="s">
        <v>16</v>
      </c>
      <c r="BF31" s="7" t="str">
        <f>BB31</f>
        <v>Was tat der Bestattungsunternehmer?</v>
      </c>
      <c r="BG31" s="7">
        <v>1</v>
      </c>
      <c r="BH31" s="7">
        <f t="shared" si="10"/>
        <v>1</v>
      </c>
      <c r="BI31" s="7" t="str">
        <f t="shared" si="11"/>
        <v>Was tat der Bestattungsunternehmer?</v>
      </c>
      <c r="BJ31" s="7" t="str">
        <f>IF(BI31="NA","NA",J31)</f>
        <v>eilt</v>
      </c>
      <c r="BK31" s="7" t="s">
        <v>1121</v>
      </c>
      <c r="BL31" s="7" t="s">
        <v>1122</v>
      </c>
      <c r="BM31" s="1">
        <v>1</v>
      </c>
      <c r="BN31" s="7" t="str">
        <f t="shared" si="12"/>
        <v>auf den Landsitz eilen</v>
      </c>
      <c r="BO31" s="7" t="str">
        <f t="shared" si="21"/>
        <v>auf den Landsitz reisen</v>
      </c>
      <c r="BP31" s="7" t="str">
        <f t="shared" si="13"/>
        <v/>
      </c>
      <c r="BQ31" s="7" t="str">
        <f t="shared" si="14"/>
        <v>Wohin eilt der Bestattungsunternehmer?</v>
      </c>
      <c r="BR31" s="7" t="str">
        <f t="shared" si="15"/>
        <v/>
      </c>
      <c r="BS31" s="7" t="str">
        <f t="shared" si="16"/>
        <v>Wohin eilt der Bestattungsunternehmer?</v>
      </c>
      <c r="BT31" s="7" t="str">
        <f t="shared" si="17"/>
        <v>Was hat der Bestattungsunternehmer vernommen?</v>
      </c>
      <c r="BU31" s="7" t="str">
        <f t="shared" si="18"/>
        <v/>
      </c>
      <c r="BV31" s="7" t="str">
        <f t="shared" si="19"/>
        <v>Was hat der Bestattungsunternehmer vernommen?</v>
      </c>
    </row>
    <row r="32" spans="1:74" ht="14.25" customHeight="1" x14ac:dyDescent="0.35">
      <c r="A32" s="7" t="str">
        <f t="shared" si="20"/>
        <v>L6_S3_I3_PEr</v>
      </c>
      <c r="B32" s="7">
        <v>6</v>
      </c>
      <c r="C32" s="7">
        <v>3</v>
      </c>
      <c r="D32" s="44">
        <v>31</v>
      </c>
      <c r="E32">
        <v>2</v>
      </c>
      <c r="F32" s="7">
        <v>3</v>
      </c>
      <c r="G32" s="7" t="str">
        <f t="shared" si="25"/>
        <v>Julius starrt auf die Speisekarte. Er möchte die lokalen Köstlichkeiten ausprobieren.</v>
      </c>
      <c r="H32" s="7" t="str">
        <f t="shared" si="0"/>
        <v>Julius</v>
      </c>
      <c r="I32" s="7" t="str">
        <f t="shared" si="1"/>
        <v>Florian</v>
      </c>
      <c r="J32" s="7" t="s">
        <v>93</v>
      </c>
      <c r="L32" s="7" t="s">
        <v>94</v>
      </c>
      <c r="N32" s="7" t="s">
        <v>95</v>
      </c>
      <c r="O32" s="7" t="str">
        <f t="shared" si="2"/>
        <v>auf die Speisekarte.</v>
      </c>
      <c r="P32" s="7" t="str">
        <f t="shared" si="3"/>
        <v>auf die Speisekarte</v>
      </c>
      <c r="Q32" s="7" t="str">
        <f t="shared" si="26"/>
        <v>Er</v>
      </c>
      <c r="R32" s="7" t="s">
        <v>70</v>
      </c>
      <c r="S32" s="7" t="s">
        <v>71</v>
      </c>
      <c r="T32" s="7" t="s">
        <v>96</v>
      </c>
      <c r="U32" s="7" t="s">
        <v>97</v>
      </c>
      <c r="W32" s="7" t="str">
        <f t="shared" si="4"/>
        <v>Köstlichkeiten</v>
      </c>
      <c r="X32" s="7" t="str">
        <f t="shared" si="5"/>
        <v>ausprobieren.</v>
      </c>
      <c r="Y32" s="7" t="s">
        <v>98</v>
      </c>
      <c r="Z32" s="7">
        <f>main!Z4</f>
        <v>3</v>
      </c>
      <c r="AA32" s="7" t="str">
        <f>main!AA4</f>
        <v>Julius</v>
      </c>
      <c r="AB32" s="7" t="str">
        <f>main!AB4</f>
        <v>m</v>
      </c>
      <c r="AC32" s="7">
        <f>main!AC4</f>
        <v>1.085714286</v>
      </c>
      <c r="AD32" s="7">
        <f>main!AD4</f>
        <v>0.37349136300000002</v>
      </c>
      <c r="AE32" s="7">
        <f>main!AE4</f>
        <v>1</v>
      </c>
      <c r="AF32" s="7" t="str">
        <f>main!AF4</f>
        <v>m</v>
      </c>
      <c r="AG32" s="7" t="str">
        <f>main!AG4</f>
        <v>Target</v>
      </c>
      <c r="AH32" s="7" t="str">
        <f>main!AH4</f>
        <v>NA</v>
      </c>
      <c r="AI32" s="7">
        <f>main!AI4</f>
        <v>1810000000</v>
      </c>
      <c r="AJ32" s="7" t="str">
        <f>main!AJ4</f>
        <v>NA</v>
      </c>
      <c r="AK32" s="7" t="str">
        <f>main!AK4</f>
        <v>NA</v>
      </c>
      <c r="AL32" s="7">
        <f>main!AL4</f>
        <v>35</v>
      </c>
      <c r="AM32" s="7" t="str">
        <f>main!AM4</f>
        <v>Florian</v>
      </c>
      <c r="AN32" s="7" t="str">
        <f>main!AN4</f>
        <v>m</v>
      </c>
      <c r="AO32" s="7">
        <f>main!AO4</f>
        <v>1.457142857</v>
      </c>
      <c r="AP32" s="7">
        <f>main!AP4</f>
        <v>1.441870867</v>
      </c>
      <c r="AQ32" s="7">
        <f>main!AQ4</f>
        <v>1</v>
      </c>
      <c r="AR32" s="7" t="str">
        <f>main!AR4</f>
        <v>m</v>
      </c>
      <c r="AS32" s="7" t="str">
        <f>main!AS4</f>
        <v>Alternative</v>
      </c>
      <c r="AT32" s="7" t="str">
        <f>main!AT4</f>
        <v>NA</v>
      </c>
      <c r="AU32" s="7" t="str">
        <f>main!AU4</f>
        <v>NA</v>
      </c>
      <c r="AV32" s="7" t="str">
        <f>main!AV4</f>
        <v>NA</v>
      </c>
      <c r="AW32" s="7" t="str">
        <f>main!AW4</f>
        <v>NA</v>
      </c>
      <c r="AX32" s="7" t="str">
        <f>main!AX4</f>
        <v>Er</v>
      </c>
      <c r="AY32" s="7" t="str">
        <f>main!AY4</f>
        <v>Sie</v>
      </c>
      <c r="AZ32" s="7" t="str">
        <f>main!AZ4</f>
        <v>Er</v>
      </c>
      <c r="BA32" s="7" t="str">
        <f t="shared" si="6"/>
        <v>Wer starrt auf die Speisekarte?</v>
      </c>
      <c r="BB32" s="46" t="str">
        <f t="shared" si="7"/>
        <v>Was tat Julius?</v>
      </c>
      <c r="BC32" s="7" t="str">
        <f t="shared" si="8"/>
        <v>Wohin starrt Julius?</v>
      </c>
      <c r="BD32" s="7" t="str">
        <f t="shared" si="9"/>
        <v>Was möchte Julius ausprobieren?</v>
      </c>
      <c r="BE32" s="7" t="s">
        <v>48</v>
      </c>
      <c r="BF32" s="7" t="str">
        <f>BC32</f>
        <v>Wohin starrt Julius?</v>
      </c>
      <c r="BG32" s="7">
        <v>3</v>
      </c>
      <c r="BH32" s="7">
        <f t="shared" si="10"/>
        <v>0</v>
      </c>
      <c r="BI32" s="7" t="str">
        <f t="shared" si="11"/>
        <v>NA</v>
      </c>
      <c r="BJ32" s="7" t="str">
        <f>IF(BI32="NA","NA",P32)</f>
        <v>NA</v>
      </c>
      <c r="BK32" s="7" t="str">
        <f>BJ32</f>
        <v>NA</v>
      </c>
      <c r="BL32" s="7" t="s">
        <v>78</v>
      </c>
      <c r="BM32" s="1">
        <v>0</v>
      </c>
      <c r="BN32" s="7" t="str">
        <f t="shared" si="12"/>
        <v>NA</v>
      </c>
      <c r="BO32" s="7" t="str">
        <f t="shared" si="21"/>
        <v>NA</v>
      </c>
      <c r="BP32" s="7" t="str">
        <f t="shared" si="13"/>
        <v/>
      </c>
      <c r="BQ32" s="7" t="str">
        <f t="shared" si="14"/>
        <v>Wohin starrt Julius?</v>
      </c>
      <c r="BR32" s="7" t="str">
        <f t="shared" si="15"/>
        <v/>
      </c>
      <c r="BS32" s="7" t="str">
        <f t="shared" si="16"/>
        <v>Wohin starrt Julius?</v>
      </c>
      <c r="BT32" s="7" t="str">
        <f t="shared" si="17"/>
        <v>Was möchte Julius ausprobieren?</v>
      </c>
      <c r="BU32" s="7" t="str">
        <f t="shared" si="18"/>
        <v/>
      </c>
      <c r="BV32" s="7" t="str">
        <f t="shared" si="19"/>
        <v>Was möchte Julius ausprobieren?</v>
      </c>
    </row>
    <row r="33" spans="1:74" ht="14.25" customHeight="1" x14ac:dyDescent="0.35">
      <c r="A33" s="7" t="str">
        <f t="shared" si="20"/>
        <v>L6_S18_I18_PSie</v>
      </c>
      <c r="B33" s="7">
        <v>6</v>
      </c>
      <c r="C33" s="7">
        <v>18</v>
      </c>
      <c r="D33" s="44">
        <v>32</v>
      </c>
      <c r="E33">
        <v>2</v>
      </c>
      <c r="F33" s="7">
        <v>18</v>
      </c>
      <c r="G33" s="7" t="str">
        <f t="shared" si="25"/>
        <v>Oskar hüpft auf dem Trampolin. Sie möchte die neuen Nachbarskinder bespaßen.</v>
      </c>
      <c r="H33" s="7" t="str">
        <f t="shared" si="0"/>
        <v>Oskar</v>
      </c>
      <c r="I33" s="7" t="str">
        <f t="shared" si="1"/>
        <v>Wiebke</v>
      </c>
      <c r="J33" s="7" t="s">
        <v>215</v>
      </c>
      <c r="K33" s="7" t="s">
        <v>135</v>
      </c>
      <c r="N33" s="7" t="s">
        <v>216</v>
      </c>
      <c r="O33" s="7" t="str">
        <f t="shared" si="2"/>
        <v>auf dem Trampolin.</v>
      </c>
      <c r="P33" s="7" t="str">
        <f t="shared" si="3"/>
        <v>auf dem Trampolin</v>
      </c>
      <c r="Q33" s="7" t="str">
        <f t="shared" si="26"/>
        <v>Sie</v>
      </c>
      <c r="R33" s="7" t="s">
        <v>70</v>
      </c>
      <c r="S33" s="7" t="s">
        <v>71</v>
      </c>
      <c r="T33" s="7" t="s">
        <v>203</v>
      </c>
      <c r="V33" s="7" t="s">
        <v>217</v>
      </c>
      <c r="W33" s="7" t="str">
        <f t="shared" si="4"/>
        <v>Nachbarskinder</v>
      </c>
      <c r="X33" s="7" t="str">
        <f t="shared" si="5"/>
        <v>bespaßen.</v>
      </c>
      <c r="Y33" s="7" t="s">
        <v>218</v>
      </c>
      <c r="Z33" s="7">
        <f>main!Z19</f>
        <v>18</v>
      </c>
      <c r="AA33" s="7" t="str">
        <f>main!AA19</f>
        <v>Oskar</v>
      </c>
      <c r="AB33" s="7" t="str">
        <f>main!AB19</f>
        <v>m</v>
      </c>
      <c r="AC33" s="7">
        <f>main!AC19</f>
        <v>1.228571429</v>
      </c>
      <c r="AD33" s="7">
        <f>main!AD19</f>
        <v>0.54695490099999999</v>
      </c>
      <c r="AE33" s="7">
        <f>main!AE19</f>
        <v>1</v>
      </c>
      <c r="AF33" s="7" t="str">
        <f>main!AF19</f>
        <v>m</v>
      </c>
      <c r="AG33" s="7" t="str">
        <f>main!AG19</f>
        <v>Target</v>
      </c>
      <c r="AH33" s="7" t="str">
        <f>main!AH19</f>
        <v>NA</v>
      </c>
      <c r="AI33" s="7">
        <f>main!AI19</f>
        <v>146000000</v>
      </c>
      <c r="AJ33" s="7" t="str">
        <f>main!AJ19</f>
        <v>NA</v>
      </c>
      <c r="AK33" s="7" t="str">
        <f>main!AK19</f>
        <v>NA</v>
      </c>
      <c r="AL33" s="7">
        <f>main!AL19</f>
        <v>99</v>
      </c>
      <c r="AM33" s="7" t="str">
        <f>main!AM19</f>
        <v>Wiebke</v>
      </c>
      <c r="AN33" s="7" t="str">
        <f>main!AN19</f>
        <v>f</v>
      </c>
      <c r="AO33" s="7">
        <f>main!AO19</f>
        <v>6.371428571</v>
      </c>
      <c r="AP33" s="7">
        <f>main!AP19</f>
        <v>1.3080230770000001</v>
      </c>
      <c r="AQ33" s="7">
        <f>main!AQ19</f>
        <v>7</v>
      </c>
      <c r="AR33" s="7" t="str">
        <f>main!AR19</f>
        <v>f</v>
      </c>
      <c r="AS33" s="7" t="str">
        <f>main!AS19</f>
        <v>Alternative</v>
      </c>
      <c r="AT33" s="7" t="str">
        <f>main!AT19</f>
        <v>NA</v>
      </c>
      <c r="AU33" s="7" t="str">
        <f>main!AU19</f>
        <v>NA</v>
      </c>
      <c r="AV33" s="7" t="str">
        <f>main!AV19</f>
        <v>NA</v>
      </c>
      <c r="AW33" s="7" t="str">
        <f>main!AW19</f>
        <v>NA</v>
      </c>
      <c r="AX33" s="7" t="str">
        <f>main!AX19</f>
        <v>Er</v>
      </c>
      <c r="AY33" s="7" t="str">
        <f>main!AY19</f>
        <v>Sie</v>
      </c>
      <c r="AZ33" s="7" t="str">
        <f>main!AZ19</f>
        <v>Sie</v>
      </c>
      <c r="BA33" s="7" t="str">
        <f t="shared" si="6"/>
        <v>Wer hüpft auf dem Trampolin?</v>
      </c>
      <c r="BB33" s="46" t="str">
        <f t="shared" si="7"/>
        <v>Was tat Oskar?</v>
      </c>
      <c r="BC33" s="7" t="str">
        <f t="shared" si="8"/>
        <v>Wo hüpft Oskar?</v>
      </c>
      <c r="BD33" s="7" t="str">
        <f t="shared" si="9"/>
        <v>Wen möchte Oskar bespaßen?</v>
      </c>
      <c r="BE33" s="7" t="s">
        <v>16</v>
      </c>
      <c r="BF33" s="7" t="str">
        <f>BB33</f>
        <v>Was tat Oskar?</v>
      </c>
      <c r="BG33" s="7">
        <v>3</v>
      </c>
      <c r="BH33" s="7">
        <f t="shared" si="10"/>
        <v>0</v>
      </c>
      <c r="BI33" s="7" t="str">
        <f t="shared" si="11"/>
        <v>NA</v>
      </c>
      <c r="BJ33" s="7" t="str">
        <f>IF(BI33="NA","NA",J33)</f>
        <v>NA</v>
      </c>
      <c r="BK33" s="7" t="str">
        <f>IF(BJ33="","",BJ33)</f>
        <v>NA</v>
      </c>
      <c r="BL33" s="7" t="s">
        <v>78</v>
      </c>
      <c r="BM33" s="1">
        <v>1</v>
      </c>
      <c r="BN33" s="7" t="str">
        <f t="shared" si="12"/>
        <v>NA</v>
      </c>
      <c r="BO33" s="7" t="str">
        <f t="shared" si="21"/>
        <v>NA</v>
      </c>
      <c r="BP33" s="7" t="str">
        <f t="shared" si="13"/>
        <v>Wo hüpft Oskar?</v>
      </c>
      <c r="BQ33" s="7" t="str">
        <f t="shared" si="14"/>
        <v/>
      </c>
      <c r="BR33" s="7" t="str">
        <f t="shared" si="15"/>
        <v/>
      </c>
      <c r="BS33" s="7" t="str">
        <f t="shared" si="16"/>
        <v>Wo hüpft Oskar?</v>
      </c>
      <c r="BT33" s="7" t="str">
        <f t="shared" si="17"/>
        <v/>
      </c>
      <c r="BU33" s="7" t="str">
        <f t="shared" si="18"/>
        <v>Wen möchte Oskar bespaßen?</v>
      </c>
      <c r="BV33" s="7" t="str">
        <f t="shared" si="19"/>
        <v>Wen möchte Oskar bespaßen?</v>
      </c>
    </row>
    <row r="34" spans="1:74" ht="14.25" customHeight="1" x14ac:dyDescent="0.35">
      <c r="A34" s="7" t="str">
        <f t="shared" si="20"/>
        <v>L6_S32_I74_PSie</v>
      </c>
      <c r="B34" s="7">
        <v>6</v>
      </c>
      <c r="C34" s="7">
        <v>32</v>
      </c>
      <c r="D34" s="44">
        <v>33</v>
      </c>
      <c r="E34">
        <v>2</v>
      </c>
      <c r="F34" s="7">
        <v>32</v>
      </c>
      <c r="G34" s="7" t="str">
        <f t="shared" si="25"/>
        <v>Quinn kommt vom Kongress. Sie hat die alljährliche Zusammenkunft genossen.</v>
      </c>
      <c r="H34" s="7" t="str">
        <f t="shared" ref="H34:H65" si="27">IF(AJ34="NA",AA34,CONCATENATE(AJ34," ",AA34))</f>
        <v>Quinn</v>
      </c>
      <c r="I34" s="7" t="str">
        <f t="shared" ref="I34:I65" si="28">IF(AV34="NA",AM34,CONCATENATE(AV34," ",AM34))</f>
        <v>Benjamin</v>
      </c>
      <c r="J34" s="7" t="s">
        <v>311</v>
      </c>
      <c r="M34" s="7" t="s">
        <v>291</v>
      </c>
      <c r="N34" s="7" t="s">
        <v>312</v>
      </c>
      <c r="O34" s="7" t="str">
        <f t="shared" ref="O34:O65" si="29">CONCATENATE(K34,L34,M34," ",N34,".")</f>
        <v>vom Kongress.</v>
      </c>
      <c r="P34" s="7" t="str">
        <f t="shared" ref="P34:P65" si="30">CONCATENATE(K34,L34,M34," ",N34)</f>
        <v>vom Kongress</v>
      </c>
      <c r="Q34" s="7" t="str">
        <f t="shared" si="26"/>
        <v>Sie</v>
      </c>
      <c r="R34" s="7" t="s">
        <v>104</v>
      </c>
      <c r="S34" s="7" t="s">
        <v>71</v>
      </c>
      <c r="T34" s="7" t="s">
        <v>313</v>
      </c>
      <c r="U34" s="7" t="s">
        <v>314</v>
      </c>
      <c r="W34" s="7" t="str">
        <f t="shared" ref="W34:W65" si="31">CONCATENATE(U34,V34)</f>
        <v>Zusammenkunft</v>
      </c>
      <c r="X34" s="7" t="str">
        <f t="shared" ref="X34:X65" si="32">CONCATENATE(Y34,".")</f>
        <v>genossen.</v>
      </c>
      <c r="Y34" s="7" t="s">
        <v>227</v>
      </c>
      <c r="Z34" s="7">
        <f>main!Z33</f>
        <v>74</v>
      </c>
      <c r="AA34" s="7" t="str">
        <f>main!AA33</f>
        <v>Quinn</v>
      </c>
      <c r="AB34" s="7" t="str">
        <f>main!AB33</f>
        <v>n</v>
      </c>
      <c r="AC34" s="7">
        <f>main!AC33</f>
        <v>3.8285714290000001</v>
      </c>
      <c r="AD34" s="7">
        <f>main!AD33</f>
        <v>1.5993696239999999</v>
      </c>
      <c r="AE34" s="7">
        <f>main!AE33</f>
        <v>4</v>
      </c>
      <c r="AF34" s="7" t="str">
        <f>main!AF33</f>
        <v>n</v>
      </c>
      <c r="AG34" s="7" t="str">
        <f>main!AG33</f>
        <v>Target</v>
      </c>
      <c r="AH34" s="7" t="str">
        <f>main!AH33</f>
        <v>NA</v>
      </c>
      <c r="AI34" s="7">
        <f>main!AI33</f>
        <v>2290000000</v>
      </c>
      <c r="AJ34" s="7" t="str">
        <f>main!AJ33</f>
        <v>NA</v>
      </c>
      <c r="AK34" s="7" t="str">
        <f>main!AK33</f>
        <v>NA</v>
      </c>
      <c r="AL34" s="7">
        <f>main!AL33</f>
        <v>24</v>
      </c>
      <c r="AM34" s="7" t="str">
        <f>main!AM33</f>
        <v>Benjamin</v>
      </c>
      <c r="AN34" s="7" t="str">
        <f>main!AN33</f>
        <v>m</v>
      </c>
      <c r="AO34" s="7">
        <f>main!AO33</f>
        <v>1.2571428570000001</v>
      </c>
      <c r="AP34" s="7">
        <f>main!AP33</f>
        <v>0.91853006400000003</v>
      </c>
      <c r="AQ34" s="7">
        <f>main!AQ33</f>
        <v>1</v>
      </c>
      <c r="AR34" s="7" t="str">
        <f>main!AR33</f>
        <v>m</v>
      </c>
      <c r="AS34" s="7" t="str">
        <f>main!AS33</f>
        <v>Alternative</v>
      </c>
      <c r="AT34" s="7" t="str">
        <f>main!AT33</f>
        <v>NA</v>
      </c>
      <c r="AU34" s="7" t="str">
        <f>main!AU33</f>
        <v>NA</v>
      </c>
      <c r="AV34" s="7" t="str">
        <f>main!AV33</f>
        <v>NA</v>
      </c>
      <c r="AW34" s="7" t="str">
        <f>main!AW33</f>
        <v>NA</v>
      </c>
      <c r="AX34" s="7" t="str">
        <f>main!AX33</f>
        <v>Er</v>
      </c>
      <c r="AY34" s="7" t="str">
        <f>main!AY33</f>
        <v>Sie</v>
      </c>
      <c r="AZ34" s="7" t="str">
        <f>main!AZ33</f>
        <v>Sie</v>
      </c>
      <c r="BA34" s="7" t="str">
        <f t="shared" ref="BA34:BA65" si="33">CONCATENATE("Wer"," ",J34," ",P34,"?")</f>
        <v>Wer kommt vom Kongress?</v>
      </c>
      <c r="BB34" s="46" t="str">
        <f t="shared" ref="BB34:BB65" si="34">IF(AK34="NA",CONCATENATE($BB$1," ","tat", " ",AA34,"?"),CONCATENATE($BB$1," ","tat", " ",AK34," ",AA34,"?"))</f>
        <v>Was tat Quinn?</v>
      </c>
      <c r="BC34" s="7" t="str">
        <f t="shared" ref="BC34:BC65" si="35">BS34</f>
        <v>Woher kommt Quinn?</v>
      </c>
      <c r="BD34" s="7" t="str">
        <f t="shared" ref="BD34:BD65" si="36">BV34</f>
        <v>Was hat Quinn genossen?</v>
      </c>
      <c r="BE34" s="1" t="s">
        <v>49</v>
      </c>
      <c r="BF34" s="7" t="str">
        <f>BD34</f>
        <v>Was hat Quinn genossen?</v>
      </c>
      <c r="BG34" s="7">
        <v>3</v>
      </c>
      <c r="BH34" s="7">
        <f t="shared" ref="BH34:BH65" si="37">IF(BI34="NA",0,1)</f>
        <v>0</v>
      </c>
      <c r="BI34" s="7" t="str">
        <f t="shared" ref="BI34:BI65" si="38">IF(BG34=1,BF34,"NA")</f>
        <v>NA</v>
      </c>
      <c r="BJ34" s="7" t="str">
        <f>IF(BI34="NA","NA",CONCATENATE(S34," ",T34," ",W34))</f>
        <v>NA</v>
      </c>
      <c r="BK34" s="7" t="str">
        <f>BJ34</f>
        <v>NA</v>
      </c>
      <c r="BL34" s="7" t="s">
        <v>78</v>
      </c>
      <c r="BM34" s="1">
        <v>1</v>
      </c>
      <c r="BN34" s="7" t="str">
        <f t="shared" ref="BN34:BN65" si="39">IF(BM34=1,BK34,BL34)</f>
        <v>NA</v>
      </c>
      <c r="BO34" s="7" t="str">
        <f t="shared" si="21"/>
        <v>NA</v>
      </c>
      <c r="BP34" s="7" t="str">
        <f t="shared" ref="BP34:BP65" si="40">IF(AK34="NA",IF(K34="","",CONCATENATE(K$1," ",J34," ",H34,"?")),IF(K34="","",CONCATENATE(K$1," ",J34," ",AK34," ",AA34,"?")))</f>
        <v/>
      </c>
      <c r="BQ34" s="7" t="str">
        <f t="shared" ref="BQ34:BQ65" si="41">IF(AK34="NA",IF(L34="","",CONCATENATE(L$1," ",J34," ",H34,"?")),IF(L34="","",CONCATENATE(L$1," ",J34," ",AK34," ",AA34,"?")))</f>
        <v/>
      </c>
      <c r="BR34" s="7" t="str">
        <f t="shared" ref="BR34:BR65" si="42">IF(AK34="NA",IF(M34="","",CONCATENATE(M$1," ",J34," ",H34,"?")),IF(M34="","",CONCATENATE(M$1," ",J34," ",AK34," ",AA34,"?")))</f>
        <v>Woher kommt Quinn?</v>
      </c>
      <c r="BS34" s="7" t="str">
        <f t="shared" ref="BS34:BS65" si="43">CONCATENATE(BP34,BQ34,BR34)</f>
        <v>Woher kommt Quinn?</v>
      </c>
      <c r="BT34" s="7" t="str">
        <f t="shared" ref="BT34:BT65" si="44">IF(AK34="NA",IF(U34="","",CONCATENATE(U$1," ",R34," ",H34," ",Y34,"?")),IF(U34="","",CONCATENATE(U$1," ",R34," ",AK34," ",AA34," ",Y34,"?")))</f>
        <v>Was hat Quinn genossen?</v>
      </c>
      <c r="BU34" s="7" t="str">
        <f t="shared" ref="BU34:BU65" si="45">IF(AK34="NA",IF(V34="","",CONCATENATE(V$1," ",R34," ",H34," ",Y34,"?")),IF(V34="","",CONCATENATE(V$1," ",R34," ",AK34," ",AA34," ",Y34,"?")))</f>
        <v/>
      </c>
      <c r="BV34" s="7" t="str">
        <f t="shared" ref="BV34:BV65" si="46">CONCATENATE(BT34,BU34)</f>
        <v>Was hat Quinn genossen?</v>
      </c>
    </row>
    <row r="35" spans="1:74" ht="14.25" customHeight="1" x14ac:dyDescent="0.35">
      <c r="A35" s="7" t="str">
        <f t="shared" ref="A35:A66" si="47">CONCATENATE("L",B35,"_S",F35,"_I",Z35,"_P",AZ35)</f>
        <v>L6_S114_I197_PSie</v>
      </c>
      <c r="B35" s="7">
        <v>6</v>
      </c>
      <c r="C35" s="7">
        <v>114</v>
      </c>
      <c r="D35" s="44">
        <v>34</v>
      </c>
      <c r="E35">
        <v>2</v>
      </c>
      <c r="F35" s="7">
        <v>114</v>
      </c>
      <c r="G35" s="7" t="str">
        <f t="shared" si="25"/>
        <v>Der Schweißer raucht im U-Bahnhof. Sie möchte die harten Gesetze missachten.</v>
      </c>
      <c r="H35" s="7" t="str">
        <f t="shared" si="27"/>
        <v>Der Schweißer</v>
      </c>
      <c r="I35" s="7" t="str">
        <f t="shared" si="28"/>
        <v>Die Schweißerin</v>
      </c>
      <c r="J35" s="7" t="s">
        <v>566</v>
      </c>
      <c r="K35" s="7" t="s">
        <v>193</v>
      </c>
      <c r="N35" s="7" t="s">
        <v>795</v>
      </c>
      <c r="O35" s="7" t="str">
        <f t="shared" si="29"/>
        <v>im U-Bahnhof.</v>
      </c>
      <c r="P35" s="7" t="str">
        <f t="shared" si="30"/>
        <v>im U-Bahnhof</v>
      </c>
      <c r="Q35" s="7" t="str">
        <f t="shared" si="26"/>
        <v>Sie</v>
      </c>
      <c r="R35" s="7" t="s">
        <v>70</v>
      </c>
      <c r="S35" s="7" t="s">
        <v>71</v>
      </c>
      <c r="T35" s="7" t="s">
        <v>391</v>
      </c>
      <c r="U35" s="7" t="s">
        <v>796</v>
      </c>
      <c r="W35" s="7" t="str">
        <f t="shared" si="31"/>
        <v>Gesetze</v>
      </c>
      <c r="X35" s="7" t="str">
        <f t="shared" si="32"/>
        <v>missachten.</v>
      </c>
      <c r="Y35" s="7" t="s">
        <v>797</v>
      </c>
      <c r="Z35" s="7">
        <f>main!Z115</f>
        <v>197</v>
      </c>
      <c r="AA35" s="7" t="str">
        <f>main!AA115</f>
        <v>Schweißer</v>
      </c>
      <c r="AB35" s="7" t="str">
        <f>main!AB115</f>
        <v>NA</v>
      </c>
      <c r="AC35" s="7">
        <f>main!AC115</f>
        <v>6.2249999999999996</v>
      </c>
      <c r="AD35" s="7" t="str">
        <f>main!AD115</f>
        <v>NA</v>
      </c>
      <c r="AE35" s="7" t="str">
        <f>main!AE115</f>
        <v>NA</v>
      </c>
      <c r="AF35" s="7" t="str">
        <f>main!AF115</f>
        <v>m</v>
      </c>
      <c r="AG35" s="7" t="str">
        <f>main!AG115</f>
        <v>Filler</v>
      </c>
      <c r="AH35" s="7" t="str">
        <f>main!AH115</f>
        <v>NA</v>
      </c>
      <c r="AI35" s="7" t="str">
        <f>main!AI115</f>
        <v>NA</v>
      </c>
      <c r="AJ35" s="7" t="str">
        <f>main!AJ115</f>
        <v>Der</v>
      </c>
      <c r="AK35" s="7" t="str">
        <f>main!AK115</f>
        <v>der</v>
      </c>
      <c r="AL35" s="7">
        <f>main!AL115</f>
        <v>54</v>
      </c>
      <c r="AM35" s="7" t="str">
        <f>main!AM115</f>
        <v>Schweißerin</v>
      </c>
      <c r="AN35" s="7" t="str">
        <f>main!AN115</f>
        <v>NA</v>
      </c>
      <c r="AO35" s="7" t="str">
        <f>main!AO115</f>
        <v>NA</v>
      </c>
      <c r="AP35" s="7" t="str">
        <f>main!AP115</f>
        <v>NA</v>
      </c>
      <c r="AQ35" s="7" t="str">
        <f>main!AQ115</f>
        <v>NA</v>
      </c>
      <c r="AR35" s="7" t="str">
        <f>main!AR115</f>
        <v>NA</v>
      </c>
      <c r="AS35" s="7" t="str">
        <f>main!AS115</f>
        <v>Alternative</v>
      </c>
      <c r="AT35" s="7" t="str">
        <f>main!AT115</f>
        <v>NA</v>
      </c>
      <c r="AU35" s="7" t="str">
        <f>main!AU115</f>
        <v>NA</v>
      </c>
      <c r="AV35" s="7" t="str">
        <f>main!AV115</f>
        <v>Die</v>
      </c>
      <c r="AW35" s="7" t="str">
        <f>main!AW115</f>
        <v>die</v>
      </c>
      <c r="AX35" s="7" t="str">
        <f>main!AX115</f>
        <v>Er</v>
      </c>
      <c r="AY35" s="7" t="str">
        <f>main!AY115</f>
        <v>Sie</v>
      </c>
      <c r="AZ35" s="7" t="str">
        <f>main!AZ115</f>
        <v>Sie</v>
      </c>
      <c r="BA35" s="7" t="str">
        <f t="shared" si="33"/>
        <v>Wer raucht im U-Bahnhof?</v>
      </c>
      <c r="BB35" s="46" t="str">
        <f t="shared" si="34"/>
        <v>Was tat der Schweißer?</v>
      </c>
      <c r="BC35" s="7" t="str">
        <f t="shared" si="35"/>
        <v>Wo raucht der Schweißer?</v>
      </c>
      <c r="BD35" s="7" t="str">
        <f t="shared" si="36"/>
        <v>Was möchte der Schweißer missachten?</v>
      </c>
      <c r="BE35" s="7" t="s">
        <v>16</v>
      </c>
      <c r="BF35" s="7" t="str">
        <f>BB35</f>
        <v>Was tat der Schweißer?</v>
      </c>
      <c r="BG35" s="7">
        <v>2</v>
      </c>
      <c r="BH35" s="7">
        <f t="shared" si="37"/>
        <v>0</v>
      </c>
      <c r="BI35" s="7" t="str">
        <f t="shared" si="38"/>
        <v>NA</v>
      </c>
      <c r="BJ35" s="7" t="str">
        <f>IF(BI35="NA","NA",J35)</f>
        <v>NA</v>
      </c>
      <c r="BK35" s="7" t="str">
        <f>BJ35</f>
        <v>NA</v>
      </c>
      <c r="BL35" s="7" t="s">
        <v>78</v>
      </c>
      <c r="BM35" s="1">
        <v>0</v>
      </c>
      <c r="BN35" s="7" t="str">
        <f t="shared" si="39"/>
        <v>NA</v>
      </c>
      <c r="BO35" s="7" t="str">
        <f t="shared" si="21"/>
        <v>NA</v>
      </c>
      <c r="BP35" s="7" t="str">
        <f t="shared" si="40"/>
        <v>Wo raucht der Schweißer?</v>
      </c>
      <c r="BQ35" s="7" t="str">
        <f t="shared" si="41"/>
        <v/>
      </c>
      <c r="BR35" s="7" t="str">
        <f t="shared" si="42"/>
        <v/>
      </c>
      <c r="BS35" s="7" t="str">
        <f t="shared" si="43"/>
        <v>Wo raucht der Schweißer?</v>
      </c>
      <c r="BT35" s="7" t="str">
        <f t="shared" si="44"/>
        <v>Was möchte der Schweißer missachten?</v>
      </c>
      <c r="BU35" s="7" t="str">
        <f t="shared" si="45"/>
        <v/>
      </c>
      <c r="BV35" s="7" t="str">
        <f t="shared" si="46"/>
        <v>Was möchte der Schweißer missachten?</v>
      </c>
    </row>
    <row r="36" spans="1:74" ht="14.25" customHeight="1" x14ac:dyDescent="0.35">
      <c r="A36" s="7" t="str">
        <f t="shared" si="47"/>
        <v>L6_S34_I76_PSie</v>
      </c>
      <c r="B36" s="7">
        <v>6</v>
      </c>
      <c r="C36" s="7">
        <v>34</v>
      </c>
      <c r="D36" s="44">
        <v>35</v>
      </c>
      <c r="E36">
        <v>2</v>
      </c>
      <c r="F36" s="7">
        <v>34</v>
      </c>
      <c r="G36" s="7" t="str">
        <f t="shared" si="25"/>
        <v>Marian schwimmt im Zoo. Sie möchte den jungen Orca retten.</v>
      </c>
      <c r="H36" s="7" t="str">
        <f t="shared" si="27"/>
        <v>Marian</v>
      </c>
      <c r="I36" s="7" t="str">
        <f t="shared" si="28"/>
        <v>Philipp</v>
      </c>
      <c r="J36" s="7" t="s">
        <v>264</v>
      </c>
      <c r="K36" s="7" t="s">
        <v>193</v>
      </c>
      <c r="N36" s="7" t="s">
        <v>323</v>
      </c>
      <c r="O36" s="7" t="str">
        <f t="shared" si="29"/>
        <v>im Zoo.</v>
      </c>
      <c r="P36" s="7" t="str">
        <f t="shared" si="30"/>
        <v>im Zoo</v>
      </c>
      <c r="Q36" s="7" t="str">
        <f t="shared" si="26"/>
        <v>Sie</v>
      </c>
      <c r="R36" s="7" t="s">
        <v>70</v>
      </c>
      <c r="S36" s="7" t="s">
        <v>147</v>
      </c>
      <c r="T36" s="7" t="s">
        <v>324</v>
      </c>
      <c r="V36" s="7" t="s">
        <v>325</v>
      </c>
      <c r="W36" s="7" t="str">
        <f t="shared" si="31"/>
        <v>Orca</v>
      </c>
      <c r="X36" s="7" t="str">
        <f t="shared" si="32"/>
        <v>retten.</v>
      </c>
      <c r="Y36" s="7" t="s">
        <v>326</v>
      </c>
      <c r="Z36" s="7">
        <f>main!Z35</f>
        <v>76</v>
      </c>
      <c r="AA36" s="7" t="str">
        <f>main!AA35</f>
        <v>Marian</v>
      </c>
      <c r="AB36" s="7" t="str">
        <f>main!AB35</f>
        <v>n</v>
      </c>
      <c r="AC36" s="7">
        <f>main!AC35</f>
        <v>4.0571428569999997</v>
      </c>
      <c r="AD36" s="7">
        <f>main!AD35</f>
        <v>2.0138178130000002</v>
      </c>
      <c r="AE36" s="7">
        <f>main!AE35</f>
        <v>4</v>
      </c>
      <c r="AF36" s="7" t="str">
        <f>main!AF35</f>
        <v>n</v>
      </c>
      <c r="AG36" s="7" t="str">
        <f>main!AG35</f>
        <v>Target</v>
      </c>
      <c r="AH36" s="7" t="str">
        <f>main!AH35</f>
        <v>NA</v>
      </c>
      <c r="AI36" s="7" t="str">
        <f>main!AI35</f>
        <v>197000000 </v>
      </c>
      <c r="AJ36" s="7" t="str">
        <f>main!AJ35</f>
        <v>NA</v>
      </c>
      <c r="AK36" s="7" t="str">
        <f>main!AK35</f>
        <v>NA</v>
      </c>
      <c r="AL36" s="7">
        <f>main!AL35</f>
        <v>26</v>
      </c>
      <c r="AM36" s="7" t="str">
        <f>main!AM35</f>
        <v>Philipp</v>
      </c>
      <c r="AN36" s="7" t="str">
        <f>main!AN35</f>
        <v>m</v>
      </c>
      <c r="AO36" s="7">
        <f>main!AO35</f>
        <v>1.2571428570000001</v>
      </c>
      <c r="AP36" s="7">
        <f>main!AP35</f>
        <v>1.0666841739999999</v>
      </c>
      <c r="AQ36" s="7">
        <f>main!AQ35</f>
        <v>1</v>
      </c>
      <c r="AR36" s="7" t="str">
        <f>main!AR35</f>
        <v>m</v>
      </c>
      <c r="AS36" s="7" t="str">
        <f>main!AS35</f>
        <v>Alternative</v>
      </c>
      <c r="AT36" s="7" t="str">
        <f>main!AT35</f>
        <v>NA</v>
      </c>
      <c r="AU36" s="7" t="str">
        <f>main!AU35</f>
        <v>NA</v>
      </c>
      <c r="AV36" s="7" t="str">
        <f>main!AV35</f>
        <v>NA</v>
      </c>
      <c r="AW36" s="7" t="str">
        <f>main!AW35</f>
        <v>NA</v>
      </c>
      <c r="AX36" s="7" t="str">
        <f>main!AX35</f>
        <v>Er</v>
      </c>
      <c r="AY36" s="7" t="str">
        <f>main!AY35</f>
        <v>Sie</v>
      </c>
      <c r="AZ36" s="7" t="str">
        <f>main!AZ35</f>
        <v>Sie</v>
      </c>
      <c r="BA36" s="7" t="str">
        <f t="shared" si="33"/>
        <v>Wer schwimmt im Zoo?</v>
      </c>
      <c r="BB36" s="46" t="str">
        <f t="shared" si="34"/>
        <v>Was tat Marian?</v>
      </c>
      <c r="BC36" s="7" t="str">
        <f t="shared" si="35"/>
        <v>Wo schwimmt Marian?</v>
      </c>
      <c r="BD36" s="7" t="str">
        <f t="shared" si="36"/>
        <v>Wen möchte Marian retten?</v>
      </c>
      <c r="BE36" s="7" t="s">
        <v>16</v>
      </c>
      <c r="BF36" s="7" t="str">
        <f>BB36</f>
        <v>Was tat Marian?</v>
      </c>
      <c r="BG36" s="7">
        <v>3</v>
      </c>
      <c r="BH36" s="7">
        <f t="shared" si="37"/>
        <v>0</v>
      </c>
      <c r="BI36" s="7" t="str">
        <f t="shared" si="38"/>
        <v>NA</v>
      </c>
      <c r="BJ36" s="7" t="str">
        <f>IF(BI36="NA","NA",J36)</f>
        <v>NA</v>
      </c>
      <c r="BK36" s="7" t="str">
        <f>BJ36</f>
        <v>NA</v>
      </c>
      <c r="BL36" s="7" t="s">
        <v>78</v>
      </c>
      <c r="BM36" s="1">
        <v>0</v>
      </c>
      <c r="BN36" s="7" t="str">
        <f t="shared" si="39"/>
        <v>NA</v>
      </c>
      <c r="BO36" s="7" t="str">
        <f t="shared" ref="BO36:BO67" si="48">IF(BM36=0,BK36,BL36)</f>
        <v>NA</v>
      </c>
      <c r="BP36" s="7" t="str">
        <f t="shared" si="40"/>
        <v>Wo schwimmt Marian?</v>
      </c>
      <c r="BQ36" s="7" t="str">
        <f t="shared" si="41"/>
        <v/>
      </c>
      <c r="BR36" s="7" t="str">
        <f t="shared" si="42"/>
        <v/>
      </c>
      <c r="BS36" s="7" t="str">
        <f t="shared" si="43"/>
        <v>Wo schwimmt Marian?</v>
      </c>
      <c r="BT36" s="7" t="str">
        <f t="shared" si="44"/>
        <v/>
      </c>
      <c r="BU36" s="7" t="str">
        <f t="shared" si="45"/>
        <v>Wen möchte Marian retten?</v>
      </c>
      <c r="BV36" s="7" t="str">
        <f t="shared" si="46"/>
        <v>Wen möchte Marian retten?</v>
      </c>
    </row>
    <row r="37" spans="1:74" ht="14.25" customHeight="1" x14ac:dyDescent="0.35">
      <c r="A37" s="7" t="str">
        <f t="shared" si="47"/>
        <v>L6_S46_I129_PEr</v>
      </c>
      <c r="B37" s="7">
        <v>6</v>
      </c>
      <c r="C37" s="7">
        <v>46</v>
      </c>
      <c r="D37" s="44">
        <v>36</v>
      </c>
      <c r="E37">
        <v>2</v>
      </c>
      <c r="F37" s="7">
        <v>46</v>
      </c>
      <c r="G37" s="7" t="str">
        <f t="shared" si="25"/>
        <v>Frieda kommt von der Toilette. Er hat die aktuelle Zeitung ausgelesen.</v>
      </c>
      <c r="H37" s="7" t="str">
        <f t="shared" si="27"/>
        <v>Frieda</v>
      </c>
      <c r="I37" s="7" t="str">
        <f t="shared" si="28"/>
        <v>Marlon</v>
      </c>
      <c r="J37" s="7" t="s">
        <v>311</v>
      </c>
      <c r="M37" s="7" t="s">
        <v>222</v>
      </c>
      <c r="N37" s="7" t="s">
        <v>402</v>
      </c>
      <c r="O37" s="7" t="str">
        <f t="shared" si="29"/>
        <v>von der Toilette.</v>
      </c>
      <c r="P37" s="7" t="str">
        <f t="shared" si="30"/>
        <v>von der Toilette</v>
      </c>
      <c r="Q37" s="7" t="str">
        <f t="shared" si="26"/>
        <v>Er</v>
      </c>
      <c r="R37" s="7" t="s">
        <v>104</v>
      </c>
      <c r="S37" s="7" t="s">
        <v>71</v>
      </c>
      <c r="T37" s="7" t="s">
        <v>403</v>
      </c>
      <c r="U37" s="7" t="s">
        <v>404</v>
      </c>
      <c r="W37" s="7" t="str">
        <f t="shared" si="31"/>
        <v>Zeitung</v>
      </c>
      <c r="X37" s="7" t="str">
        <f t="shared" si="32"/>
        <v>ausgelesen.</v>
      </c>
      <c r="Y37" s="7" t="s">
        <v>405</v>
      </c>
      <c r="Z37" s="7">
        <f>main!Z47</f>
        <v>129</v>
      </c>
      <c r="AA37" s="7" t="str">
        <f>main!AA47</f>
        <v>Frieda</v>
      </c>
      <c r="AB37" s="7" t="str">
        <f>main!AB47</f>
        <v>f</v>
      </c>
      <c r="AC37" s="7">
        <f>main!AC47</f>
        <v>6.8285714290000001</v>
      </c>
      <c r="AD37" s="7">
        <f>main!AD47</f>
        <v>0.51367844600000001</v>
      </c>
      <c r="AE37" s="7">
        <f>main!AE47</f>
        <v>7</v>
      </c>
      <c r="AF37" s="7" t="str">
        <f>main!AF47</f>
        <v>f</v>
      </c>
      <c r="AG37" s="7" t="str">
        <f>main!AG47</f>
        <v>Target</v>
      </c>
      <c r="AH37" s="7">
        <f>main!AH47</f>
        <v>0</v>
      </c>
      <c r="AI37" s="7">
        <f>main!AI47</f>
        <v>36900000</v>
      </c>
      <c r="AJ37" s="7" t="str">
        <f>main!AJ47</f>
        <v>NA</v>
      </c>
      <c r="AK37" s="7" t="str">
        <f>main!AK47</f>
        <v>NA</v>
      </c>
      <c r="AL37" s="7">
        <f>main!AL47</f>
        <v>48</v>
      </c>
      <c r="AM37" s="7" t="str">
        <f>main!AM47</f>
        <v>Marlon</v>
      </c>
      <c r="AN37" s="7" t="str">
        <f>main!AN47</f>
        <v>m</v>
      </c>
      <c r="AO37" s="7">
        <f>main!AO47</f>
        <v>1.7428571429999999</v>
      </c>
      <c r="AP37" s="7">
        <f>main!AP47</f>
        <v>1.093909802</v>
      </c>
      <c r="AQ37" s="7">
        <f>main!AQ47</f>
        <v>1</v>
      </c>
      <c r="AR37" s="7" t="str">
        <f>main!AR47</f>
        <v>m</v>
      </c>
      <c r="AS37" s="7" t="str">
        <f>main!AS47</f>
        <v>Alternative</v>
      </c>
      <c r="AT37" s="7" t="str">
        <f>main!AT47</f>
        <v>NA</v>
      </c>
      <c r="AU37" s="7" t="str">
        <f>main!AU47</f>
        <v>NA</v>
      </c>
      <c r="AV37" s="7" t="str">
        <f>main!AV47</f>
        <v>NA</v>
      </c>
      <c r="AW37" s="7" t="str">
        <f>main!AW47</f>
        <v>NA</v>
      </c>
      <c r="AX37" s="7" t="str">
        <f>main!AX47</f>
        <v>Er</v>
      </c>
      <c r="AY37" s="7" t="str">
        <f>main!AY47</f>
        <v>Sie</v>
      </c>
      <c r="AZ37" s="7" t="str">
        <f>main!AZ47</f>
        <v>Er</v>
      </c>
      <c r="BA37" s="7" t="str">
        <f t="shared" si="33"/>
        <v>Wer kommt von der Toilette?</v>
      </c>
      <c r="BB37" s="46" t="str">
        <f t="shared" si="34"/>
        <v>Was tat Frieda?</v>
      </c>
      <c r="BC37" s="7" t="str">
        <f t="shared" si="35"/>
        <v>Woher kommt Frieda?</v>
      </c>
      <c r="BD37" s="7" t="str">
        <f t="shared" si="36"/>
        <v>Was hat Frieda ausgelesen?</v>
      </c>
      <c r="BE37" s="7" t="s">
        <v>16</v>
      </c>
      <c r="BF37" s="7" t="str">
        <f>BB37</f>
        <v>Was tat Frieda?</v>
      </c>
      <c r="BG37" s="7">
        <v>1</v>
      </c>
      <c r="BH37" s="7">
        <f t="shared" si="37"/>
        <v>1</v>
      </c>
      <c r="BI37" s="7" t="str">
        <f t="shared" si="38"/>
        <v>Was tat Frieda?</v>
      </c>
      <c r="BJ37" s="7" t="str">
        <f>IF(BI37="NA","NA",J37)</f>
        <v>kommt</v>
      </c>
      <c r="BK37" s="7" t="s">
        <v>1109</v>
      </c>
      <c r="BL37" s="7" t="s">
        <v>1110</v>
      </c>
      <c r="BM37" s="1">
        <v>1</v>
      </c>
      <c r="BN37" s="7" t="str">
        <f t="shared" si="39"/>
        <v>von der Toilette kommen</v>
      </c>
      <c r="BO37" s="7" t="str">
        <f t="shared" si="48"/>
        <v>auf die Toilette gehen</v>
      </c>
      <c r="BP37" s="7" t="str">
        <f t="shared" si="40"/>
        <v/>
      </c>
      <c r="BQ37" s="7" t="str">
        <f t="shared" si="41"/>
        <v/>
      </c>
      <c r="BR37" s="7" t="str">
        <f t="shared" si="42"/>
        <v>Woher kommt Frieda?</v>
      </c>
      <c r="BS37" s="7" t="str">
        <f t="shared" si="43"/>
        <v>Woher kommt Frieda?</v>
      </c>
      <c r="BT37" s="7" t="str">
        <f t="shared" si="44"/>
        <v>Was hat Frieda ausgelesen?</v>
      </c>
      <c r="BU37" s="7" t="str">
        <f t="shared" si="45"/>
        <v/>
      </c>
      <c r="BV37" s="7" t="str">
        <f t="shared" si="46"/>
        <v>Was hat Frieda ausgelesen?</v>
      </c>
    </row>
    <row r="38" spans="1:74" ht="14.25" customHeight="1" x14ac:dyDescent="0.35">
      <c r="A38" s="7" t="str">
        <f t="shared" si="47"/>
        <v>L6_S29_I71_PEr</v>
      </c>
      <c r="B38" s="7">
        <v>6</v>
      </c>
      <c r="C38" s="7">
        <v>29</v>
      </c>
      <c r="D38" s="44">
        <v>37</v>
      </c>
      <c r="E38">
        <v>2</v>
      </c>
      <c r="F38" s="7">
        <v>29</v>
      </c>
      <c r="G38" s="7" t="str">
        <f t="shared" si="25"/>
        <v>Mika springt vom Beckenrand. Er möchte den schönen Bademeister beeindrucken.</v>
      </c>
      <c r="H38" s="7" t="str">
        <f t="shared" si="27"/>
        <v>Mika</v>
      </c>
      <c r="I38" s="7" t="str">
        <f t="shared" si="28"/>
        <v>Alina</v>
      </c>
      <c r="J38" s="7" t="s">
        <v>290</v>
      </c>
      <c r="M38" s="7" t="s">
        <v>291</v>
      </c>
      <c r="N38" s="7" t="s">
        <v>292</v>
      </c>
      <c r="O38" s="7" t="str">
        <f t="shared" si="29"/>
        <v>vom Beckenrand.</v>
      </c>
      <c r="P38" s="7" t="str">
        <f t="shared" si="30"/>
        <v>vom Beckenrand</v>
      </c>
      <c r="Q38" s="7" t="str">
        <f t="shared" si="26"/>
        <v>Er</v>
      </c>
      <c r="R38" s="7" t="s">
        <v>70</v>
      </c>
      <c r="S38" s="7" t="s">
        <v>147</v>
      </c>
      <c r="T38" s="7" t="s">
        <v>293</v>
      </c>
      <c r="V38" s="7" t="s">
        <v>294</v>
      </c>
      <c r="W38" s="7" t="str">
        <f t="shared" si="31"/>
        <v>Bademeister</v>
      </c>
      <c r="X38" s="7" t="str">
        <f t="shared" si="32"/>
        <v>beeindrucken.</v>
      </c>
      <c r="Y38" s="7" t="s">
        <v>295</v>
      </c>
      <c r="Z38" s="7">
        <f>main!Z30</f>
        <v>71</v>
      </c>
      <c r="AA38" s="7" t="str">
        <f>main!AA30</f>
        <v>Mika</v>
      </c>
      <c r="AB38" s="7" t="str">
        <f>main!AB30</f>
        <v>n</v>
      </c>
      <c r="AC38" s="7">
        <f>main!AC30</f>
        <v>3.6571428570000002</v>
      </c>
      <c r="AD38" s="7">
        <f>main!AD30</f>
        <v>1.2353341330000001</v>
      </c>
      <c r="AE38" s="7">
        <f>main!AE30</f>
        <v>4</v>
      </c>
      <c r="AF38" s="7" t="str">
        <f>main!AF30</f>
        <v>n</v>
      </c>
      <c r="AG38" s="7" t="str">
        <f>main!AG30</f>
        <v>Target</v>
      </c>
      <c r="AH38" s="7" t="str">
        <f>main!AH30</f>
        <v>NA</v>
      </c>
      <c r="AI38" s="7">
        <f>main!AI30</f>
        <v>1570000000</v>
      </c>
      <c r="AJ38" s="7" t="str">
        <f>main!AJ30</f>
        <v>NA</v>
      </c>
      <c r="AK38" s="7" t="str">
        <f>main!AK30</f>
        <v>NA</v>
      </c>
      <c r="AL38" s="7">
        <f>main!AL30</f>
        <v>120</v>
      </c>
      <c r="AM38" s="7" t="str">
        <f>main!AM30</f>
        <v>Alina</v>
      </c>
      <c r="AN38" s="7" t="str">
        <f>main!AN30</f>
        <v>f</v>
      </c>
      <c r="AO38" s="7">
        <f>main!AO30</f>
        <v>6.7714285710000004</v>
      </c>
      <c r="AP38" s="7">
        <f>main!AP30</f>
        <v>0.645605702</v>
      </c>
      <c r="AQ38" s="7">
        <f>main!AQ30</f>
        <v>7</v>
      </c>
      <c r="AR38" s="7" t="str">
        <f>main!AR30</f>
        <v>f</v>
      </c>
      <c r="AS38" s="7" t="str">
        <f>main!AS30</f>
        <v>Alternative</v>
      </c>
      <c r="AT38" s="7" t="str">
        <f>main!AT30</f>
        <v>NA</v>
      </c>
      <c r="AU38" s="7" t="str">
        <f>main!AU30</f>
        <v>NA</v>
      </c>
      <c r="AV38" s="7" t="str">
        <f>main!AV30</f>
        <v>NA</v>
      </c>
      <c r="AW38" s="7" t="str">
        <f>main!AW30</f>
        <v>NA</v>
      </c>
      <c r="AX38" s="7" t="str">
        <f>main!AX30</f>
        <v>Er</v>
      </c>
      <c r="AY38" s="7" t="str">
        <f>main!AY30</f>
        <v>Sie</v>
      </c>
      <c r="AZ38" s="7" t="str">
        <f>main!AZ30</f>
        <v>Er</v>
      </c>
      <c r="BA38" s="7" t="str">
        <f t="shared" si="33"/>
        <v>Wer springt vom Beckenrand?</v>
      </c>
      <c r="BB38" s="46" t="str">
        <f t="shared" si="34"/>
        <v>Was tat Mika?</v>
      </c>
      <c r="BC38" s="7" t="str">
        <f t="shared" si="35"/>
        <v>Woher springt Mika?</v>
      </c>
      <c r="BD38" s="7" t="str">
        <f t="shared" si="36"/>
        <v>Wen möchte Mika beeindrucken?</v>
      </c>
      <c r="BE38" s="7" t="s">
        <v>47</v>
      </c>
      <c r="BF38" s="7" t="str">
        <f>BA38</f>
        <v>Wer springt vom Beckenrand?</v>
      </c>
      <c r="BG38" s="7">
        <v>1</v>
      </c>
      <c r="BH38" s="7">
        <f t="shared" si="37"/>
        <v>1</v>
      </c>
      <c r="BI38" s="7" t="str">
        <f t="shared" si="38"/>
        <v>Wer springt vom Beckenrand?</v>
      </c>
      <c r="BJ38" s="7" t="str">
        <f>IF(BI38="NA","NA",H38)</f>
        <v>Mika</v>
      </c>
      <c r="BK38" s="7" t="str">
        <f>BJ38</f>
        <v>Mika</v>
      </c>
      <c r="BL38" s="7" t="str">
        <f>I38</f>
        <v>Alina</v>
      </c>
      <c r="BM38" s="1">
        <v>1</v>
      </c>
      <c r="BN38" s="7" t="str">
        <f t="shared" si="39"/>
        <v>Mika</v>
      </c>
      <c r="BO38" s="7" t="str">
        <f t="shared" si="48"/>
        <v>Alina</v>
      </c>
      <c r="BP38" s="7" t="str">
        <f t="shared" si="40"/>
        <v/>
      </c>
      <c r="BQ38" s="7" t="str">
        <f t="shared" si="41"/>
        <v/>
      </c>
      <c r="BR38" s="7" t="str">
        <f t="shared" si="42"/>
        <v>Woher springt Mika?</v>
      </c>
      <c r="BS38" s="7" t="str">
        <f t="shared" si="43"/>
        <v>Woher springt Mika?</v>
      </c>
      <c r="BT38" s="7" t="str">
        <f t="shared" si="44"/>
        <v/>
      </c>
      <c r="BU38" s="7" t="str">
        <f t="shared" si="45"/>
        <v>Wen möchte Mika beeindrucken?</v>
      </c>
      <c r="BV38" s="7" t="str">
        <f t="shared" si="46"/>
        <v>Wen möchte Mika beeindrucken?</v>
      </c>
    </row>
    <row r="39" spans="1:74" ht="14.25" customHeight="1" x14ac:dyDescent="0.35">
      <c r="A39" s="7" t="str">
        <f t="shared" si="47"/>
        <v>L6_S110_I193_PEr</v>
      </c>
      <c r="B39" s="7">
        <v>6</v>
      </c>
      <c r="C39" s="7">
        <v>110</v>
      </c>
      <c r="D39" s="44">
        <v>38</v>
      </c>
      <c r="E39">
        <v>2</v>
      </c>
      <c r="F39" s="7">
        <v>110</v>
      </c>
      <c r="G39" s="7" t="str">
        <f t="shared" si="25"/>
        <v>Der Bauunternehmer stürzt beim Marathon. Er hat die sportlichen Grenzen erreicht.</v>
      </c>
      <c r="H39" s="7" t="str">
        <f t="shared" si="27"/>
        <v>Der Bauunternehmer</v>
      </c>
      <c r="I39" s="7" t="str">
        <f t="shared" si="28"/>
        <v>Die Bauunternehmerin</v>
      </c>
      <c r="J39" s="7" t="s">
        <v>594</v>
      </c>
      <c r="K39" s="7" t="s">
        <v>462</v>
      </c>
      <c r="N39" s="7" t="s">
        <v>773</v>
      </c>
      <c r="O39" s="7" t="str">
        <f t="shared" si="29"/>
        <v>beim Marathon.</v>
      </c>
      <c r="P39" s="7" t="str">
        <f t="shared" si="30"/>
        <v>beim Marathon</v>
      </c>
      <c r="Q39" s="7" t="str">
        <f t="shared" si="26"/>
        <v>Er</v>
      </c>
      <c r="R39" s="7" t="s">
        <v>104</v>
      </c>
      <c r="S39" s="7" t="s">
        <v>71</v>
      </c>
      <c r="T39" s="7" t="s">
        <v>774</v>
      </c>
      <c r="U39" s="7" t="s">
        <v>775</v>
      </c>
      <c r="W39" s="7" t="str">
        <f t="shared" si="31"/>
        <v>Grenzen</v>
      </c>
      <c r="X39" s="7" t="str">
        <f t="shared" si="32"/>
        <v>erreicht.</v>
      </c>
      <c r="Y39" s="7" t="s">
        <v>776</v>
      </c>
      <c r="Z39" s="7">
        <f>main!Z111</f>
        <v>193</v>
      </c>
      <c r="AA39" s="7" t="str">
        <f>main!AA111</f>
        <v>Bauunternehmer</v>
      </c>
      <c r="AB39" s="7" t="str">
        <f>main!AB111</f>
        <v>NA</v>
      </c>
      <c r="AC39" s="7">
        <f>main!AC111</f>
        <v>5.9249999999999998</v>
      </c>
      <c r="AD39" s="7" t="str">
        <f>main!AD111</f>
        <v>NA</v>
      </c>
      <c r="AE39" s="7" t="str">
        <f>main!AE111</f>
        <v>NA</v>
      </c>
      <c r="AF39" s="7" t="str">
        <f>main!AF111</f>
        <v>m</v>
      </c>
      <c r="AG39" s="7" t="str">
        <f>main!AG111</f>
        <v>Filler</v>
      </c>
      <c r="AH39" s="7" t="str">
        <f>main!AH111</f>
        <v>NA</v>
      </c>
      <c r="AI39" s="7" t="str">
        <f>main!AI111</f>
        <v>NA</v>
      </c>
      <c r="AJ39" s="7" t="str">
        <f>main!AJ111</f>
        <v>Der</v>
      </c>
      <c r="AK39" s="7" t="str">
        <f>main!AK111</f>
        <v>der</v>
      </c>
      <c r="AL39" s="7">
        <f>main!AL111</f>
        <v>50</v>
      </c>
      <c r="AM39" s="7" t="str">
        <f>main!AM111</f>
        <v>Bauunternehmerin</v>
      </c>
      <c r="AN39" s="7" t="str">
        <f>main!AN111</f>
        <v>NA</v>
      </c>
      <c r="AO39" s="7" t="str">
        <f>main!AO111</f>
        <v>NA</v>
      </c>
      <c r="AP39" s="7" t="str">
        <f>main!AP111</f>
        <v>NA</v>
      </c>
      <c r="AQ39" s="7" t="str">
        <f>main!AQ111</f>
        <v>NA</v>
      </c>
      <c r="AR39" s="7" t="str">
        <f>main!AR111</f>
        <v>NA</v>
      </c>
      <c r="AS39" s="7" t="str">
        <f>main!AS111</f>
        <v>Alternative</v>
      </c>
      <c r="AT39" s="7" t="str">
        <f>main!AT111</f>
        <v>NA</v>
      </c>
      <c r="AU39" s="7" t="str">
        <f>main!AU111</f>
        <v>NA</v>
      </c>
      <c r="AV39" s="7" t="str">
        <f>main!AV111</f>
        <v>Die</v>
      </c>
      <c r="AW39" s="7" t="str">
        <f>main!AW111</f>
        <v>die</v>
      </c>
      <c r="AX39" s="7" t="str">
        <f>main!AX111</f>
        <v>Er</v>
      </c>
      <c r="AY39" s="7" t="str">
        <f>main!AY111</f>
        <v>Sie</v>
      </c>
      <c r="AZ39" s="7" t="str">
        <f>main!AZ111</f>
        <v>Er</v>
      </c>
      <c r="BA39" s="7" t="str">
        <f t="shared" si="33"/>
        <v>Wer stürzt beim Marathon?</v>
      </c>
      <c r="BB39" s="46" t="str">
        <f t="shared" si="34"/>
        <v>Was tat der Bauunternehmer?</v>
      </c>
      <c r="BC39" s="7" t="str">
        <f t="shared" si="35"/>
        <v>Wo stürzt der Bauunternehmer?</v>
      </c>
      <c r="BD39" s="7" t="str">
        <f t="shared" si="36"/>
        <v>Was hat der Bauunternehmer erreicht?</v>
      </c>
      <c r="BE39" s="7" t="s">
        <v>16</v>
      </c>
      <c r="BF39" s="7" t="str">
        <f>BB39</f>
        <v>Was tat der Bauunternehmer?</v>
      </c>
      <c r="BG39" s="7">
        <v>3</v>
      </c>
      <c r="BH39" s="7">
        <f t="shared" si="37"/>
        <v>0</v>
      </c>
      <c r="BI39" s="7" t="str">
        <f t="shared" si="38"/>
        <v>NA</v>
      </c>
      <c r="BJ39" s="7" t="str">
        <f>IF(BI39="NA","NA",J39)</f>
        <v>NA</v>
      </c>
      <c r="BK39" s="7" t="str">
        <f>BJ39</f>
        <v>NA</v>
      </c>
      <c r="BL39" s="7" t="s">
        <v>78</v>
      </c>
      <c r="BM39" s="1">
        <v>0</v>
      </c>
      <c r="BN39" s="7" t="str">
        <f t="shared" si="39"/>
        <v>NA</v>
      </c>
      <c r="BO39" s="7" t="str">
        <f t="shared" si="48"/>
        <v>NA</v>
      </c>
      <c r="BP39" s="7" t="str">
        <f t="shared" si="40"/>
        <v>Wo stürzt der Bauunternehmer?</v>
      </c>
      <c r="BQ39" s="7" t="str">
        <f t="shared" si="41"/>
        <v/>
      </c>
      <c r="BR39" s="7" t="str">
        <f t="shared" si="42"/>
        <v/>
      </c>
      <c r="BS39" s="7" t="str">
        <f t="shared" si="43"/>
        <v>Wo stürzt der Bauunternehmer?</v>
      </c>
      <c r="BT39" s="7" t="str">
        <f t="shared" si="44"/>
        <v>Was hat der Bauunternehmer erreicht?</v>
      </c>
      <c r="BU39" s="7" t="str">
        <f t="shared" si="45"/>
        <v/>
      </c>
      <c r="BV39" s="7" t="str">
        <f t="shared" si="46"/>
        <v>Was hat der Bauunternehmer erreicht?</v>
      </c>
    </row>
    <row r="40" spans="1:74" ht="14.25" customHeight="1" x14ac:dyDescent="0.35">
      <c r="A40" s="7" t="str">
        <f t="shared" si="47"/>
        <v>L6_S80_I163_PSie</v>
      </c>
      <c r="B40" s="7">
        <v>6</v>
      </c>
      <c r="C40" s="7">
        <v>80</v>
      </c>
      <c r="D40" s="44">
        <v>39</v>
      </c>
      <c r="E40">
        <v>2</v>
      </c>
      <c r="F40" s="7">
        <v>80</v>
      </c>
      <c r="G40" s="7" t="str">
        <f t="shared" si="25"/>
        <v>Die Masseurin fliegt aus der Mannschaft. Sie hat den strengen Schiedsrichter angespuckt.</v>
      </c>
      <c r="H40" s="7" t="str">
        <f t="shared" si="27"/>
        <v>Die Masseurin</v>
      </c>
      <c r="I40" s="7" t="str">
        <f t="shared" si="28"/>
        <v>Der Masseur</v>
      </c>
      <c r="J40" s="7" t="s">
        <v>454</v>
      </c>
      <c r="M40" s="7" t="s">
        <v>144</v>
      </c>
      <c r="N40" s="7" t="s">
        <v>610</v>
      </c>
      <c r="O40" s="7" t="str">
        <f t="shared" si="29"/>
        <v>aus der Mannschaft.</v>
      </c>
      <c r="P40" s="7" t="str">
        <f t="shared" si="30"/>
        <v>aus der Mannschaft</v>
      </c>
      <c r="Q40" s="7" t="str">
        <f t="shared" si="26"/>
        <v>Sie</v>
      </c>
      <c r="R40" s="7" t="s">
        <v>104</v>
      </c>
      <c r="S40" s="7" t="s">
        <v>147</v>
      </c>
      <c r="T40" s="7" t="s">
        <v>611</v>
      </c>
      <c r="V40" s="7" t="s">
        <v>612</v>
      </c>
      <c r="W40" s="7" t="str">
        <f t="shared" si="31"/>
        <v>Schiedsrichter</v>
      </c>
      <c r="X40" s="7" t="str">
        <f t="shared" si="32"/>
        <v>angespuckt.</v>
      </c>
      <c r="Y40" s="7" t="s">
        <v>613</v>
      </c>
      <c r="Z40" s="7">
        <f>main!Z81</f>
        <v>163</v>
      </c>
      <c r="AA40" s="7" t="str">
        <f>main!AA81</f>
        <v>Masseurin</v>
      </c>
      <c r="AB40" s="7" t="str">
        <f>main!AB81</f>
        <v>NA</v>
      </c>
      <c r="AC40" s="7">
        <f>main!AC81</f>
        <v>2.9249999999999998</v>
      </c>
      <c r="AD40" s="7" t="str">
        <f>main!AD81</f>
        <v>NA</v>
      </c>
      <c r="AE40" s="7" t="str">
        <f>main!AE81</f>
        <v>NA</v>
      </c>
      <c r="AF40" s="7" t="str">
        <f>main!AF81</f>
        <v>f</v>
      </c>
      <c r="AG40" s="7" t="str">
        <f>main!AG81</f>
        <v>Filler</v>
      </c>
      <c r="AH40" s="7" t="str">
        <f>main!AH81</f>
        <v>NA</v>
      </c>
      <c r="AI40" s="7" t="str">
        <f>main!AI81</f>
        <v>NA</v>
      </c>
      <c r="AJ40" s="7" t="str">
        <f>main!AJ81</f>
        <v>Die</v>
      </c>
      <c r="AK40" s="7" t="str">
        <f>main!AK81</f>
        <v>die</v>
      </c>
      <c r="AL40" s="7">
        <f>main!AL81</f>
        <v>20</v>
      </c>
      <c r="AM40" s="7" t="str">
        <f>main!AM81</f>
        <v>Masseur</v>
      </c>
      <c r="AN40" s="7" t="str">
        <f>main!AN81</f>
        <v>NA</v>
      </c>
      <c r="AO40" s="7" t="str">
        <f>main!AO81</f>
        <v>NA</v>
      </c>
      <c r="AP40" s="7" t="str">
        <f>main!AP81</f>
        <v>NA</v>
      </c>
      <c r="AQ40" s="7" t="str">
        <f>main!AQ81</f>
        <v>NA</v>
      </c>
      <c r="AR40" s="7" t="str">
        <f>main!AR81</f>
        <v>NA</v>
      </c>
      <c r="AS40" s="7" t="str">
        <f>main!AS81</f>
        <v>Alternative</v>
      </c>
      <c r="AT40" s="7" t="str">
        <f>main!AT81</f>
        <v>NA</v>
      </c>
      <c r="AU40" s="7" t="str">
        <f>main!AU81</f>
        <v>NA</v>
      </c>
      <c r="AV40" s="7" t="str">
        <f>main!AV81</f>
        <v>Der</v>
      </c>
      <c r="AW40" s="7" t="str">
        <f>main!AW81</f>
        <v>der</v>
      </c>
      <c r="AX40" s="7" t="str">
        <f>main!AX81</f>
        <v>Er</v>
      </c>
      <c r="AY40" s="7" t="str">
        <f>main!AY81</f>
        <v>Sie</v>
      </c>
      <c r="AZ40" s="7" t="str">
        <f>main!AZ81</f>
        <v>Sie</v>
      </c>
      <c r="BA40" s="7" t="str">
        <f t="shared" si="33"/>
        <v>Wer fliegt aus der Mannschaft?</v>
      </c>
      <c r="BB40" s="46" t="str">
        <f t="shared" si="34"/>
        <v>Was tat die Masseurin?</v>
      </c>
      <c r="BC40" s="7" t="str">
        <f t="shared" si="35"/>
        <v>Woher fliegt die Masseurin?</v>
      </c>
      <c r="BD40" s="7" t="str">
        <f t="shared" si="36"/>
        <v>Wen hat die Masseurin angespuckt?</v>
      </c>
      <c r="BE40" s="1" t="s">
        <v>49</v>
      </c>
      <c r="BF40" s="7" t="str">
        <f>BD40</f>
        <v>Wen hat die Masseurin angespuckt?</v>
      </c>
      <c r="BG40" s="7">
        <v>2</v>
      </c>
      <c r="BH40" s="7">
        <f t="shared" si="37"/>
        <v>0</v>
      </c>
      <c r="BI40" s="7" t="str">
        <f t="shared" si="38"/>
        <v>NA</v>
      </c>
      <c r="BJ40" s="7" t="str">
        <f>IF(BI40="NA","NA",CONCATENATE(S40," ",T40," ",W40))</f>
        <v>NA</v>
      </c>
      <c r="BK40" s="7" t="str">
        <f>BJ40</f>
        <v>NA</v>
      </c>
      <c r="BL40" s="7" t="s">
        <v>78</v>
      </c>
      <c r="BM40" s="1">
        <v>1</v>
      </c>
      <c r="BN40" s="7" t="str">
        <f t="shared" si="39"/>
        <v>NA</v>
      </c>
      <c r="BO40" s="7" t="str">
        <f t="shared" si="48"/>
        <v>NA</v>
      </c>
      <c r="BP40" s="7" t="str">
        <f t="shared" si="40"/>
        <v/>
      </c>
      <c r="BQ40" s="7" t="str">
        <f t="shared" si="41"/>
        <v/>
      </c>
      <c r="BR40" s="7" t="str">
        <f t="shared" si="42"/>
        <v>Woher fliegt die Masseurin?</v>
      </c>
      <c r="BS40" s="7" t="str">
        <f t="shared" si="43"/>
        <v>Woher fliegt die Masseurin?</v>
      </c>
      <c r="BT40" s="7" t="str">
        <f t="shared" si="44"/>
        <v/>
      </c>
      <c r="BU40" s="7" t="str">
        <f t="shared" si="45"/>
        <v>Wen hat die Masseurin angespuckt?</v>
      </c>
      <c r="BV40" s="7" t="str">
        <f t="shared" si="46"/>
        <v>Wen hat die Masseurin angespuckt?</v>
      </c>
    </row>
    <row r="41" spans="1:74" ht="14.25" customHeight="1" x14ac:dyDescent="0.35">
      <c r="A41" s="7" t="str">
        <f t="shared" si="47"/>
        <v>L6_S42_I125_PEr</v>
      </c>
      <c r="B41" s="7">
        <v>6</v>
      </c>
      <c r="C41" s="7">
        <v>42</v>
      </c>
      <c r="D41" s="44">
        <v>40</v>
      </c>
      <c r="E41">
        <v>2</v>
      </c>
      <c r="F41" s="7">
        <v>42</v>
      </c>
      <c r="G41" s="7" t="str">
        <f t="shared" si="25"/>
        <v>Marie springt in den Pool. Er hat ein ertrinkendes Kind gesichtet.</v>
      </c>
      <c r="H41" s="7" t="str">
        <f t="shared" si="27"/>
        <v>Marie</v>
      </c>
      <c r="I41" s="7" t="str">
        <f t="shared" si="28"/>
        <v>Emil</v>
      </c>
      <c r="J41" s="7" t="s">
        <v>290</v>
      </c>
      <c r="L41" s="7" t="s">
        <v>375</v>
      </c>
      <c r="N41" s="7" t="s">
        <v>376</v>
      </c>
      <c r="O41" s="7" t="str">
        <f t="shared" si="29"/>
        <v>in den Pool.</v>
      </c>
      <c r="P41" s="7" t="str">
        <f t="shared" si="30"/>
        <v>in den Pool</v>
      </c>
      <c r="Q41" s="7" t="str">
        <f t="shared" si="26"/>
        <v>Er</v>
      </c>
      <c r="R41" s="7" t="s">
        <v>104</v>
      </c>
      <c r="S41" s="7" t="s">
        <v>137</v>
      </c>
      <c r="T41" s="7" t="s">
        <v>377</v>
      </c>
      <c r="V41" s="7" t="s">
        <v>378</v>
      </c>
      <c r="W41" s="7" t="str">
        <f t="shared" si="31"/>
        <v>Kind</v>
      </c>
      <c r="X41" s="7" t="str">
        <f t="shared" si="32"/>
        <v>gesichtet.</v>
      </c>
      <c r="Y41" s="7" t="s">
        <v>379</v>
      </c>
      <c r="Z41" s="7">
        <f>main!Z43</f>
        <v>125</v>
      </c>
      <c r="AA41" s="7" t="str">
        <f>main!AA43</f>
        <v>Marie</v>
      </c>
      <c r="AB41" s="7" t="str">
        <f>main!AB43</f>
        <v>f</v>
      </c>
      <c r="AC41" s="7">
        <f>main!AC43</f>
        <v>6.8285714290000001</v>
      </c>
      <c r="AD41" s="7">
        <f>main!AD43</f>
        <v>0.38238526</v>
      </c>
      <c r="AE41" s="7">
        <f>main!AE43</f>
        <v>7</v>
      </c>
      <c r="AF41" s="7" t="str">
        <f>main!AF43</f>
        <v>f</v>
      </c>
      <c r="AG41" s="7" t="str">
        <f>main!AG43</f>
        <v>Target</v>
      </c>
      <c r="AH41" s="7" t="str">
        <f>main!AH43</f>
        <v>NA</v>
      </c>
      <c r="AI41" s="7">
        <f>main!AI43</f>
        <v>4810000000</v>
      </c>
      <c r="AJ41" s="7" t="str">
        <f>main!AJ43</f>
        <v>NA</v>
      </c>
      <c r="AK41" s="7" t="str">
        <f>main!AK43</f>
        <v>NA</v>
      </c>
      <c r="AL41" s="7">
        <f>main!AL43</f>
        <v>44</v>
      </c>
      <c r="AM41" s="7" t="str">
        <f>main!AM43</f>
        <v>Emil</v>
      </c>
      <c r="AN41" s="7" t="str">
        <f>main!AN43</f>
        <v>m</v>
      </c>
      <c r="AO41" s="7">
        <f>main!AO43</f>
        <v>1.628571429</v>
      </c>
      <c r="AP41" s="7">
        <f>main!AP43</f>
        <v>1.2387307139999999</v>
      </c>
      <c r="AQ41" s="7">
        <f>main!AQ43</f>
        <v>1</v>
      </c>
      <c r="AR41" s="7" t="str">
        <f>main!AR43</f>
        <v>m</v>
      </c>
      <c r="AS41" s="7" t="str">
        <f>main!AS43</f>
        <v>Alternative</v>
      </c>
      <c r="AT41" s="7" t="str">
        <f>main!AT43</f>
        <v>NA</v>
      </c>
      <c r="AU41" s="7" t="str">
        <f>main!AU43</f>
        <v>NA</v>
      </c>
      <c r="AV41" s="7" t="str">
        <f>main!AV43</f>
        <v>NA</v>
      </c>
      <c r="AW41" s="7" t="str">
        <f>main!AW43</f>
        <v>NA</v>
      </c>
      <c r="AX41" s="7" t="str">
        <f>main!AX43</f>
        <v>Er</v>
      </c>
      <c r="AY41" s="7" t="str">
        <f>main!AY43</f>
        <v>Sie</v>
      </c>
      <c r="AZ41" s="7" t="str">
        <f>main!AZ43</f>
        <v>Er</v>
      </c>
      <c r="BA41" s="7" t="str">
        <f t="shared" si="33"/>
        <v>Wer springt in den Pool?</v>
      </c>
      <c r="BB41" s="46" t="str">
        <f t="shared" si="34"/>
        <v>Was tat Marie?</v>
      </c>
      <c r="BC41" s="7" t="str">
        <f t="shared" si="35"/>
        <v>Wohin springt Marie?</v>
      </c>
      <c r="BD41" s="7" t="str">
        <f t="shared" si="36"/>
        <v>Wen hat Marie gesichtet?</v>
      </c>
      <c r="BE41" s="7" t="s">
        <v>16</v>
      </c>
      <c r="BF41" s="7" t="str">
        <f>BB41</f>
        <v>Was tat Marie?</v>
      </c>
      <c r="BG41" s="7">
        <v>3</v>
      </c>
      <c r="BH41" s="7">
        <f t="shared" si="37"/>
        <v>0</v>
      </c>
      <c r="BI41" s="7" t="str">
        <f t="shared" si="38"/>
        <v>NA</v>
      </c>
      <c r="BJ41" s="7" t="str">
        <f>IF(BI41="NA","NA",J41)</f>
        <v>NA</v>
      </c>
      <c r="BK41" s="7" t="str">
        <f>BJ41</f>
        <v>NA</v>
      </c>
      <c r="BL41" s="7" t="s">
        <v>78</v>
      </c>
      <c r="BM41" s="1">
        <v>1</v>
      </c>
      <c r="BN41" s="7" t="str">
        <f t="shared" si="39"/>
        <v>NA</v>
      </c>
      <c r="BO41" s="7" t="str">
        <f t="shared" si="48"/>
        <v>NA</v>
      </c>
      <c r="BP41" s="7" t="str">
        <f t="shared" si="40"/>
        <v/>
      </c>
      <c r="BQ41" s="7" t="str">
        <f t="shared" si="41"/>
        <v>Wohin springt Marie?</v>
      </c>
      <c r="BR41" s="7" t="str">
        <f t="shared" si="42"/>
        <v/>
      </c>
      <c r="BS41" s="7" t="str">
        <f t="shared" si="43"/>
        <v>Wohin springt Marie?</v>
      </c>
      <c r="BT41" s="7" t="str">
        <f t="shared" si="44"/>
        <v/>
      </c>
      <c r="BU41" s="7" t="str">
        <f t="shared" si="45"/>
        <v>Wen hat Marie gesichtet?</v>
      </c>
      <c r="BV41" s="7" t="str">
        <f t="shared" si="46"/>
        <v>Wen hat Marie gesichtet?</v>
      </c>
    </row>
    <row r="42" spans="1:74" ht="14.25" customHeight="1" x14ac:dyDescent="0.35">
      <c r="A42" s="7" t="str">
        <f t="shared" si="47"/>
        <v>L6_S17_I17_PSie</v>
      </c>
      <c r="B42" s="7">
        <v>6</v>
      </c>
      <c r="C42" s="7">
        <v>17</v>
      </c>
      <c r="D42" s="44">
        <v>41</v>
      </c>
      <c r="E42">
        <v>2</v>
      </c>
      <c r="F42" s="7">
        <v>17</v>
      </c>
      <c r="G42" s="7" t="str">
        <f t="shared" si="25"/>
        <v>Anton liegt im Liegestuhl. Sie hat eine missglückte Knie-OP erlitten.</v>
      </c>
      <c r="H42" s="7" t="str">
        <f t="shared" si="27"/>
        <v>Anton</v>
      </c>
      <c r="I42" s="7" t="str">
        <f t="shared" si="28"/>
        <v>Thea</v>
      </c>
      <c r="J42" s="7" t="s">
        <v>208</v>
      </c>
      <c r="K42" s="7" t="s">
        <v>193</v>
      </c>
      <c r="N42" s="7" t="s">
        <v>209</v>
      </c>
      <c r="O42" s="7" t="str">
        <f t="shared" si="29"/>
        <v>im Liegestuhl.</v>
      </c>
      <c r="P42" s="7" t="str">
        <f t="shared" si="30"/>
        <v>im Liegestuhl</v>
      </c>
      <c r="Q42" s="7" t="str">
        <f t="shared" si="26"/>
        <v>Sie</v>
      </c>
      <c r="R42" s="7" t="s">
        <v>104</v>
      </c>
      <c r="S42" s="7" t="s">
        <v>179</v>
      </c>
      <c r="T42" s="7" t="s">
        <v>210</v>
      </c>
      <c r="U42" s="7" t="s">
        <v>211</v>
      </c>
      <c r="W42" s="7" t="str">
        <f t="shared" si="31"/>
        <v>Knie-OP</v>
      </c>
      <c r="X42" s="7" t="str">
        <f t="shared" si="32"/>
        <v>erlitten.</v>
      </c>
      <c r="Y42" s="7" t="s">
        <v>212</v>
      </c>
      <c r="Z42" s="7">
        <f>main!Z18</f>
        <v>17</v>
      </c>
      <c r="AA42" s="7" t="str">
        <f>main!AA18</f>
        <v>Anton</v>
      </c>
      <c r="AB42" s="7" t="str">
        <f>main!AB18</f>
        <v>m</v>
      </c>
      <c r="AC42" s="7">
        <f>main!AC18</f>
        <v>1.2</v>
      </c>
      <c r="AD42" s="7">
        <f>main!AD18</f>
        <v>0.58410313400000002</v>
      </c>
      <c r="AE42" s="7">
        <f>main!AE18</f>
        <v>1</v>
      </c>
      <c r="AF42" s="7" t="str">
        <f>main!AF18</f>
        <v>m</v>
      </c>
      <c r="AG42" s="7" t="str">
        <f>main!AG18</f>
        <v>Target</v>
      </c>
      <c r="AH42" s="7">
        <f>main!AH18</f>
        <v>3091</v>
      </c>
      <c r="AI42" s="7">
        <f>main!AI18</f>
        <v>2260000000</v>
      </c>
      <c r="AJ42" s="7" t="str">
        <f>main!AJ18</f>
        <v>NA</v>
      </c>
      <c r="AK42" s="7" t="str">
        <f>main!AK18</f>
        <v>NA</v>
      </c>
      <c r="AL42" s="7">
        <f>main!AL18</f>
        <v>98</v>
      </c>
      <c r="AM42" s="7" t="str">
        <f>main!AM18</f>
        <v>Thea</v>
      </c>
      <c r="AN42" s="7" t="str">
        <f>main!AN18</f>
        <v>f</v>
      </c>
      <c r="AO42" s="7">
        <f>main!AO18</f>
        <v>6.3428571429999998</v>
      </c>
      <c r="AP42" s="7">
        <f>main!AP18</f>
        <v>1.186761712</v>
      </c>
      <c r="AQ42" s="7">
        <f>main!AQ18</f>
        <v>7</v>
      </c>
      <c r="AR42" s="7" t="str">
        <f>main!AR18</f>
        <v>f</v>
      </c>
      <c r="AS42" s="7" t="str">
        <f>main!AS18</f>
        <v>Alternative</v>
      </c>
      <c r="AT42" s="7" t="str">
        <f>main!AT18</f>
        <v>NA</v>
      </c>
      <c r="AU42" s="7" t="str">
        <f>main!AU18</f>
        <v>NA</v>
      </c>
      <c r="AV42" s="7" t="str">
        <f>main!AV18</f>
        <v>NA</v>
      </c>
      <c r="AW42" s="7" t="str">
        <f>main!AW18</f>
        <v>NA</v>
      </c>
      <c r="AX42" s="7" t="str">
        <f>main!AX18</f>
        <v>Er</v>
      </c>
      <c r="AY42" s="7" t="str">
        <f>main!AY18</f>
        <v>Sie</v>
      </c>
      <c r="AZ42" s="7" t="str">
        <f>main!AZ18</f>
        <v>Sie</v>
      </c>
      <c r="BA42" s="7" t="str">
        <f t="shared" si="33"/>
        <v>Wer liegt im Liegestuhl?</v>
      </c>
      <c r="BB42" s="46" t="str">
        <f t="shared" si="34"/>
        <v>Was tat Anton?</v>
      </c>
      <c r="BC42" s="7" t="str">
        <f t="shared" si="35"/>
        <v>Wo liegt Anton?</v>
      </c>
      <c r="BD42" s="7" t="str">
        <f t="shared" si="36"/>
        <v>Was hat Anton erlitten?</v>
      </c>
      <c r="BE42" s="7" t="s">
        <v>47</v>
      </c>
      <c r="BF42" s="7" t="str">
        <f>BA42</f>
        <v>Wer liegt im Liegestuhl?</v>
      </c>
      <c r="BG42" s="7">
        <v>1</v>
      </c>
      <c r="BH42" s="7">
        <f t="shared" si="37"/>
        <v>1</v>
      </c>
      <c r="BI42" s="7" t="str">
        <f t="shared" si="38"/>
        <v>Wer liegt im Liegestuhl?</v>
      </c>
      <c r="BJ42" s="7" t="str">
        <f>IF(BI42="NA","NA",H42)</f>
        <v>Anton</v>
      </c>
      <c r="BK42" s="7" t="str">
        <f>IF(BJ42="","",BJ42)</f>
        <v>Anton</v>
      </c>
      <c r="BL42" s="7" t="str">
        <f>I42</f>
        <v>Thea</v>
      </c>
      <c r="BM42" s="1">
        <v>1</v>
      </c>
      <c r="BN42" s="7" t="str">
        <f t="shared" si="39"/>
        <v>Anton</v>
      </c>
      <c r="BO42" s="7" t="str">
        <f t="shared" si="48"/>
        <v>Thea</v>
      </c>
      <c r="BP42" s="7" t="str">
        <f t="shared" si="40"/>
        <v>Wo liegt Anton?</v>
      </c>
      <c r="BQ42" s="7" t="str">
        <f t="shared" si="41"/>
        <v/>
      </c>
      <c r="BR42" s="7" t="str">
        <f t="shared" si="42"/>
        <v/>
      </c>
      <c r="BS42" s="7" t="str">
        <f t="shared" si="43"/>
        <v>Wo liegt Anton?</v>
      </c>
      <c r="BT42" s="7" t="str">
        <f t="shared" si="44"/>
        <v>Was hat Anton erlitten?</v>
      </c>
      <c r="BU42" s="7" t="str">
        <f t="shared" si="45"/>
        <v/>
      </c>
      <c r="BV42" s="7" t="str">
        <f t="shared" si="46"/>
        <v>Was hat Anton erlitten?</v>
      </c>
    </row>
    <row r="43" spans="1:74" ht="14.25" customHeight="1" x14ac:dyDescent="0.35">
      <c r="A43" s="7" t="str">
        <f t="shared" si="47"/>
        <v>L6_S73_I156_PSie</v>
      </c>
      <c r="B43" s="7">
        <v>6</v>
      </c>
      <c r="C43" s="7">
        <v>73</v>
      </c>
      <c r="D43" s="44">
        <v>42</v>
      </c>
      <c r="E43">
        <v>2</v>
      </c>
      <c r="F43" s="7">
        <v>73</v>
      </c>
      <c r="G43" s="7" t="str">
        <f t="shared" si="25"/>
        <v>Die Grundschullehrerin steigt auf den Tisch. Sie hat ein großes Maß geleert.</v>
      </c>
      <c r="H43" s="7" t="str">
        <f t="shared" si="27"/>
        <v>Die Grundschullehrerin</v>
      </c>
      <c r="I43" s="7" t="str">
        <f t="shared" si="28"/>
        <v>Der Grundschullehrer</v>
      </c>
      <c r="J43" s="7" t="s">
        <v>153</v>
      </c>
      <c r="L43" s="7" t="s">
        <v>119</v>
      </c>
      <c r="N43" s="7" t="s">
        <v>574</v>
      </c>
      <c r="O43" s="7" t="str">
        <f t="shared" si="29"/>
        <v>auf den Tisch.</v>
      </c>
      <c r="P43" s="7" t="str">
        <f t="shared" si="30"/>
        <v>auf den Tisch</v>
      </c>
      <c r="Q43" s="7" t="str">
        <f t="shared" si="26"/>
        <v>Sie</v>
      </c>
      <c r="R43" s="7" t="s">
        <v>104</v>
      </c>
      <c r="S43" s="7" t="s">
        <v>137</v>
      </c>
      <c r="T43" s="7" t="s">
        <v>575</v>
      </c>
      <c r="U43" s="7" t="s">
        <v>576</v>
      </c>
      <c r="W43" s="7" t="str">
        <f t="shared" si="31"/>
        <v>Maß</v>
      </c>
      <c r="X43" s="7" t="str">
        <f t="shared" si="32"/>
        <v>geleert.</v>
      </c>
      <c r="Y43" s="7" t="s">
        <v>1102</v>
      </c>
      <c r="Z43" s="7">
        <f>main!Z74</f>
        <v>156</v>
      </c>
      <c r="AA43" s="7" t="str">
        <f>main!AA74</f>
        <v>Grundschullehrerin</v>
      </c>
      <c r="AB43" s="7" t="str">
        <f>main!AB74</f>
        <v>NA</v>
      </c>
      <c r="AC43" s="7">
        <f>main!AC74</f>
        <v>2.25</v>
      </c>
      <c r="AD43" s="7" t="str">
        <f>main!AD74</f>
        <v>NA</v>
      </c>
      <c r="AE43" s="7" t="str">
        <f>main!AE74</f>
        <v>NA</v>
      </c>
      <c r="AF43" s="7" t="str">
        <f>main!AF74</f>
        <v>f</v>
      </c>
      <c r="AG43" s="7" t="str">
        <f>main!AG74</f>
        <v>Filler</v>
      </c>
      <c r="AH43" s="7" t="str">
        <f>main!AH74</f>
        <v>NA</v>
      </c>
      <c r="AI43" s="7" t="str">
        <f>main!AI74</f>
        <v>NA</v>
      </c>
      <c r="AJ43" s="7" t="str">
        <f>main!AJ74</f>
        <v>Die</v>
      </c>
      <c r="AK43" s="7" t="str">
        <f>main!AK74</f>
        <v>die</v>
      </c>
      <c r="AL43" s="7">
        <f>main!AL74</f>
        <v>13</v>
      </c>
      <c r="AM43" s="7" t="str">
        <f>main!AM74</f>
        <v>Grundschullehrer</v>
      </c>
      <c r="AN43" s="7" t="str">
        <f>main!AN74</f>
        <v>NA</v>
      </c>
      <c r="AO43" s="7" t="str">
        <f>main!AO74</f>
        <v>NA</v>
      </c>
      <c r="AP43" s="7" t="str">
        <f>main!AP74</f>
        <v>NA</v>
      </c>
      <c r="AQ43" s="7" t="str">
        <f>main!AQ74</f>
        <v>NA</v>
      </c>
      <c r="AR43" s="7" t="str">
        <f>main!AR74</f>
        <v>NA</v>
      </c>
      <c r="AS43" s="7" t="str">
        <f>main!AS74</f>
        <v>Alternative</v>
      </c>
      <c r="AT43" s="7" t="str">
        <f>main!AT74</f>
        <v>NA</v>
      </c>
      <c r="AU43" s="7" t="str">
        <f>main!AU74</f>
        <v>NA</v>
      </c>
      <c r="AV43" s="7" t="str">
        <f>main!AV74</f>
        <v>Der</v>
      </c>
      <c r="AW43" s="7" t="str">
        <f>main!AW74</f>
        <v>der</v>
      </c>
      <c r="AX43" s="7" t="str">
        <f>main!AX74</f>
        <v>Er</v>
      </c>
      <c r="AY43" s="7" t="str">
        <f>main!AY74</f>
        <v>Sie</v>
      </c>
      <c r="AZ43" s="7" t="str">
        <f>main!AZ74</f>
        <v>Sie</v>
      </c>
      <c r="BA43" s="7" t="str">
        <f t="shared" si="33"/>
        <v>Wer steigt auf den Tisch?</v>
      </c>
      <c r="BB43" s="46" t="str">
        <f t="shared" si="34"/>
        <v>Was tat die Grundschullehrerin?</v>
      </c>
      <c r="BC43" s="7" t="str">
        <f t="shared" si="35"/>
        <v>Wohin steigt die Grundschullehrerin?</v>
      </c>
      <c r="BD43" s="7" t="str">
        <f t="shared" si="36"/>
        <v>Was hat die Grundschullehrerin geleert?</v>
      </c>
      <c r="BE43" s="7" t="s">
        <v>47</v>
      </c>
      <c r="BF43" s="7" t="str">
        <f>BA43</f>
        <v>Wer steigt auf den Tisch?</v>
      </c>
      <c r="BG43" s="7">
        <v>4</v>
      </c>
      <c r="BH43" s="7">
        <f t="shared" si="37"/>
        <v>0</v>
      </c>
      <c r="BI43" s="7" t="str">
        <f t="shared" si="38"/>
        <v>NA</v>
      </c>
      <c r="BJ43" s="7" t="str">
        <f>IF(BI43="NA","NA",H43)</f>
        <v>NA</v>
      </c>
      <c r="BK43" s="7" t="str">
        <f t="shared" ref="BK43:BK55" si="49">BJ43</f>
        <v>NA</v>
      </c>
      <c r="BL43" s="7" t="s">
        <v>78</v>
      </c>
      <c r="BM43" s="1">
        <v>0</v>
      </c>
      <c r="BN43" s="7" t="str">
        <f t="shared" si="39"/>
        <v>NA</v>
      </c>
      <c r="BO43" s="7" t="str">
        <f t="shared" si="48"/>
        <v>NA</v>
      </c>
      <c r="BP43" s="7" t="str">
        <f t="shared" si="40"/>
        <v/>
      </c>
      <c r="BQ43" s="7" t="str">
        <f t="shared" si="41"/>
        <v>Wohin steigt die Grundschullehrerin?</v>
      </c>
      <c r="BR43" s="7" t="str">
        <f t="shared" si="42"/>
        <v/>
      </c>
      <c r="BS43" s="7" t="str">
        <f t="shared" si="43"/>
        <v>Wohin steigt die Grundschullehrerin?</v>
      </c>
      <c r="BT43" s="7" t="str">
        <f t="shared" si="44"/>
        <v>Was hat die Grundschullehrerin geleert?</v>
      </c>
      <c r="BU43" s="7" t="str">
        <f t="shared" si="45"/>
        <v/>
      </c>
      <c r="BV43" s="7" t="str">
        <f t="shared" si="46"/>
        <v>Was hat die Grundschullehrerin geleert?</v>
      </c>
    </row>
    <row r="44" spans="1:74" ht="14.25" customHeight="1" x14ac:dyDescent="0.35">
      <c r="A44" s="7" t="str">
        <f t="shared" si="47"/>
        <v>L6_S75_I158_PSie</v>
      </c>
      <c r="B44" s="7">
        <v>6</v>
      </c>
      <c r="C44" s="7">
        <v>75</v>
      </c>
      <c r="D44" s="44">
        <v>43</v>
      </c>
      <c r="E44">
        <v>2</v>
      </c>
      <c r="F44" s="7">
        <v>75</v>
      </c>
      <c r="G44" s="7" t="str">
        <f t="shared" si="25"/>
        <v>Die Tänzerin tüftelt am Fahrrad. Sie hat einen großen Bolzenschneider gekauft.</v>
      </c>
      <c r="H44" s="7" t="str">
        <f t="shared" si="27"/>
        <v>Die Tänzerin</v>
      </c>
      <c r="I44" s="7" t="str">
        <f t="shared" si="28"/>
        <v>Der Tänzer</v>
      </c>
      <c r="J44" s="7" t="s">
        <v>338</v>
      </c>
      <c r="K44" s="7" t="s">
        <v>304</v>
      </c>
      <c r="N44" s="7" t="s">
        <v>582</v>
      </c>
      <c r="O44" s="7" t="str">
        <f t="shared" si="29"/>
        <v>am Fahrrad.</v>
      </c>
      <c r="P44" s="7" t="str">
        <f t="shared" si="30"/>
        <v>am Fahrrad</v>
      </c>
      <c r="Q44" s="7" t="str">
        <f t="shared" si="26"/>
        <v>Sie</v>
      </c>
      <c r="R44" s="7" t="s">
        <v>104</v>
      </c>
      <c r="S44" s="7" t="s">
        <v>87</v>
      </c>
      <c r="T44" s="7" t="s">
        <v>583</v>
      </c>
      <c r="U44" s="7" t="s">
        <v>584</v>
      </c>
      <c r="W44" s="7" t="str">
        <f t="shared" si="31"/>
        <v>Bolzenschneider</v>
      </c>
      <c r="X44" s="7" t="str">
        <f t="shared" si="32"/>
        <v>gekauft.</v>
      </c>
      <c r="Y44" s="7" t="s">
        <v>451</v>
      </c>
      <c r="Z44" s="7">
        <f>main!Z76</f>
        <v>158</v>
      </c>
      <c r="AA44" s="7" t="str">
        <f>main!AA76</f>
        <v>Tänzerin</v>
      </c>
      <c r="AB44" s="7" t="str">
        <f>main!AB76</f>
        <v>NA</v>
      </c>
      <c r="AC44" s="7">
        <f>main!AC76</f>
        <v>2.4500000000000002</v>
      </c>
      <c r="AD44" s="7" t="str">
        <f>main!AD76</f>
        <v>NA</v>
      </c>
      <c r="AE44" s="7" t="str">
        <f>main!AE76</f>
        <v>NA</v>
      </c>
      <c r="AF44" s="7" t="str">
        <f>main!AF76</f>
        <v>f</v>
      </c>
      <c r="AG44" s="7" t="str">
        <f>main!AG76</f>
        <v>Filler</v>
      </c>
      <c r="AH44" s="7" t="str">
        <f>main!AH76</f>
        <v>NA</v>
      </c>
      <c r="AI44" s="7" t="str">
        <f>main!AI76</f>
        <v>NA</v>
      </c>
      <c r="AJ44" s="7" t="str">
        <f>main!AJ76</f>
        <v>Die</v>
      </c>
      <c r="AK44" s="7" t="str">
        <f>main!AK76</f>
        <v>die</v>
      </c>
      <c r="AL44" s="7">
        <f>main!AL76</f>
        <v>15</v>
      </c>
      <c r="AM44" s="7" t="str">
        <f>main!AM76</f>
        <v>Tänzer</v>
      </c>
      <c r="AN44" s="7" t="str">
        <f>main!AN76</f>
        <v>NA</v>
      </c>
      <c r="AO44" s="7" t="str">
        <f>main!AO76</f>
        <v>NA</v>
      </c>
      <c r="AP44" s="7" t="str">
        <f>main!AP76</f>
        <v>NA</v>
      </c>
      <c r="AQ44" s="7" t="str">
        <f>main!AQ76</f>
        <v>NA</v>
      </c>
      <c r="AR44" s="7" t="str">
        <f>main!AR76</f>
        <v>NA</v>
      </c>
      <c r="AS44" s="7" t="str">
        <f>main!AS76</f>
        <v>Alternative</v>
      </c>
      <c r="AT44" s="7" t="str">
        <f>main!AT76</f>
        <v>NA</v>
      </c>
      <c r="AU44" s="7" t="str">
        <f>main!AU76</f>
        <v>NA</v>
      </c>
      <c r="AV44" s="7" t="str">
        <f>main!AV76</f>
        <v>Der</v>
      </c>
      <c r="AW44" s="7" t="str">
        <f>main!AW76</f>
        <v>der</v>
      </c>
      <c r="AX44" s="7" t="str">
        <f>main!AX76</f>
        <v>Er</v>
      </c>
      <c r="AY44" s="7" t="str">
        <f>main!AY76</f>
        <v>Sie</v>
      </c>
      <c r="AZ44" s="7" t="str">
        <f>main!AZ76</f>
        <v>Sie</v>
      </c>
      <c r="BA44" s="7" t="str">
        <f t="shared" si="33"/>
        <v>Wer tüftelt am Fahrrad?</v>
      </c>
      <c r="BB44" s="46" t="str">
        <f t="shared" si="34"/>
        <v>Was tat die Tänzerin?</v>
      </c>
      <c r="BC44" s="7" t="str">
        <f t="shared" si="35"/>
        <v>Wo tüftelt die Tänzerin?</v>
      </c>
      <c r="BD44" s="7" t="str">
        <f t="shared" si="36"/>
        <v>Was hat die Tänzerin gekauft?</v>
      </c>
      <c r="BE44" s="7" t="s">
        <v>48</v>
      </c>
      <c r="BF44" s="7" t="str">
        <f>BC44</f>
        <v>Wo tüftelt die Tänzerin?</v>
      </c>
      <c r="BG44" s="7">
        <v>4</v>
      </c>
      <c r="BH44" s="7">
        <f t="shared" si="37"/>
        <v>0</v>
      </c>
      <c r="BI44" s="7" t="str">
        <f t="shared" si="38"/>
        <v>NA</v>
      </c>
      <c r="BJ44" s="7" t="str">
        <f>IF(BI44="NA","NA",P44)</f>
        <v>NA</v>
      </c>
      <c r="BK44" s="7" t="str">
        <f t="shared" si="49"/>
        <v>NA</v>
      </c>
      <c r="BL44" s="7" t="s">
        <v>78</v>
      </c>
      <c r="BM44" s="1">
        <v>1</v>
      </c>
      <c r="BN44" s="7" t="str">
        <f t="shared" si="39"/>
        <v>NA</v>
      </c>
      <c r="BO44" s="7" t="str">
        <f t="shared" si="48"/>
        <v>NA</v>
      </c>
      <c r="BP44" s="7" t="str">
        <f t="shared" si="40"/>
        <v>Wo tüftelt die Tänzerin?</v>
      </c>
      <c r="BQ44" s="7" t="str">
        <f t="shared" si="41"/>
        <v/>
      </c>
      <c r="BR44" s="7" t="str">
        <f t="shared" si="42"/>
        <v/>
      </c>
      <c r="BS44" s="7" t="str">
        <f t="shared" si="43"/>
        <v>Wo tüftelt die Tänzerin?</v>
      </c>
      <c r="BT44" s="7" t="str">
        <f t="shared" si="44"/>
        <v>Was hat die Tänzerin gekauft?</v>
      </c>
      <c r="BU44" s="7" t="str">
        <f t="shared" si="45"/>
        <v/>
      </c>
      <c r="BV44" s="7" t="str">
        <f t="shared" si="46"/>
        <v>Was hat die Tänzerin gekauft?</v>
      </c>
    </row>
    <row r="45" spans="1:74" ht="14.25" customHeight="1" x14ac:dyDescent="0.35">
      <c r="A45" s="7" t="str">
        <f t="shared" si="47"/>
        <v>L6_S28_I70_PEr</v>
      </c>
      <c r="B45" s="7">
        <v>6</v>
      </c>
      <c r="C45" s="7">
        <v>28</v>
      </c>
      <c r="D45" s="44">
        <v>44</v>
      </c>
      <c r="E45">
        <v>2</v>
      </c>
      <c r="F45" s="7">
        <v>28</v>
      </c>
      <c r="G45" s="7" t="str">
        <f t="shared" si="25"/>
        <v>Sascha posiert auf dem Plakat. Er hat einen tollen Werbedeal bekommen.</v>
      </c>
      <c r="H45" s="7" t="str">
        <f t="shared" si="27"/>
        <v>Sascha</v>
      </c>
      <c r="I45" s="7" t="str">
        <f t="shared" si="28"/>
        <v>Emma</v>
      </c>
      <c r="J45" s="7" t="s">
        <v>283</v>
      </c>
      <c r="K45" s="7" t="s">
        <v>135</v>
      </c>
      <c r="N45" s="7" t="s">
        <v>284</v>
      </c>
      <c r="O45" s="7" t="str">
        <f t="shared" si="29"/>
        <v>auf dem Plakat.</v>
      </c>
      <c r="P45" s="7" t="str">
        <f t="shared" si="30"/>
        <v>auf dem Plakat</v>
      </c>
      <c r="Q45" s="7" t="str">
        <f t="shared" si="26"/>
        <v>Er</v>
      </c>
      <c r="R45" s="7" t="s">
        <v>104</v>
      </c>
      <c r="S45" s="7" t="s">
        <v>87</v>
      </c>
      <c r="T45" s="7" t="s">
        <v>285</v>
      </c>
      <c r="U45" s="7" t="s">
        <v>286</v>
      </c>
      <c r="W45" s="7" t="str">
        <f t="shared" si="31"/>
        <v>Werbedeal</v>
      </c>
      <c r="X45" s="7" t="str">
        <f t="shared" si="32"/>
        <v>bekommen.</v>
      </c>
      <c r="Y45" s="7" t="s">
        <v>150</v>
      </c>
      <c r="Z45" s="7">
        <f>main!Z29</f>
        <v>70</v>
      </c>
      <c r="AA45" s="7" t="str">
        <f>main!AA29</f>
        <v>Sascha</v>
      </c>
      <c r="AB45" s="7" t="str">
        <f>main!AB29</f>
        <v>n</v>
      </c>
      <c r="AC45" s="7">
        <f>main!AC29</f>
        <v>3.457142857</v>
      </c>
      <c r="AD45" s="7">
        <f>main!AD29</f>
        <v>1.7036786690000001</v>
      </c>
      <c r="AE45" s="7">
        <f>main!AE29</f>
        <v>4</v>
      </c>
      <c r="AF45" s="7" t="str">
        <f>main!AF29</f>
        <v>n</v>
      </c>
      <c r="AG45" s="7" t="str">
        <f>main!AG29</f>
        <v>Target</v>
      </c>
      <c r="AH45" s="7" t="str">
        <f>main!AH29</f>
        <v>NA</v>
      </c>
      <c r="AI45" s="7">
        <f>main!AI29</f>
        <v>59600000</v>
      </c>
      <c r="AJ45" s="7" t="str">
        <f>main!AJ29</f>
        <v>NA</v>
      </c>
      <c r="AK45" s="7" t="str">
        <f>main!AK29</f>
        <v>NA</v>
      </c>
      <c r="AL45" s="7">
        <f>main!AL29</f>
        <v>119</v>
      </c>
      <c r="AM45" s="7" t="str">
        <f>main!AM29</f>
        <v>Emma</v>
      </c>
      <c r="AN45" s="7" t="str">
        <f>main!AN29</f>
        <v>f</v>
      </c>
      <c r="AO45" s="7">
        <f>main!AO29</f>
        <v>6.7428571430000002</v>
      </c>
      <c r="AP45" s="7">
        <f>main!AP29</f>
        <v>0.88593111999999996</v>
      </c>
      <c r="AQ45" s="7">
        <f>main!AQ29</f>
        <v>7</v>
      </c>
      <c r="AR45" s="7" t="str">
        <f>main!AR29</f>
        <v>f</v>
      </c>
      <c r="AS45" s="7" t="str">
        <f>main!AS29</f>
        <v>Alternative</v>
      </c>
      <c r="AT45" s="7" t="str">
        <f>main!AT29</f>
        <v>NA</v>
      </c>
      <c r="AU45" s="7" t="str">
        <f>main!AU29</f>
        <v>NA</v>
      </c>
      <c r="AV45" s="7" t="str">
        <f>main!AV29</f>
        <v>NA</v>
      </c>
      <c r="AW45" s="7" t="str">
        <f>main!AW29</f>
        <v>NA</v>
      </c>
      <c r="AX45" s="7" t="str">
        <f>main!AX29</f>
        <v>Er</v>
      </c>
      <c r="AY45" s="7" t="str">
        <f>main!AY29</f>
        <v>Sie</v>
      </c>
      <c r="AZ45" s="7" t="str">
        <f>main!AZ29</f>
        <v>Er</v>
      </c>
      <c r="BA45" s="7" t="str">
        <f t="shared" si="33"/>
        <v>Wer posiert auf dem Plakat?</v>
      </c>
      <c r="BB45" s="46" t="str">
        <f t="shared" si="34"/>
        <v>Was tat Sascha?</v>
      </c>
      <c r="BC45" s="7" t="str">
        <f t="shared" si="35"/>
        <v>Wo posiert Sascha?</v>
      </c>
      <c r="BD45" s="7" t="str">
        <f t="shared" si="36"/>
        <v>Was hat Sascha bekommen?</v>
      </c>
      <c r="BE45" s="1" t="s">
        <v>49</v>
      </c>
      <c r="BF45" s="7" t="str">
        <f>BD45</f>
        <v>Was hat Sascha bekommen?</v>
      </c>
      <c r="BG45" s="7">
        <v>1</v>
      </c>
      <c r="BH45" s="7">
        <f t="shared" si="37"/>
        <v>1</v>
      </c>
      <c r="BI45" s="7" t="str">
        <f t="shared" si="38"/>
        <v>Was hat Sascha bekommen?</v>
      </c>
      <c r="BJ45" s="7" t="str">
        <f>IF(BI45="NA","NA",CONCATENATE(S45," ",T45," ",W45))</f>
        <v>einen tollen Werbedeal</v>
      </c>
      <c r="BK45" s="7" t="str">
        <f t="shared" si="49"/>
        <v>einen tollen Werbedeal</v>
      </c>
      <c r="BL45" s="7" t="s">
        <v>289</v>
      </c>
      <c r="BM45" s="1">
        <v>1</v>
      </c>
      <c r="BN45" s="7" t="str">
        <f t="shared" si="39"/>
        <v>einen tollen Werbedeal</v>
      </c>
      <c r="BO45" s="7" t="str">
        <f t="shared" si="48"/>
        <v>einen guten Werbedeal</v>
      </c>
      <c r="BP45" s="7" t="str">
        <f t="shared" si="40"/>
        <v>Wo posiert Sascha?</v>
      </c>
      <c r="BQ45" s="7" t="str">
        <f t="shared" si="41"/>
        <v/>
      </c>
      <c r="BR45" s="7" t="str">
        <f t="shared" si="42"/>
        <v/>
      </c>
      <c r="BS45" s="7" t="str">
        <f t="shared" si="43"/>
        <v>Wo posiert Sascha?</v>
      </c>
      <c r="BT45" s="7" t="str">
        <f t="shared" si="44"/>
        <v>Was hat Sascha bekommen?</v>
      </c>
      <c r="BU45" s="7" t="str">
        <f t="shared" si="45"/>
        <v/>
      </c>
      <c r="BV45" s="7" t="str">
        <f t="shared" si="46"/>
        <v>Was hat Sascha bekommen?</v>
      </c>
    </row>
    <row r="46" spans="1:74" ht="14.25" customHeight="1" x14ac:dyDescent="0.35">
      <c r="A46" s="7" t="str">
        <f t="shared" si="47"/>
        <v>L6_S98_I181_PSie</v>
      </c>
      <c r="B46" s="7">
        <v>6</v>
      </c>
      <c r="C46" s="7">
        <v>98</v>
      </c>
      <c r="D46" s="44">
        <v>45</v>
      </c>
      <c r="E46">
        <v>2</v>
      </c>
      <c r="F46" s="7">
        <v>98</v>
      </c>
      <c r="G46" s="7" t="str">
        <f t="shared" si="25"/>
        <v>Der Physiker erwacht in der Villa. Sie hat einen ausgelassenen Abend gehabt.</v>
      </c>
      <c r="H46" s="7" t="str">
        <f t="shared" si="27"/>
        <v>Der Physiker</v>
      </c>
      <c r="I46" s="7" t="str">
        <f t="shared" si="28"/>
        <v>Die Physikerin</v>
      </c>
      <c r="J46" s="7" t="s">
        <v>221</v>
      </c>
      <c r="K46" s="7" t="s">
        <v>84</v>
      </c>
      <c r="N46" s="7" t="s">
        <v>707</v>
      </c>
      <c r="O46" s="7" t="str">
        <f t="shared" si="29"/>
        <v>in der Villa.</v>
      </c>
      <c r="P46" s="7" t="str">
        <f t="shared" si="30"/>
        <v>in der Villa</v>
      </c>
      <c r="Q46" s="7" t="str">
        <f t="shared" si="26"/>
        <v>Sie</v>
      </c>
      <c r="R46" s="7" t="s">
        <v>104</v>
      </c>
      <c r="S46" s="7" t="s">
        <v>87</v>
      </c>
      <c r="T46" s="7" t="s">
        <v>708</v>
      </c>
      <c r="U46" s="7" t="s">
        <v>226</v>
      </c>
      <c r="W46" s="7" t="str">
        <f t="shared" si="31"/>
        <v>Abend</v>
      </c>
      <c r="X46" s="7" t="str">
        <f t="shared" si="32"/>
        <v>gehabt.</v>
      </c>
      <c r="Y46" s="7" t="s">
        <v>106</v>
      </c>
      <c r="Z46" s="7">
        <f>main!Z99</f>
        <v>181</v>
      </c>
      <c r="AA46" s="7" t="str">
        <f>main!AA99</f>
        <v>Physiker</v>
      </c>
      <c r="AB46" s="7" t="str">
        <f>main!AB99</f>
        <v>NA</v>
      </c>
      <c r="AC46" s="7">
        <f>main!AC99</f>
        <v>4.75</v>
      </c>
      <c r="AD46" s="7" t="str">
        <f>main!AD99</f>
        <v>NA</v>
      </c>
      <c r="AE46" s="7" t="str">
        <f>main!AE99</f>
        <v>NA</v>
      </c>
      <c r="AF46" s="7" t="str">
        <f>main!AF99</f>
        <v>m</v>
      </c>
      <c r="AG46" s="7" t="str">
        <f>main!AG99</f>
        <v>Filler</v>
      </c>
      <c r="AH46" s="7" t="str">
        <f>main!AH99</f>
        <v>NA</v>
      </c>
      <c r="AI46" s="7" t="str">
        <f>main!AI99</f>
        <v>NA</v>
      </c>
      <c r="AJ46" s="7" t="str">
        <f>main!AJ99</f>
        <v>Der</v>
      </c>
      <c r="AK46" s="7" t="str">
        <f>main!AK99</f>
        <v>der</v>
      </c>
      <c r="AL46" s="7">
        <f>main!AL99</f>
        <v>38</v>
      </c>
      <c r="AM46" s="7" t="str">
        <f>main!AM99</f>
        <v>Physikerin</v>
      </c>
      <c r="AN46" s="7" t="str">
        <f>main!AN99</f>
        <v>NA</v>
      </c>
      <c r="AO46" s="7" t="str">
        <f>main!AO99</f>
        <v>NA</v>
      </c>
      <c r="AP46" s="7" t="str">
        <f>main!AP99</f>
        <v>NA</v>
      </c>
      <c r="AQ46" s="7" t="str">
        <f>main!AQ99</f>
        <v>NA</v>
      </c>
      <c r="AR46" s="7" t="str">
        <f>main!AR99</f>
        <v>NA</v>
      </c>
      <c r="AS46" s="7" t="str">
        <f>main!AS99</f>
        <v>Alternative</v>
      </c>
      <c r="AT46" s="7" t="str">
        <f>main!AT99</f>
        <v>NA</v>
      </c>
      <c r="AU46" s="7" t="str">
        <f>main!AU99</f>
        <v>NA</v>
      </c>
      <c r="AV46" s="7" t="str">
        <f>main!AV99</f>
        <v>Die</v>
      </c>
      <c r="AW46" s="7" t="str">
        <f>main!AW99</f>
        <v>die</v>
      </c>
      <c r="AX46" s="7" t="str">
        <f>main!AX99</f>
        <v>Er</v>
      </c>
      <c r="AY46" s="7" t="str">
        <f>main!AY99</f>
        <v>Sie</v>
      </c>
      <c r="AZ46" s="7" t="str">
        <f>main!AZ99</f>
        <v>Sie</v>
      </c>
      <c r="BA46" s="7" t="str">
        <f t="shared" si="33"/>
        <v>Wer erwacht in der Villa?</v>
      </c>
      <c r="BB46" s="46" t="str">
        <f t="shared" si="34"/>
        <v>Was tat der Physiker?</v>
      </c>
      <c r="BC46" s="7" t="str">
        <f t="shared" si="35"/>
        <v>Wo erwacht der Physiker?</v>
      </c>
      <c r="BD46" s="7" t="str">
        <f t="shared" si="36"/>
        <v>Was hat der Physiker gehabt?</v>
      </c>
      <c r="BE46" s="7" t="s">
        <v>16</v>
      </c>
      <c r="BF46" s="7" t="str">
        <f>BB46</f>
        <v>Was tat der Physiker?</v>
      </c>
      <c r="BG46" s="7">
        <v>3</v>
      </c>
      <c r="BH46" s="7">
        <f t="shared" si="37"/>
        <v>0</v>
      </c>
      <c r="BI46" s="7" t="str">
        <f t="shared" si="38"/>
        <v>NA</v>
      </c>
      <c r="BJ46" s="7" t="str">
        <f>IF(BI46="NA","NA",J46)</f>
        <v>NA</v>
      </c>
      <c r="BK46" s="7" t="str">
        <f t="shared" si="49"/>
        <v>NA</v>
      </c>
      <c r="BL46" s="7" t="s">
        <v>78</v>
      </c>
      <c r="BM46" s="1">
        <v>0</v>
      </c>
      <c r="BN46" s="7" t="str">
        <f t="shared" si="39"/>
        <v>NA</v>
      </c>
      <c r="BO46" s="7" t="str">
        <f t="shared" si="48"/>
        <v>NA</v>
      </c>
      <c r="BP46" s="7" t="str">
        <f t="shared" si="40"/>
        <v>Wo erwacht der Physiker?</v>
      </c>
      <c r="BQ46" s="7" t="str">
        <f t="shared" si="41"/>
        <v/>
      </c>
      <c r="BR46" s="7" t="str">
        <f t="shared" si="42"/>
        <v/>
      </c>
      <c r="BS46" s="7" t="str">
        <f t="shared" si="43"/>
        <v>Wo erwacht der Physiker?</v>
      </c>
      <c r="BT46" s="7" t="str">
        <f t="shared" si="44"/>
        <v>Was hat der Physiker gehabt?</v>
      </c>
      <c r="BU46" s="7" t="str">
        <f t="shared" si="45"/>
        <v/>
      </c>
      <c r="BV46" s="7" t="str">
        <f t="shared" si="46"/>
        <v>Was hat der Physiker gehabt?</v>
      </c>
    </row>
    <row r="47" spans="1:74" ht="14.25" customHeight="1" x14ac:dyDescent="0.35">
      <c r="A47" s="7" t="str">
        <f t="shared" si="47"/>
        <v>L6_S60_I143_PSie</v>
      </c>
      <c r="B47" s="7">
        <v>6</v>
      </c>
      <c r="C47" s="7">
        <v>60</v>
      </c>
      <c r="D47" s="44">
        <v>46</v>
      </c>
      <c r="E47">
        <v>2</v>
      </c>
      <c r="F47" s="7">
        <v>60</v>
      </c>
      <c r="G47" s="7" t="str">
        <f t="shared" si="25"/>
        <v>Katharina steigt von der Tribüne. Sie hat einen ehrenvollen Orden erhalten.</v>
      </c>
      <c r="H47" s="7" t="str">
        <f t="shared" si="27"/>
        <v>Katharina</v>
      </c>
      <c r="I47" s="7" t="str">
        <f t="shared" si="28"/>
        <v>Elisabeth</v>
      </c>
      <c r="J47" s="7" t="s">
        <v>153</v>
      </c>
      <c r="M47" s="7" t="s">
        <v>222</v>
      </c>
      <c r="N47" s="7" t="s">
        <v>494</v>
      </c>
      <c r="O47" s="7" t="str">
        <f t="shared" si="29"/>
        <v>von der Tribüne.</v>
      </c>
      <c r="P47" s="7" t="str">
        <f t="shared" si="30"/>
        <v>von der Tribüne</v>
      </c>
      <c r="Q47" s="7" t="str">
        <f t="shared" si="26"/>
        <v>Sie</v>
      </c>
      <c r="R47" s="7" t="s">
        <v>104</v>
      </c>
      <c r="S47" s="7" t="s">
        <v>87</v>
      </c>
      <c r="T47" s="7" t="s">
        <v>495</v>
      </c>
      <c r="U47" s="7" t="s">
        <v>496</v>
      </c>
      <c r="W47" s="7" t="str">
        <f t="shared" si="31"/>
        <v>Orden</v>
      </c>
      <c r="X47" s="7" t="str">
        <f t="shared" si="32"/>
        <v>erhalten.</v>
      </c>
      <c r="Y47" s="7" t="s">
        <v>439</v>
      </c>
      <c r="Z47" s="7">
        <f>main!Z61</f>
        <v>143</v>
      </c>
      <c r="AA47" s="7" t="str">
        <f>main!AA61</f>
        <v>Katharina</v>
      </c>
      <c r="AB47" s="7" t="str">
        <f>main!AB61</f>
        <v>f</v>
      </c>
      <c r="AC47" s="7">
        <f>main!AC61</f>
        <v>6.9428571430000003</v>
      </c>
      <c r="AD47" s="7">
        <f>main!AD61</f>
        <v>0.23550410799999999</v>
      </c>
      <c r="AE47" s="7">
        <f>main!AE61</f>
        <v>7</v>
      </c>
      <c r="AF47" s="7" t="str">
        <f>main!AF61</f>
        <v>f</v>
      </c>
      <c r="AG47" s="7" t="str">
        <f>main!AG61</f>
        <v>Target</v>
      </c>
      <c r="AH47" s="7" t="str">
        <f>main!AH61</f>
        <v>NA</v>
      </c>
      <c r="AI47" s="7">
        <f>main!AI61</f>
        <v>124000000</v>
      </c>
      <c r="AJ47" s="7" t="str">
        <f>main!AJ61</f>
        <v>NA</v>
      </c>
      <c r="AK47" s="7" t="str">
        <f>main!AK61</f>
        <v>NA</v>
      </c>
      <c r="AL47" s="7">
        <f>main!AL61</f>
        <v>111</v>
      </c>
      <c r="AM47" s="7" t="str">
        <f>main!AM61</f>
        <v>Elisabeth</v>
      </c>
      <c r="AN47" s="7" t="str">
        <f>main!AN61</f>
        <v>f</v>
      </c>
      <c r="AO47" s="7">
        <f>main!AO61</f>
        <v>6.6571428570000002</v>
      </c>
      <c r="AP47" s="7">
        <f>main!AP61</f>
        <v>1.0831016769999999</v>
      </c>
      <c r="AQ47" s="7">
        <f>main!AQ61</f>
        <v>7</v>
      </c>
      <c r="AR47" s="7" t="str">
        <f>main!AR61</f>
        <v>f</v>
      </c>
      <c r="AS47" s="7" t="str">
        <f>main!AS61</f>
        <v>Alternative</v>
      </c>
      <c r="AT47" s="7" t="str">
        <f>main!AT61</f>
        <v>NA</v>
      </c>
      <c r="AU47" s="7" t="str">
        <f>main!AU61</f>
        <v>NA</v>
      </c>
      <c r="AV47" s="7" t="str">
        <f>main!AV61</f>
        <v>NA</v>
      </c>
      <c r="AW47" s="7" t="str">
        <f>main!AW61</f>
        <v>NA</v>
      </c>
      <c r="AX47" s="7" t="str">
        <f>main!AX61</f>
        <v>Er</v>
      </c>
      <c r="AY47" s="7" t="str">
        <f>main!AY61</f>
        <v>Sie</v>
      </c>
      <c r="AZ47" s="7" t="str">
        <f>main!AZ61</f>
        <v>Sie</v>
      </c>
      <c r="BA47" s="7" t="str">
        <f t="shared" si="33"/>
        <v>Wer steigt von der Tribüne?</v>
      </c>
      <c r="BB47" s="46" t="str">
        <f t="shared" si="34"/>
        <v>Was tat Katharina?</v>
      </c>
      <c r="BC47" s="7" t="str">
        <f t="shared" si="35"/>
        <v>Woher steigt Katharina?</v>
      </c>
      <c r="BD47" s="7" t="str">
        <f t="shared" si="36"/>
        <v>Was hat Katharina erhalten?</v>
      </c>
      <c r="BE47" s="1" t="s">
        <v>49</v>
      </c>
      <c r="BF47" s="7" t="str">
        <f>BD47</f>
        <v>Was hat Katharina erhalten?</v>
      </c>
      <c r="BG47" s="7">
        <v>2</v>
      </c>
      <c r="BH47" s="7">
        <f t="shared" si="37"/>
        <v>0</v>
      </c>
      <c r="BI47" s="7" t="str">
        <f t="shared" si="38"/>
        <v>NA</v>
      </c>
      <c r="BJ47" s="7" t="str">
        <f>IF(BI47="NA","NA",CONCATENATE(S47," ",T47," ",W47))</f>
        <v>NA</v>
      </c>
      <c r="BK47" s="7" t="str">
        <f t="shared" si="49"/>
        <v>NA</v>
      </c>
      <c r="BL47" s="7" t="s">
        <v>78</v>
      </c>
      <c r="BM47" s="1">
        <v>0</v>
      </c>
      <c r="BN47" s="7" t="str">
        <f t="shared" si="39"/>
        <v>NA</v>
      </c>
      <c r="BO47" s="7" t="str">
        <f t="shared" si="48"/>
        <v>NA</v>
      </c>
      <c r="BP47" s="7" t="str">
        <f t="shared" si="40"/>
        <v/>
      </c>
      <c r="BQ47" s="7" t="str">
        <f t="shared" si="41"/>
        <v/>
      </c>
      <c r="BR47" s="7" t="str">
        <f t="shared" si="42"/>
        <v>Woher steigt Katharina?</v>
      </c>
      <c r="BS47" s="7" t="str">
        <f t="shared" si="43"/>
        <v>Woher steigt Katharina?</v>
      </c>
      <c r="BT47" s="7" t="str">
        <f t="shared" si="44"/>
        <v>Was hat Katharina erhalten?</v>
      </c>
      <c r="BU47" s="7" t="str">
        <f t="shared" si="45"/>
        <v/>
      </c>
      <c r="BV47" s="1" t="str">
        <f t="shared" si="46"/>
        <v>Was hat Katharina erhalten?</v>
      </c>
    </row>
    <row r="48" spans="1:74" ht="14.25" customHeight="1" x14ac:dyDescent="0.35">
      <c r="A48" s="7" t="str">
        <f t="shared" si="47"/>
        <v>L6_S52_I135_PSie</v>
      </c>
      <c r="B48" s="7">
        <v>6</v>
      </c>
      <c r="C48" s="7">
        <v>52</v>
      </c>
      <c r="D48" s="44">
        <v>47</v>
      </c>
      <c r="E48">
        <v>2</v>
      </c>
      <c r="F48" s="7">
        <v>52</v>
      </c>
      <c r="G48" s="7" t="str">
        <f t="shared" si="25"/>
        <v>Leonie flüchtet von der Baustelle. Sie hat ein wichtiges Warnschild übersehen.</v>
      </c>
      <c r="H48" s="7" t="str">
        <f t="shared" si="27"/>
        <v>Leonie</v>
      </c>
      <c r="I48" s="7" t="str">
        <f t="shared" si="28"/>
        <v>Lotte</v>
      </c>
      <c r="J48" s="7" t="s">
        <v>161</v>
      </c>
      <c r="M48" s="7" t="s">
        <v>222</v>
      </c>
      <c r="N48" s="7" t="s">
        <v>443</v>
      </c>
      <c r="O48" s="7" t="str">
        <f t="shared" si="29"/>
        <v>von der Baustelle.</v>
      </c>
      <c r="P48" s="7" t="str">
        <f t="shared" si="30"/>
        <v>von der Baustelle</v>
      </c>
      <c r="Q48" s="7" t="str">
        <f t="shared" si="26"/>
        <v>Sie</v>
      </c>
      <c r="R48" s="7" t="s">
        <v>104</v>
      </c>
      <c r="S48" s="7" t="s">
        <v>137</v>
      </c>
      <c r="T48" s="7" t="s">
        <v>444</v>
      </c>
      <c r="U48" s="7" t="s">
        <v>445</v>
      </c>
      <c r="W48" s="7" t="str">
        <f t="shared" si="31"/>
        <v>Warnschild</v>
      </c>
      <c r="X48" s="7" t="str">
        <f t="shared" si="32"/>
        <v>übersehen.</v>
      </c>
      <c r="Y48" s="7" t="s">
        <v>248</v>
      </c>
      <c r="Z48" s="7">
        <f>main!Z53</f>
        <v>135</v>
      </c>
      <c r="AA48" s="7" t="str">
        <f>main!AA53</f>
        <v>Leonie</v>
      </c>
      <c r="AB48" s="7" t="str">
        <f>main!AB53</f>
        <v>f</v>
      </c>
      <c r="AC48" s="7">
        <f>main!AC53</f>
        <v>6.8857142859999998</v>
      </c>
      <c r="AD48" s="7">
        <f>main!AD53</f>
        <v>0.322802851</v>
      </c>
      <c r="AE48" s="7">
        <f>main!AE53</f>
        <v>7</v>
      </c>
      <c r="AF48" s="7" t="str">
        <f>main!AF53</f>
        <v>f</v>
      </c>
      <c r="AG48" s="7" t="str">
        <f>main!AG53</f>
        <v>Target</v>
      </c>
      <c r="AH48" s="7" t="str">
        <f>main!AH53</f>
        <v>NA</v>
      </c>
      <c r="AI48" s="7">
        <f>main!AI53</f>
        <v>48000000</v>
      </c>
      <c r="AJ48" s="7" t="str">
        <f>main!AJ53</f>
        <v>NA</v>
      </c>
      <c r="AK48" s="7" t="str">
        <f>main!AK53</f>
        <v>NA</v>
      </c>
      <c r="AL48" s="7">
        <f>main!AL53</f>
        <v>103</v>
      </c>
      <c r="AM48" s="7" t="str">
        <f>main!AM53</f>
        <v>Lotte</v>
      </c>
      <c r="AN48" s="7" t="str">
        <f>main!AN53</f>
        <v>f</v>
      </c>
      <c r="AO48" s="7">
        <f>main!AO53</f>
        <v>6.542857143</v>
      </c>
      <c r="AP48" s="7">
        <f>main!AP53</f>
        <v>0.81683957500000004</v>
      </c>
      <c r="AQ48" s="7">
        <f>main!AQ53</f>
        <v>7</v>
      </c>
      <c r="AR48" s="7" t="str">
        <f>main!AR53</f>
        <v>f</v>
      </c>
      <c r="AS48" s="7" t="str">
        <f>main!AS53</f>
        <v>Alternative</v>
      </c>
      <c r="AT48" s="7" t="str">
        <f>main!AT53</f>
        <v>NA</v>
      </c>
      <c r="AU48" s="7" t="str">
        <f>main!AU53</f>
        <v>NA</v>
      </c>
      <c r="AV48" s="7" t="str">
        <f>main!AV53</f>
        <v>NA</v>
      </c>
      <c r="AW48" s="7" t="str">
        <f>main!AW53</f>
        <v>NA</v>
      </c>
      <c r="AX48" s="7" t="str">
        <f>main!AX53</f>
        <v>Er</v>
      </c>
      <c r="AY48" s="7" t="str">
        <f>main!AY53</f>
        <v>Sie</v>
      </c>
      <c r="AZ48" s="7" t="str">
        <f>main!AZ53</f>
        <v>Sie</v>
      </c>
      <c r="BA48" s="7" t="str">
        <f t="shared" si="33"/>
        <v>Wer flüchtet von der Baustelle?</v>
      </c>
      <c r="BB48" s="46" t="str">
        <f t="shared" si="34"/>
        <v>Was tat Leonie?</v>
      </c>
      <c r="BC48" s="7" t="str">
        <f t="shared" si="35"/>
        <v>Woher flüchtet Leonie?</v>
      </c>
      <c r="BD48" s="7" t="str">
        <f t="shared" si="36"/>
        <v>Was hat Leonie übersehen?</v>
      </c>
      <c r="BE48" s="1" t="s">
        <v>49</v>
      </c>
      <c r="BF48" s="7" t="str">
        <f>BD48</f>
        <v>Was hat Leonie übersehen?</v>
      </c>
      <c r="BG48" s="7">
        <v>2</v>
      </c>
      <c r="BH48" s="7">
        <f t="shared" si="37"/>
        <v>0</v>
      </c>
      <c r="BI48" s="7" t="str">
        <f t="shared" si="38"/>
        <v>NA</v>
      </c>
      <c r="BJ48" s="7" t="str">
        <f>IF(BI48="NA","NA",CONCATENATE(S48," ",T48," ",W48))</f>
        <v>NA</v>
      </c>
      <c r="BK48" s="7" t="str">
        <f t="shared" si="49"/>
        <v>NA</v>
      </c>
      <c r="BL48" s="7" t="s">
        <v>78</v>
      </c>
      <c r="BM48" s="1">
        <v>0</v>
      </c>
      <c r="BN48" s="7" t="str">
        <f t="shared" si="39"/>
        <v>NA</v>
      </c>
      <c r="BO48" s="7" t="str">
        <f t="shared" si="48"/>
        <v>NA</v>
      </c>
      <c r="BP48" s="7" t="str">
        <f t="shared" si="40"/>
        <v/>
      </c>
      <c r="BQ48" s="7" t="str">
        <f t="shared" si="41"/>
        <v/>
      </c>
      <c r="BR48" s="7" t="str">
        <f t="shared" si="42"/>
        <v>Woher flüchtet Leonie?</v>
      </c>
      <c r="BS48" s="7" t="str">
        <f t="shared" si="43"/>
        <v>Woher flüchtet Leonie?</v>
      </c>
      <c r="BT48" s="7" t="str">
        <f t="shared" si="44"/>
        <v>Was hat Leonie übersehen?</v>
      </c>
      <c r="BU48" s="7" t="str">
        <f t="shared" si="45"/>
        <v/>
      </c>
      <c r="BV48" s="7" t="str">
        <f t="shared" si="46"/>
        <v>Was hat Leonie übersehen?</v>
      </c>
    </row>
    <row r="49" spans="1:74" ht="14.25" customHeight="1" x14ac:dyDescent="0.35">
      <c r="A49" s="53" t="str">
        <f t="shared" si="47"/>
        <v>L_S125_I62_PEr</v>
      </c>
      <c r="B49" s="54"/>
      <c r="C49" s="55">
        <v>5</v>
      </c>
      <c r="D49" s="44">
        <v>48</v>
      </c>
      <c r="E49" s="56">
        <v>2.9</v>
      </c>
      <c r="F49" s="53">
        <v>125</v>
      </c>
      <c r="G49" s="53" t="str">
        <f t="shared" si="25"/>
        <v>Florin bangt auf der Rennbahn. Er hat die gesamten Ersparnisse verwettet.</v>
      </c>
      <c r="H49" s="53" t="str">
        <f t="shared" si="27"/>
        <v>Florin</v>
      </c>
      <c r="I49" s="53" t="str">
        <f t="shared" si="28"/>
        <v>Juna</v>
      </c>
      <c r="J49" s="53" t="s">
        <v>668</v>
      </c>
      <c r="K49" s="53" t="s">
        <v>244</v>
      </c>
      <c r="L49" s="54"/>
      <c r="M49" s="54"/>
      <c r="N49" s="53" t="s">
        <v>849</v>
      </c>
      <c r="O49" s="53" t="str">
        <f t="shared" si="29"/>
        <v>auf der Rennbahn.</v>
      </c>
      <c r="P49" s="53" t="str">
        <f t="shared" si="30"/>
        <v>auf der Rennbahn</v>
      </c>
      <c r="Q49" s="53" t="str">
        <f t="shared" si="26"/>
        <v>Er</v>
      </c>
      <c r="R49" s="53" t="s">
        <v>104</v>
      </c>
      <c r="S49" s="53" t="s">
        <v>71</v>
      </c>
      <c r="T49" s="53" t="s">
        <v>850</v>
      </c>
      <c r="U49" s="53" t="s">
        <v>851</v>
      </c>
      <c r="V49" s="54"/>
      <c r="W49" s="53" t="str">
        <f t="shared" si="31"/>
        <v>Ersparnisse</v>
      </c>
      <c r="X49" s="53" t="str">
        <f t="shared" si="32"/>
        <v>verwettet.</v>
      </c>
      <c r="Y49" s="53" t="s">
        <v>852</v>
      </c>
      <c r="Z49" s="53">
        <v>62</v>
      </c>
      <c r="AA49" s="53" t="s">
        <v>970</v>
      </c>
      <c r="AB49" s="53" t="s">
        <v>109</v>
      </c>
      <c r="AC49" s="53">
        <v>3.1142857140000002</v>
      </c>
      <c r="AD49" s="53">
        <v>1.6228411650000001</v>
      </c>
      <c r="AE49" s="53">
        <v>3</v>
      </c>
      <c r="AF49" s="55" t="s">
        <v>109</v>
      </c>
      <c r="AG49" s="61" t="s">
        <v>1093</v>
      </c>
      <c r="AH49" s="62" t="s">
        <v>78</v>
      </c>
      <c r="AI49" s="63" t="s">
        <v>78</v>
      </c>
      <c r="AJ49" s="58" t="s">
        <v>78</v>
      </c>
      <c r="AK49" s="58" t="s">
        <v>78</v>
      </c>
      <c r="AL49" s="53">
        <v>90</v>
      </c>
      <c r="AM49" s="53" t="s">
        <v>978</v>
      </c>
      <c r="AN49" s="53" t="s">
        <v>176</v>
      </c>
      <c r="AO49" s="53">
        <v>5.7428571430000002</v>
      </c>
      <c r="AP49" s="53">
        <v>1.379319038</v>
      </c>
      <c r="AQ49" s="53">
        <v>6</v>
      </c>
      <c r="AR49" s="55" t="s">
        <v>109</v>
      </c>
      <c r="AS49" s="57" t="s">
        <v>80</v>
      </c>
      <c r="AT49" s="62" t="s">
        <v>78</v>
      </c>
      <c r="AU49" s="63" t="s">
        <v>78</v>
      </c>
      <c r="AV49" s="58" t="s">
        <v>78</v>
      </c>
      <c r="AW49" s="54" t="s">
        <v>78</v>
      </c>
      <c r="AX49" s="58" t="s">
        <v>81</v>
      </c>
      <c r="AY49" s="58" t="s">
        <v>82</v>
      </c>
      <c r="AZ49" s="59" t="str">
        <f>AX49</f>
        <v>Er</v>
      </c>
      <c r="BA49" s="53" t="str">
        <f t="shared" si="33"/>
        <v>Wer bangt auf der Rennbahn?</v>
      </c>
      <c r="BB49" s="46" t="str">
        <f t="shared" si="34"/>
        <v>Was tat Florin?</v>
      </c>
      <c r="BC49" s="53" t="str">
        <f t="shared" si="35"/>
        <v>Wo bangt Florin?</v>
      </c>
      <c r="BD49" s="53" t="str">
        <f t="shared" si="36"/>
        <v>Was hat Florin verwettet?</v>
      </c>
      <c r="BE49" s="55" t="s">
        <v>47</v>
      </c>
      <c r="BF49" s="55" t="str">
        <f>BA49</f>
        <v>Wer bangt auf der Rennbahn?</v>
      </c>
      <c r="BG49" s="55">
        <v>2</v>
      </c>
      <c r="BH49" s="53">
        <f t="shared" si="37"/>
        <v>0</v>
      </c>
      <c r="BI49" s="53" t="str">
        <f t="shared" si="38"/>
        <v>NA</v>
      </c>
      <c r="BJ49" s="55" t="str">
        <f>IF(BI49="NA","NA",H49)</f>
        <v>NA</v>
      </c>
      <c r="BK49" s="53" t="str">
        <f t="shared" si="49"/>
        <v>NA</v>
      </c>
      <c r="BL49" s="53" t="s">
        <v>78</v>
      </c>
      <c r="BM49" s="55">
        <v>1</v>
      </c>
      <c r="BN49" s="53" t="str">
        <f t="shared" si="39"/>
        <v>NA</v>
      </c>
      <c r="BO49" s="53" t="str">
        <f t="shared" si="48"/>
        <v>NA</v>
      </c>
      <c r="BP49" s="53" t="str">
        <f t="shared" si="40"/>
        <v>Wo bangt Florin?</v>
      </c>
      <c r="BQ49" s="53" t="str">
        <f t="shared" si="41"/>
        <v/>
      </c>
      <c r="BR49" s="53" t="str">
        <f t="shared" si="42"/>
        <v/>
      </c>
      <c r="BS49" s="53" t="str">
        <f t="shared" si="43"/>
        <v>Wo bangt Florin?</v>
      </c>
      <c r="BT49" s="53" t="str">
        <f t="shared" si="44"/>
        <v>Was hat Florin verwettet?</v>
      </c>
      <c r="BU49" s="53" t="str">
        <f t="shared" si="45"/>
        <v/>
      </c>
      <c r="BV49" s="53" t="str">
        <f t="shared" si="46"/>
        <v>Was hat Florin verwettet?</v>
      </c>
    </row>
    <row r="50" spans="1:74" ht="14.25" customHeight="1" x14ac:dyDescent="0.35">
      <c r="A50" s="7" t="str">
        <f t="shared" si="47"/>
        <v>L6_S107_I190_PEr</v>
      </c>
      <c r="B50" s="7">
        <v>6</v>
      </c>
      <c r="C50" s="7">
        <v>107</v>
      </c>
      <c r="D50" s="44">
        <v>49</v>
      </c>
      <c r="E50">
        <v>3</v>
      </c>
      <c r="F50" s="7">
        <v>107</v>
      </c>
      <c r="G50" s="7" t="str">
        <f t="shared" si="25"/>
        <v>Der Förster spaziert in die Druckerei. Er möchte die unschönen Passbilder abholen.</v>
      </c>
      <c r="H50" s="7" t="str">
        <f t="shared" si="27"/>
        <v>Der Förster</v>
      </c>
      <c r="I50" s="7" t="str">
        <f t="shared" si="28"/>
        <v>Die Försterin</v>
      </c>
      <c r="J50" s="7" t="s">
        <v>67</v>
      </c>
      <c r="L50" s="7" t="s">
        <v>111</v>
      </c>
      <c r="N50" s="7" t="s">
        <v>756</v>
      </c>
      <c r="O50" s="7" t="str">
        <f t="shared" si="29"/>
        <v>in die Druckerei.</v>
      </c>
      <c r="P50" s="7" t="str">
        <f t="shared" si="30"/>
        <v>in die Druckerei</v>
      </c>
      <c r="Q50" s="7" t="str">
        <f t="shared" si="26"/>
        <v>Er</v>
      </c>
      <c r="R50" s="7" t="s">
        <v>70</v>
      </c>
      <c r="S50" s="7" t="s">
        <v>71</v>
      </c>
      <c r="T50" s="7" t="s">
        <v>757</v>
      </c>
      <c r="U50" s="7" t="s">
        <v>758</v>
      </c>
      <c r="W50" s="7" t="str">
        <f t="shared" si="31"/>
        <v>Passbilder</v>
      </c>
      <c r="X50" s="7" t="str">
        <f t="shared" si="32"/>
        <v>abholen.</v>
      </c>
      <c r="Y50" s="7" t="s">
        <v>759</v>
      </c>
      <c r="Z50" s="7">
        <f>main!Z108</f>
        <v>190</v>
      </c>
      <c r="AA50" s="7" t="str">
        <f>main!AA108</f>
        <v>Förster</v>
      </c>
      <c r="AB50" s="7" t="str">
        <f>main!AB108</f>
        <v>NA</v>
      </c>
      <c r="AC50" s="7">
        <f>main!AC108</f>
        <v>5.625</v>
      </c>
      <c r="AD50" s="7" t="str">
        <f>main!AD108</f>
        <v>NA</v>
      </c>
      <c r="AE50" s="7" t="str">
        <f>main!AE108</f>
        <v>NA</v>
      </c>
      <c r="AF50" s="7" t="str">
        <f>main!AF108</f>
        <v>m</v>
      </c>
      <c r="AG50" s="7" t="str">
        <f>main!AG108</f>
        <v>Filler</v>
      </c>
      <c r="AH50" s="7" t="str">
        <f>main!AH108</f>
        <v>NA</v>
      </c>
      <c r="AI50" s="7" t="str">
        <f>main!AI108</f>
        <v>NA</v>
      </c>
      <c r="AJ50" s="7" t="str">
        <f>main!AJ108</f>
        <v>Der</v>
      </c>
      <c r="AK50" s="7" t="str">
        <f>main!AK108</f>
        <v>der</v>
      </c>
      <c r="AL50" s="7">
        <f>main!AL108</f>
        <v>47</v>
      </c>
      <c r="AM50" s="7" t="str">
        <f>main!AM108</f>
        <v>Försterin</v>
      </c>
      <c r="AN50" s="7" t="str">
        <f>main!AN108</f>
        <v>NA</v>
      </c>
      <c r="AO50" s="7" t="str">
        <f>main!AO108</f>
        <v>NA</v>
      </c>
      <c r="AP50" s="7" t="str">
        <f>main!AP108</f>
        <v>NA</v>
      </c>
      <c r="AQ50" s="7" t="str">
        <f>main!AQ108</f>
        <v>NA</v>
      </c>
      <c r="AR50" s="7" t="str">
        <f>main!AR108</f>
        <v>NA</v>
      </c>
      <c r="AS50" s="7" t="str">
        <f>main!AS108</f>
        <v>Alternative</v>
      </c>
      <c r="AT50" s="7" t="str">
        <f>main!AT108</f>
        <v>NA</v>
      </c>
      <c r="AU50" s="7" t="str">
        <f>main!AU108</f>
        <v>NA</v>
      </c>
      <c r="AV50" s="7" t="str">
        <f>main!AV108</f>
        <v>Die</v>
      </c>
      <c r="AW50" s="7" t="str">
        <f>main!AW108</f>
        <v>die</v>
      </c>
      <c r="AX50" s="7" t="str">
        <f>main!AX108</f>
        <v>Er</v>
      </c>
      <c r="AY50" s="7" t="str">
        <f>main!AY108</f>
        <v>Sie</v>
      </c>
      <c r="AZ50" s="7" t="str">
        <f>main!AZ108</f>
        <v>Er</v>
      </c>
      <c r="BA50" s="7" t="str">
        <f t="shared" si="33"/>
        <v>Wer spaziert in die Druckerei?</v>
      </c>
      <c r="BB50" s="46" t="str">
        <f t="shared" si="34"/>
        <v>Was tat der Förster?</v>
      </c>
      <c r="BC50" s="7" t="str">
        <f t="shared" si="35"/>
        <v>Wohin spaziert der Förster?</v>
      </c>
      <c r="BD50" s="7" t="str">
        <f t="shared" si="36"/>
        <v>Was möchte der Förster abholen?</v>
      </c>
      <c r="BE50" s="7" t="s">
        <v>48</v>
      </c>
      <c r="BF50" s="7" t="str">
        <f>BC50</f>
        <v>Wohin spaziert der Förster?</v>
      </c>
      <c r="BG50" s="7">
        <v>2</v>
      </c>
      <c r="BH50" s="7">
        <f t="shared" si="37"/>
        <v>0</v>
      </c>
      <c r="BI50" s="7" t="str">
        <f t="shared" si="38"/>
        <v>NA</v>
      </c>
      <c r="BJ50" s="7" t="str">
        <f>IF(BI50="NA","NA",P50)</f>
        <v>NA</v>
      </c>
      <c r="BK50" s="7" t="str">
        <f t="shared" si="49"/>
        <v>NA</v>
      </c>
      <c r="BL50" s="7" t="s">
        <v>78</v>
      </c>
      <c r="BM50" s="1">
        <v>1</v>
      </c>
      <c r="BN50" s="7" t="str">
        <f t="shared" si="39"/>
        <v>NA</v>
      </c>
      <c r="BO50" s="7" t="str">
        <f t="shared" si="48"/>
        <v>NA</v>
      </c>
      <c r="BP50" s="7" t="str">
        <f t="shared" si="40"/>
        <v/>
      </c>
      <c r="BQ50" s="7" t="str">
        <f t="shared" si="41"/>
        <v>Wohin spaziert der Förster?</v>
      </c>
      <c r="BR50" s="7" t="str">
        <f t="shared" si="42"/>
        <v/>
      </c>
      <c r="BS50" s="7" t="str">
        <f t="shared" si="43"/>
        <v>Wohin spaziert der Förster?</v>
      </c>
      <c r="BT50" s="7" t="str">
        <f t="shared" si="44"/>
        <v>Was möchte der Förster abholen?</v>
      </c>
      <c r="BU50" s="7" t="str">
        <f t="shared" si="45"/>
        <v/>
      </c>
      <c r="BV50" s="7" t="str">
        <f t="shared" si="46"/>
        <v>Was möchte der Förster abholen?</v>
      </c>
    </row>
    <row r="51" spans="1:74" ht="14.25" customHeight="1" x14ac:dyDescent="0.35">
      <c r="A51" s="7" t="str">
        <f t="shared" si="47"/>
        <v>L6_S72_I155_PSie</v>
      </c>
      <c r="B51" s="7">
        <v>6</v>
      </c>
      <c r="C51" s="7">
        <v>72</v>
      </c>
      <c r="D51" s="44">
        <v>50</v>
      </c>
      <c r="E51">
        <v>3</v>
      </c>
      <c r="F51" s="7">
        <v>72</v>
      </c>
      <c r="G51" s="7" t="str">
        <f t="shared" si="25"/>
        <v>Die Stripperin raucht vor dem Zeitungsstand. Sie hat die leckere Zigarette verdient.</v>
      </c>
      <c r="H51" s="7" t="str">
        <f t="shared" si="27"/>
        <v>Die Stripperin</v>
      </c>
      <c r="I51" s="7" t="str">
        <f t="shared" si="28"/>
        <v>Der Stripper</v>
      </c>
      <c r="J51" s="7" t="s">
        <v>566</v>
      </c>
      <c r="K51" s="7" t="s">
        <v>330</v>
      </c>
      <c r="N51" s="7" t="s">
        <v>567</v>
      </c>
      <c r="O51" s="7" t="str">
        <f t="shared" si="29"/>
        <v>vor dem Zeitungsstand.</v>
      </c>
      <c r="P51" s="7" t="str">
        <f t="shared" si="30"/>
        <v>vor dem Zeitungsstand</v>
      </c>
      <c r="Q51" s="7" t="str">
        <f t="shared" si="26"/>
        <v>Sie</v>
      </c>
      <c r="R51" s="7" t="s">
        <v>104</v>
      </c>
      <c r="S51" s="7" t="s">
        <v>71</v>
      </c>
      <c r="T51" s="7" t="s">
        <v>568</v>
      </c>
      <c r="U51" s="7" t="s">
        <v>569</v>
      </c>
      <c r="W51" s="7" t="str">
        <f t="shared" si="31"/>
        <v>Zigarette</v>
      </c>
      <c r="X51" s="7" t="str">
        <f t="shared" si="32"/>
        <v>verdient.</v>
      </c>
      <c r="Y51" s="7" t="s">
        <v>570</v>
      </c>
      <c r="Z51" s="7">
        <f>main!Z73</f>
        <v>155</v>
      </c>
      <c r="AA51" s="7" t="str">
        <f>main!AA73</f>
        <v>Stripperin</v>
      </c>
      <c r="AB51" s="7" t="str">
        <f>main!AB73</f>
        <v>NA</v>
      </c>
      <c r="AC51" s="7">
        <f>main!AC73</f>
        <v>2.2000000000000002</v>
      </c>
      <c r="AD51" s="7" t="str">
        <f>main!AD73</f>
        <v>NA</v>
      </c>
      <c r="AE51" s="7" t="str">
        <f>main!AE73</f>
        <v>NA</v>
      </c>
      <c r="AF51" s="7" t="str">
        <f>main!AF73</f>
        <v>f</v>
      </c>
      <c r="AG51" s="7" t="str">
        <f>main!AG73</f>
        <v>Filler</v>
      </c>
      <c r="AH51" s="7" t="str">
        <f>main!AH73</f>
        <v>NA</v>
      </c>
      <c r="AI51" s="7" t="str">
        <f>main!AI73</f>
        <v>NA</v>
      </c>
      <c r="AJ51" s="7" t="str">
        <f>main!AJ73</f>
        <v>Die</v>
      </c>
      <c r="AK51" s="7" t="str">
        <f>main!AK73</f>
        <v>die</v>
      </c>
      <c r="AL51" s="7">
        <f>main!AL73</f>
        <v>12</v>
      </c>
      <c r="AM51" s="7" t="str">
        <f>main!AM73</f>
        <v>Stripper</v>
      </c>
      <c r="AN51" s="7" t="str">
        <f>main!AN73</f>
        <v>NA</v>
      </c>
      <c r="AO51" s="7" t="str">
        <f>main!AO73</f>
        <v>NA</v>
      </c>
      <c r="AP51" s="7" t="str">
        <f>main!AP73</f>
        <v>NA</v>
      </c>
      <c r="AQ51" s="7" t="str">
        <f>main!AQ73</f>
        <v>NA</v>
      </c>
      <c r="AR51" s="7" t="str">
        <f>main!AR73</f>
        <v>NA</v>
      </c>
      <c r="AS51" s="7" t="str">
        <f>main!AS73</f>
        <v>Alternative</v>
      </c>
      <c r="AT51" s="7" t="str">
        <f>main!AT73</f>
        <v>NA</v>
      </c>
      <c r="AU51" s="7" t="str">
        <f>main!AU73</f>
        <v>NA</v>
      </c>
      <c r="AV51" s="7" t="str">
        <f>main!AV73</f>
        <v>Der</v>
      </c>
      <c r="AW51" s="7" t="str">
        <f>main!AW73</f>
        <v>der</v>
      </c>
      <c r="AX51" s="7" t="str">
        <f>main!AX73</f>
        <v>Er</v>
      </c>
      <c r="AY51" s="7" t="str">
        <f>main!AY73</f>
        <v>Sie</v>
      </c>
      <c r="AZ51" s="7" t="str">
        <f>main!AZ73</f>
        <v>Sie</v>
      </c>
      <c r="BA51" s="7" t="str">
        <f t="shared" si="33"/>
        <v>Wer raucht vor dem Zeitungsstand?</v>
      </c>
      <c r="BB51" s="46" t="str">
        <f t="shared" si="34"/>
        <v>Was tat die Stripperin?</v>
      </c>
      <c r="BC51" s="7" t="str">
        <f t="shared" si="35"/>
        <v>Wo raucht die Stripperin?</v>
      </c>
      <c r="BD51" s="7" t="str">
        <f t="shared" si="36"/>
        <v>Was hat die Stripperin verdient?</v>
      </c>
      <c r="BE51" s="1" t="s">
        <v>49</v>
      </c>
      <c r="BF51" s="7" t="str">
        <f>BD51</f>
        <v>Was hat die Stripperin verdient?</v>
      </c>
      <c r="BG51" s="7">
        <v>1</v>
      </c>
      <c r="BH51" s="7">
        <f t="shared" si="37"/>
        <v>1</v>
      </c>
      <c r="BI51" s="7" t="str">
        <f t="shared" si="38"/>
        <v>Was hat die Stripperin verdient?</v>
      </c>
      <c r="BJ51" s="7" t="str">
        <f>IF(BI51="NA","NA",CONCATENATE(S51," ",T51," ",W51))</f>
        <v>die leckere Zigarette</v>
      </c>
      <c r="BK51" s="7" t="str">
        <f t="shared" si="49"/>
        <v>die leckere Zigarette</v>
      </c>
      <c r="BL51" s="7" t="s">
        <v>573</v>
      </c>
      <c r="BM51" s="1">
        <v>1</v>
      </c>
      <c r="BN51" s="7" t="str">
        <f t="shared" si="39"/>
        <v>die leckere Zigarette</v>
      </c>
      <c r="BO51" s="7" t="str">
        <f t="shared" si="48"/>
        <v>die leckere Kippe</v>
      </c>
      <c r="BP51" s="7" t="str">
        <f t="shared" si="40"/>
        <v>Wo raucht die Stripperin?</v>
      </c>
      <c r="BQ51" s="7" t="str">
        <f t="shared" si="41"/>
        <v/>
      </c>
      <c r="BR51" s="7" t="str">
        <f t="shared" si="42"/>
        <v/>
      </c>
      <c r="BS51" s="7" t="str">
        <f t="shared" si="43"/>
        <v>Wo raucht die Stripperin?</v>
      </c>
      <c r="BT51" s="7" t="str">
        <f t="shared" si="44"/>
        <v>Was hat die Stripperin verdient?</v>
      </c>
      <c r="BU51" s="7" t="str">
        <f t="shared" si="45"/>
        <v/>
      </c>
      <c r="BV51" s="7" t="str">
        <f t="shared" si="46"/>
        <v>Was hat die Stripperin verdient?</v>
      </c>
    </row>
    <row r="52" spans="1:74" ht="14.25" customHeight="1" x14ac:dyDescent="0.35">
      <c r="A52" s="7" t="str">
        <f t="shared" si="47"/>
        <v>L6_S105_I188_PEr</v>
      </c>
      <c r="B52" s="7">
        <v>6</v>
      </c>
      <c r="C52" s="7">
        <v>105</v>
      </c>
      <c r="D52" s="44">
        <v>51</v>
      </c>
      <c r="E52">
        <v>3</v>
      </c>
      <c r="F52" s="7">
        <v>105</v>
      </c>
      <c r="G52" s="7" t="str">
        <f t="shared" si="25"/>
        <v>Der Politiker fällt vom Schemel. Er hat die anstrengende Beschäftigung unterschätzt.</v>
      </c>
      <c r="H52" s="7" t="str">
        <f t="shared" si="27"/>
        <v>Der Politiker</v>
      </c>
      <c r="I52" s="7" t="str">
        <f t="shared" si="28"/>
        <v>Die Politikerin</v>
      </c>
      <c r="J52" s="7" t="s">
        <v>101</v>
      </c>
      <c r="M52" s="7" t="s">
        <v>291</v>
      </c>
      <c r="N52" s="7" t="s">
        <v>747</v>
      </c>
      <c r="O52" s="7" t="str">
        <f t="shared" si="29"/>
        <v>vom Schemel.</v>
      </c>
      <c r="P52" s="7" t="str">
        <f t="shared" si="30"/>
        <v>vom Schemel</v>
      </c>
      <c r="Q52" s="7" t="str">
        <f t="shared" si="26"/>
        <v>Er</v>
      </c>
      <c r="R52" s="7" t="s">
        <v>104</v>
      </c>
      <c r="S52" s="7" t="s">
        <v>71</v>
      </c>
      <c r="T52" s="7" t="s">
        <v>1096</v>
      </c>
      <c r="U52" s="7" t="s">
        <v>748</v>
      </c>
      <c r="W52" s="7" t="str">
        <f t="shared" si="31"/>
        <v>Beschäftigung</v>
      </c>
      <c r="X52" s="7" t="str">
        <f t="shared" si="32"/>
        <v>unterschätzt.</v>
      </c>
      <c r="Y52" s="7" t="s">
        <v>165</v>
      </c>
      <c r="Z52" s="7">
        <f>main!Z106</f>
        <v>188</v>
      </c>
      <c r="AA52" s="7" t="str">
        <f>main!AA106</f>
        <v>Politiker</v>
      </c>
      <c r="AB52" s="7" t="str">
        <f>main!AB106</f>
        <v>NA</v>
      </c>
      <c r="AC52" s="7">
        <f>main!AC106</f>
        <v>5.45</v>
      </c>
      <c r="AD52" s="7" t="str">
        <f>main!AD106</f>
        <v>NA</v>
      </c>
      <c r="AE52" s="7" t="str">
        <f>main!AE106</f>
        <v>NA</v>
      </c>
      <c r="AF52" s="7" t="str">
        <f>main!AF106</f>
        <v>m</v>
      </c>
      <c r="AG52" s="7" t="str">
        <f>main!AG106</f>
        <v>Filler</v>
      </c>
      <c r="AH52" s="7" t="str">
        <f>main!AH106</f>
        <v>NA</v>
      </c>
      <c r="AI52" s="7" t="str">
        <f>main!AI106</f>
        <v>NA</v>
      </c>
      <c r="AJ52" s="7" t="str">
        <f>main!AJ106</f>
        <v>Der</v>
      </c>
      <c r="AK52" s="7" t="str">
        <f>main!AK106</f>
        <v>der</v>
      </c>
      <c r="AL52" s="7">
        <f>main!AL106</f>
        <v>45</v>
      </c>
      <c r="AM52" s="7" t="str">
        <f>main!AM106</f>
        <v>Politikerin</v>
      </c>
      <c r="AN52" s="7" t="str">
        <f>main!AN106</f>
        <v>NA</v>
      </c>
      <c r="AO52" s="7" t="str">
        <f>main!AO106</f>
        <v>NA</v>
      </c>
      <c r="AP52" s="7" t="str">
        <f>main!AP106</f>
        <v>NA</v>
      </c>
      <c r="AQ52" s="7" t="str">
        <f>main!AQ106</f>
        <v>NA</v>
      </c>
      <c r="AR52" s="7" t="str">
        <f>main!AR106</f>
        <v>NA</v>
      </c>
      <c r="AS52" s="7" t="str">
        <f>main!AS106</f>
        <v>Alternative</v>
      </c>
      <c r="AT52" s="7" t="str">
        <f>main!AT106</f>
        <v>NA</v>
      </c>
      <c r="AU52" s="7" t="str">
        <f>main!AU106</f>
        <v>NA</v>
      </c>
      <c r="AV52" s="7" t="str">
        <f>main!AV106</f>
        <v>Die</v>
      </c>
      <c r="AW52" s="7" t="str">
        <f>main!AW106</f>
        <v>die</v>
      </c>
      <c r="AX52" s="7" t="str">
        <f>main!AX106</f>
        <v>Er</v>
      </c>
      <c r="AY52" s="7" t="str">
        <f>main!AY106</f>
        <v>Sie</v>
      </c>
      <c r="AZ52" s="7" t="str">
        <f>main!AZ106</f>
        <v>Er</v>
      </c>
      <c r="BA52" s="7" t="str">
        <f t="shared" si="33"/>
        <v>Wer fällt vom Schemel?</v>
      </c>
      <c r="BB52" s="46" t="str">
        <f t="shared" si="34"/>
        <v>Was tat der Politiker?</v>
      </c>
      <c r="BC52" s="7" t="str">
        <f t="shared" si="35"/>
        <v>Woher fällt der Politiker?</v>
      </c>
      <c r="BD52" s="7" t="str">
        <f t="shared" si="36"/>
        <v>Was hat der Politiker unterschätzt?</v>
      </c>
      <c r="BE52" s="7" t="s">
        <v>47</v>
      </c>
      <c r="BF52" s="7" t="str">
        <f>BA52</f>
        <v>Wer fällt vom Schemel?</v>
      </c>
      <c r="BG52" s="7">
        <v>2</v>
      </c>
      <c r="BH52" s="7">
        <f t="shared" si="37"/>
        <v>0</v>
      </c>
      <c r="BI52" s="7" t="str">
        <f t="shared" si="38"/>
        <v>NA</v>
      </c>
      <c r="BJ52" s="7" t="str">
        <f>IF(BI52="NA","NA",H52)</f>
        <v>NA</v>
      </c>
      <c r="BK52" s="7" t="str">
        <f t="shared" si="49"/>
        <v>NA</v>
      </c>
      <c r="BL52" s="7" t="s">
        <v>78</v>
      </c>
      <c r="BM52" s="1">
        <v>0</v>
      </c>
      <c r="BN52" s="7" t="str">
        <f t="shared" si="39"/>
        <v>NA</v>
      </c>
      <c r="BO52" s="7" t="str">
        <f t="shared" si="48"/>
        <v>NA</v>
      </c>
      <c r="BP52" s="7" t="str">
        <f t="shared" si="40"/>
        <v/>
      </c>
      <c r="BQ52" s="7" t="str">
        <f t="shared" si="41"/>
        <v/>
      </c>
      <c r="BR52" s="7" t="str">
        <f t="shared" si="42"/>
        <v>Woher fällt der Politiker?</v>
      </c>
      <c r="BS52" s="7" t="str">
        <f t="shared" si="43"/>
        <v>Woher fällt der Politiker?</v>
      </c>
      <c r="BT52" s="7" t="str">
        <f t="shared" si="44"/>
        <v>Was hat der Politiker unterschätzt?</v>
      </c>
      <c r="BU52" s="7" t="str">
        <f t="shared" si="45"/>
        <v/>
      </c>
      <c r="BV52" s="7" t="str">
        <f t="shared" si="46"/>
        <v>Was hat der Politiker unterschätzt?</v>
      </c>
    </row>
    <row r="53" spans="1:74" ht="14.25" customHeight="1" x14ac:dyDescent="0.35">
      <c r="A53" s="7" t="str">
        <f t="shared" si="47"/>
        <v>L6_S95_I178_PSie</v>
      </c>
      <c r="B53" s="7">
        <v>6</v>
      </c>
      <c r="C53" s="7">
        <v>95</v>
      </c>
      <c r="D53" s="44">
        <v>52</v>
      </c>
      <c r="E53">
        <v>3</v>
      </c>
      <c r="F53" s="7">
        <v>95</v>
      </c>
      <c r="G53" s="7" t="str">
        <f t="shared" si="25"/>
        <v>Der Versicherungsvertreter kommt in den Altbau. Sie hat eine wichtige Wohnungsbesichtigung vereinbart.</v>
      </c>
      <c r="H53" s="7" t="str">
        <f t="shared" si="27"/>
        <v>Der Versicherungsvertreter</v>
      </c>
      <c r="I53" s="7" t="str">
        <f t="shared" si="28"/>
        <v>Die Versicherungsvertreterin</v>
      </c>
      <c r="J53" s="7" t="s">
        <v>311</v>
      </c>
      <c r="L53" s="7" t="s">
        <v>375</v>
      </c>
      <c r="N53" s="7" t="s">
        <v>689</v>
      </c>
      <c r="O53" s="7" t="str">
        <f t="shared" si="29"/>
        <v>in den Altbau.</v>
      </c>
      <c r="P53" s="7" t="str">
        <f t="shared" si="30"/>
        <v>in den Altbau</v>
      </c>
      <c r="Q53" s="7" t="str">
        <f t="shared" si="26"/>
        <v>Sie</v>
      </c>
      <c r="R53" s="7" t="s">
        <v>104</v>
      </c>
      <c r="S53" s="7" t="s">
        <v>179</v>
      </c>
      <c r="T53" s="7" t="s">
        <v>340</v>
      </c>
      <c r="U53" s="7" t="s">
        <v>690</v>
      </c>
      <c r="W53" s="7" t="str">
        <f t="shared" si="31"/>
        <v>Wohnungsbesichtigung</v>
      </c>
      <c r="X53" s="7" t="str">
        <f t="shared" si="32"/>
        <v>vereinbart.</v>
      </c>
      <c r="Y53" s="7" t="s">
        <v>691</v>
      </c>
      <c r="Z53" s="7">
        <f>main!Z96</f>
        <v>178</v>
      </c>
      <c r="AA53" s="7" t="str">
        <f>main!AA96</f>
        <v>Versicherungsvertreter</v>
      </c>
      <c r="AB53" s="7" t="str">
        <f>main!AB96</f>
        <v>NA</v>
      </c>
      <c r="AC53" s="7">
        <f>main!AC96</f>
        <v>4.45</v>
      </c>
      <c r="AD53" s="7" t="str">
        <f>main!AD96</f>
        <v>NA</v>
      </c>
      <c r="AE53" s="7" t="str">
        <f>main!AE96</f>
        <v>NA</v>
      </c>
      <c r="AF53" s="7" t="str">
        <f>main!AF96</f>
        <v>m</v>
      </c>
      <c r="AG53" s="7" t="str">
        <f>main!AG96</f>
        <v>Filler</v>
      </c>
      <c r="AH53" s="7" t="str">
        <f>main!AH96</f>
        <v>NA</v>
      </c>
      <c r="AI53" s="7" t="str">
        <f>main!AI96</f>
        <v>NA</v>
      </c>
      <c r="AJ53" s="7" t="str">
        <f>main!AJ96</f>
        <v>Der</v>
      </c>
      <c r="AK53" s="7" t="str">
        <f>main!AK96</f>
        <v>der</v>
      </c>
      <c r="AL53" s="7">
        <f>main!AL96</f>
        <v>35</v>
      </c>
      <c r="AM53" s="7" t="str">
        <f>main!AM96</f>
        <v>Versicherungsvertreterin</v>
      </c>
      <c r="AN53" s="7" t="str">
        <f>main!AN96</f>
        <v>NA</v>
      </c>
      <c r="AO53" s="7" t="str">
        <f>main!AO96</f>
        <v>NA</v>
      </c>
      <c r="AP53" s="7" t="str">
        <f>main!AP96</f>
        <v>NA</v>
      </c>
      <c r="AQ53" s="7" t="str">
        <f>main!AQ96</f>
        <v>NA</v>
      </c>
      <c r="AR53" s="7" t="str">
        <f>main!AR96</f>
        <v>NA</v>
      </c>
      <c r="AS53" s="7" t="str">
        <f>main!AS96</f>
        <v>Alternative</v>
      </c>
      <c r="AT53" s="7" t="str">
        <f>main!AT96</f>
        <v>NA</v>
      </c>
      <c r="AU53" s="7" t="str">
        <f>main!AU96</f>
        <v>NA</v>
      </c>
      <c r="AV53" s="7" t="str">
        <f>main!AV96</f>
        <v>Die</v>
      </c>
      <c r="AW53" s="7" t="str">
        <f>main!AW96</f>
        <v>die</v>
      </c>
      <c r="AX53" s="7" t="str">
        <f>main!AX96</f>
        <v>Er</v>
      </c>
      <c r="AY53" s="7" t="str">
        <f>main!AY96</f>
        <v>Sie</v>
      </c>
      <c r="AZ53" s="7" t="str">
        <f>main!AZ96</f>
        <v>Sie</v>
      </c>
      <c r="BA53" s="7" t="str">
        <f t="shared" si="33"/>
        <v>Wer kommt in den Altbau?</v>
      </c>
      <c r="BB53" s="46" t="str">
        <f t="shared" si="34"/>
        <v>Was tat der Versicherungsvertreter?</v>
      </c>
      <c r="BC53" s="7" t="str">
        <f t="shared" si="35"/>
        <v>Wohin kommt der Versicherungsvertreter?</v>
      </c>
      <c r="BD53" s="7" t="str">
        <f t="shared" si="36"/>
        <v>Was hat der Versicherungsvertreter vereinbart?</v>
      </c>
      <c r="BE53" s="7" t="s">
        <v>48</v>
      </c>
      <c r="BF53" s="7" t="str">
        <f>BC53</f>
        <v>Wohin kommt der Versicherungsvertreter?</v>
      </c>
      <c r="BG53" s="7">
        <v>1</v>
      </c>
      <c r="BH53" s="7">
        <f t="shared" si="37"/>
        <v>1</v>
      </c>
      <c r="BI53" s="7" t="str">
        <f t="shared" si="38"/>
        <v>Wohin kommt der Versicherungsvertreter?</v>
      </c>
      <c r="BJ53" s="7" t="str">
        <f>IF(BI53="NA","NA",P53)</f>
        <v>in den Altbau</v>
      </c>
      <c r="BK53" s="7" t="str">
        <f t="shared" si="49"/>
        <v>in den Altbau</v>
      </c>
      <c r="BL53" s="7" t="s">
        <v>694</v>
      </c>
      <c r="BM53" s="1">
        <v>0</v>
      </c>
      <c r="BN53" s="7" t="str">
        <f t="shared" si="39"/>
        <v>in den Neubau</v>
      </c>
      <c r="BO53" s="7" t="str">
        <f t="shared" si="48"/>
        <v>in den Altbau</v>
      </c>
      <c r="BP53" s="7" t="str">
        <f t="shared" si="40"/>
        <v/>
      </c>
      <c r="BQ53" s="7" t="str">
        <f t="shared" si="41"/>
        <v>Wohin kommt der Versicherungsvertreter?</v>
      </c>
      <c r="BR53" s="7" t="str">
        <f t="shared" si="42"/>
        <v/>
      </c>
      <c r="BS53" s="7" t="str">
        <f t="shared" si="43"/>
        <v>Wohin kommt der Versicherungsvertreter?</v>
      </c>
      <c r="BT53" s="7" t="str">
        <f t="shared" si="44"/>
        <v>Was hat der Versicherungsvertreter vereinbart?</v>
      </c>
      <c r="BU53" s="7" t="str">
        <f t="shared" si="45"/>
        <v/>
      </c>
      <c r="BV53" s="7" t="str">
        <f t="shared" si="46"/>
        <v>Was hat der Versicherungsvertreter vereinbart?</v>
      </c>
    </row>
    <row r="54" spans="1:74" ht="14.25" customHeight="1" x14ac:dyDescent="0.35">
      <c r="A54" s="7" t="str">
        <f t="shared" si="47"/>
        <v>L6_S92_I175_PSie</v>
      </c>
      <c r="B54" s="7">
        <v>6</v>
      </c>
      <c r="C54" s="7">
        <v>92</v>
      </c>
      <c r="D54" s="44">
        <v>53</v>
      </c>
      <c r="E54">
        <v>3</v>
      </c>
      <c r="F54" s="7">
        <v>92</v>
      </c>
      <c r="G54" s="7" t="str">
        <f t="shared" si="25"/>
        <v>Der Schriftsteller läuft zur Bäckerei. Sie hat den notwendigen Kuchen vergessen.</v>
      </c>
      <c r="H54" s="7" t="str">
        <f t="shared" si="27"/>
        <v>Der Schriftsteller</v>
      </c>
      <c r="I54" s="7" t="str">
        <f t="shared" si="28"/>
        <v>Die Schriftstellerin</v>
      </c>
      <c r="J54" s="7" t="s">
        <v>627</v>
      </c>
      <c r="L54" s="7" t="s">
        <v>127</v>
      </c>
      <c r="N54" s="7" t="s">
        <v>674</v>
      </c>
      <c r="O54" s="7" t="str">
        <f t="shared" si="29"/>
        <v>zur Bäckerei.</v>
      </c>
      <c r="P54" s="7" t="str">
        <f t="shared" si="30"/>
        <v>zur Bäckerei</v>
      </c>
      <c r="Q54" s="7" t="str">
        <f t="shared" si="26"/>
        <v>Sie</v>
      </c>
      <c r="R54" s="7" t="s">
        <v>104</v>
      </c>
      <c r="S54" s="7" t="s">
        <v>147</v>
      </c>
      <c r="T54" s="7" t="s">
        <v>675</v>
      </c>
      <c r="U54" s="7" t="s">
        <v>676</v>
      </c>
      <c r="W54" s="7" t="str">
        <f t="shared" si="31"/>
        <v>Kuchen</v>
      </c>
      <c r="X54" s="7" t="str">
        <f t="shared" si="32"/>
        <v>vergessen.</v>
      </c>
      <c r="Y54" s="7" t="s">
        <v>123</v>
      </c>
      <c r="Z54" s="7">
        <f>main!Z93</f>
        <v>175</v>
      </c>
      <c r="AA54" s="7" t="str">
        <f>main!AA93</f>
        <v>Schriftsteller</v>
      </c>
      <c r="AB54" s="7" t="str">
        <f>main!AB93</f>
        <v>NA</v>
      </c>
      <c r="AC54" s="7">
        <f>main!AC93</f>
        <v>4.1500000000000004</v>
      </c>
      <c r="AD54" s="7" t="str">
        <f>main!AD93</f>
        <v>NA</v>
      </c>
      <c r="AE54" s="7" t="str">
        <f>main!AE93</f>
        <v>NA</v>
      </c>
      <c r="AF54" s="7" t="str">
        <f>main!AF93</f>
        <v>m</v>
      </c>
      <c r="AG54" s="7" t="str">
        <f>main!AG93</f>
        <v>Filler</v>
      </c>
      <c r="AH54" s="7" t="str">
        <f>main!AH93</f>
        <v>NA</v>
      </c>
      <c r="AI54" s="7" t="str">
        <f>main!AI93</f>
        <v>NA</v>
      </c>
      <c r="AJ54" s="7" t="str">
        <f>main!AJ93</f>
        <v>Der</v>
      </c>
      <c r="AK54" s="7" t="str">
        <f>main!AK93</f>
        <v>der</v>
      </c>
      <c r="AL54" s="7">
        <f>main!AL93</f>
        <v>32</v>
      </c>
      <c r="AM54" s="7" t="str">
        <f>main!AM93</f>
        <v>Schriftstellerin</v>
      </c>
      <c r="AN54" s="7" t="str">
        <f>main!AN93</f>
        <v>NA</v>
      </c>
      <c r="AO54" s="7" t="str">
        <f>main!AO93</f>
        <v>NA</v>
      </c>
      <c r="AP54" s="7" t="str">
        <f>main!AP93</f>
        <v>NA</v>
      </c>
      <c r="AQ54" s="7" t="str">
        <f>main!AQ93</f>
        <v>NA</v>
      </c>
      <c r="AR54" s="7" t="str">
        <f>main!AR93</f>
        <v>NA</v>
      </c>
      <c r="AS54" s="7" t="str">
        <f>main!AS93</f>
        <v>Alternative</v>
      </c>
      <c r="AT54" s="7" t="str">
        <f>main!AT93</f>
        <v>NA</v>
      </c>
      <c r="AU54" s="7" t="str">
        <f>main!AU93</f>
        <v>NA</v>
      </c>
      <c r="AV54" s="7" t="str">
        <f>main!AV93</f>
        <v>Die</v>
      </c>
      <c r="AW54" s="7" t="str">
        <f>main!AW93</f>
        <v>die</v>
      </c>
      <c r="AX54" s="7" t="str">
        <f>main!AX93</f>
        <v>Er</v>
      </c>
      <c r="AY54" s="7" t="str">
        <f>main!AY93</f>
        <v>Sie</v>
      </c>
      <c r="AZ54" s="7" t="str">
        <f>main!AZ93</f>
        <v>Sie</v>
      </c>
      <c r="BA54" s="7" t="str">
        <f t="shared" si="33"/>
        <v>Wer läuft zur Bäckerei?</v>
      </c>
      <c r="BB54" s="46" t="str">
        <f t="shared" si="34"/>
        <v>Was tat der Schriftsteller?</v>
      </c>
      <c r="BC54" s="7" t="str">
        <f t="shared" si="35"/>
        <v>Wohin läuft der Schriftsteller?</v>
      </c>
      <c r="BD54" s="7" t="str">
        <f t="shared" si="36"/>
        <v>Was hat der Schriftsteller vergessen?</v>
      </c>
      <c r="BE54" s="1" t="s">
        <v>49</v>
      </c>
      <c r="BF54" s="7" t="str">
        <f>BD54</f>
        <v>Was hat der Schriftsteller vergessen?</v>
      </c>
      <c r="BG54" s="7">
        <v>3</v>
      </c>
      <c r="BH54" s="7">
        <f t="shared" si="37"/>
        <v>0</v>
      </c>
      <c r="BI54" s="7" t="str">
        <f t="shared" si="38"/>
        <v>NA</v>
      </c>
      <c r="BJ54" s="7" t="str">
        <f>IF(BI54="NA","NA",CONCATENATE(S54," ",T54," ",W54))</f>
        <v>NA</v>
      </c>
      <c r="BK54" s="7" t="str">
        <f t="shared" si="49"/>
        <v>NA</v>
      </c>
      <c r="BL54" s="7" t="s">
        <v>78</v>
      </c>
      <c r="BM54" s="1">
        <v>0</v>
      </c>
      <c r="BN54" s="7" t="str">
        <f t="shared" si="39"/>
        <v>NA</v>
      </c>
      <c r="BO54" s="7" t="str">
        <f t="shared" si="48"/>
        <v>NA</v>
      </c>
      <c r="BP54" s="7" t="str">
        <f t="shared" si="40"/>
        <v/>
      </c>
      <c r="BQ54" s="7" t="str">
        <f t="shared" si="41"/>
        <v>Wohin läuft der Schriftsteller?</v>
      </c>
      <c r="BR54" s="7" t="str">
        <f t="shared" si="42"/>
        <v/>
      </c>
      <c r="BS54" s="7" t="str">
        <f t="shared" si="43"/>
        <v>Wohin läuft der Schriftsteller?</v>
      </c>
      <c r="BT54" s="7" t="str">
        <f t="shared" si="44"/>
        <v>Was hat der Schriftsteller vergessen?</v>
      </c>
      <c r="BU54" s="7" t="str">
        <f t="shared" si="45"/>
        <v/>
      </c>
      <c r="BV54" s="7" t="str">
        <f t="shared" si="46"/>
        <v>Was hat der Schriftsteller vergessen?</v>
      </c>
    </row>
    <row r="55" spans="1:74" ht="14.25" customHeight="1" x14ac:dyDescent="0.35">
      <c r="A55" s="7" t="str">
        <f t="shared" si="47"/>
        <v>L6_S89_I172_PEr</v>
      </c>
      <c r="B55" s="7">
        <v>6</v>
      </c>
      <c r="C55" s="7">
        <v>89</v>
      </c>
      <c r="D55" s="44">
        <v>54</v>
      </c>
      <c r="E55">
        <v>3</v>
      </c>
      <c r="F55" s="7">
        <v>89</v>
      </c>
      <c r="G55" s="7" t="str">
        <f t="shared" si="25"/>
        <v>Die Physiotherapeutin jubelt auf dem Flohmarkt. Er hat eine wertvolle Rarität ersteigert.</v>
      </c>
      <c r="H55" s="7" t="str">
        <f t="shared" si="27"/>
        <v>Die Physiotherapeutin</v>
      </c>
      <c r="I55" s="7" t="str">
        <f t="shared" si="28"/>
        <v>Der Physiotherapeut</v>
      </c>
      <c r="J55" s="7" t="s">
        <v>658</v>
      </c>
      <c r="K55" s="7" t="s">
        <v>135</v>
      </c>
      <c r="N55" s="7" t="s">
        <v>659</v>
      </c>
      <c r="O55" s="7" t="str">
        <f t="shared" si="29"/>
        <v>auf dem Flohmarkt.</v>
      </c>
      <c r="P55" s="7" t="str">
        <f t="shared" si="30"/>
        <v>auf dem Flohmarkt</v>
      </c>
      <c r="Q55" s="7" t="str">
        <f t="shared" si="26"/>
        <v>Er</v>
      </c>
      <c r="R55" s="7" t="s">
        <v>104</v>
      </c>
      <c r="S55" s="7" t="s">
        <v>179</v>
      </c>
      <c r="T55" s="7" t="s">
        <v>482</v>
      </c>
      <c r="U55" s="7" t="s">
        <v>660</v>
      </c>
      <c r="W55" s="7" t="str">
        <f t="shared" si="31"/>
        <v>Rarität</v>
      </c>
      <c r="X55" s="7" t="str">
        <f t="shared" si="32"/>
        <v>ersteigert.</v>
      </c>
      <c r="Y55" s="7" t="s">
        <v>661</v>
      </c>
      <c r="Z55" s="7">
        <f>main!Z90</f>
        <v>172</v>
      </c>
      <c r="AA55" s="7" t="str">
        <f>main!AA90</f>
        <v>Physiotherapeutin</v>
      </c>
      <c r="AB55" s="7" t="str">
        <f>main!AB90</f>
        <v>NA</v>
      </c>
      <c r="AC55" s="7">
        <f>main!AC90</f>
        <v>3.875</v>
      </c>
      <c r="AD55" s="7" t="str">
        <f>main!AD90</f>
        <v>NA</v>
      </c>
      <c r="AE55" s="7" t="str">
        <f>main!AE90</f>
        <v>NA</v>
      </c>
      <c r="AF55" s="7" t="str">
        <f>main!AF90</f>
        <v>f</v>
      </c>
      <c r="AG55" s="7" t="str">
        <f>main!AG90</f>
        <v>Filler</v>
      </c>
      <c r="AH55" s="7" t="str">
        <f>main!AH90</f>
        <v>NA</v>
      </c>
      <c r="AI55" s="7" t="str">
        <f>main!AI90</f>
        <v>NA</v>
      </c>
      <c r="AJ55" s="7" t="str">
        <f>main!AJ90</f>
        <v>Die</v>
      </c>
      <c r="AK55" s="7" t="str">
        <f>main!AK90</f>
        <v>die</v>
      </c>
      <c r="AL55" s="7">
        <f>main!AL90</f>
        <v>29</v>
      </c>
      <c r="AM55" s="7" t="str">
        <f>main!AM90</f>
        <v>Physiotherapeut</v>
      </c>
      <c r="AN55" s="7" t="str">
        <f>main!AN90</f>
        <v>NA</v>
      </c>
      <c r="AO55" s="7" t="str">
        <f>main!AO90</f>
        <v>NA</v>
      </c>
      <c r="AP55" s="7" t="str">
        <f>main!AP90</f>
        <v>NA</v>
      </c>
      <c r="AQ55" s="7" t="str">
        <f>main!AQ90</f>
        <v>NA</v>
      </c>
      <c r="AR55" s="7" t="str">
        <f>main!AR90</f>
        <v>NA</v>
      </c>
      <c r="AS55" s="7" t="str">
        <f>main!AS90</f>
        <v>Alternative</v>
      </c>
      <c r="AT55" s="7" t="str">
        <f>main!AT90</f>
        <v>NA</v>
      </c>
      <c r="AU55" s="7" t="str">
        <f>main!AU90</f>
        <v>NA</v>
      </c>
      <c r="AV55" s="7" t="str">
        <f>main!AV90</f>
        <v>Der</v>
      </c>
      <c r="AW55" s="7" t="str">
        <f>main!AW90</f>
        <v>der</v>
      </c>
      <c r="AX55" s="7" t="str">
        <f>main!AX90</f>
        <v>Er</v>
      </c>
      <c r="AY55" s="7" t="str">
        <f>main!AY90</f>
        <v>Sie</v>
      </c>
      <c r="AZ55" s="7" t="str">
        <f>main!AZ90</f>
        <v>Er</v>
      </c>
      <c r="BA55" s="7" t="str">
        <f t="shared" si="33"/>
        <v>Wer jubelt auf dem Flohmarkt?</v>
      </c>
      <c r="BB55" s="46" t="str">
        <f t="shared" si="34"/>
        <v>Was tat die Physiotherapeutin?</v>
      </c>
      <c r="BC55" s="7" t="str">
        <f t="shared" si="35"/>
        <v>Wo jubelt die Physiotherapeutin?</v>
      </c>
      <c r="BD55" s="7" t="str">
        <f t="shared" si="36"/>
        <v>Was hat die Physiotherapeutin ersteigert?</v>
      </c>
      <c r="BE55" s="7" t="s">
        <v>47</v>
      </c>
      <c r="BF55" s="7" t="str">
        <f>BA55</f>
        <v>Wer jubelt auf dem Flohmarkt?</v>
      </c>
      <c r="BG55" s="7">
        <v>3</v>
      </c>
      <c r="BH55" s="7">
        <f t="shared" si="37"/>
        <v>0</v>
      </c>
      <c r="BI55" s="7" t="str">
        <f t="shared" si="38"/>
        <v>NA</v>
      </c>
      <c r="BJ55" s="7" t="str">
        <f>IF(BI55="NA","NA",H55)</f>
        <v>NA</v>
      </c>
      <c r="BK55" s="7" t="str">
        <f t="shared" si="49"/>
        <v>NA</v>
      </c>
      <c r="BL55" s="7" t="s">
        <v>78</v>
      </c>
      <c r="BM55" s="1">
        <v>1</v>
      </c>
      <c r="BN55" s="7" t="str">
        <f t="shared" si="39"/>
        <v>NA</v>
      </c>
      <c r="BO55" s="7" t="str">
        <f t="shared" si="48"/>
        <v>NA</v>
      </c>
      <c r="BP55" s="7" t="str">
        <f t="shared" si="40"/>
        <v>Wo jubelt die Physiotherapeutin?</v>
      </c>
      <c r="BQ55" s="7" t="str">
        <f t="shared" si="41"/>
        <v/>
      </c>
      <c r="BR55" s="7" t="str">
        <f t="shared" si="42"/>
        <v/>
      </c>
      <c r="BS55" s="7" t="str">
        <f t="shared" si="43"/>
        <v>Wo jubelt die Physiotherapeutin?</v>
      </c>
      <c r="BT55" s="7" t="str">
        <f t="shared" si="44"/>
        <v>Was hat die Physiotherapeutin ersteigert?</v>
      </c>
      <c r="BU55" s="7" t="str">
        <f t="shared" si="45"/>
        <v/>
      </c>
      <c r="BV55" s="7" t="str">
        <f t="shared" si="46"/>
        <v>Was hat die Physiotherapeutin ersteigert?</v>
      </c>
    </row>
    <row r="56" spans="1:74" ht="14.25" customHeight="1" x14ac:dyDescent="0.35">
      <c r="A56" s="7" t="str">
        <f t="shared" si="47"/>
        <v>L6_S16_I16_PSie</v>
      </c>
      <c r="B56" s="7">
        <v>6</v>
      </c>
      <c r="C56" s="7">
        <v>16</v>
      </c>
      <c r="D56" s="44">
        <v>55</v>
      </c>
      <c r="E56">
        <v>3</v>
      </c>
      <c r="F56" s="7">
        <v>16</v>
      </c>
      <c r="G56" s="7" t="str">
        <f t="shared" si="25"/>
        <v>Patrick jongliert im Freizeitpark. Sie hat einen neuen Job gefunden.</v>
      </c>
      <c r="H56" s="7" t="str">
        <f t="shared" si="27"/>
        <v>Patrick</v>
      </c>
      <c r="I56" s="7" t="str">
        <f t="shared" si="28"/>
        <v>Fenja</v>
      </c>
      <c r="J56" s="7" t="s">
        <v>201</v>
      </c>
      <c r="K56" s="7" t="s">
        <v>193</v>
      </c>
      <c r="N56" s="7" t="s">
        <v>202</v>
      </c>
      <c r="O56" s="7" t="str">
        <f t="shared" si="29"/>
        <v>im Freizeitpark.</v>
      </c>
      <c r="P56" s="7" t="str">
        <f t="shared" si="30"/>
        <v>im Freizeitpark</v>
      </c>
      <c r="Q56" s="7" t="str">
        <f t="shared" si="26"/>
        <v>Sie</v>
      </c>
      <c r="R56" s="7" t="s">
        <v>104</v>
      </c>
      <c r="S56" s="7" t="s">
        <v>87</v>
      </c>
      <c r="T56" s="7" t="s">
        <v>203</v>
      </c>
      <c r="U56" s="7" t="s">
        <v>204</v>
      </c>
      <c r="W56" s="7" t="str">
        <f t="shared" si="31"/>
        <v>Job</v>
      </c>
      <c r="X56" s="7" t="str">
        <f t="shared" si="32"/>
        <v>gefunden.</v>
      </c>
      <c r="Y56" s="7" t="s">
        <v>205</v>
      </c>
      <c r="Z56" s="7">
        <f>main!Z17</f>
        <v>16</v>
      </c>
      <c r="AA56" s="7" t="str">
        <f>main!AA17</f>
        <v>Patrick</v>
      </c>
      <c r="AB56" s="7" t="str">
        <f>main!AB17</f>
        <v>m</v>
      </c>
      <c r="AC56" s="7">
        <f>main!AC17</f>
        <v>1.2</v>
      </c>
      <c r="AD56" s="7">
        <f>main!AD17</f>
        <v>0.53136893100000004</v>
      </c>
      <c r="AE56" s="7">
        <f>main!AE17</f>
        <v>1</v>
      </c>
      <c r="AF56" s="7" t="str">
        <f>main!AF17</f>
        <v>m</v>
      </c>
      <c r="AG56" s="7" t="str">
        <f>main!AG17</f>
        <v>Target</v>
      </c>
      <c r="AH56" s="7" t="str">
        <f>main!AH17</f>
        <v>NA</v>
      </c>
      <c r="AI56" s="7">
        <f>main!AI17</f>
        <v>4710000000</v>
      </c>
      <c r="AJ56" s="7" t="str">
        <f>main!AJ17</f>
        <v>NA</v>
      </c>
      <c r="AK56" s="7" t="str">
        <f>main!AK17</f>
        <v>NA</v>
      </c>
      <c r="AL56" s="7">
        <f>main!AL17</f>
        <v>97</v>
      </c>
      <c r="AM56" s="7" t="str">
        <f>main!AM17</f>
        <v>Fenja</v>
      </c>
      <c r="AN56" s="7" t="str">
        <f>main!AN17</f>
        <v>f</v>
      </c>
      <c r="AO56" s="7">
        <f>main!AO17</f>
        <v>6.2857142860000002</v>
      </c>
      <c r="AP56" s="7">
        <f>main!AP17</f>
        <v>1.0166678149999999</v>
      </c>
      <c r="AQ56" s="7">
        <f>main!AQ17</f>
        <v>7</v>
      </c>
      <c r="AR56" s="7" t="str">
        <f>main!AR17</f>
        <v>f</v>
      </c>
      <c r="AS56" s="7" t="str">
        <f>main!AS17</f>
        <v>Alternative</v>
      </c>
      <c r="AT56" s="7" t="str">
        <f>main!AT17</f>
        <v>NA</v>
      </c>
      <c r="AU56" s="7" t="str">
        <f>main!AU17</f>
        <v>NA</v>
      </c>
      <c r="AV56" s="7" t="str">
        <f>main!AV17</f>
        <v>NA</v>
      </c>
      <c r="AW56" s="7" t="str">
        <f>main!AW17</f>
        <v>NA</v>
      </c>
      <c r="AX56" s="7" t="str">
        <f>main!AX17</f>
        <v>Er</v>
      </c>
      <c r="AY56" s="7" t="str">
        <f>main!AY17</f>
        <v>Sie</v>
      </c>
      <c r="AZ56" s="7" t="str">
        <f>main!AZ17</f>
        <v>Sie</v>
      </c>
      <c r="BA56" s="7" t="str">
        <f t="shared" si="33"/>
        <v>Wer jongliert im Freizeitpark?</v>
      </c>
      <c r="BB56" s="46" t="str">
        <f t="shared" si="34"/>
        <v>Was tat Patrick?</v>
      </c>
      <c r="BC56" s="7" t="str">
        <f t="shared" si="35"/>
        <v>Wo jongliert Patrick?</v>
      </c>
      <c r="BD56" s="7" t="str">
        <f t="shared" si="36"/>
        <v>Was hat Patrick gefunden?</v>
      </c>
      <c r="BE56" s="1" t="s">
        <v>49</v>
      </c>
      <c r="BF56" s="7" t="str">
        <f>BD56</f>
        <v>Was hat Patrick gefunden?</v>
      </c>
      <c r="BG56" s="7">
        <v>2</v>
      </c>
      <c r="BH56" s="7">
        <f t="shared" si="37"/>
        <v>0</v>
      </c>
      <c r="BI56" s="7" t="str">
        <f t="shared" si="38"/>
        <v>NA</v>
      </c>
      <c r="BJ56" s="7" t="str">
        <f>IF(BI56="NA","NA",CONCATENATE(S56," ",T56," ",W56))</f>
        <v>NA</v>
      </c>
      <c r="BK56" s="7" t="str">
        <f>IF(BJ56="","",BJ56)</f>
        <v>NA</v>
      </c>
      <c r="BL56" s="7" t="s">
        <v>78</v>
      </c>
      <c r="BM56" s="1">
        <v>0</v>
      </c>
      <c r="BN56" s="7" t="str">
        <f t="shared" si="39"/>
        <v>NA</v>
      </c>
      <c r="BO56" s="7" t="str">
        <f t="shared" si="48"/>
        <v>NA</v>
      </c>
      <c r="BP56" s="7" t="str">
        <f t="shared" si="40"/>
        <v>Wo jongliert Patrick?</v>
      </c>
      <c r="BQ56" s="7" t="str">
        <f t="shared" si="41"/>
        <v/>
      </c>
      <c r="BR56" s="7" t="str">
        <f t="shared" si="42"/>
        <v/>
      </c>
      <c r="BS56" s="7" t="str">
        <f t="shared" si="43"/>
        <v>Wo jongliert Patrick?</v>
      </c>
      <c r="BT56" s="7" t="str">
        <f t="shared" si="44"/>
        <v>Was hat Patrick gefunden?</v>
      </c>
      <c r="BU56" s="7" t="str">
        <f t="shared" si="45"/>
        <v/>
      </c>
      <c r="BV56" s="7" t="str">
        <f t="shared" si="46"/>
        <v>Was hat Patrick gefunden?</v>
      </c>
    </row>
    <row r="57" spans="1:74" ht="14.25" customHeight="1" x14ac:dyDescent="0.35">
      <c r="A57" s="7" t="str">
        <f t="shared" si="47"/>
        <v>L6_S101_I184_PEr</v>
      </c>
      <c r="B57" s="7">
        <v>6</v>
      </c>
      <c r="C57" s="7">
        <v>101</v>
      </c>
      <c r="D57" s="44">
        <v>56</v>
      </c>
      <c r="E57">
        <v>3</v>
      </c>
      <c r="F57" s="7">
        <v>101</v>
      </c>
      <c r="G57" s="7" t="str">
        <f t="shared" si="25"/>
        <v>Der Diplomat flüchtet in die Besprechung. Er hat die endlosen Streitigkeiten satt.</v>
      </c>
      <c r="H57" s="7" t="str">
        <f t="shared" si="27"/>
        <v>Der Diplomat</v>
      </c>
      <c r="I57" s="7" t="str">
        <f t="shared" si="28"/>
        <v>Die Diplomatin</v>
      </c>
      <c r="J57" s="7" t="s">
        <v>161</v>
      </c>
      <c r="L57" s="7" t="s">
        <v>111</v>
      </c>
      <c r="N57" s="7" t="s">
        <v>723</v>
      </c>
      <c r="O57" s="7" t="str">
        <f t="shared" si="29"/>
        <v>in die Besprechung.</v>
      </c>
      <c r="P57" s="7" t="str">
        <f t="shared" si="30"/>
        <v>in die Besprechung</v>
      </c>
      <c r="Q57" s="7" t="str">
        <f t="shared" si="26"/>
        <v>Er</v>
      </c>
      <c r="R57" s="7" t="s">
        <v>104</v>
      </c>
      <c r="S57" s="7" t="s">
        <v>71</v>
      </c>
      <c r="T57" s="7" t="s">
        <v>724</v>
      </c>
      <c r="U57" s="7" t="s">
        <v>725</v>
      </c>
      <c r="W57" s="7" t="str">
        <f t="shared" si="31"/>
        <v>Streitigkeiten</v>
      </c>
      <c r="X57" s="7" t="str">
        <f t="shared" si="32"/>
        <v>satt.</v>
      </c>
      <c r="Y57" s="7" t="s">
        <v>545</v>
      </c>
      <c r="Z57" s="7">
        <f>main!Z102</f>
        <v>184</v>
      </c>
      <c r="AA57" s="7" t="str">
        <f>main!AA102</f>
        <v>Diplomat</v>
      </c>
      <c r="AB57" s="7" t="str">
        <f>main!AB102</f>
        <v>NA</v>
      </c>
      <c r="AC57" s="7">
        <f>main!AC102</f>
        <v>5.05</v>
      </c>
      <c r="AD57" s="7" t="str">
        <f>main!AD102</f>
        <v>NA</v>
      </c>
      <c r="AE57" s="7" t="str">
        <f>main!AE102</f>
        <v>NA</v>
      </c>
      <c r="AF57" s="7" t="str">
        <f>main!AF102</f>
        <v>m</v>
      </c>
      <c r="AG57" s="7" t="str">
        <f>main!AG102</f>
        <v>Filler</v>
      </c>
      <c r="AH57" s="7" t="str">
        <f>main!AH102</f>
        <v>NA</v>
      </c>
      <c r="AI57" s="7" t="str">
        <f>main!AI102</f>
        <v>NA</v>
      </c>
      <c r="AJ57" s="7" t="str">
        <f>main!AJ102</f>
        <v>Der</v>
      </c>
      <c r="AK57" s="7" t="str">
        <f>main!AK102</f>
        <v>der</v>
      </c>
      <c r="AL57" s="7">
        <f>main!AL102</f>
        <v>41</v>
      </c>
      <c r="AM57" s="7" t="str">
        <f>main!AM102</f>
        <v>Diplomatin</v>
      </c>
      <c r="AN57" s="7" t="str">
        <f>main!AN102</f>
        <v>NA</v>
      </c>
      <c r="AO57" s="7" t="str">
        <f>main!AO102</f>
        <v>NA</v>
      </c>
      <c r="AP57" s="7" t="str">
        <f>main!AP102</f>
        <v>NA</v>
      </c>
      <c r="AQ57" s="7" t="str">
        <f>main!AQ102</f>
        <v>NA</v>
      </c>
      <c r="AR57" s="7" t="str">
        <f>main!AR102</f>
        <v>NA</v>
      </c>
      <c r="AS57" s="7" t="str">
        <f>main!AS102</f>
        <v>Alternative</v>
      </c>
      <c r="AT57" s="7" t="str">
        <f>main!AT102</f>
        <v>NA</v>
      </c>
      <c r="AU57" s="7" t="str">
        <f>main!AU102</f>
        <v>NA</v>
      </c>
      <c r="AV57" s="7" t="str">
        <f>main!AV102</f>
        <v>Die</v>
      </c>
      <c r="AW57" s="7" t="str">
        <f>main!AW102</f>
        <v>die</v>
      </c>
      <c r="AX57" s="7" t="str">
        <f>main!AX102</f>
        <v>Er</v>
      </c>
      <c r="AY57" s="7" t="str">
        <f>main!AY102</f>
        <v>Sie</v>
      </c>
      <c r="AZ57" s="7" t="str">
        <f>main!AZ102</f>
        <v>Er</v>
      </c>
      <c r="BA57" s="7" t="str">
        <f t="shared" si="33"/>
        <v>Wer flüchtet in die Besprechung?</v>
      </c>
      <c r="BB57" s="46" t="str">
        <f t="shared" si="34"/>
        <v>Was tat der Diplomat?</v>
      </c>
      <c r="BC57" s="7" t="str">
        <f t="shared" si="35"/>
        <v>Wohin flüchtet der Diplomat?</v>
      </c>
      <c r="BD57" s="7" t="str">
        <f t="shared" si="36"/>
        <v>Was hat der Diplomat satt?</v>
      </c>
      <c r="BE57" s="7" t="s">
        <v>47</v>
      </c>
      <c r="BF57" s="7" t="str">
        <f>BA57</f>
        <v>Wer flüchtet in die Besprechung?</v>
      </c>
      <c r="BG57" s="7">
        <v>1</v>
      </c>
      <c r="BH57" s="7">
        <f t="shared" si="37"/>
        <v>1</v>
      </c>
      <c r="BI57" s="7" t="str">
        <f t="shared" si="38"/>
        <v>Wer flüchtet in die Besprechung?</v>
      </c>
      <c r="BJ57" s="7" t="str">
        <f>IF(BI57="NA","NA",H57)</f>
        <v>Der Diplomat</v>
      </c>
      <c r="BK57" s="7" t="str">
        <f t="shared" ref="BK57:BK64" si="50">BJ57</f>
        <v>Der Diplomat</v>
      </c>
      <c r="BL57" s="7" t="str">
        <f>I57</f>
        <v>Die Diplomatin</v>
      </c>
      <c r="BM57" s="1">
        <v>1</v>
      </c>
      <c r="BN57" s="7" t="str">
        <f t="shared" si="39"/>
        <v>Der Diplomat</v>
      </c>
      <c r="BO57" s="7" t="str">
        <f t="shared" si="48"/>
        <v>Die Diplomatin</v>
      </c>
      <c r="BP57" s="7" t="str">
        <f t="shared" si="40"/>
        <v/>
      </c>
      <c r="BQ57" s="7" t="str">
        <f t="shared" si="41"/>
        <v>Wohin flüchtet der Diplomat?</v>
      </c>
      <c r="BR57" s="7" t="str">
        <f t="shared" si="42"/>
        <v/>
      </c>
      <c r="BS57" s="7" t="str">
        <f t="shared" si="43"/>
        <v>Wohin flüchtet der Diplomat?</v>
      </c>
      <c r="BT57" s="7" t="str">
        <f t="shared" si="44"/>
        <v>Was hat der Diplomat satt?</v>
      </c>
      <c r="BU57" s="7" t="str">
        <f t="shared" si="45"/>
        <v/>
      </c>
      <c r="BV57" s="7" t="str">
        <f t="shared" si="46"/>
        <v>Was hat der Diplomat satt?</v>
      </c>
    </row>
    <row r="58" spans="1:74" ht="14.25" customHeight="1" x14ac:dyDescent="0.35">
      <c r="A58" s="7" t="str">
        <f t="shared" si="47"/>
        <v>L6_S21_I63_PEr</v>
      </c>
      <c r="B58" s="7">
        <v>6</v>
      </c>
      <c r="C58" s="7">
        <v>21</v>
      </c>
      <c r="D58" s="44">
        <v>57</v>
      </c>
      <c r="E58">
        <v>3</v>
      </c>
      <c r="F58" s="7">
        <v>21</v>
      </c>
      <c r="G58" s="7" t="str">
        <f t="shared" si="25"/>
        <v>Toni joggt im Park. Er möchte den winterlichen Bauchspeck loswerden.</v>
      </c>
      <c r="H58" s="7" t="str">
        <f t="shared" si="27"/>
        <v>Toni</v>
      </c>
      <c r="I58" s="7" t="str">
        <f t="shared" si="28"/>
        <v>Marlene</v>
      </c>
      <c r="J58" s="7" t="s">
        <v>237</v>
      </c>
      <c r="K58" s="7" t="s">
        <v>193</v>
      </c>
      <c r="N58" s="7" t="s">
        <v>238</v>
      </c>
      <c r="O58" s="7" t="str">
        <f t="shared" si="29"/>
        <v>im Park.</v>
      </c>
      <c r="P58" s="7" t="str">
        <f t="shared" si="30"/>
        <v>im Park</v>
      </c>
      <c r="Q58" s="7" t="str">
        <f t="shared" si="26"/>
        <v>Er</v>
      </c>
      <c r="R58" s="7" t="s">
        <v>70</v>
      </c>
      <c r="S58" s="7" t="s">
        <v>147</v>
      </c>
      <c r="T58" s="7" t="s">
        <v>239</v>
      </c>
      <c r="U58" s="7" t="s">
        <v>240</v>
      </c>
      <c r="W58" s="7" t="str">
        <f t="shared" si="31"/>
        <v>Bauchspeck</v>
      </c>
      <c r="X58" s="7" t="str">
        <f t="shared" si="32"/>
        <v>loswerden.</v>
      </c>
      <c r="Y58" s="7" t="s">
        <v>241</v>
      </c>
      <c r="Z58" s="7">
        <f>main!Z22</f>
        <v>63</v>
      </c>
      <c r="AA58" s="7" t="str">
        <f>main!AA22</f>
        <v>Toni</v>
      </c>
      <c r="AB58" s="7" t="str">
        <f>main!AB22</f>
        <v>n</v>
      </c>
      <c r="AC58" s="7">
        <f>main!AC22</f>
        <v>3.1428571430000001</v>
      </c>
      <c r="AD58" s="7">
        <f>main!AD22</f>
        <v>1.536666697</v>
      </c>
      <c r="AE58" s="7">
        <f>main!AE22</f>
        <v>4</v>
      </c>
      <c r="AF58" s="7" t="str">
        <f>main!AF22</f>
        <v>n</v>
      </c>
      <c r="AG58" s="7" t="str">
        <f>main!AG22</f>
        <v>Target</v>
      </c>
      <c r="AH58" s="7" t="str">
        <f>main!AH22</f>
        <v>NA</v>
      </c>
      <c r="AI58" s="7">
        <f>main!AI22</f>
        <v>2010000000</v>
      </c>
      <c r="AJ58" s="7" t="str">
        <f>main!AJ22</f>
        <v>NA</v>
      </c>
      <c r="AK58" s="7" t="str">
        <f>main!AK22</f>
        <v>NA</v>
      </c>
      <c r="AL58" s="7">
        <f>main!AL22</f>
        <v>112</v>
      </c>
      <c r="AM58" s="7" t="str">
        <f>main!AM22</f>
        <v>Marlene</v>
      </c>
      <c r="AN58" s="7" t="str">
        <f>main!AN22</f>
        <v>f</v>
      </c>
      <c r="AO58" s="7">
        <f>main!AO22</f>
        <v>6.6857142859999996</v>
      </c>
      <c r="AP58" s="7">
        <f>main!AP22</f>
        <v>0.58266267999999999</v>
      </c>
      <c r="AQ58" s="7">
        <f>main!AQ22</f>
        <v>7</v>
      </c>
      <c r="AR58" s="7" t="str">
        <f>main!AR22</f>
        <v>f</v>
      </c>
      <c r="AS58" s="7" t="str">
        <f>main!AS22</f>
        <v>Alternative</v>
      </c>
      <c r="AT58" s="7" t="str">
        <f>main!AT22</f>
        <v>NA</v>
      </c>
      <c r="AU58" s="7" t="str">
        <f>main!AU22</f>
        <v>NA</v>
      </c>
      <c r="AV58" s="7" t="str">
        <f>main!AV22</f>
        <v>NA</v>
      </c>
      <c r="AW58" s="7" t="str">
        <f>main!AW22</f>
        <v>NA</v>
      </c>
      <c r="AX58" s="7" t="str">
        <f>main!AX22</f>
        <v>Er</v>
      </c>
      <c r="AY58" s="7" t="str">
        <f>main!AY22</f>
        <v>Sie</v>
      </c>
      <c r="AZ58" s="7" t="str">
        <f>main!AZ22</f>
        <v>Er</v>
      </c>
      <c r="BA58" s="7" t="str">
        <f t="shared" si="33"/>
        <v>Wer joggt im Park?</v>
      </c>
      <c r="BB58" s="46" t="str">
        <f t="shared" si="34"/>
        <v>Was tat Toni?</v>
      </c>
      <c r="BC58" s="7" t="str">
        <f t="shared" si="35"/>
        <v>Wo joggt Toni?</v>
      </c>
      <c r="BD58" s="7" t="str">
        <f t="shared" si="36"/>
        <v>Was möchte Toni loswerden?</v>
      </c>
      <c r="BE58" s="7" t="s">
        <v>47</v>
      </c>
      <c r="BF58" s="7" t="str">
        <f>BA58</f>
        <v>Wer joggt im Park?</v>
      </c>
      <c r="BG58" s="7">
        <v>2</v>
      </c>
      <c r="BH58" s="7">
        <f t="shared" si="37"/>
        <v>0</v>
      </c>
      <c r="BI58" s="7" t="str">
        <f t="shared" si="38"/>
        <v>NA</v>
      </c>
      <c r="BJ58" s="7" t="str">
        <f>IF(BI58="NA","NA",H58)</f>
        <v>NA</v>
      </c>
      <c r="BK58" s="7" t="str">
        <f t="shared" si="50"/>
        <v>NA</v>
      </c>
      <c r="BL58" s="7" t="s">
        <v>78</v>
      </c>
      <c r="BM58" s="1">
        <v>1</v>
      </c>
      <c r="BN58" s="7" t="str">
        <f t="shared" si="39"/>
        <v>NA</v>
      </c>
      <c r="BO58" s="7" t="str">
        <f t="shared" si="48"/>
        <v>NA</v>
      </c>
      <c r="BP58" s="7" t="str">
        <f t="shared" si="40"/>
        <v>Wo joggt Toni?</v>
      </c>
      <c r="BQ58" s="7" t="str">
        <f t="shared" si="41"/>
        <v/>
      </c>
      <c r="BR58" s="7" t="str">
        <f t="shared" si="42"/>
        <v/>
      </c>
      <c r="BS58" s="7" t="str">
        <f t="shared" si="43"/>
        <v>Wo joggt Toni?</v>
      </c>
      <c r="BT58" s="7" t="str">
        <f t="shared" si="44"/>
        <v>Was möchte Toni loswerden?</v>
      </c>
      <c r="BU58" s="7" t="str">
        <f t="shared" si="45"/>
        <v/>
      </c>
      <c r="BV58" s="7" t="str">
        <f t="shared" si="46"/>
        <v>Was möchte Toni loswerden?</v>
      </c>
    </row>
    <row r="59" spans="1:74" ht="14.25" customHeight="1" x14ac:dyDescent="0.35">
      <c r="A59" s="7" t="str">
        <f t="shared" si="47"/>
        <v>L6_S59_I142_PSie</v>
      </c>
      <c r="B59" s="7">
        <v>6</v>
      </c>
      <c r="C59" s="7">
        <v>59</v>
      </c>
      <c r="D59" s="44">
        <v>58</v>
      </c>
      <c r="E59">
        <v>3</v>
      </c>
      <c r="F59" s="7">
        <v>59</v>
      </c>
      <c r="G59" s="7" t="str">
        <f t="shared" si="25"/>
        <v>Johanna zeichnet in der Vorstadt. Sie hat ein schönes Model gefunden.</v>
      </c>
      <c r="H59" s="7" t="str">
        <f t="shared" si="27"/>
        <v>Johanna</v>
      </c>
      <c r="I59" s="7" t="str">
        <f t="shared" si="28"/>
        <v>Ella</v>
      </c>
      <c r="J59" s="7" t="s">
        <v>487</v>
      </c>
      <c r="K59" s="7" t="s">
        <v>84</v>
      </c>
      <c r="N59" s="7" t="s">
        <v>488</v>
      </c>
      <c r="O59" s="7" t="str">
        <f t="shared" si="29"/>
        <v>in der Vorstadt.</v>
      </c>
      <c r="P59" s="7" t="str">
        <f t="shared" si="30"/>
        <v>in der Vorstadt</v>
      </c>
      <c r="Q59" s="7" t="str">
        <f t="shared" si="26"/>
        <v>Sie</v>
      </c>
      <c r="R59" s="7" t="s">
        <v>104</v>
      </c>
      <c r="S59" s="7" t="s">
        <v>137</v>
      </c>
      <c r="T59" s="7" t="s">
        <v>489</v>
      </c>
      <c r="V59" s="7" t="s">
        <v>490</v>
      </c>
      <c r="W59" s="7" t="str">
        <f t="shared" si="31"/>
        <v>Model</v>
      </c>
      <c r="X59" s="7" t="str">
        <f t="shared" si="32"/>
        <v>gefunden.</v>
      </c>
      <c r="Y59" s="7" t="s">
        <v>205</v>
      </c>
      <c r="Z59" s="7">
        <f>main!Z60</f>
        <v>142</v>
      </c>
      <c r="AA59" s="7" t="str">
        <f>main!AA60</f>
        <v>Johanna</v>
      </c>
      <c r="AB59" s="7" t="str">
        <f>main!AB60</f>
        <v>f</v>
      </c>
      <c r="AC59" s="7">
        <f>main!AC60</f>
        <v>6.9428571430000003</v>
      </c>
      <c r="AD59" s="7">
        <f>main!AD60</f>
        <v>0.23550410799999999</v>
      </c>
      <c r="AE59" s="7">
        <f>main!AE60</f>
        <v>7</v>
      </c>
      <c r="AF59" s="7" t="str">
        <f>main!AF60</f>
        <v>f</v>
      </c>
      <c r="AG59" s="7" t="str">
        <f>main!AG60</f>
        <v>Target</v>
      </c>
      <c r="AH59" s="7" t="str">
        <f>main!AH60</f>
        <v>NA</v>
      </c>
      <c r="AI59" s="7">
        <f>main!AI60</f>
        <v>1470000000</v>
      </c>
      <c r="AJ59" s="7" t="str">
        <f>main!AJ60</f>
        <v>NA</v>
      </c>
      <c r="AK59" s="7" t="str">
        <f>main!AK60</f>
        <v>NA</v>
      </c>
      <c r="AL59" s="7">
        <f>main!AL60</f>
        <v>110</v>
      </c>
      <c r="AM59" s="7" t="str">
        <f>main!AM60</f>
        <v>Ella</v>
      </c>
      <c r="AN59" s="7" t="str">
        <f>main!AN60</f>
        <v>f</v>
      </c>
      <c r="AO59" s="7">
        <f>main!AO60</f>
        <v>6.6571428570000002</v>
      </c>
      <c r="AP59" s="7">
        <f>main!AP60</f>
        <v>0.96840855299999995</v>
      </c>
      <c r="AQ59" s="7">
        <f>main!AQ60</f>
        <v>7</v>
      </c>
      <c r="AR59" s="7" t="str">
        <f>main!AR60</f>
        <v>f</v>
      </c>
      <c r="AS59" s="7" t="str">
        <f>main!AS60</f>
        <v>Alternative</v>
      </c>
      <c r="AT59" s="7" t="str">
        <f>main!AT60</f>
        <v>NA</v>
      </c>
      <c r="AU59" s="7" t="str">
        <f>main!AU60</f>
        <v>NA</v>
      </c>
      <c r="AV59" s="7" t="str">
        <f>main!AV60</f>
        <v>NA</v>
      </c>
      <c r="AW59" s="7" t="str">
        <f>main!AW60</f>
        <v>NA</v>
      </c>
      <c r="AX59" s="7" t="str">
        <f>main!AX60</f>
        <v>Er</v>
      </c>
      <c r="AY59" s="7" t="str">
        <f>main!AY60</f>
        <v>Sie</v>
      </c>
      <c r="AZ59" s="7" t="str">
        <f>main!AZ60</f>
        <v>Sie</v>
      </c>
      <c r="BA59" s="7" t="str">
        <f t="shared" si="33"/>
        <v>Wer zeichnet in der Vorstadt?</v>
      </c>
      <c r="BB59" s="46" t="str">
        <f t="shared" si="34"/>
        <v>Was tat Johanna?</v>
      </c>
      <c r="BC59" s="7" t="str">
        <f t="shared" si="35"/>
        <v>Wo zeichnet Johanna?</v>
      </c>
      <c r="BD59" s="7" t="str">
        <f t="shared" si="36"/>
        <v>Wen hat Johanna gefunden?</v>
      </c>
      <c r="BE59" s="7" t="s">
        <v>48</v>
      </c>
      <c r="BF59" s="7" t="str">
        <f>BC59</f>
        <v>Wo zeichnet Johanna?</v>
      </c>
      <c r="BG59" s="7">
        <v>1</v>
      </c>
      <c r="BH59" s="7">
        <f t="shared" si="37"/>
        <v>1</v>
      </c>
      <c r="BI59" s="7" t="str">
        <f t="shared" si="38"/>
        <v>Wo zeichnet Johanna?</v>
      </c>
      <c r="BJ59" s="7" t="str">
        <f>IF(BI59="NA","NA",P59)</f>
        <v>in der Vorstadt</v>
      </c>
      <c r="BK59" s="7" t="str">
        <f t="shared" si="50"/>
        <v>in der Vorstadt</v>
      </c>
      <c r="BL59" s="7" t="s">
        <v>493</v>
      </c>
      <c r="BM59" s="1">
        <v>1</v>
      </c>
      <c r="BN59" s="7" t="str">
        <f t="shared" si="39"/>
        <v>in der Vorstadt</v>
      </c>
      <c r="BO59" s="7" t="str">
        <f t="shared" si="48"/>
        <v>in der Innenstadt</v>
      </c>
      <c r="BP59" s="7" t="str">
        <f t="shared" si="40"/>
        <v>Wo zeichnet Johanna?</v>
      </c>
      <c r="BQ59" s="7" t="str">
        <f t="shared" si="41"/>
        <v/>
      </c>
      <c r="BR59" s="7" t="str">
        <f t="shared" si="42"/>
        <v/>
      </c>
      <c r="BS59" s="7" t="str">
        <f t="shared" si="43"/>
        <v>Wo zeichnet Johanna?</v>
      </c>
      <c r="BT59" s="7" t="str">
        <f t="shared" si="44"/>
        <v/>
      </c>
      <c r="BU59" s="7" t="str">
        <f t="shared" si="45"/>
        <v>Wen hat Johanna gefunden?</v>
      </c>
      <c r="BV59" s="1" t="str">
        <f t="shared" si="46"/>
        <v>Wen hat Johanna gefunden?</v>
      </c>
    </row>
    <row r="60" spans="1:74" ht="14.25" customHeight="1" x14ac:dyDescent="0.35">
      <c r="A60" s="7" t="str">
        <f t="shared" si="47"/>
        <v>L6_S40_I82_PSie</v>
      </c>
      <c r="B60" s="7">
        <v>6</v>
      </c>
      <c r="C60" s="7">
        <v>40</v>
      </c>
      <c r="D60" s="44">
        <v>59</v>
      </c>
      <c r="E60">
        <v>3</v>
      </c>
      <c r="F60" s="7">
        <v>40</v>
      </c>
      <c r="G60" s="7" t="str">
        <f t="shared" si="25"/>
        <v>Elia klettert in der Kletterhalle. Sie möchte einen sexy Sommerbody bekommen.</v>
      </c>
      <c r="H60" s="7" t="str">
        <f t="shared" si="27"/>
        <v>Elia</v>
      </c>
      <c r="I60" s="7" t="str">
        <f t="shared" si="28"/>
        <v>Benno</v>
      </c>
      <c r="J60" s="7" t="s">
        <v>362</v>
      </c>
      <c r="K60" s="7" t="s">
        <v>84</v>
      </c>
      <c r="N60" s="7" t="s">
        <v>363</v>
      </c>
      <c r="O60" s="7" t="str">
        <f t="shared" si="29"/>
        <v>in der Kletterhalle.</v>
      </c>
      <c r="P60" s="7" t="str">
        <f t="shared" si="30"/>
        <v>in der Kletterhalle</v>
      </c>
      <c r="Q60" s="7" t="str">
        <f t="shared" si="26"/>
        <v>Sie</v>
      </c>
      <c r="R60" s="7" t="s">
        <v>70</v>
      </c>
      <c r="S60" s="7" t="s">
        <v>87</v>
      </c>
      <c r="T60" s="7" t="s">
        <v>364</v>
      </c>
      <c r="U60" s="7" t="s">
        <v>365</v>
      </c>
      <c r="W60" s="7" t="str">
        <f t="shared" si="31"/>
        <v>Sommerbody</v>
      </c>
      <c r="X60" s="7" t="str">
        <f t="shared" si="32"/>
        <v>bekommen.</v>
      </c>
      <c r="Y60" s="7" t="s">
        <v>150</v>
      </c>
      <c r="Z60" s="7">
        <f>main!Z41</f>
        <v>82</v>
      </c>
      <c r="AA60" s="7" t="str">
        <f>main!AA41</f>
        <v>Elia</v>
      </c>
      <c r="AB60" s="7" t="str">
        <f>main!AB41</f>
        <v>n</v>
      </c>
      <c r="AC60" s="7">
        <f>main!AC41</f>
        <v>4.7428571430000002</v>
      </c>
      <c r="AD60" s="7">
        <f>main!AD41</f>
        <v>1.66879416</v>
      </c>
      <c r="AE60" s="7">
        <f>main!AE41</f>
        <v>4</v>
      </c>
      <c r="AF60" s="7" t="str">
        <f>main!AF41</f>
        <v>n</v>
      </c>
      <c r="AG60" s="7" t="str">
        <f>main!AG41</f>
        <v>Target</v>
      </c>
      <c r="AH60" s="7">
        <f>main!AH41</f>
        <v>51</v>
      </c>
      <c r="AI60" s="7">
        <f>main!AI41</f>
        <v>118000000</v>
      </c>
      <c r="AJ60" s="7" t="str">
        <f>main!AJ41</f>
        <v>NA</v>
      </c>
      <c r="AK60" s="7" t="str">
        <f>main!AK41</f>
        <v>NA</v>
      </c>
      <c r="AL60" s="7">
        <f>main!AL41</f>
        <v>32</v>
      </c>
      <c r="AM60" s="7" t="str">
        <f>main!AM41</f>
        <v>Benno</v>
      </c>
      <c r="AN60" s="7" t="str">
        <f>main!AN41</f>
        <v>m</v>
      </c>
      <c r="AO60" s="7">
        <f>main!AO41</f>
        <v>1.4</v>
      </c>
      <c r="AP60" s="7">
        <f>main!AP41</f>
        <v>0.69451633599999996</v>
      </c>
      <c r="AQ60" s="7">
        <f>main!AQ41</f>
        <v>1</v>
      </c>
      <c r="AR60" s="7" t="str">
        <f>main!AR41</f>
        <v>m</v>
      </c>
      <c r="AS60" s="7" t="str">
        <f>main!AS41</f>
        <v>Alternative</v>
      </c>
      <c r="AT60" s="7" t="str">
        <f>main!AT41</f>
        <v>NA</v>
      </c>
      <c r="AU60" s="7" t="str">
        <f>main!AU41</f>
        <v>NA</v>
      </c>
      <c r="AV60" s="7" t="str">
        <f>main!AV41</f>
        <v>NA</v>
      </c>
      <c r="AW60" s="7" t="str">
        <f>main!AW41</f>
        <v>NA</v>
      </c>
      <c r="AX60" s="7" t="str">
        <f>main!AX41</f>
        <v>Er</v>
      </c>
      <c r="AY60" s="7" t="str">
        <f>main!AY41</f>
        <v>Sie</v>
      </c>
      <c r="AZ60" s="7" t="str">
        <f>main!AZ41</f>
        <v>Sie</v>
      </c>
      <c r="BA60" s="7" t="str">
        <f t="shared" si="33"/>
        <v>Wer klettert in der Kletterhalle?</v>
      </c>
      <c r="BB60" s="46" t="str">
        <f t="shared" si="34"/>
        <v>Was tat Elia?</v>
      </c>
      <c r="BC60" s="7" t="str">
        <f t="shared" si="35"/>
        <v>Wo klettert Elia?</v>
      </c>
      <c r="BD60" s="7" t="str">
        <f t="shared" si="36"/>
        <v>Was möchte Elia bekommen?</v>
      </c>
      <c r="BE60" s="1" t="s">
        <v>49</v>
      </c>
      <c r="BF60" s="7" t="str">
        <f>BD60</f>
        <v>Was möchte Elia bekommen?</v>
      </c>
      <c r="BG60" s="7">
        <v>1</v>
      </c>
      <c r="BH60" s="7">
        <f t="shared" si="37"/>
        <v>1</v>
      </c>
      <c r="BI60" s="7" t="str">
        <f t="shared" si="38"/>
        <v>Was möchte Elia bekommen?</v>
      </c>
      <c r="BJ60" s="7" t="str">
        <f>IF(BI60="NA","NA",CONCATENATE(S60," ",T60," ",W60))</f>
        <v>einen sexy Sommerbody</v>
      </c>
      <c r="BK60" s="7" t="str">
        <f t="shared" si="50"/>
        <v>einen sexy Sommerbody</v>
      </c>
      <c r="BL60" s="7" t="s">
        <v>368</v>
      </c>
      <c r="BM60" s="1">
        <v>1</v>
      </c>
      <c r="BN60" s="7" t="str">
        <f t="shared" si="39"/>
        <v>einen sexy Sommerbody</v>
      </c>
      <c r="BO60" s="7" t="str">
        <f t="shared" si="48"/>
        <v>den sexy Sommerbody</v>
      </c>
      <c r="BP60" s="7" t="str">
        <f t="shared" si="40"/>
        <v>Wo klettert Elia?</v>
      </c>
      <c r="BQ60" s="7" t="str">
        <f t="shared" si="41"/>
        <v/>
      </c>
      <c r="BR60" s="7" t="str">
        <f t="shared" si="42"/>
        <v/>
      </c>
      <c r="BS60" s="7" t="str">
        <f t="shared" si="43"/>
        <v>Wo klettert Elia?</v>
      </c>
      <c r="BT60" s="7" t="str">
        <f t="shared" si="44"/>
        <v>Was möchte Elia bekommen?</v>
      </c>
      <c r="BU60" s="7" t="str">
        <f t="shared" si="45"/>
        <v/>
      </c>
      <c r="BV60" s="7" t="str">
        <f t="shared" si="46"/>
        <v>Was möchte Elia bekommen?</v>
      </c>
    </row>
    <row r="61" spans="1:74" ht="14.25" customHeight="1" x14ac:dyDescent="0.35">
      <c r="A61" s="7" t="str">
        <f t="shared" si="47"/>
        <v>L6_S100_I183_PSie</v>
      </c>
      <c r="B61" s="7">
        <v>6</v>
      </c>
      <c r="C61" s="7">
        <v>100</v>
      </c>
      <c r="D61" s="44">
        <v>60</v>
      </c>
      <c r="E61">
        <v>3</v>
      </c>
      <c r="F61" s="7">
        <v>100</v>
      </c>
      <c r="G61" s="7" t="str">
        <f t="shared" si="25"/>
        <v>Der Chiropraktiker wartet vor dem Computer. Sie hat einen langwierigen Rechenprozess gestartet.</v>
      </c>
      <c r="H61" s="7" t="str">
        <f t="shared" si="27"/>
        <v>Der Chiropraktiker</v>
      </c>
      <c r="I61" s="7" t="str">
        <f t="shared" si="28"/>
        <v>Die Chiropraktikerin</v>
      </c>
      <c r="J61" s="7" t="s">
        <v>716</v>
      </c>
      <c r="K61" s="7" t="s">
        <v>330</v>
      </c>
      <c r="N61" s="7" t="s">
        <v>717</v>
      </c>
      <c r="O61" s="7" t="str">
        <f t="shared" si="29"/>
        <v>vor dem Computer.</v>
      </c>
      <c r="P61" s="7" t="str">
        <f t="shared" si="30"/>
        <v>vor dem Computer</v>
      </c>
      <c r="Q61" s="7" t="str">
        <f t="shared" si="26"/>
        <v>Sie</v>
      </c>
      <c r="R61" s="7" t="s">
        <v>104</v>
      </c>
      <c r="S61" s="7" t="s">
        <v>87</v>
      </c>
      <c r="T61" s="7" t="s">
        <v>718</v>
      </c>
      <c r="U61" s="7" t="s">
        <v>719</v>
      </c>
      <c r="W61" s="7" t="str">
        <f t="shared" si="31"/>
        <v>Rechenprozess</v>
      </c>
      <c r="X61" s="7" t="str">
        <f t="shared" si="32"/>
        <v>gestartet.</v>
      </c>
      <c r="Y61" s="7" t="s">
        <v>720</v>
      </c>
      <c r="Z61" s="7">
        <f>main!Z101</f>
        <v>183</v>
      </c>
      <c r="AA61" s="7" t="str">
        <f>main!AA101</f>
        <v>Chiropraktiker</v>
      </c>
      <c r="AB61" s="7" t="str">
        <f>main!AB101</f>
        <v>NA</v>
      </c>
      <c r="AC61" s="7">
        <f>main!AC101</f>
        <v>4.95</v>
      </c>
      <c r="AD61" s="7" t="str">
        <f>main!AD101</f>
        <v>NA</v>
      </c>
      <c r="AE61" s="7" t="str">
        <f>main!AE101</f>
        <v>NA</v>
      </c>
      <c r="AF61" s="7" t="str">
        <f>main!AF101</f>
        <v>m</v>
      </c>
      <c r="AG61" s="7" t="str">
        <f>main!AG101</f>
        <v>Filler</v>
      </c>
      <c r="AH61" s="7" t="str">
        <f>main!AH101</f>
        <v>NA</v>
      </c>
      <c r="AI61" s="7" t="str">
        <f>main!AI101</f>
        <v>NA</v>
      </c>
      <c r="AJ61" s="7" t="str">
        <f>main!AJ101</f>
        <v>Der</v>
      </c>
      <c r="AK61" s="7" t="str">
        <f>main!AK101</f>
        <v>der</v>
      </c>
      <c r="AL61" s="7">
        <f>main!AL101</f>
        <v>40</v>
      </c>
      <c r="AM61" s="7" t="str">
        <f>main!AM101</f>
        <v>Chiropraktikerin</v>
      </c>
      <c r="AN61" s="7" t="str">
        <f>main!AN101</f>
        <v>NA</v>
      </c>
      <c r="AO61" s="7" t="str">
        <f>main!AO101</f>
        <v>NA</v>
      </c>
      <c r="AP61" s="7" t="str">
        <f>main!AP101</f>
        <v>NA</v>
      </c>
      <c r="AQ61" s="7" t="str">
        <f>main!AQ101</f>
        <v>NA</v>
      </c>
      <c r="AR61" s="7" t="str">
        <f>main!AR101</f>
        <v>NA</v>
      </c>
      <c r="AS61" s="7" t="str">
        <f>main!AS101</f>
        <v>Alternative</v>
      </c>
      <c r="AT61" s="7" t="str">
        <f>main!AT101</f>
        <v>NA</v>
      </c>
      <c r="AU61" s="7" t="str">
        <f>main!AU101</f>
        <v>NA</v>
      </c>
      <c r="AV61" s="7" t="str">
        <f>main!AV101</f>
        <v>Die</v>
      </c>
      <c r="AW61" s="7" t="str">
        <f>main!AW101</f>
        <v>die</v>
      </c>
      <c r="AX61" s="7" t="str">
        <f>main!AX101</f>
        <v>Er</v>
      </c>
      <c r="AY61" s="7" t="str">
        <f>main!AY101</f>
        <v>Sie</v>
      </c>
      <c r="AZ61" s="7" t="str">
        <f>main!AZ101</f>
        <v>Sie</v>
      </c>
      <c r="BA61" s="7" t="str">
        <f t="shared" si="33"/>
        <v>Wer wartet vor dem Computer?</v>
      </c>
      <c r="BB61" s="46" t="str">
        <f t="shared" si="34"/>
        <v>Was tat der Chiropraktiker?</v>
      </c>
      <c r="BC61" s="7" t="str">
        <f t="shared" si="35"/>
        <v>Wo wartet der Chiropraktiker?</v>
      </c>
      <c r="BD61" s="7" t="str">
        <f t="shared" si="36"/>
        <v>Was hat der Chiropraktiker gestartet?</v>
      </c>
      <c r="BE61" s="1" t="s">
        <v>49</v>
      </c>
      <c r="BF61" s="7" t="str">
        <f>BD61</f>
        <v>Was hat der Chiropraktiker gestartet?</v>
      </c>
      <c r="BG61" s="7">
        <v>3</v>
      </c>
      <c r="BH61" s="7">
        <f t="shared" si="37"/>
        <v>0</v>
      </c>
      <c r="BI61" s="7" t="str">
        <f t="shared" si="38"/>
        <v>NA</v>
      </c>
      <c r="BJ61" s="7" t="str">
        <f>IF(BI61="NA","NA",CONCATENATE(S61," ",T61," ",W61))</f>
        <v>NA</v>
      </c>
      <c r="BK61" s="7" t="str">
        <f t="shared" si="50"/>
        <v>NA</v>
      </c>
      <c r="BL61" s="7" t="s">
        <v>78</v>
      </c>
      <c r="BM61" s="1">
        <v>1</v>
      </c>
      <c r="BN61" s="7" t="str">
        <f t="shared" si="39"/>
        <v>NA</v>
      </c>
      <c r="BO61" s="7" t="str">
        <f t="shared" si="48"/>
        <v>NA</v>
      </c>
      <c r="BP61" s="7" t="str">
        <f t="shared" si="40"/>
        <v>Wo wartet der Chiropraktiker?</v>
      </c>
      <c r="BQ61" s="7" t="str">
        <f t="shared" si="41"/>
        <v/>
      </c>
      <c r="BR61" s="7" t="str">
        <f t="shared" si="42"/>
        <v/>
      </c>
      <c r="BS61" s="7" t="str">
        <f t="shared" si="43"/>
        <v>Wo wartet der Chiropraktiker?</v>
      </c>
      <c r="BT61" s="7" t="str">
        <f t="shared" si="44"/>
        <v>Was hat der Chiropraktiker gestartet?</v>
      </c>
      <c r="BU61" s="7" t="str">
        <f t="shared" si="45"/>
        <v/>
      </c>
      <c r="BV61" s="7" t="str">
        <f t="shared" si="46"/>
        <v>Was hat der Chiropraktiker gestartet?</v>
      </c>
    </row>
    <row r="62" spans="1:74" ht="14.25" customHeight="1" x14ac:dyDescent="0.35">
      <c r="A62" s="7" t="str">
        <f t="shared" si="47"/>
        <v>L6_S56_I139_PSie</v>
      </c>
      <c r="B62" s="7">
        <v>6</v>
      </c>
      <c r="C62" s="7">
        <v>56</v>
      </c>
      <c r="D62" s="44">
        <v>61</v>
      </c>
      <c r="E62">
        <v>3</v>
      </c>
      <c r="F62" s="7">
        <v>56</v>
      </c>
      <c r="G62" s="7" t="str">
        <f t="shared" si="25"/>
        <v>Clara kriecht ins Bad. Sie hat ein leckeres Bier getrunken.</v>
      </c>
      <c r="H62" s="7" t="str">
        <f t="shared" si="27"/>
        <v>Clara</v>
      </c>
      <c r="I62" s="7" t="str">
        <f t="shared" si="28"/>
        <v>Amelie</v>
      </c>
      <c r="J62" s="7" t="s">
        <v>469</v>
      </c>
      <c r="L62" s="7" t="s">
        <v>68</v>
      </c>
      <c r="N62" s="7" t="s">
        <v>470</v>
      </c>
      <c r="O62" s="7" t="str">
        <f t="shared" si="29"/>
        <v>ins Bad.</v>
      </c>
      <c r="P62" s="7" t="str">
        <f t="shared" si="30"/>
        <v>ins Bad</v>
      </c>
      <c r="Q62" s="7" t="str">
        <f t="shared" si="26"/>
        <v>Sie</v>
      </c>
      <c r="R62" s="7" t="s">
        <v>104</v>
      </c>
      <c r="S62" s="7" t="s">
        <v>137</v>
      </c>
      <c r="T62" s="7" t="s">
        <v>449</v>
      </c>
      <c r="U62" s="7" t="s">
        <v>471</v>
      </c>
      <c r="W62" s="7" t="str">
        <f t="shared" si="31"/>
        <v>Bier</v>
      </c>
      <c r="X62" s="7" t="str">
        <f t="shared" si="32"/>
        <v>getrunken.</v>
      </c>
      <c r="Y62" s="7" t="s">
        <v>472</v>
      </c>
      <c r="Z62" s="7">
        <f>main!Z57</f>
        <v>139</v>
      </c>
      <c r="AA62" s="7" t="str">
        <f>main!AA57</f>
        <v>Clara</v>
      </c>
      <c r="AB62" s="7" t="str">
        <f>main!AB57</f>
        <v>f</v>
      </c>
      <c r="AC62" s="7">
        <f>main!AC57</f>
        <v>6.914285714</v>
      </c>
      <c r="AD62" s="7">
        <f>main!AD57</f>
        <v>0.28402864100000003</v>
      </c>
      <c r="AE62" s="7">
        <f>main!AE57</f>
        <v>7</v>
      </c>
      <c r="AF62" s="7" t="str">
        <f>main!AF57</f>
        <v>f</v>
      </c>
      <c r="AG62" s="7" t="str">
        <f>main!AG57</f>
        <v>Target</v>
      </c>
      <c r="AH62" s="7">
        <f>main!AH57</f>
        <v>451</v>
      </c>
      <c r="AI62" s="7">
        <f>main!AI57</f>
        <v>3310000000</v>
      </c>
      <c r="AJ62" s="7" t="str">
        <f>main!AJ57</f>
        <v>NA</v>
      </c>
      <c r="AK62" s="7" t="str">
        <f>main!AK57</f>
        <v>NA</v>
      </c>
      <c r="AL62" s="7">
        <f>main!AL57</f>
        <v>107</v>
      </c>
      <c r="AM62" s="7" t="str">
        <f>main!AM57</f>
        <v>Amelie</v>
      </c>
      <c r="AN62" s="7" t="str">
        <f>main!AN57</f>
        <v>f</v>
      </c>
      <c r="AO62" s="7">
        <f>main!AO57</f>
        <v>6.6</v>
      </c>
      <c r="AP62" s="7">
        <f>main!AP57</f>
        <v>1.1167178799999999</v>
      </c>
      <c r="AQ62" s="7">
        <f>main!AQ57</f>
        <v>7</v>
      </c>
      <c r="AR62" s="7" t="str">
        <f>main!AR57</f>
        <v>f</v>
      </c>
      <c r="AS62" s="7" t="str">
        <f>main!AS57</f>
        <v>Alternative</v>
      </c>
      <c r="AT62" s="7" t="str">
        <f>main!AT57</f>
        <v>NA</v>
      </c>
      <c r="AU62" s="7" t="str">
        <f>main!AU57</f>
        <v>NA</v>
      </c>
      <c r="AV62" s="7" t="str">
        <f>main!AV57</f>
        <v>NA</v>
      </c>
      <c r="AW62" s="7" t="str">
        <f>main!AW57</f>
        <v>NA</v>
      </c>
      <c r="AX62" s="7" t="str">
        <f>main!AX57</f>
        <v>Er</v>
      </c>
      <c r="AY62" s="7" t="str">
        <f>main!AY57</f>
        <v>Sie</v>
      </c>
      <c r="AZ62" s="7" t="str">
        <f>main!AZ57</f>
        <v>Sie</v>
      </c>
      <c r="BA62" s="7" t="str">
        <f t="shared" si="33"/>
        <v>Wer kriecht ins Bad?</v>
      </c>
      <c r="BB62" s="46" t="str">
        <f t="shared" si="34"/>
        <v>Was tat Clara?</v>
      </c>
      <c r="BC62" s="7" t="str">
        <f t="shared" si="35"/>
        <v>Wohin kriecht Clara?</v>
      </c>
      <c r="BD62" s="7" t="str">
        <f t="shared" si="36"/>
        <v>Was hat Clara getrunken?</v>
      </c>
      <c r="BE62" s="1" t="s">
        <v>49</v>
      </c>
      <c r="BF62" s="7" t="str">
        <f>BD62</f>
        <v>Was hat Clara getrunken?</v>
      </c>
      <c r="BG62" s="7">
        <v>2</v>
      </c>
      <c r="BH62" s="7">
        <f t="shared" si="37"/>
        <v>0</v>
      </c>
      <c r="BI62" s="7" t="str">
        <f t="shared" si="38"/>
        <v>NA</v>
      </c>
      <c r="BJ62" s="7" t="str">
        <f>IF(BI62="NA","NA",CONCATENATE(S62," ",T62," ",W62))</f>
        <v>NA</v>
      </c>
      <c r="BK62" s="7" t="str">
        <f t="shared" si="50"/>
        <v>NA</v>
      </c>
      <c r="BL62" s="7" t="s">
        <v>78</v>
      </c>
      <c r="BM62" s="1">
        <v>1</v>
      </c>
      <c r="BN62" s="7" t="str">
        <f t="shared" si="39"/>
        <v>NA</v>
      </c>
      <c r="BO62" s="7" t="str">
        <f t="shared" si="48"/>
        <v>NA</v>
      </c>
      <c r="BP62" s="7" t="str">
        <f t="shared" si="40"/>
        <v/>
      </c>
      <c r="BQ62" s="7" t="str">
        <f t="shared" si="41"/>
        <v>Wohin kriecht Clara?</v>
      </c>
      <c r="BR62" s="7" t="str">
        <f t="shared" si="42"/>
        <v/>
      </c>
      <c r="BS62" s="7" t="str">
        <f t="shared" si="43"/>
        <v>Wohin kriecht Clara?</v>
      </c>
      <c r="BT62" s="7" t="str">
        <f t="shared" si="44"/>
        <v>Was hat Clara getrunken?</v>
      </c>
      <c r="BU62" s="7" t="str">
        <f t="shared" si="45"/>
        <v/>
      </c>
      <c r="BV62" s="1" t="str">
        <f t="shared" si="46"/>
        <v>Was hat Clara getrunken?</v>
      </c>
    </row>
    <row r="63" spans="1:74" ht="14.25" customHeight="1" x14ac:dyDescent="0.35">
      <c r="A63" s="7" t="str">
        <f t="shared" si="47"/>
        <v>L6_S82_I165_PEr</v>
      </c>
      <c r="B63" s="7">
        <v>6</v>
      </c>
      <c r="C63" s="7">
        <v>82</v>
      </c>
      <c r="D63" s="44">
        <v>62</v>
      </c>
      <c r="E63">
        <v>3</v>
      </c>
      <c r="F63" s="7">
        <v>82</v>
      </c>
      <c r="G63" s="7" t="str">
        <f t="shared" si="25"/>
        <v>Die Sozialarbeiterin verzweifelt im Konsulat. Er hat den wichtigen Reisepass verlegt.</v>
      </c>
      <c r="H63" s="7" t="str">
        <f t="shared" si="27"/>
        <v>Die Sozialarbeiterin</v>
      </c>
      <c r="I63" s="7" t="str">
        <f t="shared" si="28"/>
        <v>Der Sozialarbeiter</v>
      </c>
      <c r="J63" s="7" t="s">
        <v>621</v>
      </c>
      <c r="K63" s="7" t="s">
        <v>193</v>
      </c>
      <c r="N63" s="7" t="s">
        <v>622</v>
      </c>
      <c r="O63" s="7" t="str">
        <f t="shared" si="29"/>
        <v>im Konsulat.</v>
      </c>
      <c r="P63" s="7" t="str">
        <f t="shared" si="30"/>
        <v>im Konsulat</v>
      </c>
      <c r="Q63" s="7" t="str">
        <f t="shared" si="26"/>
        <v>Er</v>
      </c>
      <c r="R63" s="7" t="s">
        <v>104</v>
      </c>
      <c r="S63" s="7" t="s">
        <v>147</v>
      </c>
      <c r="T63" s="7" t="s">
        <v>345</v>
      </c>
      <c r="U63" s="7" t="s">
        <v>623</v>
      </c>
      <c r="W63" s="7" t="str">
        <f t="shared" si="31"/>
        <v>Reisepass</v>
      </c>
      <c r="X63" s="7" t="str">
        <f t="shared" si="32"/>
        <v>verlegt.</v>
      </c>
      <c r="Y63" s="7" t="s">
        <v>624</v>
      </c>
      <c r="Z63" s="7">
        <f>main!Z83</f>
        <v>165</v>
      </c>
      <c r="AA63" s="7" t="str">
        <f>main!AA83</f>
        <v>Sozialarbeiterin</v>
      </c>
      <c r="AB63" s="7" t="str">
        <f>main!AB83</f>
        <v>NA</v>
      </c>
      <c r="AC63" s="7">
        <f>main!AC83</f>
        <v>3.0750000000000002</v>
      </c>
      <c r="AD63" s="7" t="str">
        <f>main!AD83</f>
        <v>NA</v>
      </c>
      <c r="AE63" s="7" t="str">
        <f>main!AE83</f>
        <v>NA</v>
      </c>
      <c r="AF63" s="7" t="str">
        <f>main!AF83</f>
        <v>f</v>
      </c>
      <c r="AG63" s="7" t="str">
        <f>main!AG83</f>
        <v>Filler</v>
      </c>
      <c r="AH63" s="7" t="str">
        <f>main!AH83</f>
        <v>NA</v>
      </c>
      <c r="AI63" s="7" t="str">
        <f>main!AI83</f>
        <v>NA</v>
      </c>
      <c r="AJ63" s="7" t="str">
        <f>main!AJ83</f>
        <v>Die</v>
      </c>
      <c r="AK63" s="7" t="str">
        <f>main!AK83</f>
        <v>die</v>
      </c>
      <c r="AL63" s="7">
        <f>main!AL83</f>
        <v>22</v>
      </c>
      <c r="AM63" s="7" t="str">
        <f>main!AM83</f>
        <v>Sozialarbeiter</v>
      </c>
      <c r="AN63" s="7" t="str">
        <f>main!AN83</f>
        <v>NA</v>
      </c>
      <c r="AO63" s="7" t="str">
        <f>main!AO83</f>
        <v>NA</v>
      </c>
      <c r="AP63" s="7" t="str">
        <f>main!AP83</f>
        <v>NA</v>
      </c>
      <c r="AQ63" s="7" t="str">
        <f>main!AQ83</f>
        <v>NA</v>
      </c>
      <c r="AR63" s="7" t="str">
        <f>main!AR83</f>
        <v>NA</v>
      </c>
      <c r="AS63" s="7" t="str">
        <f>main!AS83</f>
        <v>Alternative</v>
      </c>
      <c r="AT63" s="7" t="str">
        <f>main!AT83</f>
        <v>NA</v>
      </c>
      <c r="AU63" s="7" t="str">
        <f>main!AU83</f>
        <v>NA</v>
      </c>
      <c r="AV63" s="7" t="str">
        <f>main!AV83</f>
        <v>Der</v>
      </c>
      <c r="AW63" s="7" t="str">
        <f>main!AW83</f>
        <v>der</v>
      </c>
      <c r="AX63" s="7" t="str">
        <f>main!AX83</f>
        <v>Er</v>
      </c>
      <c r="AY63" s="7" t="str">
        <f>main!AY83</f>
        <v>Sie</v>
      </c>
      <c r="AZ63" s="7" t="str">
        <f>main!AZ83</f>
        <v>Er</v>
      </c>
      <c r="BA63" s="7" t="str">
        <f t="shared" si="33"/>
        <v>Wer verzweifelt im Konsulat?</v>
      </c>
      <c r="BB63" s="46" t="str">
        <f t="shared" si="34"/>
        <v>Was tat die Sozialarbeiterin?</v>
      </c>
      <c r="BC63" s="7" t="str">
        <f t="shared" si="35"/>
        <v>Wo verzweifelt die Sozialarbeiterin?</v>
      </c>
      <c r="BD63" s="7" t="str">
        <f t="shared" si="36"/>
        <v>Was hat die Sozialarbeiterin verlegt?</v>
      </c>
      <c r="BE63" s="7" t="s">
        <v>16</v>
      </c>
      <c r="BF63" s="7" t="str">
        <f>BB63</f>
        <v>Was tat die Sozialarbeiterin?</v>
      </c>
      <c r="BG63" s="7">
        <v>2</v>
      </c>
      <c r="BH63" s="7">
        <f t="shared" si="37"/>
        <v>0</v>
      </c>
      <c r="BI63" s="7" t="str">
        <f t="shared" si="38"/>
        <v>NA</v>
      </c>
      <c r="BJ63" s="7" t="str">
        <f>IF(BI63="NA","NA",J63)</f>
        <v>NA</v>
      </c>
      <c r="BK63" s="7" t="str">
        <f t="shared" si="50"/>
        <v>NA</v>
      </c>
      <c r="BL63" s="7" t="s">
        <v>78</v>
      </c>
      <c r="BM63" s="1">
        <v>1</v>
      </c>
      <c r="BN63" s="7" t="str">
        <f t="shared" si="39"/>
        <v>NA</v>
      </c>
      <c r="BO63" s="7" t="str">
        <f t="shared" si="48"/>
        <v>NA</v>
      </c>
      <c r="BP63" s="7" t="str">
        <f t="shared" si="40"/>
        <v>Wo verzweifelt die Sozialarbeiterin?</v>
      </c>
      <c r="BQ63" s="7" t="str">
        <f t="shared" si="41"/>
        <v/>
      </c>
      <c r="BR63" s="7" t="str">
        <f t="shared" si="42"/>
        <v/>
      </c>
      <c r="BS63" s="7" t="str">
        <f t="shared" si="43"/>
        <v>Wo verzweifelt die Sozialarbeiterin?</v>
      </c>
      <c r="BT63" s="7" t="str">
        <f t="shared" si="44"/>
        <v>Was hat die Sozialarbeiterin verlegt?</v>
      </c>
      <c r="BU63" s="7" t="str">
        <f t="shared" si="45"/>
        <v/>
      </c>
      <c r="BV63" s="7" t="str">
        <f t="shared" si="46"/>
        <v>Was hat die Sozialarbeiterin verlegt?</v>
      </c>
    </row>
    <row r="64" spans="1:74" ht="14.25" customHeight="1" x14ac:dyDescent="0.35">
      <c r="A64" s="7" t="str">
        <f t="shared" si="47"/>
        <v>L6_S47_I130_PEr</v>
      </c>
      <c r="B64" s="7">
        <v>6</v>
      </c>
      <c r="C64" s="7">
        <v>47</v>
      </c>
      <c r="D64" s="44">
        <v>63</v>
      </c>
      <c r="E64">
        <v>3</v>
      </c>
      <c r="F64" s="7">
        <v>47</v>
      </c>
      <c r="G64" s="7" t="str">
        <f t="shared" si="25"/>
        <v>Emilia klettert vom Balkon. Er hat die teure Vase zerdeppert.</v>
      </c>
      <c r="H64" s="7" t="str">
        <f t="shared" si="27"/>
        <v>Emilia</v>
      </c>
      <c r="I64" s="7" t="str">
        <f t="shared" si="28"/>
        <v>Noah</v>
      </c>
      <c r="J64" s="7" t="s">
        <v>362</v>
      </c>
      <c r="M64" s="7" t="s">
        <v>291</v>
      </c>
      <c r="N64" s="7" t="s">
        <v>410</v>
      </c>
      <c r="O64" s="7" t="str">
        <f t="shared" si="29"/>
        <v>vom Balkon.</v>
      </c>
      <c r="P64" s="7" t="str">
        <f t="shared" si="30"/>
        <v>vom Balkon</v>
      </c>
      <c r="Q64" s="7" t="str">
        <f t="shared" si="26"/>
        <v>Er</v>
      </c>
      <c r="R64" s="7" t="s">
        <v>104</v>
      </c>
      <c r="S64" s="7" t="s">
        <v>71</v>
      </c>
      <c r="T64" s="7" t="s">
        <v>411</v>
      </c>
      <c r="U64" s="7" t="s">
        <v>412</v>
      </c>
      <c r="W64" s="7" t="str">
        <f t="shared" si="31"/>
        <v>Vase</v>
      </c>
      <c r="X64" s="7" t="str">
        <f t="shared" si="32"/>
        <v>zerdeppert.</v>
      </c>
      <c r="Y64" s="7" t="s">
        <v>413</v>
      </c>
      <c r="Z64" s="7">
        <f>main!Z48</f>
        <v>130</v>
      </c>
      <c r="AA64" s="7" t="str">
        <f>main!AA48</f>
        <v>Emilia</v>
      </c>
      <c r="AB64" s="7" t="str">
        <f>main!AB48</f>
        <v>f</v>
      </c>
      <c r="AC64" s="7">
        <f>main!AC48</f>
        <v>6.8571428570000004</v>
      </c>
      <c r="AD64" s="7">
        <f>main!AD48</f>
        <v>0.35503580099999998</v>
      </c>
      <c r="AE64" s="7">
        <f>main!AE48</f>
        <v>7</v>
      </c>
      <c r="AF64" s="7" t="str">
        <f>main!AF48</f>
        <v>f</v>
      </c>
      <c r="AG64" s="7" t="str">
        <f>main!AG48</f>
        <v>Target</v>
      </c>
      <c r="AH64" s="7" t="str">
        <f>main!AH48</f>
        <v>NA</v>
      </c>
      <c r="AI64" s="7">
        <f>main!AI48</f>
        <v>1940000000</v>
      </c>
      <c r="AJ64" s="7" t="str">
        <f>main!AJ48</f>
        <v>NA</v>
      </c>
      <c r="AK64" s="7" t="str">
        <f>main!AK48</f>
        <v>NA</v>
      </c>
      <c r="AL64" s="7">
        <f>main!AL48</f>
        <v>49</v>
      </c>
      <c r="AM64" s="7" t="str">
        <f>main!AM48</f>
        <v>Noah</v>
      </c>
      <c r="AN64" s="7" t="str">
        <f>main!AN48</f>
        <v>n</v>
      </c>
      <c r="AO64" s="7">
        <f>main!AO48</f>
        <v>1.8571428569999999</v>
      </c>
      <c r="AP64" s="7">
        <f>main!AP48</f>
        <v>1.115211854</v>
      </c>
      <c r="AQ64" s="7">
        <f>main!AQ48</f>
        <v>1</v>
      </c>
      <c r="AR64" s="7" t="str">
        <f>main!AR48</f>
        <v>m</v>
      </c>
      <c r="AS64" s="7" t="str">
        <f>main!AS48</f>
        <v>Alternative</v>
      </c>
      <c r="AT64" s="7" t="str">
        <f>main!AT48</f>
        <v>NA</v>
      </c>
      <c r="AU64" s="7" t="str">
        <f>main!AU48</f>
        <v>NA</v>
      </c>
      <c r="AV64" s="7" t="str">
        <f>main!AV48</f>
        <v>NA</v>
      </c>
      <c r="AW64" s="7" t="str">
        <f>main!AW48</f>
        <v>NA</v>
      </c>
      <c r="AX64" s="7" t="str">
        <f>main!AX48</f>
        <v>Er</v>
      </c>
      <c r="AY64" s="7" t="str">
        <f>main!AY48</f>
        <v>Sie</v>
      </c>
      <c r="AZ64" s="7" t="str">
        <f>main!AZ48</f>
        <v>Er</v>
      </c>
      <c r="BA64" s="7" t="str">
        <f t="shared" si="33"/>
        <v>Wer klettert vom Balkon?</v>
      </c>
      <c r="BB64" s="46" t="str">
        <f t="shared" si="34"/>
        <v>Was tat Emilia?</v>
      </c>
      <c r="BC64" s="7" t="str">
        <f t="shared" si="35"/>
        <v>Woher klettert Emilia?</v>
      </c>
      <c r="BD64" s="7" t="str">
        <f t="shared" si="36"/>
        <v>Was hat Emilia zerdeppert?</v>
      </c>
      <c r="BE64" s="7" t="s">
        <v>48</v>
      </c>
      <c r="BF64" s="7" t="str">
        <f>BC64</f>
        <v>Woher klettert Emilia?</v>
      </c>
      <c r="BG64" s="7">
        <v>2</v>
      </c>
      <c r="BH64" s="7">
        <f t="shared" si="37"/>
        <v>0</v>
      </c>
      <c r="BI64" s="7" t="str">
        <f t="shared" si="38"/>
        <v>NA</v>
      </c>
      <c r="BJ64" s="7" t="str">
        <f>IF(BI64="NA","NA",P64)</f>
        <v>NA</v>
      </c>
      <c r="BK64" s="7" t="str">
        <f t="shared" si="50"/>
        <v>NA</v>
      </c>
      <c r="BL64" s="7" t="s">
        <v>78</v>
      </c>
      <c r="BM64" s="1">
        <v>0</v>
      </c>
      <c r="BN64" s="7" t="str">
        <f t="shared" si="39"/>
        <v>NA</v>
      </c>
      <c r="BO64" s="7" t="str">
        <f t="shared" si="48"/>
        <v>NA</v>
      </c>
      <c r="BP64" s="7" t="str">
        <f t="shared" si="40"/>
        <v/>
      </c>
      <c r="BQ64" s="7" t="str">
        <f t="shared" si="41"/>
        <v/>
      </c>
      <c r="BR64" s="7" t="str">
        <f t="shared" si="42"/>
        <v>Woher klettert Emilia?</v>
      </c>
      <c r="BS64" s="7" t="str">
        <f t="shared" si="43"/>
        <v>Woher klettert Emilia?</v>
      </c>
      <c r="BT64" s="7" t="str">
        <f t="shared" si="44"/>
        <v>Was hat Emilia zerdeppert?</v>
      </c>
      <c r="BU64" s="7" t="str">
        <f t="shared" si="45"/>
        <v/>
      </c>
      <c r="BV64" s="7" t="str">
        <f t="shared" si="46"/>
        <v>Was hat Emilia zerdeppert?</v>
      </c>
    </row>
    <row r="65" spans="1:74" ht="14.25" customHeight="1" x14ac:dyDescent="0.35">
      <c r="A65" s="7" t="str">
        <f t="shared" si="47"/>
        <v>L6_S94_I177_PSie</v>
      </c>
      <c r="B65" s="7">
        <v>6</v>
      </c>
      <c r="C65" s="7">
        <v>94</v>
      </c>
      <c r="D65" s="44">
        <v>64</v>
      </c>
      <c r="E65">
        <v>3</v>
      </c>
      <c r="F65" s="7">
        <v>94</v>
      </c>
      <c r="G65" s="7" t="str">
        <f t="shared" si="25"/>
        <v>Der Astrologe stürzt im Hallenbad. Sie hat das Laufen-Verboten Schild ignoriert.</v>
      </c>
      <c r="H65" s="7" t="str">
        <f t="shared" si="27"/>
        <v>Der Astrologe</v>
      </c>
      <c r="I65" s="7" t="str">
        <f t="shared" si="28"/>
        <v>Die Astrologin</v>
      </c>
      <c r="J65" s="7" t="s">
        <v>594</v>
      </c>
      <c r="K65" s="7" t="s">
        <v>193</v>
      </c>
      <c r="N65" s="7" t="s">
        <v>683</v>
      </c>
      <c r="O65" s="7" t="str">
        <f t="shared" si="29"/>
        <v>im Hallenbad.</v>
      </c>
      <c r="P65" s="7" t="str">
        <f t="shared" si="30"/>
        <v>im Hallenbad</v>
      </c>
      <c r="Q65" s="7" t="str">
        <f t="shared" si="26"/>
        <v>Sie</v>
      </c>
      <c r="R65" s="7" t="s">
        <v>104</v>
      </c>
      <c r="S65" s="7" t="s">
        <v>155</v>
      </c>
      <c r="T65" s="7" t="s">
        <v>684</v>
      </c>
      <c r="U65" s="7" t="s">
        <v>685</v>
      </c>
      <c r="W65" s="7" t="str">
        <f t="shared" si="31"/>
        <v>Schild</v>
      </c>
      <c r="X65" s="7" t="str">
        <f t="shared" si="32"/>
        <v>ignoriert.</v>
      </c>
      <c r="Y65" s="7" t="s">
        <v>686</v>
      </c>
      <c r="Z65" s="7">
        <f>main!Z95</f>
        <v>177</v>
      </c>
      <c r="AA65" s="7" t="str">
        <f>main!AA95</f>
        <v>Astrologe</v>
      </c>
      <c r="AB65" s="7" t="str">
        <f>main!AB95</f>
        <v>NA</v>
      </c>
      <c r="AC65" s="7">
        <f>main!AC95</f>
        <v>4.3499999999999996</v>
      </c>
      <c r="AD65" s="7" t="str">
        <f>main!AD95</f>
        <v>NA</v>
      </c>
      <c r="AE65" s="7" t="str">
        <f>main!AE95</f>
        <v>NA</v>
      </c>
      <c r="AF65" s="7" t="str">
        <f>main!AF95</f>
        <v>m</v>
      </c>
      <c r="AG65" s="7" t="str">
        <f>main!AG95</f>
        <v>Filler</v>
      </c>
      <c r="AH65" s="7" t="str">
        <f>main!AH95</f>
        <v>NA</v>
      </c>
      <c r="AI65" s="7" t="str">
        <f>main!AI95</f>
        <v>NA</v>
      </c>
      <c r="AJ65" s="7" t="str">
        <f>main!AJ95</f>
        <v>Der</v>
      </c>
      <c r="AK65" s="7" t="str">
        <f>main!AK95</f>
        <v>der</v>
      </c>
      <c r="AL65" s="7">
        <f>main!AL95</f>
        <v>34</v>
      </c>
      <c r="AM65" s="7" t="str">
        <f>main!AM95</f>
        <v>Astrologin</v>
      </c>
      <c r="AN65" s="7" t="str">
        <f>main!AN95</f>
        <v>NA</v>
      </c>
      <c r="AO65" s="7" t="str">
        <f>main!AO95</f>
        <v>NA</v>
      </c>
      <c r="AP65" s="7" t="str">
        <f>main!AP95</f>
        <v>NA</v>
      </c>
      <c r="AQ65" s="7" t="str">
        <f>main!AQ95</f>
        <v>NA</v>
      </c>
      <c r="AR65" s="7" t="str">
        <f>main!AR95</f>
        <v>NA</v>
      </c>
      <c r="AS65" s="7" t="str">
        <f>main!AS95</f>
        <v>Alternative</v>
      </c>
      <c r="AT65" s="7" t="str">
        <f>main!AT95</f>
        <v>NA</v>
      </c>
      <c r="AU65" s="7" t="str">
        <f>main!AU95</f>
        <v>NA</v>
      </c>
      <c r="AV65" s="7" t="str">
        <f>main!AV95</f>
        <v>Die</v>
      </c>
      <c r="AW65" s="7" t="str">
        <f>main!AW95</f>
        <v>die</v>
      </c>
      <c r="AX65" s="7" t="str">
        <f>main!AX95</f>
        <v>Er</v>
      </c>
      <c r="AY65" s="7" t="str">
        <f>main!AY95</f>
        <v>Sie</v>
      </c>
      <c r="AZ65" s="7" t="str">
        <f>main!AZ95</f>
        <v>Sie</v>
      </c>
      <c r="BA65" s="7" t="str">
        <f t="shared" si="33"/>
        <v>Wer stürzt im Hallenbad?</v>
      </c>
      <c r="BB65" s="46" t="str">
        <f t="shared" si="34"/>
        <v>Was tat der Astrologe?</v>
      </c>
      <c r="BC65" s="7" t="str">
        <f t="shared" si="35"/>
        <v>Wo stürzt der Astrologe?</v>
      </c>
      <c r="BD65" s="7" t="str">
        <f t="shared" si="36"/>
        <v>Was hat der Astrologe ignoriert?</v>
      </c>
      <c r="BE65" s="7" t="s">
        <v>16</v>
      </c>
      <c r="BF65" s="7" t="str">
        <f>BB65</f>
        <v>Was tat der Astrologe?</v>
      </c>
      <c r="BG65" s="7">
        <v>1</v>
      </c>
      <c r="BH65" s="7">
        <f t="shared" si="37"/>
        <v>1</v>
      </c>
      <c r="BI65" s="7" t="str">
        <f t="shared" si="38"/>
        <v>Was tat der Astrologe?</v>
      </c>
      <c r="BJ65" s="7" t="str">
        <f>IF(BI65="NA","NA",J65)</f>
        <v>stürzt</v>
      </c>
      <c r="BK65" s="7" t="s">
        <v>1117</v>
      </c>
      <c r="BL65" s="7" t="s">
        <v>1118</v>
      </c>
      <c r="BM65" s="1">
        <v>0</v>
      </c>
      <c r="BN65" s="7" t="str">
        <f t="shared" si="39"/>
        <v>im Hallenbad fallen</v>
      </c>
      <c r="BO65" s="7" t="str">
        <f t="shared" si="48"/>
        <v>im Hallenbad stürzen</v>
      </c>
      <c r="BP65" s="7" t="str">
        <f t="shared" si="40"/>
        <v>Wo stürzt der Astrologe?</v>
      </c>
      <c r="BQ65" s="7" t="str">
        <f t="shared" si="41"/>
        <v/>
      </c>
      <c r="BR65" s="7" t="str">
        <f t="shared" si="42"/>
        <v/>
      </c>
      <c r="BS65" s="7" t="str">
        <f t="shared" si="43"/>
        <v>Wo stürzt der Astrologe?</v>
      </c>
      <c r="BT65" s="7" t="str">
        <f t="shared" si="44"/>
        <v>Was hat der Astrologe ignoriert?</v>
      </c>
      <c r="BU65" s="7" t="str">
        <f t="shared" si="45"/>
        <v/>
      </c>
      <c r="BV65" s="7" t="str">
        <f t="shared" si="46"/>
        <v>Was hat der Astrologe ignoriert?</v>
      </c>
    </row>
    <row r="66" spans="1:74" ht="14.25" customHeight="1" x14ac:dyDescent="0.35">
      <c r="A66" s="7" t="str">
        <f t="shared" si="47"/>
        <v>L6_S68_I151_PEr</v>
      </c>
      <c r="B66" s="7">
        <v>6</v>
      </c>
      <c r="C66" s="7">
        <v>68</v>
      </c>
      <c r="D66" s="44">
        <v>65</v>
      </c>
      <c r="E66">
        <v>3</v>
      </c>
      <c r="F66" s="7">
        <v>68</v>
      </c>
      <c r="G66" s="7" t="str">
        <f t="shared" si="25"/>
        <v>Die Flugbegleiterin strickt auf der Karnevalssitzung. Er hat die immergleichen Witze satt.</v>
      </c>
      <c r="H66" s="7" t="str">
        <f t="shared" ref="H66:H97" si="51">IF(AJ66="NA",AA66,CONCATENATE(AJ66," ",AA66))</f>
        <v>Die Flugbegleiterin</v>
      </c>
      <c r="I66" s="7" t="str">
        <f t="shared" ref="I66:I97" si="52">IF(AV66="NA",AM66,CONCATENATE(AV66," ",AM66))</f>
        <v>Der Flugbegleiter</v>
      </c>
      <c r="J66" s="7" t="s">
        <v>192</v>
      </c>
      <c r="K66" s="7" t="s">
        <v>244</v>
      </c>
      <c r="N66" s="7" t="s">
        <v>543</v>
      </c>
      <c r="O66" s="7" t="str">
        <f t="shared" ref="O66:O97" si="53">CONCATENATE(K66,L66,M66," ",N66,".")</f>
        <v>auf der Karnevalssitzung.</v>
      </c>
      <c r="P66" s="7" t="str">
        <f t="shared" ref="P66:P97" si="54">CONCATENATE(K66,L66,M66," ",N66)</f>
        <v>auf der Karnevalssitzung</v>
      </c>
      <c r="Q66" s="7" t="str">
        <f t="shared" si="26"/>
        <v>Er</v>
      </c>
      <c r="R66" s="7" t="s">
        <v>104</v>
      </c>
      <c r="S66" s="7" t="s">
        <v>71</v>
      </c>
      <c r="T66" s="7" t="s">
        <v>464</v>
      </c>
      <c r="U66" s="7" t="s">
        <v>544</v>
      </c>
      <c r="W66" s="7" t="str">
        <f t="shared" ref="W66:W97" si="55">CONCATENATE(U66,V66)</f>
        <v>Witze</v>
      </c>
      <c r="X66" s="7" t="str">
        <f t="shared" ref="X66:X97" si="56">CONCATENATE(Y66,".")</f>
        <v>satt.</v>
      </c>
      <c r="Y66" s="7" t="s">
        <v>545</v>
      </c>
      <c r="Z66" s="7">
        <f>main!Z69</f>
        <v>151</v>
      </c>
      <c r="AA66" s="7" t="str">
        <f>main!AA69</f>
        <v>Flugbegleiterin</v>
      </c>
      <c r="AB66" s="7" t="str">
        <f>main!AB69</f>
        <v>NA</v>
      </c>
      <c r="AC66" s="7">
        <f>main!AC69</f>
        <v>2.0249999999999999</v>
      </c>
      <c r="AD66" s="7" t="str">
        <f>main!AD69</f>
        <v>NA</v>
      </c>
      <c r="AE66" s="7" t="str">
        <f>main!AE69</f>
        <v>NA</v>
      </c>
      <c r="AF66" s="7" t="str">
        <f>main!AF69</f>
        <v>f</v>
      </c>
      <c r="AG66" s="7" t="str">
        <f>main!AG69</f>
        <v>Filler</v>
      </c>
      <c r="AH66" s="7" t="str">
        <f>main!AH69</f>
        <v>NA</v>
      </c>
      <c r="AI66" s="7" t="str">
        <f>main!AI69</f>
        <v>NA</v>
      </c>
      <c r="AJ66" s="7" t="str">
        <f>main!AJ69</f>
        <v>Die</v>
      </c>
      <c r="AK66" s="7" t="str">
        <f>main!AK69</f>
        <v>die</v>
      </c>
      <c r="AL66" s="7">
        <f>main!AL69</f>
        <v>8</v>
      </c>
      <c r="AM66" s="7" t="str">
        <f>main!AM69</f>
        <v>Flugbegleiter</v>
      </c>
      <c r="AN66" s="7" t="str">
        <f>main!AN69</f>
        <v>NA</v>
      </c>
      <c r="AO66" s="7" t="str">
        <f>main!AO69</f>
        <v>NA</v>
      </c>
      <c r="AP66" s="7" t="str">
        <f>main!AP69</f>
        <v>NA</v>
      </c>
      <c r="AQ66" s="7" t="str">
        <f>main!AQ69</f>
        <v>NA</v>
      </c>
      <c r="AR66" s="7" t="str">
        <f>main!AR69</f>
        <v>NA</v>
      </c>
      <c r="AS66" s="7" t="str">
        <f>main!AS69</f>
        <v>Alternative</v>
      </c>
      <c r="AT66" s="7" t="str">
        <f>main!AT69</f>
        <v>NA</v>
      </c>
      <c r="AU66" s="7" t="str">
        <f>main!AU69</f>
        <v>NA</v>
      </c>
      <c r="AV66" s="7" t="str">
        <f>main!AV69</f>
        <v>Der</v>
      </c>
      <c r="AW66" s="7" t="str">
        <f>main!AW69</f>
        <v>der</v>
      </c>
      <c r="AX66" s="7" t="str">
        <f>main!AX69</f>
        <v>Er</v>
      </c>
      <c r="AY66" s="7" t="str">
        <f>main!AY69</f>
        <v>Sie</v>
      </c>
      <c r="AZ66" s="7" t="str">
        <f>main!AZ69</f>
        <v>Er</v>
      </c>
      <c r="BA66" s="7" t="str">
        <f t="shared" ref="BA66:BA97" si="57">CONCATENATE("Wer"," ",J66," ",P66,"?")</f>
        <v>Wer strickt auf der Karnevalssitzung?</v>
      </c>
      <c r="BB66" s="46" t="str">
        <f t="shared" ref="BB66:BB97" si="58">IF(AK66="NA",CONCATENATE($BB$1," ","tat", " ",AA66,"?"),CONCATENATE($BB$1," ","tat", " ",AK66," ",AA66,"?"))</f>
        <v>Was tat die Flugbegleiterin?</v>
      </c>
      <c r="BC66" s="7" t="str">
        <f t="shared" ref="BC66:BC97" si="59">BS66</f>
        <v>Wo strickt die Flugbegleiterin?</v>
      </c>
      <c r="BD66" s="7" t="str">
        <f t="shared" ref="BD66:BD97" si="60">BV66</f>
        <v>Was hat die Flugbegleiterin satt?</v>
      </c>
      <c r="BE66" s="1" t="s">
        <v>49</v>
      </c>
      <c r="BF66" s="7" t="str">
        <f>BD66</f>
        <v>Was hat die Flugbegleiterin satt?</v>
      </c>
      <c r="BG66" s="7">
        <v>4</v>
      </c>
      <c r="BH66" s="7">
        <f t="shared" ref="BH66:BH97" si="61">IF(BI66="NA",0,1)</f>
        <v>0</v>
      </c>
      <c r="BI66" s="7" t="str">
        <f t="shared" ref="BI66:BI97" si="62">IF(BG66=1,BF66,"NA")</f>
        <v>NA</v>
      </c>
      <c r="BJ66" s="7" t="str">
        <f>IF(BI66="NA","NA",CONCATENATE(S66," ",T66," ",W66))</f>
        <v>NA</v>
      </c>
      <c r="BK66" s="7" t="str">
        <f>BJ66</f>
        <v>NA</v>
      </c>
      <c r="BL66" s="7" t="s">
        <v>78</v>
      </c>
      <c r="BM66" s="1">
        <v>1</v>
      </c>
      <c r="BN66" s="7" t="str">
        <f t="shared" ref="BN66:BN97" si="63">IF(BM66=1,BK66,BL66)</f>
        <v>NA</v>
      </c>
      <c r="BO66" s="7" t="str">
        <f t="shared" si="48"/>
        <v>NA</v>
      </c>
      <c r="BP66" s="7" t="str">
        <f t="shared" ref="BP66:BP97" si="64">IF(AK66="NA",IF(K66="","",CONCATENATE(K$1," ",J66," ",H66,"?")),IF(K66="","",CONCATENATE(K$1," ",J66," ",AK66," ",AA66,"?")))</f>
        <v>Wo strickt die Flugbegleiterin?</v>
      </c>
      <c r="BQ66" s="7" t="str">
        <f t="shared" ref="BQ66:BQ97" si="65">IF(AK66="NA",IF(L66="","",CONCATENATE(L$1," ",J66," ",H66,"?")),IF(L66="","",CONCATENATE(L$1," ",J66," ",AK66," ",AA66,"?")))</f>
        <v/>
      </c>
      <c r="BR66" s="7" t="str">
        <f t="shared" ref="BR66:BR97" si="66">IF(AK66="NA",IF(M66="","",CONCATENATE(M$1," ",J66," ",H66,"?")),IF(M66="","",CONCATENATE(M$1," ",J66," ",AK66," ",AA66,"?")))</f>
        <v/>
      </c>
      <c r="BS66" s="7" t="str">
        <f t="shared" ref="BS66:BS97" si="67">CONCATENATE(BP66,BQ66,BR66)</f>
        <v>Wo strickt die Flugbegleiterin?</v>
      </c>
      <c r="BT66" s="7" t="str">
        <f t="shared" ref="BT66:BT97" si="68">IF(AK66="NA",IF(U66="","",CONCATENATE(U$1," ",R66," ",H66," ",Y66,"?")),IF(U66="","",CONCATENATE(U$1," ",R66," ",AK66," ",AA66," ",Y66,"?")))</f>
        <v>Was hat die Flugbegleiterin satt?</v>
      </c>
      <c r="BU66" s="7" t="str">
        <f t="shared" ref="BU66:BU97" si="69">IF(AK66="NA",IF(V66="","",CONCATENATE(V$1," ",R66," ",H66," ",Y66,"?")),IF(V66="","",CONCATENATE(V$1," ",R66," ",AK66," ",AA66," ",Y66,"?")))</f>
        <v/>
      </c>
      <c r="BV66" s="1" t="str">
        <f t="shared" ref="BV66:BV97" si="70">CONCATENATE(BT66,BU66)</f>
        <v>Was hat die Flugbegleiterin satt?</v>
      </c>
    </row>
    <row r="67" spans="1:74" ht="14.25" customHeight="1" x14ac:dyDescent="0.35">
      <c r="A67" s="7" t="str">
        <f t="shared" ref="A67:A69" si="71">CONCATENATE("L",B67,"_S",F67,"_I",Z67,"_P",AZ67)</f>
        <v>L6_S115_I198_PSie</v>
      </c>
      <c r="B67" s="7">
        <v>6</v>
      </c>
      <c r="C67" s="7">
        <v>115</v>
      </c>
      <c r="D67" s="44">
        <v>66</v>
      </c>
      <c r="E67">
        <v>3</v>
      </c>
      <c r="F67" s="7">
        <v>115</v>
      </c>
      <c r="G67" s="7" t="str">
        <f t="shared" si="25"/>
        <v>Der Autoverkäufer spaziert zum Trödelmarkt. Sie möchte das alte Geschirr ersetzen.</v>
      </c>
      <c r="H67" s="7" t="str">
        <f t="shared" si="51"/>
        <v>Der Autoverkäufer</v>
      </c>
      <c r="I67" s="7" t="str">
        <f t="shared" si="52"/>
        <v>Die Autoverkäuferin</v>
      </c>
      <c r="J67" s="7" t="s">
        <v>67</v>
      </c>
      <c r="L67" s="7" t="s">
        <v>185</v>
      </c>
      <c r="N67" s="7" t="s">
        <v>800</v>
      </c>
      <c r="O67" s="7" t="str">
        <f t="shared" si="53"/>
        <v>zum Trödelmarkt.</v>
      </c>
      <c r="P67" s="7" t="str">
        <f t="shared" si="54"/>
        <v>zum Trödelmarkt</v>
      </c>
      <c r="Q67" s="7" t="str">
        <f t="shared" si="26"/>
        <v>Sie</v>
      </c>
      <c r="R67" s="7" t="s">
        <v>70</v>
      </c>
      <c r="S67" s="7" t="s">
        <v>155</v>
      </c>
      <c r="T67" s="7" t="s">
        <v>801</v>
      </c>
      <c r="U67" s="7" t="s">
        <v>802</v>
      </c>
      <c r="W67" s="7" t="str">
        <f t="shared" si="55"/>
        <v>Geschirr</v>
      </c>
      <c r="X67" s="7" t="str">
        <f t="shared" si="56"/>
        <v>ersetzen.</v>
      </c>
      <c r="Y67" s="7" t="s">
        <v>803</v>
      </c>
      <c r="Z67" s="7">
        <f>main!Z116</f>
        <v>198</v>
      </c>
      <c r="AA67" s="7" t="str">
        <f>main!AA116</f>
        <v>Autoverkäufer</v>
      </c>
      <c r="AB67" s="7" t="str">
        <f>main!AB116</f>
        <v>NA</v>
      </c>
      <c r="AC67" s="7">
        <f>main!AC116</f>
        <v>6.25</v>
      </c>
      <c r="AD67" s="7" t="str">
        <f>main!AD116</f>
        <v>NA</v>
      </c>
      <c r="AE67" s="7" t="str">
        <f>main!AE116</f>
        <v>NA</v>
      </c>
      <c r="AF67" s="7" t="str">
        <f>main!AF116</f>
        <v>m</v>
      </c>
      <c r="AG67" s="7" t="str">
        <f>main!AG116</f>
        <v>Filler</v>
      </c>
      <c r="AH67" s="7" t="str">
        <f>main!AH116</f>
        <v>NA</v>
      </c>
      <c r="AI67" s="7" t="str">
        <f>main!AI116</f>
        <v>NA</v>
      </c>
      <c r="AJ67" s="7" t="str">
        <f>main!AJ116</f>
        <v>Der</v>
      </c>
      <c r="AK67" s="7" t="str">
        <f>main!AK116</f>
        <v>der</v>
      </c>
      <c r="AL67" s="7">
        <f>main!AL116</f>
        <v>55</v>
      </c>
      <c r="AM67" s="7" t="str">
        <f>main!AM116</f>
        <v>Autoverkäuferin</v>
      </c>
      <c r="AN67" s="7" t="str">
        <f>main!AN116</f>
        <v>NA</v>
      </c>
      <c r="AO67" s="7" t="str">
        <f>main!AO116</f>
        <v>NA</v>
      </c>
      <c r="AP67" s="7" t="str">
        <f>main!AP116</f>
        <v>NA</v>
      </c>
      <c r="AQ67" s="7" t="str">
        <f>main!AQ116</f>
        <v>NA</v>
      </c>
      <c r="AR67" s="7" t="str">
        <f>main!AR116</f>
        <v>NA</v>
      </c>
      <c r="AS67" s="7" t="str">
        <f>main!AS116</f>
        <v>Alternative</v>
      </c>
      <c r="AT67" s="7" t="str">
        <f>main!AT116</f>
        <v>NA</v>
      </c>
      <c r="AU67" s="7" t="str">
        <f>main!AU116</f>
        <v>NA</v>
      </c>
      <c r="AV67" s="7" t="str">
        <f>main!AV116</f>
        <v>Die</v>
      </c>
      <c r="AW67" s="7" t="str">
        <f>main!AW116</f>
        <v>die</v>
      </c>
      <c r="AX67" s="7" t="str">
        <f>main!AX116</f>
        <v>Er</v>
      </c>
      <c r="AY67" s="7" t="str">
        <f>main!AY116</f>
        <v>Sie</v>
      </c>
      <c r="AZ67" s="7" t="str">
        <f>main!AZ116</f>
        <v>Sie</v>
      </c>
      <c r="BA67" s="7" t="str">
        <f t="shared" si="57"/>
        <v>Wer spaziert zum Trödelmarkt?</v>
      </c>
      <c r="BB67" s="46" t="str">
        <f t="shared" si="58"/>
        <v>Was tat der Autoverkäufer?</v>
      </c>
      <c r="BC67" s="7" t="str">
        <f t="shared" si="59"/>
        <v>Wohin spaziert der Autoverkäufer?</v>
      </c>
      <c r="BD67" s="7" t="str">
        <f t="shared" si="60"/>
        <v>Was möchte der Autoverkäufer ersetzen?</v>
      </c>
      <c r="BE67" s="7" t="s">
        <v>48</v>
      </c>
      <c r="BF67" s="7" t="str">
        <f>BC67</f>
        <v>Wohin spaziert der Autoverkäufer?</v>
      </c>
      <c r="BG67" s="7">
        <v>3</v>
      </c>
      <c r="BH67" s="7">
        <f t="shared" si="61"/>
        <v>0</v>
      </c>
      <c r="BI67" s="7" t="str">
        <f t="shared" si="62"/>
        <v>NA</v>
      </c>
      <c r="BJ67" s="7" t="str">
        <f>IF(BI67="NA","NA",P67)</f>
        <v>NA</v>
      </c>
      <c r="BK67" s="7" t="str">
        <f>BJ67</f>
        <v>NA</v>
      </c>
      <c r="BL67" s="7" t="s">
        <v>78</v>
      </c>
      <c r="BM67" s="1">
        <v>0</v>
      </c>
      <c r="BN67" s="7" t="str">
        <f t="shared" si="63"/>
        <v>NA</v>
      </c>
      <c r="BO67" s="7" t="str">
        <f t="shared" si="48"/>
        <v>NA</v>
      </c>
      <c r="BP67" s="7" t="str">
        <f t="shared" si="64"/>
        <v/>
      </c>
      <c r="BQ67" s="7" t="str">
        <f t="shared" si="65"/>
        <v>Wohin spaziert der Autoverkäufer?</v>
      </c>
      <c r="BR67" s="7" t="str">
        <f t="shared" si="66"/>
        <v/>
      </c>
      <c r="BS67" s="7" t="str">
        <f t="shared" si="67"/>
        <v>Wohin spaziert der Autoverkäufer?</v>
      </c>
      <c r="BT67" s="7" t="str">
        <f t="shared" si="68"/>
        <v>Was möchte der Autoverkäufer ersetzen?</v>
      </c>
      <c r="BU67" s="7" t="str">
        <f t="shared" si="69"/>
        <v/>
      </c>
      <c r="BV67" s="7" t="str">
        <f t="shared" si="70"/>
        <v>Was möchte der Autoverkäufer ersetzen?</v>
      </c>
    </row>
    <row r="68" spans="1:74" ht="14.25" customHeight="1" x14ac:dyDescent="0.35">
      <c r="A68" s="7" t="str">
        <f t="shared" si="71"/>
        <v>L6_S26_I68_PEr</v>
      </c>
      <c r="B68" s="7">
        <v>6</v>
      </c>
      <c r="C68" s="7">
        <v>26</v>
      </c>
      <c r="D68" s="44">
        <v>67</v>
      </c>
      <c r="E68">
        <v>3</v>
      </c>
      <c r="F68" s="7">
        <v>26</v>
      </c>
      <c r="G68" s="7" t="str">
        <f t="shared" si="25"/>
        <v>Jean erwacht in der Einfahrt. Er hat den einzigen Haustürschlüssel verloren.</v>
      </c>
      <c r="H68" s="7" t="str">
        <f t="shared" si="51"/>
        <v>Jean</v>
      </c>
      <c r="I68" s="7" t="str">
        <f t="shared" si="52"/>
        <v>Greta</v>
      </c>
      <c r="J68" s="7" t="s">
        <v>221</v>
      </c>
      <c r="K68" s="7" t="s">
        <v>84</v>
      </c>
      <c r="N68" s="7" t="s">
        <v>271</v>
      </c>
      <c r="O68" s="7" t="str">
        <f t="shared" si="53"/>
        <v>in der Einfahrt.</v>
      </c>
      <c r="P68" s="7" t="str">
        <f t="shared" si="54"/>
        <v>in der Einfahrt</v>
      </c>
      <c r="Q68" s="7" t="str">
        <f t="shared" si="26"/>
        <v>Er</v>
      </c>
      <c r="R68" s="7" t="s">
        <v>104</v>
      </c>
      <c r="S68" s="7" t="s">
        <v>147</v>
      </c>
      <c r="T68" s="7" t="s">
        <v>272</v>
      </c>
      <c r="U68" s="7" t="s">
        <v>273</v>
      </c>
      <c r="W68" s="7" t="str">
        <f t="shared" si="55"/>
        <v>Haustürschlüssel</v>
      </c>
      <c r="X68" s="7" t="str">
        <f t="shared" si="56"/>
        <v>verloren.</v>
      </c>
      <c r="Y68" s="7" t="s">
        <v>274</v>
      </c>
      <c r="Z68" s="7">
        <f>main!Z27</f>
        <v>68</v>
      </c>
      <c r="AA68" s="7" t="str">
        <f>main!AA27</f>
        <v>Jean</v>
      </c>
      <c r="AB68" s="7" t="str">
        <f>main!AB27</f>
        <v>n</v>
      </c>
      <c r="AC68" s="7">
        <f>main!AC27</f>
        <v>3.4285714289999998</v>
      </c>
      <c r="AD68" s="7">
        <f>main!AD27</f>
        <v>1.420143205</v>
      </c>
      <c r="AE68" s="7">
        <f>main!AE27</f>
        <v>4</v>
      </c>
      <c r="AF68" s="7" t="str">
        <f>main!AF27</f>
        <v>n</v>
      </c>
      <c r="AG68" s="7" t="str">
        <f>main!AG27</f>
        <v>Target</v>
      </c>
      <c r="AH68" s="7" t="str">
        <f>main!AH27</f>
        <v>NA</v>
      </c>
      <c r="AI68" s="7">
        <f>main!AI27</f>
        <v>4610000000</v>
      </c>
      <c r="AJ68" s="7" t="str">
        <f>main!AJ27</f>
        <v>NA</v>
      </c>
      <c r="AK68" s="7" t="str">
        <f>main!AK27</f>
        <v>NA</v>
      </c>
      <c r="AL68" s="7">
        <f>main!AL27</f>
        <v>117</v>
      </c>
      <c r="AM68" s="7" t="str">
        <f>main!AM27</f>
        <v>Greta</v>
      </c>
      <c r="AN68" s="7" t="str">
        <f>main!AN27</f>
        <v>f</v>
      </c>
      <c r="AO68" s="7">
        <f>main!AO27</f>
        <v>6.7428571430000002</v>
      </c>
      <c r="AP68" s="7">
        <f>main!AP27</f>
        <v>0.56061191099999996</v>
      </c>
      <c r="AQ68" s="7">
        <f>main!AQ27</f>
        <v>7</v>
      </c>
      <c r="AR68" s="7" t="str">
        <f>main!AR27</f>
        <v>f</v>
      </c>
      <c r="AS68" s="7" t="str">
        <f>main!AS27</f>
        <v>Alternative</v>
      </c>
      <c r="AT68" s="7" t="str">
        <f>main!AT27</f>
        <v>NA</v>
      </c>
      <c r="AU68" s="7" t="str">
        <f>main!AU27</f>
        <v>NA</v>
      </c>
      <c r="AV68" s="7" t="str">
        <f>main!AV27</f>
        <v>NA</v>
      </c>
      <c r="AW68" s="7" t="str">
        <f>main!AW27</f>
        <v>NA</v>
      </c>
      <c r="AX68" s="7" t="str">
        <f>main!AX27</f>
        <v>Er</v>
      </c>
      <c r="AY68" s="7" t="str">
        <f>main!AY27</f>
        <v>Sie</v>
      </c>
      <c r="AZ68" s="7" t="str">
        <f>main!AZ27</f>
        <v>Er</v>
      </c>
      <c r="BA68" s="7" t="str">
        <f t="shared" si="57"/>
        <v>Wer erwacht in der Einfahrt?</v>
      </c>
      <c r="BB68" s="46" t="str">
        <f t="shared" si="58"/>
        <v>Was tat Jean?</v>
      </c>
      <c r="BC68" s="7" t="str">
        <f t="shared" si="59"/>
        <v>Wo erwacht Jean?</v>
      </c>
      <c r="BD68" s="7" t="str">
        <f t="shared" si="60"/>
        <v>Was hat Jean verloren?</v>
      </c>
      <c r="BE68" s="7" t="s">
        <v>16</v>
      </c>
      <c r="BF68" s="7" t="str">
        <f>BB68</f>
        <v>Was tat Jean?</v>
      </c>
      <c r="BG68" s="7">
        <v>1</v>
      </c>
      <c r="BH68" s="7">
        <f t="shared" si="61"/>
        <v>1</v>
      </c>
      <c r="BI68" s="7" t="str">
        <f t="shared" si="62"/>
        <v>Was tat Jean?</v>
      </c>
      <c r="BJ68" s="7" t="str">
        <f>IF(BI68="NA","NA",J68)</f>
        <v>erwacht</v>
      </c>
      <c r="BK68" s="7" t="s">
        <v>1107</v>
      </c>
      <c r="BL68" s="7" t="s">
        <v>1108</v>
      </c>
      <c r="BM68" s="1">
        <v>1</v>
      </c>
      <c r="BN68" s="7" t="str">
        <f t="shared" si="63"/>
        <v>in der Einfahrt erwachen</v>
      </c>
      <c r="BO68" s="7" t="str">
        <f t="shared" ref="BO68:BO99" si="72">IF(BM68=0,BK68,BL68)</f>
        <v>in der Einfahrt aufwachen</v>
      </c>
      <c r="BP68" s="7" t="str">
        <f t="shared" si="64"/>
        <v>Wo erwacht Jean?</v>
      </c>
      <c r="BQ68" s="7" t="str">
        <f t="shared" si="65"/>
        <v/>
      </c>
      <c r="BR68" s="7" t="str">
        <f t="shared" si="66"/>
        <v/>
      </c>
      <c r="BS68" s="7" t="str">
        <f t="shared" si="67"/>
        <v>Wo erwacht Jean?</v>
      </c>
      <c r="BT68" s="7" t="str">
        <f t="shared" si="68"/>
        <v>Was hat Jean verloren?</v>
      </c>
      <c r="BU68" s="7" t="str">
        <f t="shared" si="69"/>
        <v/>
      </c>
      <c r="BV68" s="7" t="str">
        <f t="shared" si="70"/>
        <v>Was hat Jean verloren?</v>
      </c>
    </row>
    <row r="69" spans="1:74" ht="14.25" customHeight="1" x14ac:dyDescent="0.35">
      <c r="A69" s="7" t="str">
        <f t="shared" si="71"/>
        <v>L6_S108_I191_PEr</v>
      </c>
      <c r="B69" s="7">
        <v>6</v>
      </c>
      <c r="C69" s="7">
        <v>108</v>
      </c>
      <c r="D69" s="44">
        <v>68</v>
      </c>
      <c r="E69">
        <v>3</v>
      </c>
      <c r="F69" s="7">
        <v>108</v>
      </c>
      <c r="G69" s="7" t="str">
        <f t="shared" si="25"/>
        <v>Der Astronaut landet in der Anstalt. Er hat einen schweren Burnout erlitten.</v>
      </c>
      <c r="H69" s="7" t="str">
        <f t="shared" si="51"/>
        <v>Der Astronaut</v>
      </c>
      <c r="I69" s="7" t="str">
        <f t="shared" si="52"/>
        <v>Die Astronautin</v>
      </c>
      <c r="J69" s="7" t="s">
        <v>277</v>
      </c>
      <c r="K69" s="7" t="s">
        <v>84</v>
      </c>
      <c r="N69" s="7" t="s">
        <v>762</v>
      </c>
      <c r="O69" s="7" t="str">
        <f t="shared" si="53"/>
        <v>in der Anstalt.</v>
      </c>
      <c r="P69" s="7" t="str">
        <f t="shared" si="54"/>
        <v>in der Anstalt</v>
      </c>
      <c r="Q69" s="7" t="str">
        <f t="shared" si="26"/>
        <v>Er</v>
      </c>
      <c r="R69" s="7" t="s">
        <v>104</v>
      </c>
      <c r="S69" s="7" t="s">
        <v>87</v>
      </c>
      <c r="T69" s="7" t="s">
        <v>279</v>
      </c>
      <c r="U69" s="7" t="s">
        <v>763</v>
      </c>
      <c r="W69" s="7" t="str">
        <f t="shared" si="55"/>
        <v>Burnout</v>
      </c>
      <c r="X69" s="7" t="str">
        <f t="shared" si="56"/>
        <v>erlitten.</v>
      </c>
      <c r="Y69" s="7" t="s">
        <v>212</v>
      </c>
      <c r="Z69" s="7">
        <f>main!Z109</f>
        <v>191</v>
      </c>
      <c r="AA69" s="7" t="str">
        <f>main!AA109</f>
        <v>Astronaut</v>
      </c>
      <c r="AB69" s="7" t="str">
        <f>main!AB109</f>
        <v>NA</v>
      </c>
      <c r="AC69" s="7">
        <f>main!AC109</f>
        <v>5.75</v>
      </c>
      <c r="AD69" s="7" t="str">
        <f>main!AD109</f>
        <v>NA</v>
      </c>
      <c r="AE69" s="7" t="str">
        <f>main!AE109</f>
        <v>NA</v>
      </c>
      <c r="AF69" s="7" t="str">
        <f>main!AF109</f>
        <v>m</v>
      </c>
      <c r="AG69" s="7" t="str">
        <f>main!AG109</f>
        <v>Filler</v>
      </c>
      <c r="AH69" s="7" t="str">
        <f>main!AH109</f>
        <v>NA</v>
      </c>
      <c r="AI69" s="7" t="str">
        <f>main!AI109</f>
        <v>NA</v>
      </c>
      <c r="AJ69" s="7" t="str">
        <f>main!AJ109</f>
        <v>Der</v>
      </c>
      <c r="AK69" s="7" t="str">
        <f>main!AK109</f>
        <v>der</v>
      </c>
      <c r="AL69" s="7">
        <f>main!AL109</f>
        <v>48</v>
      </c>
      <c r="AM69" s="7" t="str">
        <f>main!AM109</f>
        <v>Astronautin</v>
      </c>
      <c r="AN69" s="7" t="str">
        <f>main!AN109</f>
        <v>NA</v>
      </c>
      <c r="AO69" s="7" t="str">
        <f>main!AO109</f>
        <v>NA</v>
      </c>
      <c r="AP69" s="7" t="str">
        <f>main!AP109</f>
        <v>NA</v>
      </c>
      <c r="AQ69" s="7" t="str">
        <f>main!AQ109</f>
        <v>NA</v>
      </c>
      <c r="AR69" s="7" t="str">
        <f>main!AR109</f>
        <v>NA</v>
      </c>
      <c r="AS69" s="7" t="str">
        <f>main!AS109</f>
        <v>Alternative</v>
      </c>
      <c r="AT69" s="7" t="str">
        <f>main!AT109</f>
        <v>NA</v>
      </c>
      <c r="AU69" s="7" t="str">
        <f>main!AU109</f>
        <v>NA</v>
      </c>
      <c r="AV69" s="7" t="str">
        <f>main!AV109</f>
        <v>Die</v>
      </c>
      <c r="AW69" s="7" t="str">
        <f>main!AW109</f>
        <v>die</v>
      </c>
      <c r="AX69" s="7" t="str">
        <f>main!AX109</f>
        <v>Er</v>
      </c>
      <c r="AY69" s="7" t="str">
        <f>main!AY109</f>
        <v>Sie</v>
      </c>
      <c r="AZ69" s="7" t="str">
        <f>main!AZ109</f>
        <v>Er</v>
      </c>
      <c r="BA69" s="7" t="str">
        <f t="shared" si="57"/>
        <v>Wer landet in der Anstalt?</v>
      </c>
      <c r="BB69" s="46" t="str">
        <f t="shared" si="58"/>
        <v>Was tat der Astronaut?</v>
      </c>
      <c r="BC69" s="7" t="str">
        <f t="shared" si="59"/>
        <v>Wo landet der Astronaut?</v>
      </c>
      <c r="BD69" s="7" t="str">
        <f t="shared" si="60"/>
        <v>Was hat der Astronaut erlitten?</v>
      </c>
      <c r="BE69" s="1" t="s">
        <v>49</v>
      </c>
      <c r="BF69" s="7" t="str">
        <f>BD69</f>
        <v>Was hat der Astronaut erlitten?</v>
      </c>
      <c r="BG69" s="7">
        <v>4</v>
      </c>
      <c r="BH69" s="7">
        <f t="shared" si="61"/>
        <v>0</v>
      </c>
      <c r="BI69" s="7" t="str">
        <f t="shared" si="62"/>
        <v>NA</v>
      </c>
      <c r="BJ69" s="7" t="str">
        <f>IF(BI69="NA","NA",CONCATENATE(S69," ",T69," ",W69))</f>
        <v>NA</v>
      </c>
      <c r="BK69" s="7" t="str">
        <f>BJ69</f>
        <v>NA</v>
      </c>
      <c r="BL69" s="7" t="s">
        <v>78</v>
      </c>
      <c r="BM69" s="1">
        <v>1</v>
      </c>
      <c r="BN69" s="7" t="str">
        <f t="shared" si="63"/>
        <v>NA</v>
      </c>
      <c r="BO69" s="7" t="str">
        <f t="shared" si="72"/>
        <v>NA</v>
      </c>
      <c r="BP69" s="7" t="str">
        <f t="shared" si="64"/>
        <v>Wo landet der Astronaut?</v>
      </c>
      <c r="BQ69" s="7" t="str">
        <f t="shared" si="65"/>
        <v/>
      </c>
      <c r="BR69" s="7" t="str">
        <f t="shared" si="66"/>
        <v/>
      </c>
      <c r="BS69" s="7" t="str">
        <f t="shared" si="67"/>
        <v>Wo landet der Astronaut?</v>
      </c>
      <c r="BT69" s="7" t="str">
        <f t="shared" si="68"/>
        <v>Was hat der Astronaut erlitten?</v>
      </c>
      <c r="BU69" s="7" t="str">
        <f t="shared" si="69"/>
        <v/>
      </c>
      <c r="BV69" s="7" t="str">
        <f t="shared" si="70"/>
        <v>Was hat der Astronaut erlitten?</v>
      </c>
    </row>
    <row r="70" spans="1:74" ht="14.25" customHeight="1" x14ac:dyDescent="0.35">
      <c r="A70" s="53" t="str">
        <f>CONCATENATE("L",B70,"_S",F70,"_I",Z71,"_P",AZ70)</f>
        <v>L_S137_I65_PEr</v>
      </c>
      <c r="B70" s="54"/>
      <c r="C70" s="55">
        <v>15</v>
      </c>
      <c r="D70" s="44">
        <v>69</v>
      </c>
      <c r="E70" s="54">
        <v>3.9</v>
      </c>
      <c r="F70" s="53">
        <v>137</v>
      </c>
      <c r="G70" s="53" t="str">
        <f>CONCATENATE(H70," ",J70," ",P70," ",Q70," ",R70," ",S70," ",T70," ",W70," ",Y70)</f>
        <v>Der Gynäkologe spricht auf der Kundgebung Sie hat eine lange Rede vorbereitet</v>
      </c>
      <c r="H70" s="53" t="str">
        <f t="shared" si="51"/>
        <v>Der Gynäkologe</v>
      </c>
      <c r="I70" s="53" t="str">
        <f t="shared" si="52"/>
        <v>Die Gynäkologin</v>
      </c>
      <c r="J70" s="54" t="s">
        <v>1081</v>
      </c>
      <c r="K70" s="53" t="s">
        <v>244</v>
      </c>
      <c r="L70" s="53"/>
      <c r="M70" s="53"/>
      <c r="N70" s="53" t="s">
        <v>885</v>
      </c>
      <c r="O70" s="53" t="str">
        <f t="shared" si="53"/>
        <v>auf der Kundgebung.</v>
      </c>
      <c r="P70" s="53" t="str">
        <f t="shared" si="54"/>
        <v>auf der Kundgebung</v>
      </c>
      <c r="Q70" s="53" t="s">
        <v>82</v>
      </c>
      <c r="R70" s="53" t="s">
        <v>104</v>
      </c>
      <c r="S70" s="53" t="s">
        <v>179</v>
      </c>
      <c r="T70" s="53" t="s">
        <v>560</v>
      </c>
      <c r="U70" s="54" t="s">
        <v>1082</v>
      </c>
      <c r="V70" s="54"/>
      <c r="W70" s="54" t="str">
        <f t="shared" si="55"/>
        <v>Rede</v>
      </c>
      <c r="X70" s="54" t="str">
        <f t="shared" si="56"/>
        <v>vorbereitet.</v>
      </c>
      <c r="Y70" s="54" t="s">
        <v>1083</v>
      </c>
      <c r="Z70" s="53">
        <v>91</v>
      </c>
      <c r="AA70" s="53" t="s">
        <v>990</v>
      </c>
      <c r="AB70" s="53" t="s">
        <v>78</v>
      </c>
      <c r="AC70" s="53" t="s">
        <v>78</v>
      </c>
      <c r="AD70" s="53" t="s">
        <v>78</v>
      </c>
      <c r="AE70" s="53" t="s">
        <v>78</v>
      </c>
      <c r="AF70" s="53" t="s">
        <v>78</v>
      </c>
      <c r="AG70" s="53" t="s">
        <v>1093</v>
      </c>
      <c r="AH70" s="53" t="s">
        <v>78</v>
      </c>
      <c r="AI70" s="53" t="s">
        <v>78</v>
      </c>
      <c r="AJ70" s="54" t="s">
        <v>506</v>
      </c>
      <c r="AK70" s="55" t="s">
        <v>507</v>
      </c>
      <c r="AL70" s="53">
        <v>91</v>
      </c>
      <c r="AM70" s="53" t="s">
        <v>1062</v>
      </c>
      <c r="AN70" s="53" t="s">
        <v>78</v>
      </c>
      <c r="AO70" s="53" t="s">
        <v>78</v>
      </c>
      <c r="AP70" s="53" t="s">
        <v>78</v>
      </c>
      <c r="AQ70" s="53" t="s">
        <v>78</v>
      </c>
      <c r="AR70" s="53" t="s">
        <v>78</v>
      </c>
      <c r="AS70" s="57" t="s">
        <v>80</v>
      </c>
      <c r="AT70" s="53" t="s">
        <v>78</v>
      </c>
      <c r="AU70" s="53" t="s">
        <v>78</v>
      </c>
      <c r="AV70" s="54" t="s">
        <v>504</v>
      </c>
      <c r="AW70" s="55" t="s">
        <v>71</v>
      </c>
      <c r="AX70" s="58" t="s">
        <v>81</v>
      </c>
      <c r="AY70" s="58" t="s">
        <v>82</v>
      </c>
      <c r="AZ70" s="59" t="str">
        <f>AX70</f>
        <v>Er</v>
      </c>
      <c r="BA70" s="53" t="str">
        <f t="shared" si="57"/>
        <v>Wer spricht auf der Kundgebung?</v>
      </c>
      <c r="BB70" s="46" t="str">
        <f t="shared" si="58"/>
        <v>Was tat der Gynäkologe?</v>
      </c>
      <c r="BC70" s="53" t="str">
        <f t="shared" si="59"/>
        <v>Wo spricht der Gynäkologe?</v>
      </c>
      <c r="BD70" s="53" t="str">
        <f t="shared" si="60"/>
        <v>Was hat der Gynäkologe vorbereitet?</v>
      </c>
      <c r="BE70" s="53" t="s">
        <v>48</v>
      </c>
      <c r="BF70" s="53" t="str">
        <f>BC70</f>
        <v>Wo spricht der Gynäkologe?</v>
      </c>
      <c r="BG70" s="55">
        <v>1</v>
      </c>
      <c r="BH70" s="53">
        <f t="shared" si="61"/>
        <v>1</v>
      </c>
      <c r="BI70" s="53" t="str">
        <f t="shared" si="62"/>
        <v>Wo spricht der Gynäkologe?</v>
      </c>
      <c r="BJ70" s="53" t="str">
        <f>IF(BI70="NA","NA",P70)</f>
        <v>auf der Kundgebung</v>
      </c>
      <c r="BK70" s="53" t="str">
        <f>BJ70</f>
        <v>auf der Kundgebung</v>
      </c>
      <c r="BL70" s="54" t="s">
        <v>1091</v>
      </c>
      <c r="BM70" s="55">
        <v>0</v>
      </c>
      <c r="BN70" s="53" t="str">
        <f t="shared" si="63"/>
        <v>auf der Demonstration</v>
      </c>
      <c r="BO70" s="53" t="str">
        <f t="shared" si="72"/>
        <v>auf der Kundgebung</v>
      </c>
      <c r="BP70" s="53" t="str">
        <f t="shared" si="64"/>
        <v>Wo spricht der Gynäkologe?</v>
      </c>
      <c r="BQ70" s="53" t="str">
        <f t="shared" si="65"/>
        <v/>
      </c>
      <c r="BR70" s="53" t="str">
        <f t="shared" si="66"/>
        <v/>
      </c>
      <c r="BS70" s="53" t="str">
        <f t="shared" si="67"/>
        <v>Wo spricht der Gynäkologe?</v>
      </c>
      <c r="BT70" s="53" t="str">
        <f t="shared" si="68"/>
        <v>Was hat der Gynäkologe vorbereitet?</v>
      </c>
      <c r="BU70" s="53" t="str">
        <f t="shared" si="69"/>
        <v/>
      </c>
      <c r="BV70" s="53" t="str">
        <f t="shared" si="70"/>
        <v>Was hat der Gynäkologe vorbereitet?</v>
      </c>
    </row>
    <row r="71" spans="1:74" ht="14.25" customHeight="1" x14ac:dyDescent="0.35">
      <c r="A71" s="7" t="str">
        <f t="shared" ref="A71:A102" si="73">CONCATENATE("L",B71,"_S",F71,"_I",Z71,"_P",AZ71)</f>
        <v>L6_S23_I65_PEr</v>
      </c>
      <c r="B71" s="7">
        <v>6</v>
      </c>
      <c r="C71" s="7">
        <v>23</v>
      </c>
      <c r="D71" s="44">
        <v>70</v>
      </c>
      <c r="E71">
        <v>4</v>
      </c>
      <c r="F71" s="7">
        <v>23</v>
      </c>
      <c r="G71" s="7" t="str">
        <f t="shared" ref="G71:G102" si="74">CONCATENATE(H71," ",J71," ",O71," ",Q71," ",R71," ",S71," ",T71," ",W71," ",X71)</f>
        <v>Renée starrt auf den Schulhof. Er hat einen potenziellen Profispieler gefunden.</v>
      </c>
      <c r="H71" s="7" t="str">
        <f t="shared" si="51"/>
        <v>Renée</v>
      </c>
      <c r="I71" s="7" t="str">
        <f t="shared" si="52"/>
        <v>Luisa</v>
      </c>
      <c r="J71" s="7" t="s">
        <v>93</v>
      </c>
      <c r="L71" s="7" t="s">
        <v>119</v>
      </c>
      <c r="N71" s="7" t="s">
        <v>252</v>
      </c>
      <c r="O71" s="7" t="str">
        <f t="shared" si="53"/>
        <v>auf den Schulhof.</v>
      </c>
      <c r="P71" s="7" t="str">
        <f t="shared" si="54"/>
        <v>auf den Schulhof</v>
      </c>
      <c r="Q71" s="7" t="str">
        <f t="shared" ref="Q71:Q102" si="75">AZ71</f>
        <v>Er</v>
      </c>
      <c r="R71" s="7" t="s">
        <v>104</v>
      </c>
      <c r="S71" s="7" t="s">
        <v>87</v>
      </c>
      <c r="T71" s="7" t="s">
        <v>253</v>
      </c>
      <c r="U71" s="7" t="s">
        <v>254</v>
      </c>
      <c r="W71" s="7" t="str">
        <f t="shared" si="55"/>
        <v>Profispieler</v>
      </c>
      <c r="X71" s="7" t="str">
        <f t="shared" si="56"/>
        <v>gefunden.</v>
      </c>
      <c r="Y71" s="7" t="s">
        <v>205</v>
      </c>
      <c r="Z71" s="7">
        <f>main!Z24</f>
        <v>65</v>
      </c>
      <c r="AA71" s="7" t="str">
        <f>main!AA24</f>
        <v>Renée</v>
      </c>
      <c r="AB71" s="7" t="str">
        <f>main!AB24</f>
        <v>n</v>
      </c>
      <c r="AC71" s="7">
        <f>main!AC24</f>
        <v>3.228571429</v>
      </c>
      <c r="AD71" s="7">
        <f>main!AD24</f>
        <v>1.2853407489999999</v>
      </c>
      <c r="AE71" s="7">
        <f>main!AE24</f>
        <v>4</v>
      </c>
      <c r="AF71" s="7" t="str">
        <f>main!AF24</f>
        <v>n</v>
      </c>
      <c r="AG71" s="7" t="str">
        <f>main!AG24</f>
        <v>Target</v>
      </c>
      <c r="AH71" s="7" t="str">
        <f>main!AH24</f>
        <v>NA</v>
      </c>
      <c r="AI71" s="7">
        <f>main!AI24</f>
        <v>253000000</v>
      </c>
      <c r="AJ71" s="7" t="str">
        <f>main!AJ24</f>
        <v>NA</v>
      </c>
      <c r="AK71" s="7" t="str">
        <f>main!AK24</f>
        <v>NA</v>
      </c>
      <c r="AL71" s="7">
        <f>main!AL24</f>
        <v>114</v>
      </c>
      <c r="AM71" s="7" t="str">
        <f>main!AM24</f>
        <v>Luisa</v>
      </c>
      <c r="AN71" s="7" t="str">
        <f>main!AN24</f>
        <v>f</v>
      </c>
      <c r="AO71" s="7">
        <f>main!AO24</f>
        <v>6.6857142859999996</v>
      </c>
      <c r="AP71" s="7">
        <f>main!AP24</f>
        <v>1.078436465</v>
      </c>
      <c r="AQ71" s="7">
        <f>main!AQ24</f>
        <v>7</v>
      </c>
      <c r="AR71" s="7" t="str">
        <f>main!AR24</f>
        <v>f</v>
      </c>
      <c r="AS71" s="7" t="str">
        <f>main!AS24</f>
        <v>Alternative</v>
      </c>
      <c r="AT71" s="7" t="str">
        <f>main!AT24</f>
        <v>NA</v>
      </c>
      <c r="AU71" s="7" t="str">
        <f>main!AU24</f>
        <v>NA</v>
      </c>
      <c r="AV71" s="7" t="str">
        <f>main!AV24</f>
        <v>NA</v>
      </c>
      <c r="AW71" s="7" t="str">
        <f>main!AW24</f>
        <v>NA</v>
      </c>
      <c r="AX71" s="7" t="str">
        <f>main!AX24</f>
        <v>Er</v>
      </c>
      <c r="AY71" s="7" t="str">
        <f>main!AY24</f>
        <v>Sie</v>
      </c>
      <c r="AZ71" s="7" t="str">
        <f>main!AZ24</f>
        <v>Er</v>
      </c>
      <c r="BA71" s="7" t="str">
        <f t="shared" si="57"/>
        <v>Wer starrt auf den Schulhof?</v>
      </c>
      <c r="BB71" s="46" t="str">
        <f t="shared" si="58"/>
        <v>Was tat Renée?</v>
      </c>
      <c r="BC71" s="7" t="str">
        <f t="shared" si="59"/>
        <v>Wohin starrt Renée?</v>
      </c>
      <c r="BD71" s="7" t="str">
        <f t="shared" si="60"/>
        <v>Was hat Renée gefunden?</v>
      </c>
      <c r="BE71" s="7" t="s">
        <v>48</v>
      </c>
      <c r="BF71" s="7" t="str">
        <f>BC71</f>
        <v>Wohin starrt Renée?</v>
      </c>
      <c r="BG71" s="7">
        <v>1</v>
      </c>
      <c r="BH71" s="7">
        <f t="shared" si="61"/>
        <v>1</v>
      </c>
      <c r="BI71" s="7" t="str">
        <f t="shared" si="62"/>
        <v>Wohin starrt Renée?</v>
      </c>
      <c r="BJ71" s="7" t="str">
        <f>IF(BI71="NA","NA",P71)</f>
        <v>auf den Schulhof</v>
      </c>
      <c r="BK71" s="7" t="str">
        <f>BJ71</f>
        <v>auf den Schulhof</v>
      </c>
      <c r="BL71" s="7" t="s">
        <v>257</v>
      </c>
      <c r="BM71" s="1">
        <v>0</v>
      </c>
      <c r="BN71" s="7" t="str">
        <f t="shared" si="63"/>
        <v>in den Kindergarten</v>
      </c>
      <c r="BO71" s="7" t="str">
        <f t="shared" si="72"/>
        <v>auf den Schulhof</v>
      </c>
      <c r="BP71" s="7" t="str">
        <f t="shared" si="64"/>
        <v/>
      </c>
      <c r="BQ71" s="7" t="str">
        <f t="shared" si="65"/>
        <v>Wohin starrt Renée?</v>
      </c>
      <c r="BR71" s="7" t="str">
        <f t="shared" si="66"/>
        <v/>
      </c>
      <c r="BS71" s="7" t="str">
        <f t="shared" si="67"/>
        <v>Wohin starrt Renée?</v>
      </c>
      <c r="BT71" s="7" t="str">
        <f t="shared" si="68"/>
        <v>Was hat Renée gefunden?</v>
      </c>
      <c r="BU71" s="7" t="str">
        <f t="shared" si="69"/>
        <v/>
      </c>
      <c r="BV71" s="7" t="str">
        <f t="shared" si="70"/>
        <v>Was hat Renée gefunden?</v>
      </c>
    </row>
    <row r="72" spans="1:74" ht="14.25" customHeight="1" x14ac:dyDescent="0.35">
      <c r="A72" s="7" t="str">
        <f t="shared" si="73"/>
        <v>L6_S45_I128_PEr</v>
      </c>
      <c r="B72" s="7">
        <v>6</v>
      </c>
      <c r="C72" s="7">
        <v>45</v>
      </c>
      <c r="D72" s="44">
        <v>71</v>
      </c>
      <c r="E72">
        <v>4</v>
      </c>
      <c r="F72" s="7">
        <v>45</v>
      </c>
      <c r="G72" s="7" t="str">
        <f t="shared" si="74"/>
        <v>Julia erwacht am Bahnhof. Er ist mit dem Nachtzug gefahren.</v>
      </c>
      <c r="H72" s="7" t="str">
        <f t="shared" si="51"/>
        <v>Julia</v>
      </c>
      <c r="I72" s="7" t="str">
        <f t="shared" si="52"/>
        <v>Damian</v>
      </c>
      <c r="J72" s="7" t="s">
        <v>221</v>
      </c>
      <c r="K72" s="7" t="s">
        <v>304</v>
      </c>
      <c r="N72" s="7" t="s">
        <v>395</v>
      </c>
      <c r="O72" s="7" t="str">
        <f t="shared" si="53"/>
        <v>am Bahnhof.</v>
      </c>
      <c r="P72" s="7" t="str">
        <f t="shared" si="54"/>
        <v>am Bahnhof</v>
      </c>
      <c r="Q72" s="7" t="str">
        <f t="shared" si="75"/>
        <v>Er</v>
      </c>
      <c r="R72" s="7" t="s">
        <v>396</v>
      </c>
      <c r="S72" s="7" t="s">
        <v>171</v>
      </c>
      <c r="T72" s="7" t="s">
        <v>397</v>
      </c>
      <c r="U72" s="7" t="s">
        <v>398</v>
      </c>
      <c r="W72" s="7" t="str">
        <f t="shared" si="55"/>
        <v>Nachtzug</v>
      </c>
      <c r="X72" s="7" t="str">
        <f t="shared" si="56"/>
        <v>gefahren.</v>
      </c>
      <c r="Y72" s="7" t="s">
        <v>399</v>
      </c>
      <c r="Z72" s="7">
        <f>main!Z46</f>
        <v>128</v>
      </c>
      <c r="AA72" s="7" t="str">
        <f>main!AA46</f>
        <v>Julia</v>
      </c>
      <c r="AB72" s="7" t="str">
        <f>main!AB46</f>
        <v>f</v>
      </c>
      <c r="AC72" s="7">
        <f>main!AC46</f>
        <v>6.8285714290000001</v>
      </c>
      <c r="AD72" s="7">
        <f>main!AD46</f>
        <v>0.45281565400000001</v>
      </c>
      <c r="AE72" s="7">
        <f>main!AE46</f>
        <v>7</v>
      </c>
      <c r="AF72" s="7" t="str">
        <f>main!AF46</f>
        <v>f</v>
      </c>
      <c r="AG72" s="7" t="str">
        <f>main!AG46</f>
        <v>Target</v>
      </c>
      <c r="AH72" s="7" t="str">
        <f>main!AH46</f>
        <v>NA</v>
      </c>
      <c r="AI72" s="7">
        <f>main!AI46</f>
        <v>4040000000</v>
      </c>
      <c r="AJ72" s="7" t="str">
        <f>main!AJ46</f>
        <v>NA</v>
      </c>
      <c r="AK72" s="7" t="str">
        <f>main!AK46</f>
        <v>NA</v>
      </c>
      <c r="AL72" s="7">
        <f>main!AL46</f>
        <v>47</v>
      </c>
      <c r="AM72" s="7" t="str">
        <f>main!AM46</f>
        <v>Damian</v>
      </c>
      <c r="AN72" s="7" t="str">
        <f>main!AN46</f>
        <v>m</v>
      </c>
      <c r="AO72" s="7">
        <f>main!AO46</f>
        <v>1.7428571429999999</v>
      </c>
      <c r="AP72" s="7">
        <f>main!AP46</f>
        <v>0.91853006400000003</v>
      </c>
      <c r="AQ72" s="7">
        <f>main!AQ46</f>
        <v>1</v>
      </c>
      <c r="AR72" s="7" t="str">
        <f>main!AR46</f>
        <v>m</v>
      </c>
      <c r="AS72" s="7" t="str">
        <f>main!AS46</f>
        <v>Alternative</v>
      </c>
      <c r="AT72" s="7" t="str">
        <f>main!AT46</f>
        <v>NA</v>
      </c>
      <c r="AU72" s="7" t="str">
        <f>main!AU46</f>
        <v>NA</v>
      </c>
      <c r="AV72" s="7" t="str">
        <f>main!AV46</f>
        <v>NA</v>
      </c>
      <c r="AW72" s="7" t="str">
        <f>main!AW46</f>
        <v>NA</v>
      </c>
      <c r="AX72" s="7" t="str">
        <f>main!AX46</f>
        <v>Er</v>
      </c>
      <c r="AY72" s="7" t="str">
        <f>main!AY46</f>
        <v>Sie</v>
      </c>
      <c r="AZ72" s="7" t="str">
        <f>main!AZ46</f>
        <v>Er</v>
      </c>
      <c r="BA72" s="7" t="str">
        <f t="shared" si="57"/>
        <v>Wer erwacht am Bahnhof?</v>
      </c>
      <c r="BB72" s="46" t="str">
        <f t="shared" si="58"/>
        <v>Was tat Julia?</v>
      </c>
      <c r="BC72" s="7" t="str">
        <f t="shared" si="59"/>
        <v>Wo erwacht Julia?</v>
      </c>
      <c r="BD72" s="7" t="str">
        <f t="shared" si="60"/>
        <v>Was ist Julia gefahren?</v>
      </c>
      <c r="BE72" s="7" t="s">
        <v>47</v>
      </c>
      <c r="BF72" s="7" t="str">
        <f>BA72</f>
        <v>Wer erwacht am Bahnhof?</v>
      </c>
      <c r="BG72" s="7">
        <v>2</v>
      </c>
      <c r="BH72" s="7">
        <f t="shared" si="61"/>
        <v>0</v>
      </c>
      <c r="BI72" s="7" t="str">
        <f t="shared" si="62"/>
        <v>NA</v>
      </c>
      <c r="BJ72" s="7" t="str">
        <f>IF(BI72="NA","NA",H72)</f>
        <v>NA</v>
      </c>
      <c r="BK72" s="7" t="str">
        <f>BJ72</f>
        <v>NA</v>
      </c>
      <c r="BL72" s="7" t="s">
        <v>78</v>
      </c>
      <c r="BM72" s="1">
        <v>1</v>
      </c>
      <c r="BN72" s="7" t="str">
        <f t="shared" si="63"/>
        <v>NA</v>
      </c>
      <c r="BO72" s="7" t="str">
        <f t="shared" si="72"/>
        <v>NA</v>
      </c>
      <c r="BP72" s="7" t="str">
        <f t="shared" si="64"/>
        <v>Wo erwacht Julia?</v>
      </c>
      <c r="BQ72" s="7" t="str">
        <f t="shared" si="65"/>
        <v/>
      </c>
      <c r="BR72" s="7" t="str">
        <f t="shared" si="66"/>
        <v/>
      </c>
      <c r="BS72" s="7" t="str">
        <f t="shared" si="67"/>
        <v>Wo erwacht Julia?</v>
      </c>
      <c r="BT72" s="7" t="str">
        <f t="shared" si="68"/>
        <v>Was ist Julia gefahren?</v>
      </c>
      <c r="BU72" s="7" t="str">
        <f t="shared" si="69"/>
        <v/>
      </c>
      <c r="BV72" s="7" t="str">
        <f t="shared" si="70"/>
        <v>Was ist Julia gefahren?</v>
      </c>
    </row>
    <row r="73" spans="1:74" ht="14.25" customHeight="1" x14ac:dyDescent="0.35">
      <c r="A73" s="7" t="str">
        <f t="shared" si="73"/>
        <v>L6_S51_I134_PSie</v>
      </c>
      <c r="B73" s="7">
        <v>6</v>
      </c>
      <c r="C73" s="7">
        <v>51</v>
      </c>
      <c r="D73" s="44">
        <v>72</v>
      </c>
      <c r="E73">
        <v>4</v>
      </c>
      <c r="F73" s="7">
        <v>51</v>
      </c>
      <c r="G73" s="7" t="str">
        <f t="shared" si="74"/>
        <v>Lena stolpert in die Bar. Sie hat die erste Anzahlung erhalten.</v>
      </c>
      <c r="H73" s="7" t="str">
        <f t="shared" si="51"/>
        <v>Lena</v>
      </c>
      <c r="I73" s="7" t="str">
        <f t="shared" si="52"/>
        <v>Merle</v>
      </c>
      <c r="J73" s="7" t="s">
        <v>355</v>
      </c>
      <c r="L73" s="7" t="s">
        <v>111</v>
      </c>
      <c r="N73" s="7" t="s">
        <v>436</v>
      </c>
      <c r="O73" s="7" t="str">
        <f t="shared" si="53"/>
        <v>in die Bar.</v>
      </c>
      <c r="P73" s="7" t="str">
        <f t="shared" si="54"/>
        <v>in die Bar</v>
      </c>
      <c r="Q73" s="7" t="str">
        <f t="shared" si="75"/>
        <v>Sie</v>
      </c>
      <c r="R73" s="7" t="s">
        <v>104</v>
      </c>
      <c r="S73" s="7" t="s">
        <v>71</v>
      </c>
      <c r="T73" s="7" t="s">
        <v>437</v>
      </c>
      <c r="U73" s="7" t="s">
        <v>438</v>
      </c>
      <c r="W73" s="7" t="str">
        <f t="shared" si="55"/>
        <v>Anzahlung</v>
      </c>
      <c r="X73" s="7" t="str">
        <f t="shared" si="56"/>
        <v>erhalten.</v>
      </c>
      <c r="Y73" s="7" t="s">
        <v>439</v>
      </c>
      <c r="Z73" s="7">
        <f>main!Z52</f>
        <v>134</v>
      </c>
      <c r="AA73" s="7" t="str">
        <f>main!AA52</f>
        <v>Lena</v>
      </c>
      <c r="AB73" s="7" t="str">
        <f>main!AB52</f>
        <v>f</v>
      </c>
      <c r="AC73" s="7">
        <f>main!AC52</f>
        <v>6.8857142859999998</v>
      </c>
      <c r="AD73" s="7">
        <f>main!AD52</f>
        <v>0.322802851</v>
      </c>
      <c r="AE73" s="7">
        <f>main!AE52</f>
        <v>7</v>
      </c>
      <c r="AF73" s="7" t="str">
        <f>main!AF52</f>
        <v>f</v>
      </c>
      <c r="AG73" s="7" t="str">
        <f>main!AG52</f>
        <v>Target</v>
      </c>
      <c r="AH73" s="7" t="str">
        <f>main!AH52</f>
        <v>NA</v>
      </c>
      <c r="AI73" s="7">
        <f>main!AI52</f>
        <v>2250000000</v>
      </c>
      <c r="AJ73" s="7" t="str">
        <f>main!AJ52</f>
        <v>NA</v>
      </c>
      <c r="AK73" s="7" t="str">
        <f>main!AK52</f>
        <v>NA</v>
      </c>
      <c r="AL73" s="7">
        <f>main!AL52</f>
        <v>102</v>
      </c>
      <c r="AM73" s="7" t="str">
        <f>main!AM52</f>
        <v>Merle</v>
      </c>
      <c r="AN73" s="7" t="str">
        <f>main!AN52</f>
        <v>n</v>
      </c>
      <c r="AO73" s="7">
        <f>main!AO52</f>
        <v>6.542857143</v>
      </c>
      <c r="AP73" s="7">
        <f>main!AP52</f>
        <v>0.78000215500000003</v>
      </c>
      <c r="AQ73" s="7">
        <f>main!AQ52</f>
        <v>7</v>
      </c>
      <c r="AR73" s="7" t="str">
        <f>main!AR52</f>
        <v>f</v>
      </c>
      <c r="AS73" s="7" t="str">
        <f>main!AS52</f>
        <v>Alternative</v>
      </c>
      <c r="AT73" s="7" t="str">
        <f>main!AT52</f>
        <v>NA</v>
      </c>
      <c r="AU73" s="7" t="str">
        <f>main!AU52</f>
        <v>NA</v>
      </c>
      <c r="AV73" s="7" t="str">
        <f>main!AV52</f>
        <v>NA</v>
      </c>
      <c r="AW73" s="7" t="str">
        <f>main!AW52</f>
        <v>NA</v>
      </c>
      <c r="AX73" s="7" t="str">
        <f>main!AX52</f>
        <v>Er</v>
      </c>
      <c r="AY73" s="7" t="str">
        <f>main!AY52</f>
        <v>Sie</v>
      </c>
      <c r="AZ73" s="7" t="str">
        <f>main!AZ52</f>
        <v>Sie</v>
      </c>
      <c r="BA73" s="7" t="str">
        <f t="shared" si="57"/>
        <v>Wer stolpert in die Bar?</v>
      </c>
      <c r="BB73" s="46" t="str">
        <f t="shared" si="58"/>
        <v>Was tat Lena?</v>
      </c>
      <c r="BC73" s="7" t="str">
        <f t="shared" si="59"/>
        <v>Wohin stolpert Lena?</v>
      </c>
      <c r="BD73" s="7" t="str">
        <f t="shared" si="60"/>
        <v>Was hat Lena erhalten?</v>
      </c>
      <c r="BE73" s="7" t="s">
        <v>48</v>
      </c>
      <c r="BF73" s="7" t="str">
        <f>BC73</f>
        <v>Wohin stolpert Lena?</v>
      </c>
      <c r="BG73" s="7">
        <v>1</v>
      </c>
      <c r="BH73" s="7">
        <f t="shared" si="61"/>
        <v>1</v>
      </c>
      <c r="BI73" s="7" t="str">
        <f t="shared" si="62"/>
        <v>Wohin stolpert Lena?</v>
      </c>
      <c r="BJ73" s="7" t="str">
        <f>IF(BI73="NA","NA",P73)</f>
        <v>in die Bar</v>
      </c>
      <c r="BK73" s="7" t="str">
        <f>BJ73</f>
        <v>in die Bar</v>
      </c>
      <c r="BL73" s="7" t="s">
        <v>442</v>
      </c>
      <c r="BM73" s="1">
        <v>1</v>
      </c>
      <c r="BN73" s="7" t="str">
        <f t="shared" si="63"/>
        <v>in die Bar</v>
      </c>
      <c r="BO73" s="7" t="str">
        <f t="shared" si="72"/>
        <v>in die Kneipe</v>
      </c>
      <c r="BP73" s="7" t="str">
        <f t="shared" si="64"/>
        <v/>
      </c>
      <c r="BQ73" s="7" t="str">
        <f t="shared" si="65"/>
        <v>Wohin stolpert Lena?</v>
      </c>
      <c r="BR73" s="7" t="str">
        <f t="shared" si="66"/>
        <v/>
      </c>
      <c r="BS73" s="7" t="str">
        <f t="shared" si="67"/>
        <v>Wohin stolpert Lena?</v>
      </c>
      <c r="BT73" s="7" t="str">
        <f t="shared" si="68"/>
        <v>Was hat Lena erhalten?</v>
      </c>
      <c r="BU73" s="7" t="str">
        <f t="shared" si="69"/>
        <v/>
      </c>
      <c r="BV73" s="7" t="str">
        <f t="shared" si="70"/>
        <v>Was hat Lena erhalten?</v>
      </c>
    </row>
    <row r="74" spans="1:74" ht="14.25" customHeight="1" x14ac:dyDescent="0.35">
      <c r="A74" s="7" t="str">
        <f t="shared" si="73"/>
        <v>L6_S15_I14_PSie</v>
      </c>
      <c r="B74" s="7">
        <v>6</v>
      </c>
      <c r="C74" s="7">
        <v>15</v>
      </c>
      <c r="D74" s="44">
        <v>73</v>
      </c>
      <c r="E74">
        <v>4</v>
      </c>
      <c r="F74" s="7">
        <v>15</v>
      </c>
      <c r="G74" s="7" t="str">
        <f t="shared" si="74"/>
        <v>Oliver strickt im Pflegeheim. Sie hat eine gute Freundschaft geschlossen.</v>
      </c>
      <c r="H74" s="7" t="str">
        <f t="shared" si="51"/>
        <v>Oliver</v>
      </c>
      <c r="I74" s="7" t="str">
        <f t="shared" si="52"/>
        <v>Mila</v>
      </c>
      <c r="J74" s="7" t="s">
        <v>192</v>
      </c>
      <c r="K74" s="7" t="s">
        <v>193</v>
      </c>
      <c r="N74" s="7" t="s">
        <v>194</v>
      </c>
      <c r="O74" s="7" t="str">
        <f t="shared" si="53"/>
        <v>im Pflegeheim.</v>
      </c>
      <c r="P74" s="7" t="str">
        <f t="shared" si="54"/>
        <v>im Pflegeheim</v>
      </c>
      <c r="Q74" s="7" t="str">
        <f t="shared" si="75"/>
        <v>Sie</v>
      </c>
      <c r="R74" s="7" t="s">
        <v>104</v>
      </c>
      <c r="S74" s="7" t="s">
        <v>179</v>
      </c>
      <c r="T74" s="7" t="s">
        <v>195</v>
      </c>
      <c r="U74" s="7" t="s">
        <v>196</v>
      </c>
      <c r="W74" s="7" t="str">
        <f t="shared" si="55"/>
        <v>Freundschaft</v>
      </c>
      <c r="X74" s="7" t="str">
        <f t="shared" si="56"/>
        <v>geschlossen.</v>
      </c>
      <c r="Y74" s="7" t="s">
        <v>197</v>
      </c>
      <c r="Z74" s="7">
        <f>main!Z16</f>
        <v>14</v>
      </c>
      <c r="AA74" s="7" t="str">
        <f>main!AA16</f>
        <v>Oliver</v>
      </c>
      <c r="AB74" s="7" t="str">
        <f>main!AB16</f>
        <v>m</v>
      </c>
      <c r="AC74" s="7">
        <f>main!AC16</f>
        <v>1.1714285710000001</v>
      </c>
      <c r="AD74" s="7">
        <f>main!AD16</f>
        <v>0.45281565400000001</v>
      </c>
      <c r="AE74" s="7">
        <f>main!AE16</f>
        <v>1</v>
      </c>
      <c r="AF74" s="7" t="str">
        <f>main!AF16</f>
        <v>m</v>
      </c>
      <c r="AG74" s="7" t="str">
        <f>main!AG16</f>
        <v>Target</v>
      </c>
      <c r="AH74" s="7" t="str">
        <f>main!AH16</f>
        <v>NA</v>
      </c>
      <c r="AI74" s="7">
        <f>main!AI16</f>
        <v>4330000000</v>
      </c>
      <c r="AJ74" s="7" t="str">
        <f>main!AJ16</f>
        <v>NA</v>
      </c>
      <c r="AK74" s="7" t="str">
        <f>main!AK16</f>
        <v>NA</v>
      </c>
      <c r="AL74" s="7">
        <f>main!AL16</f>
        <v>96</v>
      </c>
      <c r="AM74" s="7" t="str">
        <f>main!AM16</f>
        <v>Mila</v>
      </c>
      <c r="AN74" s="7" t="str">
        <f>main!AN16</f>
        <v>f</v>
      </c>
      <c r="AO74" s="7">
        <f>main!AO16</f>
        <v>6.2285714289999996</v>
      </c>
      <c r="AP74" s="7">
        <f>main!AP16</f>
        <v>1.1137037910000001</v>
      </c>
      <c r="AQ74" s="7">
        <f>main!AQ16</f>
        <v>7</v>
      </c>
      <c r="AR74" s="7" t="str">
        <f>main!AR16</f>
        <v>f</v>
      </c>
      <c r="AS74" s="7" t="str">
        <f>main!AS16</f>
        <v>Alternative</v>
      </c>
      <c r="AT74" s="7" t="str">
        <f>main!AT16</f>
        <v>NA</v>
      </c>
      <c r="AU74" s="7" t="str">
        <f>main!AU16</f>
        <v>NA</v>
      </c>
      <c r="AV74" s="7" t="str">
        <f>main!AV16</f>
        <v>NA</v>
      </c>
      <c r="AW74" s="7" t="str">
        <f>main!AW16</f>
        <v>NA</v>
      </c>
      <c r="AX74" s="7" t="str">
        <f>main!AX16</f>
        <v>Er</v>
      </c>
      <c r="AY74" s="7" t="str">
        <f>main!AY16</f>
        <v>Sie</v>
      </c>
      <c r="AZ74" s="7" t="str">
        <f>main!AZ16</f>
        <v>Sie</v>
      </c>
      <c r="BA74" s="7" t="str">
        <f t="shared" si="57"/>
        <v>Wer strickt im Pflegeheim?</v>
      </c>
      <c r="BB74" s="46" t="str">
        <f t="shared" si="58"/>
        <v>Was tat Oliver?</v>
      </c>
      <c r="BC74" s="7" t="str">
        <f t="shared" si="59"/>
        <v>Wo strickt Oliver?</v>
      </c>
      <c r="BD74" s="7" t="str">
        <f t="shared" si="60"/>
        <v>Was hat Oliver geschlossen?</v>
      </c>
      <c r="BE74" s="7" t="s">
        <v>48</v>
      </c>
      <c r="BF74" s="7" t="str">
        <f>BC74</f>
        <v>Wo strickt Oliver?</v>
      </c>
      <c r="BG74" s="7">
        <v>1</v>
      </c>
      <c r="BH74" s="7">
        <f t="shared" si="61"/>
        <v>1</v>
      </c>
      <c r="BI74" s="7" t="str">
        <f t="shared" si="62"/>
        <v>Wo strickt Oliver?</v>
      </c>
      <c r="BJ74" s="7" t="str">
        <f>IF(BI74="NA","NA",P74)</f>
        <v>im Pflegeheim</v>
      </c>
      <c r="BK74" s="7" t="str">
        <f>IF(BJ74="","",BJ74)</f>
        <v>im Pflegeheim</v>
      </c>
      <c r="BL74" s="7" t="s">
        <v>200</v>
      </c>
      <c r="BM74" s="1">
        <v>1</v>
      </c>
      <c r="BN74" s="7" t="str">
        <f t="shared" si="63"/>
        <v>im Pflegeheim</v>
      </c>
      <c r="BO74" s="7" t="str">
        <f t="shared" si="72"/>
        <v>im Krankenhaus</v>
      </c>
      <c r="BP74" s="7" t="str">
        <f t="shared" si="64"/>
        <v>Wo strickt Oliver?</v>
      </c>
      <c r="BQ74" s="7" t="str">
        <f t="shared" si="65"/>
        <v/>
      </c>
      <c r="BR74" s="7" t="str">
        <f t="shared" si="66"/>
        <v/>
      </c>
      <c r="BS74" s="7" t="str">
        <f t="shared" si="67"/>
        <v>Wo strickt Oliver?</v>
      </c>
      <c r="BT74" s="7" t="str">
        <f t="shared" si="68"/>
        <v>Was hat Oliver geschlossen?</v>
      </c>
      <c r="BU74" s="7" t="str">
        <f t="shared" si="69"/>
        <v/>
      </c>
      <c r="BV74" s="7" t="str">
        <f t="shared" si="70"/>
        <v>Was hat Oliver geschlossen?</v>
      </c>
    </row>
    <row r="75" spans="1:74" ht="14.25" customHeight="1" x14ac:dyDescent="0.35">
      <c r="A75" s="7" t="str">
        <f t="shared" si="73"/>
        <v>L6_S109_I192_PEr</v>
      </c>
      <c r="B75" s="7">
        <v>6</v>
      </c>
      <c r="C75" s="7">
        <v>109</v>
      </c>
      <c r="D75" s="44">
        <v>74</v>
      </c>
      <c r="E75">
        <v>4</v>
      </c>
      <c r="F75" s="7">
        <v>109</v>
      </c>
      <c r="G75" s="7" t="str">
        <f t="shared" si="74"/>
        <v>Der Pfandleiher joggt vor der Ampel. Er muss auf das Ampelmännchen warten.</v>
      </c>
      <c r="H75" s="7" t="str">
        <f t="shared" si="51"/>
        <v>Der Pfandleiher</v>
      </c>
      <c r="I75" s="7" t="str">
        <f t="shared" si="52"/>
        <v>Die Pfandleiherin</v>
      </c>
      <c r="J75" s="7" t="s">
        <v>237</v>
      </c>
      <c r="K75" s="7" t="s">
        <v>766</v>
      </c>
      <c r="N75" s="7" t="s">
        <v>767</v>
      </c>
      <c r="O75" s="7" t="str">
        <f t="shared" si="53"/>
        <v>vor der Ampel.</v>
      </c>
      <c r="P75" s="7" t="str">
        <f t="shared" si="54"/>
        <v>vor der Ampel</v>
      </c>
      <c r="Q75" s="7" t="str">
        <f t="shared" si="75"/>
        <v>Er</v>
      </c>
      <c r="R75" s="7" t="s">
        <v>146</v>
      </c>
      <c r="S75" s="7" t="s">
        <v>768</v>
      </c>
      <c r="T75" s="7" t="s">
        <v>155</v>
      </c>
      <c r="V75" s="7" t="s">
        <v>769</v>
      </c>
      <c r="W75" s="7" t="str">
        <f t="shared" si="55"/>
        <v>Ampelmännchen</v>
      </c>
      <c r="X75" s="7" t="str">
        <f t="shared" si="56"/>
        <v>warten.</v>
      </c>
      <c r="Y75" s="7" t="s">
        <v>770</v>
      </c>
      <c r="Z75" s="7">
        <f>main!Z110</f>
        <v>192</v>
      </c>
      <c r="AA75" s="7" t="str">
        <f>main!AA110</f>
        <v>Pfandleiher</v>
      </c>
      <c r="AB75" s="7" t="str">
        <f>main!AB110</f>
        <v>NA</v>
      </c>
      <c r="AC75" s="7">
        <f>main!AC110</f>
        <v>5.85</v>
      </c>
      <c r="AD75" s="7" t="str">
        <f>main!AD110</f>
        <v>NA</v>
      </c>
      <c r="AE75" s="7" t="str">
        <f>main!AE110</f>
        <v>NA</v>
      </c>
      <c r="AF75" s="7" t="str">
        <f>main!AF110</f>
        <v>m</v>
      </c>
      <c r="AG75" s="7" t="str">
        <f>main!AG110</f>
        <v>Filler</v>
      </c>
      <c r="AH75" s="7" t="str">
        <f>main!AH110</f>
        <v>NA</v>
      </c>
      <c r="AI75" s="7" t="str">
        <f>main!AI110</f>
        <v>NA</v>
      </c>
      <c r="AJ75" s="7" t="str">
        <f>main!AJ110</f>
        <v>Der</v>
      </c>
      <c r="AK75" s="7" t="str">
        <f>main!AK110</f>
        <v>der</v>
      </c>
      <c r="AL75" s="7">
        <f>main!AL110</f>
        <v>49</v>
      </c>
      <c r="AM75" s="7" t="str">
        <f>main!AM110</f>
        <v>Pfandleiherin</v>
      </c>
      <c r="AN75" s="7" t="str">
        <f>main!AN110</f>
        <v>NA</v>
      </c>
      <c r="AO75" s="7" t="str">
        <f>main!AO110</f>
        <v>NA</v>
      </c>
      <c r="AP75" s="7" t="str">
        <f>main!AP110</f>
        <v>NA</v>
      </c>
      <c r="AQ75" s="7" t="str">
        <f>main!AQ110</f>
        <v>NA</v>
      </c>
      <c r="AR75" s="7" t="str">
        <f>main!AR110</f>
        <v>NA</v>
      </c>
      <c r="AS75" s="7" t="str">
        <f>main!AS110</f>
        <v>Alternative</v>
      </c>
      <c r="AT75" s="7" t="str">
        <f>main!AT110</f>
        <v>NA</v>
      </c>
      <c r="AU75" s="7" t="str">
        <f>main!AU110</f>
        <v>NA</v>
      </c>
      <c r="AV75" s="7" t="str">
        <f>main!AV110</f>
        <v>Die</v>
      </c>
      <c r="AW75" s="7" t="str">
        <f>main!AW110</f>
        <v>die</v>
      </c>
      <c r="AX75" s="7" t="str">
        <f>main!AX110</f>
        <v>Er</v>
      </c>
      <c r="AY75" s="7" t="str">
        <f>main!AY110</f>
        <v>Sie</v>
      </c>
      <c r="AZ75" s="7" t="str">
        <f>main!AZ110</f>
        <v>Er</v>
      </c>
      <c r="BA75" s="7" t="str">
        <f t="shared" si="57"/>
        <v>Wer joggt vor der Ampel?</v>
      </c>
      <c r="BB75" s="46" t="str">
        <f t="shared" si="58"/>
        <v>Was tat der Pfandleiher?</v>
      </c>
      <c r="BC75" s="7" t="str">
        <f t="shared" si="59"/>
        <v>Wo joggt der Pfandleiher?</v>
      </c>
      <c r="BD75" s="7" t="str">
        <f t="shared" si="60"/>
        <v>Wen muss der Pfandleiher warten?</v>
      </c>
      <c r="BE75" s="7" t="s">
        <v>47</v>
      </c>
      <c r="BF75" s="7" t="str">
        <f>BA75</f>
        <v>Wer joggt vor der Ampel?</v>
      </c>
      <c r="BG75" s="7">
        <v>1</v>
      </c>
      <c r="BH75" s="7">
        <f t="shared" si="61"/>
        <v>1</v>
      </c>
      <c r="BI75" s="7" t="str">
        <f t="shared" si="62"/>
        <v>Wer joggt vor der Ampel?</v>
      </c>
      <c r="BJ75" s="7" t="str">
        <f>IF(BI75="NA","NA",H75)</f>
        <v>Der Pfandleiher</v>
      </c>
      <c r="BK75" s="7" t="str">
        <f t="shared" ref="BK75:BK80" si="76">BJ75</f>
        <v>Der Pfandleiher</v>
      </c>
      <c r="BL75" s="7" t="str">
        <f>I75</f>
        <v>Die Pfandleiherin</v>
      </c>
      <c r="BM75" s="1">
        <v>0</v>
      </c>
      <c r="BN75" s="7" t="str">
        <f t="shared" si="63"/>
        <v>Die Pfandleiherin</v>
      </c>
      <c r="BO75" s="7" t="str">
        <f t="shared" si="72"/>
        <v>Der Pfandleiher</v>
      </c>
      <c r="BP75" s="7" t="str">
        <f t="shared" si="64"/>
        <v>Wo joggt der Pfandleiher?</v>
      </c>
      <c r="BQ75" s="7" t="str">
        <f t="shared" si="65"/>
        <v/>
      </c>
      <c r="BR75" s="7" t="str">
        <f t="shared" si="66"/>
        <v/>
      </c>
      <c r="BS75" s="7" t="str">
        <f t="shared" si="67"/>
        <v>Wo joggt der Pfandleiher?</v>
      </c>
      <c r="BT75" s="7" t="str">
        <f t="shared" si="68"/>
        <v/>
      </c>
      <c r="BU75" s="7" t="str">
        <f t="shared" si="69"/>
        <v>Wen muss der Pfandleiher warten?</v>
      </c>
      <c r="BV75" s="7" t="str">
        <f t="shared" si="70"/>
        <v>Wen muss der Pfandleiher warten?</v>
      </c>
    </row>
    <row r="76" spans="1:74" ht="14.25" customHeight="1" x14ac:dyDescent="0.35">
      <c r="A76" s="7" t="str">
        <f t="shared" si="73"/>
        <v>L6_S48_I131_PEr</v>
      </c>
      <c r="B76" s="7">
        <v>6</v>
      </c>
      <c r="C76" s="7">
        <v>48</v>
      </c>
      <c r="D76" s="44">
        <v>75</v>
      </c>
      <c r="E76">
        <v>4</v>
      </c>
      <c r="F76" s="7">
        <v>48</v>
      </c>
      <c r="G76" s="7" t="str">
        <f t="shared" si="74"/>
        <v>Lina schläft im Betrieb. Er möchte das große Projekt beenden.</v>
      </c>
      <c r="H76" s="7" t="str">
        <f t="shared" si="51"/>
        <v>Lina</v>
      </c>
      <c r="I76" s="7" t="str">
        <f t="shared" si="52"/>
        <v>Gabriel</v>
      </c>
      <c r="J76" s="7" t="s">
        <v>416</v>
      </c>
      <c r="K76" s="7" t="s">
        <v>193</v>
      </c>
      <c r="N76" s="7" t="s">
        <v>417</v>
      </c>
      <c r="O76" s="7" t="str">
        <f t="shared" si="53"/>
        <v>im Betrieb.</v>
      </c>
      <c r="P76" s="7" t="str">
        <f t="shared" si="54"/>
        <v>im Betrieb</v>
      </c>
      <c r="Q76" s="7" t="str">
        <f t="shared" si="75"/>
        <v>Er</v>
      </c>
      <c r="R76" s="7" t="s">
        <v>70</v>
      </c>
      <c r="S76" s="7" t="s">
        <v>155</v>
      </c>
      <c r="T76" s="7" t="s">
        <v>306</v>
      </c>
      <c r="U76" s="7" t="s">
        <v>418</v>
      </c>
      <c r="W76" s="7" t="str">
        <f t="shared" si="55"/>
        <v>Projekt</v>
      </c>
      <c r="X76" s="7" t="str">
        <f t="shared" si="56"/>
        <v>beenden.</v>
      </c>
      <c r="Y76" s="7" t="s">
        <v>419</v>
      </c>
      <c r="Z76" s="7">
        <f>main!Z49</f>
        <v>131</v>
      </c>
      <c r="AA76" s="7" t="str">
        <f>main!AA49</f>
        <v>Lina</v>
      </c>
      <c r="AB76" s="7" t="str">
        <f>main!AB49</f>
        <v>f</v>
      </c>
      <c r="AC76" s="7">
        <f>main!AC49</f>
        <v>6.8571428570000004</v>
      </c>
      <c r="AD76" s="7">
        <f>main!AD49</f>
        <v>0.35503580099999998</v>
      </c>
      <c r="AE76" s="7">
        <f>main!AE49</f>
        <v>7</v>
      </c>
      <c r="AF76" s="7" t="str">
        <f>main!AF49</f>
        <v>f</v>
      </c>
      <c r="AG76" s="7" t="str">
        <f>main!AG49</f>
        <v>Target</v>
      </c>
      <c r="AH76" s="7" t="str">
        <f>main!AH49</f>
        <v>NA</v>
      </c>
      <c r="AI76" s="7">
        <f>main!AI49</f>
        <v>2320000000</v>
      </c>
      <c r="AJ76" s="7" t="str">
        <f>main!AJ49</f>
        <v>NA</v>
      </c>
      <c r="AK76" s="7" t="str">
        <f>main!AK49</f>
        <v>NA</v>
      </c>
      <c r="AL76" s="7">
        <f>main!AL49</f>
        <v>50</v>
      </c>
      <c r="AM76" s="7" t="str">
        <f>main!AM49</f>
        <v>Gabriel</v>
      </c>
      <c r="AN76" s="7" t="str">
        <f>main!AN49</f>
        <v>m</v>
      </c>
      <c r="AO76" s="7">
        <f>main!AO49</f>
        <v>1.8571428569999999</v>
      </c>
      <c r="AP76" s="7">
        <f>main!AP49</f>
        <v>1.3750477459999999</v>
      </c>
      <c r="AQ76" s="7">
        <f>main!AQ49</f>
        <v>1</v>
      </c>
      <c r="AR76" s="7" t="str">
        <f>main!AR49</f>
        <v>m</v>
      </c>
      <c r="AS76" s="7" t="str">
        <f>main!AS49</f>
        <v>Alternative</v>
      </c>
      <c r="AT76" s="7" t="str">
        <f>main!AT49</f>
        <v>NA</v>
      </c>
      <c r="AU76" s="7" t="str">
        <f>main!AU49</f>
        <v>NA</v>
      </c>
      <c r="AV76" s="7" t="str">
        <f>main!AV49</f>
        <v>NA</v>
      </c>
      <c r="AW76" s="7" t="str">
        <f>main!AW49</f>
        <v>NA</v>
      </c>
      <c r="AX76" s="7" t="str">
        <f>main!AX49</f>
        <v>Er</v>
      </c>
      <c r="AY76" s="7" t="str">
        <f>main!AY49</f>
        <v>Sie</v>
      </c>
      <c r="AZ76" s="7" t="str">
        <f>main!AZ49</f>
        <v>Er</v>
      </c>
      <c r="BA76" s="7" t="str">
        <f t="shared" si="57"/>
        <v>Wer schläft im Betrieb?</v>
      </c>
      <c r="BB76" s="46" t="str">
        <f t="shared" si="58"/>
        <v>Was tat Lina?</v>
      </c>
      <c r="BC76" s="7" t="str">
        <f t="shared" si="59"/>
        <v>Wo schläft Lina?</v>
      </c>
      <c r="BD76" s="7" t="str">
        <f t="shared" si="60"/>
        <v>Was möchte Lina beenden?</v>
      </c>
      <c r="BE76" s="1" t="s">
        <v>49</v>
      </c>
      <c r="BF76" s="7" t="str">
        <f>BD76</f>
        <v>Was möchte Lina beenden?</v>
      </c>
      <c r="BG76" s="7">
        <v>2</v>
      </c>
      <c r="BH76" s="7">
        <f t="shared" si="61"/>
        <v>0</v>
      </c>
      <c r="BI76" s="7" t="str">
        <f t="shared" si="62"/>
        <v>NA</v>
      </c>
      <c r="BJ76" s="7" t="str">
        <f>IF(BI76="NA","NA",CONCATENATE(S76," ",T76," ",W76))</f>
        <v>NA</v>
      </c>
      <c r="BK76" s="7" t="str">
        <f t="shared" si="76"/>
        <v>NA</v>
      </c>
      <c r="BL76" s="7" t="s">
        <v>78</v>
      </c>
      <c r="BM76" s="1">
        <v>0</v>
      </c>
      <c r="BN76" s="7" t="str">
        <f t="shared" si="63"/>
        <v>NA</v>
      </c>
      <c r="BO76" s="7" t="str">
        <f t="shared" si="72"/>
        <v>NA</v>
      </c>
      <c r="BP76" s="7" t="str">
        <f t="shared" si="64"/>
        <v>Wo schläft Lina?</v>
      </c>
      <c r="BQ76" s="7" t="str">
        <f t="shared" si="65"/>
        <v/>
      </c>
      <c r="BR76" s="7" t="str">
        <f t="shared" si="66"/>
        <v/>
      </c>
      <c r="BS76" s="7" t="str">
        <f t="shared" si="67"/>
        <v>Wo schläft Lina?</v>
      </c>
      <c r="BT76" s="7" t="str">
        <f t="shared" si="68"/>
        <v>Was möchte Lina beenden?</v>
      </c>
      <c r="BU76" s="7" t="str">
        <f t="shared" si="69"/>
        <v/>
      </c>
      <c r="BV76" s="7" t="str">
        <f t="shared" si="70"/>
        <v>Was möchte Lina beenden?</v>
      </c>
    </row>
    <row r="77" spans="1:74" ht="14.25" customHeight="1" x14ac:dyDescent="0.35">
      <c r="A77" s="7" t="str">
        <f t="shared" si="73"/>
        <v>L6_S6_I6_PEr</v>
      </c>
      <c r="B77" s="7">
        <v>6</v>
      </c>
      <c r="C77" s="7">
        <v>6</v>
      </c>
      <c r="D77" s="44">
        <v>76</v>
      </c>
      <c r="E77">
        <v>4</v>
      </c>
      <c r="F77" s="7">
        <v>6</v>
      </c>
      <c r="G77" s="7" t="str">
        <f t="shared" si="74"/>
        <v>Tobias guckt auf den Fahrplan. Er hat die heutige Verbindung vergessen.</v>
      </c>
      <c r="H77" s="7" t="str">
        <f t="shared" si="51"/>
        <v>Tobias</v>
      </c>
      <c r="I77" s="7" t="str">
        <f t="shared" si="52"/>
        <v>Clemens</v>
      </c>
      <c r="J77" s="7" t="s">
        <v>118</v>
      </c>
      <c r="L77" s="7" t="s">
        <v>119</v>
      </c>
      <c r="N77" s="7" t="s">
        <v>120</v>
      </c>
      <c r="O77" s="7" t="str">
        <f t="shared" si="53"/>
        <v>auf den Fahrplan.</v>
      </c>
      <c r="P77" s="7" t="str">
        <f t="shared" si="54"/>
        <v>auf den Fahrplan</v>
      </c>
      <c r="Q77" s="7" t="str">
        <f t="shared" si="75"/>
        <v>Er</v>
      </c>
      <c r="R77" s="7" t="s">
        <v>104</v>
      </c>
      <c r="S77" s="7" t="s">
        <v>71</v>
      </c>
      <c r="T77" s="7" t="s">
        <v>121</v>
      </c>
      <c r="U77" s="7" t="s">
        <v>122</v>
      </c>
      <c r="W77" s="7" t="str">
        <f t="shared" si="55"/>
        <v>Verbindung</v>
      </c>
      <c r="X77" s="7" t="str">
        <f t="shared" si="56"/>
        <v>vergessen.</v>
      </c>
      <c r="Y77" s="7" t="s">
        <v>123</v>
      </c>
      <c r="Z77" s="7">
        <f>main!Z7</f>
        <v>6</v>
      </c>
      <c r="AA77" s="7" t="str">
        <f>main!AA7</f>
        <v>Tobias</v>
      </c>
      <c r="AB77" s="7" t="str">
        <f>main!AB7</f>
        <v>m</v>
      </c>
      <c r="AC77" s="7">
        <f>main!AC7</f>
        <v>1.114285714</v>
      </c>
      <c r="AD77" s="7">
        <f>main!AD7</f>
        <v>0.322802851</v>
      </c>
      <c r="AE77" s="7">
        <f>main!AE7</f>
        <v>1</v>
      </c>
      <c r="AF77" s="7" t="str">
        <f>main!AF7</f>
        <v>m</v>
      </c>
      <c r="AG77" s="7" t="str">
        <f>main!AG7</f>
        <v>Target</v>
      </c>
      <c r="AH77" s="7" t="str">
        <f>main!AH7</f>
        <v>NA</v>
      </c>
      <c r="AI77" s="7">
        <f>main!AI7</f>
        <v>4920000000</v>
      </c>
      <c r="AJ77" s="7" t="str">
        <f>main!AJ7</f>
        <v>NA</v>
      </c>
      <c r="AK77" s="7" t="str">
        <f>main!AK7</f>
        <v>NA</v>
      </c>
      <c r="AL77" s="7">
        <f>main!AL7</f>
        <v>38</v>
      </c>
      <c r="AM77" s="7" t="str">
        <f>main!AM7</f>
        <v>Clemens</v>
      </c>
      <c r="AN77" s="7" t="str">
        <f>main!AN7</f>
        <v>m</v>
      </c>
      <c r="AO77" s="7">
        <f>main!AO7</f>
        <v>1.5142857139999999</v>
      </c>
      <c r="AP77" s="7">
        <f>main!AP7</f>
        <v>1.0674716849999999</v>
      </c>
      <c r="AQ77" s="7">
        <f>main!AQ7</f>
        <v>1</v>
      </c>
      <c r="AR77" s="7" t="str">
        <f>main!AR7</f>
        <v>m</v>
      </c>
      <c r="AS77" s="7" t="str">
        <f>main!AS7</f>
        <v>Alternative</v>
      </c>
      <c r="AT77" s="7" t="str">
        <f>main!AT7</f>
        <v>NA</v>
      </c>
      <c r="AU77" s="7" t="str">
        <f>main!AU7</f>
        <v>NA</v>
      </c>
      <c r="AV77" s="7" t="str">
        <f>main!AV7</f>
        <v>NA</v>
      </c>
      <c r="AW77" s="7" t="str">
        <f>main!AW7</f>
        <v>NA</v>
      </c>
      <c r="AX77" s="7" t="str">
        <f>main!AX7</f>
        <v>Er</v>
      </c>
      <c r="AY77" s="7" t="str">
        <f>main!AY7</f>
        <v>Sie</v>
      </c>
      <c r="AZ77" s="7" t="str">
        <f>main!AZ7</f>
        <v>Er</v>
      </c>
      <c r="BA77" s="7" t="str">
        <f t="shared" si="57"/>
        <v>Wer guckt auf den Fahrplan?</v>
      </c>
      <c r="BB77" s="46" t="str">
        <f t="shared" si="58"/>
        <v>Was tat Tobias?</v>
      </c>
      <c r="BC77" s="7" t="str">
        <f t="shared" si="59"/>
        <v>Wohin guckt Tobias?</v>
      </c>
      <c r="BD77" s="7" t="str">
        <f t="shared" si="60"/>
        <v>Was hat Tobias vergessen?</v>
      </c>
      <c r="BE77" s="7" t="s">
        <v>16</v>
      </c>
      <c r="BF77" s="7" t="str">
        <f>BB77</f>
        <v>Was tat Tobias?</v>
      </c>
      <c r="BG77" s="7">
        <v>4</v>
      </c>
      <c r="BH77" s="7">
        <f t="shared" si="61"/>
        <v>0</v>
      </c>
      <c r="BI77" s="7" t="str">
        <f t="shared" si="62"/>
        <v>NA</v>
      </c>
      <c r="BJ77" s="7" t="str">
        <f>IF(BI77="NA","NA",J77)</f>
        <v>NA</v>
      </c>
      <c r="BK77" s="7" t="str">
        <f t="shared" si="76"/>
        <v>NA</v>
      </c>
      <c r="BL77" s="7" t="s">
        <v>78</v>
      </c>
      <c r="BM77" s="1">
        <v>0</v>
      </c>
      <c r="BN77" s="7" t="str">
        <f t="shared" si="63"/>
        <v>NA</v>
      </c>
      <c r="BO77" s="7" t="str">
        <f t="shared" si="72"/>
        <v>NA</v>
      </c>
      <c r="BP77" s="7" t="str">
        <f t="shared" si="64"/>
        <v/>
      </c>
      <c r="BQ77" s="7" t="str">
        <f t="shared" si="65"/>
        <v>Wohin guckt Tobias?</v>
      </c>
      <c r="BR77" s="7" t="str">
        <f t="shared" si="66"/>
        <v/>
      </c>
      <c r="BS77" s="7" t="str">
        <f t="shared" si="67"/>
        <v>Wohin guckt Tobias?</v>
      </c>
      <c r="BT77" s="7" t="str">
        <f t="shared" si="68"/>
        <v>Was hat Tobias vergessen?</v>
      </c>
      <c r="BU77" s="7" t="str">
        <f t="shared" si="69"/>
        <v/>
      </c>
      <c r="BV77" s="7" t="str">
        <f t="shared" si="70"/>
        <v>Was hat Tobias vergessen?</v>
      </c>
    </row>
    <row r="78" spans="1:74" ht="14.25" customHeight="1" x14ac:dyDescent="0.35">
      <c r="A78" s="7" t="str">
        <f t="shared" si="73"/>
        <v>L6_S64_I147_PEr</v>
      </c>
      <c r="B78" s="7">
        <v>6</v>
      </c>
      <c r="C78" s="7">
        <v>64</v>
      </c>
      <c r="D78" s="44">
        <v>77</v>
      </c>
      <c r="E78">
        <v>4</v>
      </c>
      <c r="F78" s="7">
        <v>64</v>
      </c>
      <c r="G78" s="7" t="str">
        <f t="shared" si="74"/>
        <v>Die Flugbegleiterin renoviert in der Garage. Er möchte die neuen Werkzeuge testen.</v>
      </c>
      <c r="H78" s="7" t="str">
        <f t="shared" si="51"/>
        <v>Die Flugbegleiterin</v>
      </c>
      <c r="I78" s="7" t="str">
        <f t="shared" si="52"/>
        <v>Der Flugbegleiter</v>
      </c>
      <c r="J78" s="7" t="s">
        <v>522</v>
      </c>
      <c r="K78" s="65" t="s">
        <v>84</v>
      </c>
      <c r="N78" s="65" t="s">
        <v>1099</v>
      </c>
      <c r="O78" s="7" t="str">
        <f t="shared" si="53"/>
        <v>in der Garage.</v>
      </c>
      <c r="P78" s="7" t="str">
        <f t="shared" si="54"/>
        <v>in der Garage</v>
      </c>
      <c r="Q78" s="7" t="str">
        <f t="shared" si="75"/>
        <v>Er</v>
      </c>
      <c r="R78" s="7" t="s">
        <v>70</v>
      </c>
      <c r="S78" s="7" t="s">
        <v>71</v>
      </c>
      <c r="T78" s="7" t="s">
        <v>203</v>
      </c>
      <c r="U78" s="7" t="s">
        <v>523</v>
      </c>
      <c r="W78" s="7" t="str">
        <f t="shared" si="55"/>
        <v>Werkzeuge</v>
      </c>
      <c r="X78" s="7" t="str">
        <f t="shared" si="56"/>
        <v>testen.</v>
      </c>
      <c r="Y78" s="7" t="s">
        <v>524</v>
      </c>
      <c r="Z78" s="7">
        <f>main!Z65</f>
        <v>147</v>
      </c>
      <c r="AA78" s="7" t="str">
        <f>main!AA65</f>
        <v>Flugbegleiterin</v>
      </c>
      <c r="AB78" s="7" t="str">
        <f>main!AB65</f>
        <v>NA</v>
      </c>
      <c r="AC78" s="7">
        <f>main!AC65</f>
        <v>1.675</v>
      </c>
      <c r="AD78" s="7" t="str">
        <f>main!AD65</f>
        <v>NA</v>
      </c>
      <c r="AE78" s="7" t="str">
        <f>main!AE65</f>
        <v>NA</v>
      </c>
      <c r="AF78" s="7" t="str">
        <f>main!AF65</f>
        <v>f</v>
      </c>
      <c r="AG78" s="7" t="str">
        <f>main!AG65</f>
        <v>Filler</v>
      </c>
      <c r="AH78" s="7" t="str">
        <f>main!AH65</f>
        <v>NA</v>
      </c>
      <c r="AI78" s="7" t="str">
        <f>main!AI65</f>
        <v>NA</v>
      </c>
      <c r="AJ78" s="7" t="str">
        <f>main!AJ65</f>
        <v>Die</v>
      </c>
      <c r="AK78" s="7" t="str">
        <f>main!AK65</f>
        <v>die</v>
      </c>
      <c r="AL78" s="7">
        <f>main!AL65</f>
        <v>4</v>
      </c>
      <c r="AM78" s="7" t="str">
        <f>main!AM65</f>
        <v>Flugbegleiter</v>
      </c>
      <c r="AN78" s="7" t="str">
        <f>main!AN65</f>
        <v>NA</v>
      </c>
      <c r="AO78" s="7" t="str">
        <f>main!AO65</f>
        <v>NA</v>
      </c>
      <c r="AP78" s="7" t="str">
        <f>main!AP65</f>
        <v>NA</v>
      </c>
      <c r="AQ78" s="7" t="str">
        <f>main!AQ65</f>
        <v>NA</v>
      </c>
      <c r="AR78" s="7" t="str">
        <f>main!AR65</f>
        <v>NA</v>
      </c>
      <c r="AS78" s="7" t="str">
        <f>main!AS65</f>
        <v>Alternative</v>
      </c>
      <c r="AT78" s="7" t="str">
        <f>main!AT65</f>
        <v>NA</v>
      </c>
      <c r="AU78" s="7" t="str">
        <f>main!AU65</f>
        <v>NA</v>
      </c>
      <c r="AV78" s="7" t="str">
        <f>main!AV65</f>
        <v>Der</v>
      </c>
      <c r="AW78" s="7" t="str">
        <f>main!AW65</f>
        <v>der</v>
      </c>
      <c r="AX78" s="7" t="str">
        <f>main!AX65</f>
        <v>Er</v>
      </c>
      <c r="AY78" s="7" t="str">
        <f>main!AY65</f>
        <v>Sie</v>
      </c>
      <c r="AZ78" s="7" t="str">
        <f>main!AZ65</f>
        <v>Er</v>
      </c>
      <c r="BA78" s="7" t="str">
        <f t="shared" si="57"/>
        <v>Wer renoviert in der Garage?</v>
      </c>
      <c r="BB78" s="46" t="str">
        <f t="shared" si="58"/>
        <v>Was tat die Flugbegleiterin?</v>
      </c>
      <c r="BC78" s="7" t="str">
        <f t="shared" si="59"/>
        <v>Wo renoviert die Flugbegleiterin?</v>
      </c>
      <c r="BD78" s="7" t="str">
        <f t="shared" si="60"/>
        <v>Was möchte die Flugbegleiterin testen?</v>
      </c>
      <c r="BE78" s="1" t="s">
        <v>49</v>
      </c>
      <c r="BF78" s="7" t="str">
        <f>BD78</f>
        <v>Was möchte die Flugbegleiterin testen?</v>
      </c>
      <c r="BG78" s="7">
        <v>4</v>
      </c>
      <c r="BH78" s="7">
        <f t="shared" si="61"/>
        <v>0</v>
      </c>
      <c r="BI78" s="7" t="str">
        <f t="shared" si="62"/>
        <v>NA</v>
      </c>
      <c r="BJ78" s="7" t="str">
        <f>IF(BI78="NA","NA",CONCATENATE(S78," ",T78," ",W78))</f>
        <v>NA</v>
      </c>
      <c r="BK78" s="7" t="str">
        <f t="shared" si="76"/>
        <v>NA</v>
      </c>
      <c r="BL78" s="7" t="s">
        <v>78</v>
      </c>
      <c r="BM78" s="1">
        <v>1</v>
      </c>
      <c r="BN78" s="7" t="str">
        <f t="shared" si="63"/>
        <v>NA</v>
      </c>
      <c r="BO78" s="7" t="str">
        <f t="shared" si="72"/>
        <v>NA</v>
      </c>
      <c r="BP78" s="7" t="str">
        <f t="shared" si="64"/>
        <v>Wo renoviert die Flugbegleiterin?</v>
      </c>
      <c r="BQ78" s="7" t="str">
        <f t="shared" si="65"/>
        <v/>
      </c>
      <c r="BR78" s="7" t="str">
        <f t="shared" si="66"/>
        <v/>
      </c>
      <c r="BS78" s="7" t="str">
        <f t="shared" si="67"/>
        <v>Wo renoviert die Flugbegleiterin?</v>
      </c>
      <c r="BT78" s="7" t="str">
        <f t="shared" si="68"/>
        <v>Was möchte die Flugbegleiterin testen?</v>
      </c>
      <c r="BU78" s="7" t="str">
        <f t="shared" si="69"/>
        <v/>
      </c>
      <c r="BV78" s="1" t="str">
        <f t="shared" si="70"/>
        <v>Was möchte die Flugbegleiterin testen?</v>
      </c>
    </row>
    <row r="79" spans="1:74" ht="14.25" customHeight="1" x14ac:dyDescent="0.35">
      <c r="A79" s="7" t="str">
        <f t="shared" si="73"/>
        <v>L6_S74_I157_PSie</v>
      </c>
      <c r="B79" s="7">
        <v>6</v>
      </c>
      <c r="C79" s="7">
        <v>74</v>
      </c>
      <c r="D79" s="44">
        <v>78</v>
      </c>
      <c r="E79">
        <v>4</v>
      </c>
      <c r="F79" s="7">
        <v>74</v>
      </c>
      <c r="G79" s="7" t="str">
        <f t="shared" si="74"/>
        <v>Die Bibliothekarin landet auf der Titelseite. Sie hat eine schlimme Tat begangen.</v>
      </c>
      <c r="H79" s="7" t="str">
        <f t="shared" si="51"/>
        <v>Die Bibliothekarin</v>
      </c>
      <c r="I79" s="7" t="str">
        <f t="shared" si="52"/>
        <v>Der Bibliothekar</v>
      </c>
      <c r="J79" s="7" t="s">
        <v>277</v>
      </c>
      <c r="L79" s="7" t="s">
        <v>244</v>
      </c>
      <c r="N79" s="7" t="s">
        <v>579</v>
      </c>
      <c r="O79" s="7" t="str">
        <f t="shared" si="53"/>
        <v>auf der Titelseite.</v>
      </c>
      <c r="P79" s="7" t="str">
        <f t="shared" si="54"/>
        <v>auf der Titelseite</v>
      </c>
      <c r="Q79" s="7" t="str">
        <f t="shared" si="75"/>
        <v>Sie</v>
      </c>
      <c r="R79" s="7" t="s">
        <v>104</v>
      </c>
      <c r="S79" s="7" t="s">
        <v>179</v>
      </c>
      <c r="T79" s="7" t="s">
        <v>1073</v>
      </c>
      <c r="U79" s="7" t="s">
        <v>1100</v>
      </c>
      <c r="W79" s="7" t="str">
        <f t="shared" si="55"/>
        <v>Tat</v>
      </c>
      <c r="X79" s="7" t="str">
        <f t="shared" si="56"/>
        <v>begangen.</v>
      </c>
      <c r="Y79" s="7" t="s">
        <v>1101</v>
      </c>
      <c r="Z79" s="7">
        <f>main!Z75</f>
        <v>157</v>
      </c>
      <c r="AA79" s="7" t="str">
        <f>main!AA75</f>
        <v>Bibliothekarin</v>
      </c>
      <c r="AB79" s="7" t="str">
        <f>main!AB75</f>
        <v>NA</v>
      </c>
      <c r="AC79" s="7">
        <f>main!AC75</f>
        <v>2.3250000000000002</v>
      </c>
      <c r="AD79" s="7" t="str">
        <f>main!AD75</f>
        <v>NA</v>
      </c>
      <c r="AE79" s="7" t="str">
        <f>main!AE75</f>
        <v>NA</v>
      </c>
      <c r="AF79" s="7" t="str">
        <f>main!AF75</f>
        <v>f</v>
      </c>
      <c r="AG79" s="7" t="str">
        <f>main!AG75</f>
        <v>Filler</v>
      </c>
      <c r="AH79" s="7" t="str">
        <f>main!AH75</f>
        <v>NA</v>
      </c>
      <c r="AI79" s="7" t="str">
        <f>main!AI75</f>
        <v>NA</v>
      </c>
      <c r="AJ79" s="7" t="str">
        <f>main!AJ75</f>
        <v>Die</v>
      </c>
      <c r="AK79" s="7" t="str">
        <f>main!AK75</f>
        <v>die</v>
      </c>
      <c r="AL79" s="7">
        <f>main!AL75</f>
        <v>14</v>
      </c>
      <c r="AM79" s="7" t="str">
        <f>main!AM75</f>
        <v>Bibliothekar</v>
      </c>
      <c r="AN79" s="7" t="str">
        <f>main!AN75</f>
        <v>NA</v>
      </c>
      <c r="AO79" s="7" t="str">
        <f>main!AO75</f>
        <v>NA</v>
      </c>
      <c r="AP79" s="7" t="str">
        <f>main!AP75</f>
        <v>NA</v>
      </c>
      <c r="AQ79" s="7" t="str">
        <f>main!AQ75</f>
        <v>NA</v>
      </c>
      <c r="AR79" s="7" t="str">
        <f>main!AR75</f>
        <v>NA</v>
      </c>
      <c r="AS79" s="7" t="str">
        <f>main!AS75</f>
        <v>Alternative</v>
      </c>
      <c r="AT79" s="7" t="str">
        <f>main!AT75</f>
        <v>NA</v>
      </c>
      <c r="AU79" s="7" t="str">
        <f>main!AU75</f>
        <v>NA</v>
      </c>
      <c r="AV79" s="7" t="str">
        <f>main!AV75</f>
        <v>Der</v>
      </c>
      <c r="AW79" s="7" t="str">
        <f>main!AW75</f>
        <v>der</v>
      </c>
      <c r="AX79" s="7" t="str">
        <f>main!AX75</f>
        <v>Er</v>
      </c>
      <c r="AY79" s="7" t="str">
        <f>main!AY75</f>
        <v>Sie</v>
      </c>
      <c r="AZ79" s="7" t="str">
        <f>main!AZ75</f>
        <v>Sie</v>
      </c>
      <c r="BA79" s="7" t="str">
        <f t="shared" si="57"/>
        <v>Wer landet auf der Titelseite?</v>
      </c>
      <c r="BB79" s="46" t="str">
        <f t="shared" si="58"/>
        <v>Was tat die Bibliothekarin?</v>
      </c>
      <c r="BC79" s="7" t="str">
        <f t="shared" si="59"/>
        <v>Wohin landet die Bibliothekarin?</v>
      </c>
      <c r="BD79" s="7" t="str">
        <f t="shared" si="60"/>
        <v>Was hat die Bibliothekarin begangen?</v>
      </c>
      <c r="BE79" s="7" t="s">
        <v>16</v>
      </c>
      <c r="BF79" s="7" t="str">
        <f>BB79</f>
        <v>Was tat die Bibliothekarin?</v>
      </c>
      <c r="BG79" s="7">
        <v>4</v>
      </c>
      <c r="BH79" s="7">
        <f t="shared" si="61"/>
        <v>0</v>
      </c>
      <c r="BI79" s="7" t="str">
        <f t="shared" si="62"/>
        <v>NA</v>
      </c>
      <c r="BJ79" s="7" t="str">
        <f>IF(BI79="NA","NA",J79)</f>
        <v>NA</v>
      </c>
      <c r="BK79" s="7" t="str">
        <f t="shared" si="76"/>
        <v>NA</v>
      </c>
      <c r="BL79" s="7" t="s">
        <v>78</v>
      </c>
      <c r="BM79" s="1">
        <v>0</v>
      </c>
      <c r="BN79" s="7" t="str">
        <f t="shared" si="63"/>
        <v>NA</v>
      </c>
      <c r="BO79" s="7" t="str">
        <f t="shared" si="72"/>
        <v>NA</v>
      </c>
      <c r="BP79" s="7" t="str">
        <f t="shared" si="64"/>
        <v/>
      </c>
      <c r="BQ79" s="7" t="str">
        <f t="shared" si="65"/>
        <v>Wohin landet die Bibliothekarin?</v>
      </c>
      <c r="BR79" s="7" t="str">
        <f t="shared" si="66"/>
        <v/>
      </c>
      <c r="BS79" s="7" t="str">
        <f t="shared" si="67"/>
        <v>Wohin landet die Bibliothekarin?</v>
      </c>
      <c r="BT79" s="7" t="str">
        <f t="shared" si="68"/>
        <v>Was hat die Bibliothekarin begangen?</v>
      </c>
      <c r="BU79" s="7" t="str">
        <f t="shared" si="69"/>
        <v/>
      </c>
      <c r="BV79" s="7" t="str">
        <f t="shared" si="70"/>
        <v>Was hat die Bibliothekarin begangen?</v>
      </c>
    </row>
    <row r="80" spans="1:74" ht="14.25" customHeight="1" x14ac:dyDescent="0.35">
      <c r="A80" s="7" t="str">
        <f t="shared" si="73"/>
        <v>L6_S88_I171_PEr</v>
      </c>
      <c r="B80" s="7">
        <v>6</v>
      </c>
      <c r="C80" s="7">
        <v>88</v>
      </c>
      <c r="D80" s="44">
        <v>79</v>
      </c>
      <c r="E80">
        <v>4</v>
      </c>
      <c r="F80" s="7">
        <v>88</v>
      </c>
      <c r="G80" s="7" t="str">
        <f t="shared" si="74"/>
        <v>Die Psychologin wandert vom Berg. Er hat die weite Aussicht genossen.</v>
      </c>
      <c r="H80" s="7" t="str">
        <f t="shared" si="51"/>
        <v>Die Psychologin</v>
      </c>
      <c r="I80" s="7" t="str">
        <f t="shared" si="52"/>
        <v>Der Psycholog</v>
      </c>
      <c r="J80" s="7" t="s">
        <v>652</v>
      </c>
      <c r="M80" s="7" t="s">
        <v>291</v>
      </c>
      <c r="N80" s="7" t="s">
        <v>653</v>
      </c>
      <c r="O80" s="7" t="str">
        <f t="shared" si="53"/>
        <v>vom Berg.</v>
      </c>
      <c r="P80" s="7" t="str">
        <f t="shared" si="54"/>
        <v>vom Berg</v>
      </c>
      <c r="Q80" s="7" t="str">
        <f t="shared" si="75"/>
        <v>Er</v>
      </c>
      <c r="R80" s="7" t="s">
        <v>104</v>
      </c>
      <c r="S80" s="7" t="s">
        <v>71</v>
      </c>
      <c r="T80" s="7" t="s">
        <v>654</v>
      </c>
      <c r="U80" s="7" t="s">
        <v>655</v>
      </c>
      <c r="W80" s="7" t="str">
        <f t="shared" si="55"/>
        <v>Aussicht</v>
      </c>
      <c r="X80" s="7" t="str">
        <f t="shared" si="56"/>
        <v>genossen.</v>
      </c>
      <c r="Y80" s="7" t="s">
        <v>227</v>
      </c>
      <c r="Z80" s="7">
        <f>main!Z89</f>
        <v>171</v>
      </c>
      <c r="AA80" s="7" t="str">
        <f>main!AA89</f>
        <v>Psychologin</v>
      </c>
      <c r="AB80" s="7" t="str">
        <f>main!AB89</f>
        <v>NA</v>
      </c>
      <c r="AC80" s="7">
        <f>main!AC89</f>
        <v>3.7749999999999999</v>
      </c>
      <c r="AD80" s="7" t="str">
        <f>main!AD89</f>
        <v>NA</v>
      </c>
      <c r="AE80" s="7" t="str">
        <f>main!AE89</f>
        <v>NA</v>
      </c>
      <c r="AF80" s="7" t="str">
        <f>main!AF89</f>
        <v>f</v>
      </c>
      <c r="AG80" s="7" t="str">
        <f>main!AG89</f>
        <v>Filler</v>
      </c>
      <c r="AH80" s="7" t="str">
        <f>main!AH89</f>
        <v>NA</v>
      </c>
      <c r="AI80" s="7" t="str">
        <f>main!AI89</f>
        <v>NA</v>
      </c>
      <c r="AJ80" s="7" t="str">
        <f>main!AJ89</f>
        <v>Die</v>
      </c>
      <c r="AK80" s="7" t="str">
        <f>main!AK89</f>
        <v>die</v>
      </c>
      <c r="AL80" s="7">
        <f>main!AL89</f>
        <v>28</v>
      </c>
      <c r="AM80" s="7" t="str">
        <f>main!AM89</f>
        <v>Psycholog</v>
      </c>
      <c r="AN80" s="7" t="str">
        <f>main!AN89</f>
        <v>NA</v>
      </c>
      <c r="AO80" s="7" t="str">
        <f>main!AO89</f>
        <v>NA</v>
      </c>
      <c r="AP80" s="7" t="str">
        <f>main!AP89</f>
        <v>NA</v>
      </c>
      <c r="AQ80" s="7" t="str">
        <f>main!AQ89</f>
        <v>NA</v>
      </c>
      <c r="AR80" s="7" t="str">
        <f>main!AR89</f>
        <v>NA</v>
      </c>
      <c r="AS80" s="7" t="str">
        <f>main!AS89</f>
        <v>Alternative</v>
      </c>
      <c r="AT80" s="7" t="str">
        <f>main!AT89</f>
        <v>NA</v>
      </c>
      <c r="AU80" s="7" t="str">
        <f>main!AU89</f>
        <v>NA</v>
      </c>
      <c r="AV80" s="7" t="str">
        <f>main!AV89</f>
        <v>Der</v>
      </c>
      <c r="AW80" s="7" t="str">
        <f>main!AW89</f>
        <v>der</v>
      </c>
      <c r="AX80" s="7" t="str">
        <f>main!AX89</f>
        <v>Er</v>
      </c>
      <c r="AY80" s="7" t="str">
        <f>main!AY89</f>
        <v>Sie</v>
      </c>
      <c r="AZ80" s="7" t="str">
        <f>main!AZ89</f>
        <v>Er</v>
      </c>
      <c r="BA80" s="7" t="str">
        <f t="shared" si="57"/>
        <v>Wer wandert vom Berg?</v>
      </c>
      <c r="BB80" s="46" t="str">
        <f t="shared" si="58"/>
        <v>Was tat die Psychologin?</v>
      </c>
      <c r="BC80" s="7" t="str">
        <f t="shared" si="59"/>
        <v>Woher wandert die Psychologin?</v>
      </c>
      <c r="BD80" s="7" t="str">
        <f t="shared" si="60"/>
        <v>Was hat die Psychologin genossen?</v>
      </c>
      <c r="BE80" s="1" t="s">
        <v>49</v>
      </c>
      <c r="BF80" s="7" t="str">
        <f>BD80</f>
        <v>Was hat die Psychologin genossen?</v>
      </c>
      <c r="BG80" s="7">
        <v>2</v>
      </c>
      <c r="BH80" s="7">
        <f t="shared" si="61"/>
        <v>0</v>
      </c>
      <c r="BI80" s="7" t="str">
        <f t="shared" si="62"/>
        <v>NA</v>
      </c>
      <c r="BJ80" s="7" t="str">
        <f>IF(BI80="NA","NA",CONCATENATE(S80," ",T80," ",W80))</f>
        <v>NA</v>
      </c>
      <c r="BK80" s="7" t="str">
        <f t="shared" si="76"/>
        <v>NA</v>
      </c>
      <c r="BL80" s="7" t="s">
        <v>78</v>
      </c>
      <c r="BM80" s="1">
        <v>1</v>
      </c>
      <c r="BN80" s="7" t="str">
        <f t="shared" si="63"/>
        <v>NA</v>
      </c>
      <c r="BO80" s="7" t="str">
        <f t="shared" si="72"/>
        <v>NA</v>
      </c>
      <c r="BP80" s="7" t="str">
        <f t="shared" si="64"/>
        <v/>
      </c>
      <c r="BQ80" s="7" t="str">
        <f t="shared" si="65"/>
        <v/>
      </c>
      <c r="BR80" s="7" t="str">
        <f t="shared" si="66"/>
        <v>Woher wandert die Psychologin?</v>
      </c>
      <c r="BS80" s="7" t="str">
        <f t="shared" si="67"/>
        <v>Woher wandert die Psychologin?</v>
      </c>
      <c r="BT80" s="7" t="str">
        <f t="shared" si="68"/>
        <v>Was hat die Psychologin genossen?</v>
      </c>
      <c r="BU80" s="7" t="str">
        <f t="shared" si="69"/>
        <v/>
      </c>
      <c r="BV80" s="7" t="str">
        <f t="shared" si="70"/>
        <v>Was hat die Psychologin genossen?</v>
      </c>
    </row>
    <row r="81" spans="1:74" ht="14.25" customHeight="1" x14ac:dyDescent="0.35">
      <c r="A81" s="7" t="str">
        <f t="shared" si="73"/>
        <v>L6_S102_I185_PEr</v>
      </c>
      <c r="B81" s="7">
        <v>6</v>
      </c>
      <c r="C81" s="7">
        <v>102</v>
      </c>
      <c r="D81" s="44">
        <v>80</v>
      </c>
      <c r="E81">
        <v>4</v>
      </c>
      <c r="F81" s="7">
        <v>102</v>
      </c>
      <c r="G81" s="7" t="str">
        <f t="shared" si="74"/>
        <v>Der Schuldirektor flieht in die Bibliothek. Er möchte die lauten Kollegen nicht hören.</v>
      </c>
      <c r="H81" s="7" t="str">
        <f t="shared" si="51"/>
        <v>Der Schuldirektor</v>
      </c>
      <c r="I81" s="7" t="str">
        <f t="shared" si="52"/>
        <v>Die Schuldirektorin</v>
      </c>
      <c r="J81" s="7" t="s">
        <v>177</v>
      </c>
      <c r="L81" s="7" t="s">
        <v>111</v>
      </c>
      <c r="N81" s="7" t="s">
        <v>728</v>
      </c>
      <c r="O81" s="7" t="str">
        <f t="shared" si="53"/>
        <v>in die Bibliothek.</v>
      </c>
      <c r="P81" s="7" t="str">
        <f t="shared" si="54"/>
        <v>in die Bibliothek</v>
      </c>
      <c r="Q81" s="7" t="str">
        <f t="shared" si="75"/>
        <v>Er</v>
      </c>
      <c r="R81" s="7" t="s">
        <v>70</v>
      </c>
      <c r="S81" s="7" t="s">
        <v>71</v>
      </c>
      <c r="T81" s="7" t="s">
        <v>729</v>
      </c>
      <c r="V81" s="7" t="s">
        <v>730</v>
      </c>
      <c r="W81" s="7" t="str">
        <f t="shared" si="55"/>
        <v>Kollegen</v>
      </c>
      <c r="X81" s="7" t="str">
        <f t="shared" si="56"/>
        <v>nicht hören.</v>
      </c>
      <c r="Y81" s="7" t="s">
        <v>731</v>
      </c>
      <c r="Z81" s="7">
        <f>main!Z103</f>
        <v>185</v>
      </c>
      <c r="AA81" s="7" t="str">
        <f>main!AA103</f>
        <v>Schuldirektor</v>
      </c>
      <c r="AB81" s="7" t="str">
        <f>main!AB103</f>
        <v>NA</v>
      </c>
      <c r="AC81" s="7">
        <f>main!AC103</f>
        <v>5.15</v>
      </c>
      <c r="AD81" s="7" t="str">
        <f>main!AD103</f>
        <v>NA</v>
      </c>
      <c r="AE81" s="7" t="str">
        <f>main!AE103</f>
        <v>NA</v>
      </c>
      <c r="AF81" s="7" t="str">
        <f>main!AF103</f>
        <v>m</v>
      </c>
      <c r="AG81" s="7" t="str">
        <f>main!AG103</f>
        <v>Filler</v>
      </c>
      <c r="AH81" s="7" t="str">
        <f>main!AH103</f>
        <v>NA</v>
      </c>
      <c r="AI81" s="7" t="str">
        <f>main!AI103</f>
        <v>NA</v>
      </c>
      <c r="AJ81" s="7" t="str">
        <f>main!AJ103</f>
        <v>Der</v>
      </c>
      <c r="AK81" s="7" t="str">
        <f>main!AK103</f>
        <v>der</v>
      </c>
      <c r="AL81" s="7">
        <f>main!AL103</f>
        <v>42</v>
      </c>
      <c r="AM81" s="7" t="str">
        <f>main!AM103</f>
        <v>Schuldirektorin</v>
      </c>
      <c r="AN81" s="7" t="str">
        <f>main!AN103</f>
        <v>NA</v>
      </c>
      <c r="AO81" s="7" t="str">
        <f>main!AO103</f>
        <v>NA</v>
      </c>
      <c r="AP81" s="7" t="str">
        <f>main!AP103</f>
        <v>NA</v>
      </c>
      <c r="AQ81" s="7" t="str">
        <f>main!AQ103</f>
        <v>NA</v>
      </c>
      <c r="AR81" s="7" t="str">
        <f>main!AR103</f>
        <v>NA</v>
      </c>
      <c r="AS81" s="7" t="str">
        <f>main!AS103</f>
        <v>Alternative</v>
      </c>
      <c r="AT81" s="7" t="str">
        <f>main!AT103</f>
        <v>NA</v>
      </c>
      <c r="AU81" s="7" t="str">
        <f>main!AU103</f>
        <v>NA</v>
      </c>
      <c r="AV81" s="7" t="str">
        <f>main!AV103</f>
        <v>Die</v>
      </c>
      <c r="AW81" s="7" t="str">
        <f>main!AW103</f>
        <v>die</v>
      </c>
      <c r="AX81" s="7" t="str">
        <f>main!AX103</f>
        <v>Er</v>
      </c>
      <c r="AY81" s="7" t="str">
        <f>main!AY103</f>
        <v>Sie</v>
      </c>
      <c r="AZ81" s="7" t="str">
        <f>main!AZ103</f>
        <v>Er</v>
      </c>
      <c r="BA81" s="7" t="str">
        <f t="shared" si="57"/>
        <v>Wer flieht in die Bibliothek?</v>
      </c>
      <c r="BB81" s="46" t="str">
        <f t="shared" si="58"/>
        <v>Was tat der Schuldirektor?</v>
      </c>
      <c r="BC81" s="7" t="str">
        <f t="shared" si="59"/>
        <v>Wohin flieht der Schuldirektor?</v>
      </c>
      <c r="BD81" s="7" t="str">
        <f t="shared" si="60"/>
        <v>Wen möchte der Schuldirektor nicht hören?</v>
      </c>
      <c r="BE81" s="7" t="s">
        <v>16</v>
      </c>
      <c r="BF81" s="7" t="str">
        <f>BB81</f>
        <v>Was tat der Schuldirektor?</v>
      </c>
      <c r="BG81" s="7">
        <v>1</v>
      </c>
      <c r="BH81" s="7">
        <f t="shared" si="61"/>
        <v>1</v>
      </c>
      <c r="BI81" s="7" t="str">
        <f t="shared" si="62"/>
        <v>Was tat der Schuldirektor?</v>
      </c>
      <c r="BJ81" s="7" t="str">
        <f>IF(BI81="NA","NA",J81)</f>
        <v>flieht</v>
      </c>
      <c r="BK81" s="7" t="s">
        <v>1119</v>
      </c>
      <c r="BL81" s="7" t="s">
        <v>1120</v>
      </c>
      <c r="BM81" s="1">
        <v>0</v>
      </c>
      <c r="BN81" s="7" t="str">
        <f t="shared" si="63"/>
        <v>in die Bibliothek laufen</v>
      </c>
      <c r="BO81" s="7" t="str">
        <f t="shared" si="72"/>
        <v>in die Bibliothek fliehen</v>
      </c>
      <c r="BP81" s="7" t="str">
        <f t="shared" si="64"/>
        <v/>
      </c>
      <c r="BQ81" s="7" t="str">
        <f t="shared" si="65"/>
        <v>Wohin flieht der Schuldirektor?</v>
      </c>
      <c r="BR81" s="7" t="str">
        <f t="shared" si="66"/>
        <v/>
      </c>
      <c r="BS81" s="7" t="str">
        <f t="shared" si="67"/>
        <v>Wohin flieht der Schuldirektor?</v>
      </c>
      <c r="BT81" s="7" t="str">
        <f t="shared" si="68"/>
        <v/>
      </c>
      <c r="BU81" s="7" t="str">
        <f t="shared" si="69"/>
        <v>Wen möchte der Schuldirektor nicht hören?</v>
      </c>
      <c r="BV81" s="7" t="str">
        <f t="shared" si="70"/>
        <v>Wen möchte der Schuldirektor nicht hören?</v>
      </c>
    </row>
    <row r="82" spans="1:74" ht="14.25" customHeight="1" x14ac:dyDescent="0.35">
      <c r="A82" s="7" t="str">
        <f t="shared" si="73"/>
        <v>L6_S58_I141_PSie</v>
      </c>
      <c r="B82" s="7">
        <v>6</v>
      </c>
      <c r="C82" s="7">
        <v>58</v>
      </c>
      <c r="D82" s="44">
        <v>81</v>
      </c>
      <c r="E82">
        <v>4</v>
      </c>
      <c r="F82" s="7">
        <v>58</v>
      </c>
      <c r="G82" s="7" t="str">
        <f t="shared" si="74"/>
        <v>Sophia kommt vom Klo. Sie hat die wertvolle Arbeitszeit abgesessen.</v>
      </c>
      <c r="H82" s="7" t="str">
        <f t="shared" si="51"/>
        <v>Sophia</v>
      </c>
      <c r="I82" s="7" t="str">
        <f t="shared" si="52"/>
        <v>Henriette</v>
      </c>
      <c r="J82" s="7" t="s">
        <v>311</v>
      </c>
      <c r="M82" s="7" t="s">
        <v>291</v>
      </c>
      <c r="N82" s="7" t="s">
        <v>481</v>
      </c>
      <c r="O82" s="7" t="str">
        <f t="shared" si="53"/>
        <v>vom Klo.</v>
      </c>
      <c r="P82" s="7" t="str">
        <f t="shared" si="54"/>
        <v>vom Klo</v>
      </c>
      <c r="Q82" s="7" t="str">
        <f t="shared" si="75"/>
        <v>Sie</v>
      </c>
      <c r="R82" s="7" t="s">
        <v>104</v>
      </c>
      <c r="S82" s="7" t="s">
        <v>71</v>
      </c>
      <c r="T82" s="7" t="s">
        <v>482</v>
      </c>
      <c r="U82" s="7" t="s">
        <v>483</v>
      </c>
      <c r="W82" s="7" t="str">
        <f t="shared" si="55"/>
        <v>Arbeitszeit</v>
      </c>
      <c r="X82" s="7" t="str">
        <f t="shared" si="56"/>
        <v>abgesessen.</v>
      </c>
      <c r="Y82" s="7" t="s">
        <v>484</v>
      </c>
      <c r="Z82" s="7">
        <f>main!Z59</f>
        <v>141</v>
      </c>
      <c r="AA82" s="7" t="str">
        <f>main!AA59</f>
        <v>Sophia</v>
      </c>
      <c r="AB82" s="7" t="str">
        <f>main!AB59</f>
        <v>f</v>
      </c>
      <c r="AC82" s="7">
        <f>main!AC59</f>
        <v>6.914285714</v>
      </c>
      <c r="AD82" s="7">
        <f>main!AD59</f>
        <v>0.28402864100000003</v>
      </c>
      <c r="AE82" s="7">
        <f>main!AE59</f>
        <v>7</v>
      </c>
      <c r="AF82" s="7" t="str">
        <f>main!AF59</f>
        <v>f</v>
      </c>
      <c r="AG82" s="7" t="str">
        <f>main!AG59</f>
        <v>Target</v>
      </c>
      <c r="AH82" s="7" t="str">
        <f>main!AH59</f>
        <v>NA</v>
      </c>
      <c r="AI82" s="7">
        <f>main!AI59</f>
        <v>2230000000</v>
      </c>
      <c r="AJ82" s="7" t="str">
        <f>main!AJ59</f>
        <v>NA</v>
      </c>
      <c r="AK82" s="7" t="str">
        <f>main!AK59</f>
        <v>NA</v>
      </c>
      <c r="AL82" s="7">
        <f>main!AL59</f>
        <v>109</v>
      </c>
      <c r="AM82" s="7" t="str">
        <f>main!AM59</f>
        <v>Henriette</v>
      </c>
      <c r="AN82" s="7" t="str">
        <f>main!AN59</f>
        <v>f</v>
      </c>
      <c r="AO82" s="7">
        <f>main!AO59</f>
        <v>6.6571428570000002</v>
      </c>
      <c r="AP82" s="7">
        <f>main!AP59</f>
        <v>0.80230759600000001</v>
      </c>
      <c r="AQ82" s="7">
        <f>main!AQ59</f>
        <v>7</v>
      </c>
      <c r="AR82" s="7" t="str">
        <f>main!AR59</f>
        <v>f</v>
      </c>
      <c r="AS82" s="7" t="str">
        <f>main!AS59</f>
        <v>Alternative</v>
      </c>
      <c r="AT82" s="7" t="str">
        <f>main!AT59</f>
        <v>NA</v>
      </c>
      <c r="AU82" s="7" t="str">
        <f>main!AU59</f>
        <v>NA</v>
      </c>
      <c r="AV82" s="7" t="str">
        <f>main!AV59</f>
        <v>NA</v>
      </c>
      <c r="AW82" s="7" t="str">
        <f>main!AW59</f>
        <v>NA</v>
      </c>
      <c r="AX82" s="7" t="str">
        <f>main!AX59</f>
        <v>Er</v>
      </c>
      <c r="AY82" s="7" t="str">
        <f>main!AY59</f>
        <v>Sie</v>
      </c>
      <c r="AZ82" s="7" t="str">
        <f>main!AZ59</f>
        <v>Sie</v>
      </c>
      <c r="BA82" s="7" t="str">
        <f t="shared" si="57"/>
        <v>Wer kommt vom Klo?</v>
      </c>
      <c r="BB82" s="46" t="str">
        <f t="shared" si="58"/>
        <v>Was tat Sophia?</v>
      </c>
      <c r="BC82" s="7" t="str">
        <f t="shared" si="59"/>
        <v>Woher kommt Sophia?</v>
      </c>
      <c r="BD82" s="7" t="str">
        <f t="shared" si="60"/>
        <v>Was hat Sophia abgesessen?</v>
      </c>
      <c r="BE82" s="7" t="s">
        <v>16</v>
      </c>
      <c r="BF82" s="7" t="str">
        <f>BB82</f>
        <v>Was tat Sophia?</v>
      </c>
      <c r="BG82" s="7">
        <v>2</v>
      </c>
      <c r="BH82" s="7">
        <f t="shared" si="61"/>
        <v>0</v>
      </c>
      <c r="BI82" s="7" t="str">
        <f t="shared" si="62"/>
        <v>NA</v>
      </c>
      <c r="BJ82" s="7" t="str">
        <f>IF(BI82="NA","NA",J82)</f>
        <v>NA</v>
      </c>
      <c r="BK82" s="7" t="str">
        <f t="shared" ref="BK82:BK88" si="77">BJ82</f>
        <v>NA</v>
      </c>
      <c r="BL82" s="7" t="s">
        <v>78</v>
      </c>
      <c r="BM82" s="1">
        <v>0</v>
      </c>
      <c r="BN82" s="7" t="str">
        <f t="shared" si="63"/>
        <v>NA</v>
      </c>
      <c r="BO82" s="7" t="str">
        <f t="shared" si="72"/>
        <v>NA</v>
      </c>
      <c r="BP82" s="7" t="str">
        <f t="shared" si="64"/>
        <v/>
      </c>
      <c r="BQ82" s="7" t="str">
        <f t="shared" si="65"/>
        <v/>
      </c>
      <c r="BR82" s="7" t="str">
        <f t="shared" si="66"/>
        <v>Woher kommt Sophia?</v>
      </c>
      <c r="BS82" s="7" t="str">
        <f t="shared" si="67"/>
        <v>Woher kommt Sophia?</v>
      </c>
      <c r="BT82" s="7" t="str">
        <f t="shared" si="68"/>
        <v>Was hat Sophia abgesessen?</v>
      </c>
      <c r="BU82" s="7" t="str">
        <f t="shared" si="69"/>
        <v/>
      </c>
      <c r="BV82" s="1" t="str">
        <f t="shared" si="70"/>
        <v>Was hat Sophia abgesessen?</v>
      </c>
    </row>
    <row r="83" spans="1:74" ht="14.25" customHeight="1" x14ac:dyDescent="0.35">
      <c r="A83" s="7" t="str">
        <f t="shared" si="73"/>
        <v>L6_S62_I145_PEr</v>
      </c>
      <c r="B83" s="7">
        <v>6</v>
      </c>
      <c r="C83" s="7">
        <v>62</v>
      </c>
      <c r="D83" s="44">
        <v>82</v>
      </c>
      <c r="E83">
        <v>4</v>
      </c>
      <c r="F83" s="7">
        <v>62</v>
      </c>
      <c r="G83" s="7" t="str">
        <f t="shared" si="74"/>
        <v>Die Stabturnerin kniet in der Moschee. Er wird das übliche Gebet halten.</v>
      </c>
      <c r="H83" s="7" t="str">
        <f t="shared" si="51"/>
        <v>Die Stabturnerin</v>
      </c>
      <c r="I83" s="7" t="str">
        <f t="shared" si="52"/>
        <v>Der Stabturner</v>
      </c>
      <c r="J83" s="7" t="s">
        <v>508</v>
      </c>
      <c r="K83" s="7" t="s">
        <v>84</v>
      </c>
      <c r="N83" s="7" t="s">
        <v>509</v>
      </c>
      <c r="O83" s="7" t="str">
        <f t="shared" si="53"/>
        <v>in der Moschee.</v>
      </c>
      <c r="P83" s="7" t="str">
        <f t="shared" si="54"/>
        <v>in der Moschee</v>
      </c>
      <c r="Q83" s="7" t="str">
        <f t="shared" si="75"/>
        <v>Er</v>
      </c>
      <c r="R83" s="7" t="s">
        <v>510</v>
      </c>
      <c r="S83" s="7" t="s">
        <v>155</v>
      </c>
      <c r="T83" s="7" t="s">
        <v>511</v>
      </c>
      <c r="U83" s="7" t="s">
        <v>512</v>
      </c>
      <c r="W83" s="7" t="str">
        <f t="shared" si="55"/>
        <v>Gebet</v>
      </c>
      <c r="X83" s="7" t="str">
        <f t="shared" si="56"/>
        <v>halten.</v>
      </c>
      <c r="Y83" s="7" t="s">
        <v>513</v>
      </c>
      <c r="Z83" s="7">
        <f>main!Z63</f>
        <v>145</v>
      </c>
      <c r="AA83" s="7" t="str">
        <f>main!AA63</f>
        <v>Stabturnerin</v>
      </c>
      <c r="AB83" s="7" t="str">
        <f>main!AB63</f>
        <v>NA</v>
      </c>
      <c r="AC83" s="7">
        <f>main!AC63</f>
        <v>1.4</v>
      </c>
      <c r="AD83" s="7" t="str">
        <f>main!AD63</f>
        <v>NA</v>
      </c>
      <c r="AE83" s="7" t="str">
        <f>main!AE63</f>
        <v>NA</v>
      </c>
      <c r="AF83" s="7" t="str">
        <f>main!AF63</f>
        <v>f</v>
      </c>
      <c r="AG83" s="7" t="str">
        <f>main!AG63</f>
        <v>Filler</v>
      </c>
      <c r="AH83" s="7" t="str">
        <f>main!AH63</f>
        <v>NA</v>
      </c>
      <c r="AI83" s="7" t="str">
        <f>main!AI63</f>
        <v>NA</v>
      </c>
      <c r="AJ83" s="7" t="str">
        <f>main!AJ63</f>
        <v>Die</v>
      </c>
      <c r="AK83" s="7" t="str">
        <f>main!AK63</f>
        <v>die</v>
      </c>
      <c r="AL83" s="7">
        <f>main!AL63</f>
        <v>2</v>
      </c>
      <c r="AM83" s="7" t="str">
        <f>main!AM63</f>
        <v>Stabturner</v>
      </c>
      <c r="AN83" s="7" t="str">
        <f>main!AN63</f>
        <v>NA</v>
      </c>
      <c r="AO83" s="7" t="str">
        <f>main!AO63</f>
        <v>NA</v>
      </c>
      <c r="AP83" s="7" t="str">
        <f>main!AP63</f>
        <v>NA</v>
      </c>
      <c r="AQ83" s="7" t="str">
        <f>main!AQ63</f>
        <v>NA</v>
      </c>
      <c r="AR83" s="7" t="str">
        <f>main!AR63</f>
        <v>NA</v>
      </c>
      <c r="AS83" s="7" t="str">
        <f>main!AS63</f>
        <v>Alternative</v>
      </c>
      <c r="AT83" s="7" t="str">
        <f>main!AT63</f>
        <v>NA</v>
      </c>
      <c r="AU83" s="7" t="str">
        <f>main!AU63</f>
        <v>NA</v>
      </c>
      <c r="AV83" s="7" t="str">
        <f>main!AV63</f>
        <v>Der</v>
      </c>
      <c r="AW83" s="7" t="str">
        <f>main!AW63</f>
        <v>der</v>
      </c>
      <c r="AX83" s="7" t="str">
        <f>main!AX63</f>
        <v>Er</v>
      </c>
      <c r="AY83" s="7" t="str">
        <f>main!AY63</f>
        <v>Sie</v>
      </c>
      <c r="AZ83" s="7" t="str">
        <f>main!AZ63</f>
        <v>Er</v>
      </c>
      <c r="BA83" s="7" t="str">
        <f t="shared" si="57"/>
        <v>Wer kniet in der Moschee?</v>
      </c>
      <c r="BB83" s="46" t="str">
        <f t="shared" si="58"/>
        <v>Was tat die Stabturnerin?</v>
      </c>
      <c r="BC83" s="7" t="str">
        <f t="shared" si="59"/>
        <v>Wo kniet die Stabturnerin?</v>
      </c>
      <c r="BD83" s="7" t="str">
        <f t="shared" si="60"/>
        <v>Was wird die Stabturnerin halten?</v>
      </c>
      <c r="BE83" s="7" t="s">
        <v>16</v>
      </c>
      <c r="BF83" s="7" t="str">
        <f>BB83</f>
        <v>Was tat die Stabturnerin?</v>
      </c>
      <c r="BG83" s="7">
        <v>3</v>
      </c>
      <c r="BH83" s="7">
        <f t="shared" si="61"/>
        <v>0</v>
      </c>
      <c r="BI83" s="7" t="str">
        <f t="shared" si="62"/>
        <v>NA</v>
      </c>
      <c r="BJ83" s="7" t="str">
        <f>IF(BI83="NA","NA",J83)</f>
        <v>NA</v>
      </c>
      <c r="BK83" s="7" t="str">
        <f t="shared" si="77"/>
        <v>NA</v>
      </c>
      <c r="BL83" s="7" t="s">
        <v>78</v>
      </c>
      <c r="BM83" s="1">
        <v>0</v>
      </c>
      <c r="BN83" s="7" t="str">
        <f t="shared" si="63"/>
        <v>NA</v>
      </c>
      <c r="BO83" s="7" t="str">
        <f t="shared" si="72"/>
        <v>NA</v>
      </c>
      <c r="BP83" s="7" t="str">
        <f t="shared" si="64"/>
        <v>Wo kniet die Stabturnerin?</v>
      </c>
      <c r="BQ83" s="7" t="str">
        <f t="shared" si="65"/>
        <v/>
      </c>
      <c r="BR83" s="7" t="str">
        <f t="shared" si="66"/>
        <v/>
      </c>
      <c r="BS83" s="7" t="str">
        <f t="shared" si="67"/>
        <v>Wo kniet die Stabturnerin?</v>
      </c>
      <c r="BT83" s="7" t="str">
        <f t="shared" si="68"/>
        <v>Was wird die Stabturnerin halten?</v>
      </c>
      <c r="BU83" s="7" t="str">
        <f t="shared" si="69"/>
        <v/>
      </c>
      <c r="BV83" s="1" t="str">
        <f t="shared" si="70"/>
        <v>Was wird die Stabturnerin halten?</v>
      </c>
    </row>
    <row r="84" spans="1:74" ht="14.25" customHeight="1" x14ac:dyDescent="0.35">
      <c r="A84" s="7" t="str">
        <f t="shared" si="73"/>
        <v>L6_S1_I1_PEr</v>
      </c>
      <c r="B84" s="7">
        <v>6</v>
      </c>
      <c r="C84" s="7">
        <v>1</v>
      </c>
      <c r="D84" s="44">
        <v>83</v>
      </c>
      <c r="E84">
        <v>4</v>
      </c>
      <c r="F84" s="7">
        <v>1</v>
      </c>
      <c r="G84" s="7" t="str">
        <f t="shared" si="74"/>
        <v>Jakob spaziert ins Bistro. Er möchte die volle Treuekarte einlösen.</v>
      </c>
      <c r="H84" s="7" t="str">
        <f t="shared" si="51"/>
        <v>Jakob</v>
      </c>
      <c r="I84" s="7" t="str">
        <f t="shared" si="52"/>
        <v>Julian</v>
      </c>
      <c r="J84" s="7" t="s">
        <v>67</v>
      </c>
      <c r="L84" s="7" t="s">
        <v>68</v>
      </c>
      <c r="N84" s="7" t="s">
        <v>69</v>
      </c>
      <c r="O84" s="7" t="str">
        <f t="shared" si="53"/>
        <v>ins Bistro.</v>
      </c>
      <c r="P84" s="7" t="str">
        <f t="shared" si="54"/>
        <v>ins Bistro</v>
      </c>
      <c r="Q84" s="7" t="str">
        <f t="shared" si="75"/>
        <v>Er</v>
      </c>
      <c r="R84" s="7" t="s">
        <v>70</v>
      </c>
      <c r="S84" s="7" t="s">
        <v>71</v>
      </c>
      <c r="T84" s="7" t="s">
        <v>72</v>
      </c>
      <c r="U84" s="7" t="s">
        <v>73</v>
      </c>
      <c r="W84" s="7" t="str">
        <f t="shared" si="55"/>
        <v>Treuekarte</v>
      </c>
      <c r="X84" s="7" t="str">
        <f t="shared" si="56"/>
        <v>einlösen.</v>
      </c>
      <c r="Y84" s="7" t="s">
        <v>74</v>
      </c>
      <c r="Z84" s="7">
        <f>main!Z2</f>
        <v>1</v>
      </c>
      <c r="AA84" s="7" t="str">
        <f>main!AA2</f>
        <v>Jakob</v>
      </c>
      <c r="AB84" s="7" t="str">
        <f>main!AB2</f>
        <v>m</v>
      </c>
      <c r="AC84" s="7">
        <f>main!AC2</f>
        <v>1.0571428570000001</v>
      </c>
      <c r="AD84" s="7">
        <f>main!AD2</f>
        <v>0.33806170200000002</v>
      </c>
      <c r="AE84" s="7">
        <f>main!AE2</f>
        <v>1</v>
      </c>
      <c r="AF84" s="7" t="str">
        <f>main!AF2</f>
        <v>m</v>
      </c>
      <c r="AG84" s="7" t="str">
        <f>main!AG2</f>
        <v>Target</v>
      </c>
      <c r="AH84" s="7" t="str">
        <f>main!AH2</f>
        <v>NA</v>
      </c>
      <c r="AI84" s="7">
        <f>main!AI2</f>
        <v>1470000000</v>
      </c>
      <c r="AJ84" s="7" t="str">
        <f>main!AJ2</f>
        <v>NA</v>
      </c>
      <c r="AK84" s="7" t="str">
        <f>main!AK2</f>
        <v>NA</v>
      </c>
      <c r="AL84" s="7">
        <f>main!AL2</f>
        <v>33</v>
      </c>
      <c r="AM84" s="7" t="str">
        <f>main!AM2</f>
        <v>Julian</v>
      </c>
      <c r="AN84" s="7" t="str">
        <f>main!AN2</f>
        <v>m</v>
      </c>
      <c r="AO84" s="7">
        <f>main!AO2</f>
        <v>1.4</v>
      </c>
      <c r="AP84" s="7">
        <f>main!AP2</f>
        <v>1.168206267</v>
      </c>
      <c r="AQ84" s="7">
        <f>main!AQ2</f>
        <v>1</v>
      </c>
      <c r="AR84" s="7" t="str">
        <f>main!AR2</f>
        <v>m</v>
      </c>
      <c r="AS84" s="7" t="str">
        <f>main!AS2</f>
        <v>Alternative</v>
      </c>
      <c r="AT84" s="7" t="str">
        <f>main!AT2</f>
        <v>NA</v>
      </c>
      <c r="AU84" s="7" t="str">
        <f>main!AU2</f>
        <v>NA</v>
      </c>
      <c r="AV84" s="7" t="str">
        <f>main!AV2</f>
        <v>NA</v>
      </c>
      <c r="AW84" s="7" t="str">
        <f>main!AW2</f>
        <v>NA</v>
      </c>
      <c r="AX84" s="7" t="str">
        <f>main!AX2</f>
        <v>Er</v>
      </c>
      <c r="AY84" s="7" t="str">
        <f>main!AY2</f>
        <v>Sie</v>
      </c>
      <c r="AZ84" s="7" t="str">
        <f>main!AZ2</f>
        <v>Er</v>
      </c>
      <c r="BA84" s="7" t="str">
        <f t="shared" si="57"/>
        <v>Wer spaziert ins Bistro?</v>
      </c>
      <c r="BB84" s="46" t="str">
        <f t="shared" si="58"/>
        <v>Was tat Jakob?</v>
      </c>
      <c r="BC84" s="7" t="str">
        <f t="shared" si="59"/>
        <v>Wohin spaziert Jakob?</v>
      </c>
      <c r="BD84" s="7" t="str">
        <f t="shared" si="60"/>
        <v>Was möchte Jakob einlösen?</v>
      </c>
      <c r="BE84" s="7" t="s">
        <v>47</v>
      </c>
      <c r="BF84" s="7" t="str">
        <f>BA84</f>
        <v>Wer spaziert ins Bistro?</v>
      </c>
      <c r="BG84" s="7">
        <v>2</v>
      </c>
      <c r="BH84" s="7">
        <f t="shared" si="61"/>
        <v>0</v>
      </c>
      <c r="BI84" s="7" t="str">
        <f t="shared" si="62"/>
        <v>NA</v>
      </c>
      <c r="BJ84" s="7" t="str">
        <f>IF(BI84="NA","NA",H84)</f>
        <v>NA</v>
      </c>
      <c r="BK84" s="7" t="str">
        <f t="shared" si="77"/>
        <v>NA</v>
      </c>
      <c r="BL84" s="7" t="s">
        <v>78</v>
      </c>
      <c r="BM84" s="1">
        <v>0</v>
      </c>
      <c r="BN84" s="7" t="str">
        <f t="shared" si="63"/>
        <v>NA</v>
      </c>
      <c r="BO84" s="7" t="str">
        <f t="shared" si="72"/>
        <v>NA</v>
      </c>
      <c r="BP84" s="7" t="str">
        <f t="shared" si="64"/>
        <v/>
      </c>
      <c r="BQ84" s="7" t="str">
        <f t="shared" si="65"/>
        <v>Wohin spaziert Jakob?</v>
      </c>
      <c r="BR84" s="7" t="str">
        <f t="shared" si="66"/>
        <v/>
      </c>
      <c r="BS84" s="7" t="str">
        <f t="shared" si="67"/>
        <v>Wohin spaziert Jakob?</v>
      </c>
      <c r="BT84" s="7" t="str">
        <f t="shared" si="68"/>
        <v>Was möchte Jakob einlösen?</v>
      </c>
      <c r="BU84" s="7" t="str">
        <f t="shared" si="69"/>
        <v/>
      </c>
      <c r="BV84" s="7" t="str">
        <f t="shared" si="70"/>
        <v>Was möchte Jakob einlösen?</v>
      </c>
    </row>
    <row r="85" spans="1:74" ht="14.25" customHeight="1" x14ac:dyDescent="0.35">
      <c r="A85" s="7" t="str">
        <f t="shared" si="73"/>
        <v>L6_S116_I199_PSie</v>
      </c>
      <c r="B85" s="7">
        <v>6</v>
      </c>
      <c r="C85" s="7">
        <v>116</v>
      </c>
      <c r="D85" s="44">
        <v>84</v>
      </c>
      <c r="E85">
        <v>4</v>
      </c>
      <c r="F85" s="7">
        <v>116</v>
      </c>
      <c r="G85" s="7" t="str">
        <f t="shared" si="74"/>
        <v>Der Barbier wartet vor der Kasse. Sie hat die falsche Schlange gewählt.</v>
      </c>
      <c r="H85" s="7" t="str">
        <f t="shared" si="51"/>
        <v>Der Barbier</v>
      </c>
      <c r="I85" s="7" t="str">
        <f t="shared" si="52"/>
        <v>Die Barbierin</v>
      </c>
      <c r="J85" s="7" t="s">
        <v>716</v>
      </c>
      <c r="K85" s="7" t="s">
        <v>766</v>
      </c>
      <c r="N85" s="7" t="s">
        <v>806</v>
      </c>
      <c r="O85" s="7" t="str">
        <f t="shared" si="53"/>
        <v>vor der Kasse.</v>
      </c>
      <c r="P85" s="7" t="str">
        <f t="shared" si="54"/>
        <v>vor der Kasse</v>
      </c>
      <c r="Q85" s="7" t="str">
        <f t="shared" si="75"/>
        <v>Sie</v>
      </c>
      <c r="R85" s="7" t="s">
        <v>104</v>
      </c>
      <c r="S85" s="7" t="s">
        <v>71</v>
      </c>
      <c r="T85" s="7" t="s">
        <v>533</v>
      </c>
      <c r="U85" s="7" t="s">
        <v>807</v>
      </c>
      <c r="W85" s="7" t="str">
        <f t="shared" si="55"/>
        <v>Schlange</v>
      </c>
      <c r="X85" s="7" t="str">
        <f t="shared" si="56"/>
        <v>gewählt.</v>
      </c>
      <c r="Y85" s="7" t="s">
        <v>808</v>
      </c>
      <c r="Z85" s="7">
        <f>main!Z117</f>
        <v>199</v>
      </c>
      <c r="AA85" s="7" t="str">
        <f>main!AA117</f>
        <v>Barbier</v>
      </c>
      <c r="AB85" s="7" t="str">
        <f>main!AB117</f>
        <v>NA</v>
      </c>
      <c r="AC85" s="7">
        <f>main!AC117</f>
        <v>6.3250000000000002</v>
      </c>
      <c r="AD85" s="7" t="str">
        <f>main!AD117</f>
        <v>NA</v>
      </c>
      <c r="AE85" s="7" t="str">
        <f>main!AE117</f>
        <v>NA</v>
      </c>
      <c r="AF85" s="7" t="str">
        <f>main!AF117</f>
        <v>m</v>
      </c>
      <c r="AG85" s="7" t="str">
        <f>main!AG117</f>
        <v>Filler</v>
      </c>
      <c r="AH85" s="7" t="str">
        <f>main!AH117</f>
        <v>NA</v>
      </c>
      <c r="AI85" s="7" t="str">
        <f>main!AI117</f>
        <v>NA</v>
      </c>
      <c r="AJ85" s="7" t="str">
        <f>main!AJ117</f>
        <v>Der</v>
      </c>
      <c r="AK85" s="7" t="str">
        <f>main!AK117</f>
        <v>der</v>
      </c>
      <c r="AL85" s="7">
        <f>main!AL117</f>
        <v>56</v>
      </c>
      <c r="AM85" s="7" t="str">
        <f>main!AM117</f>
        <v>Barbierin</v>
      </c>
      <c r="AN85" s="7" t="str">
        <f>main!AN117</f>
        <v>NA</v>
      </c>
      <c r="AO85" s="7" t="str">
        <f>main!AO117</f>
        <v>NA</v>
      </c>
      <c r="AP85" s="7" t="str">
        <f>main!AP117</f>
        <v>NA</v>
      </c>
      <c r="AQ85" s="7" t="str">
        <f>main!AQ117</f>
        <v>NA</v>
      </c>
      <c r="AR85" s="7" t="str">
        <f>main!AR117</f>
        <v>NA</v>
      </c>
      <c r="AS85" s="7" t="str">
        <f>main!AS117</f>
        <v>Alternative</v>
      </c>
      <c r="AT85" s="7" t="str">
        <f>main!AT117</f>
        <v>NA</v>
      </c>
      <c r="AU85" s="7" t="str">
        <f>main!AU117</f>
        <v>NA</v>
      </c>
      <c r="AV85" s="7" t="str">
        <f>main!AV117</f>
        <v>Die</v>
      </c>
      <c r="AW85" s="7" t="str">
        <f>main!AW117</f>
        <v>die</v>
      </c>
      <c r="AX85" s="7" t="str">
        <f>main!AX117</f>
        <v>Er</v>
      </c>
      <c r="AY85" s="7" t="str">
        <f>main!AY117</f>
        <v>Sie</v>
      </c>
      <c r="AZ85" s="7" t="str">
        <f>main!AZ117</f>
        <v>Sie</v>
      </c>
      <c r="BA85" s="7" t="str">
        <f t="shared" si="57"/>
        <v>Wer wartet vor der Kasse?</v>
      </c>
      <c r="BB85" s="46" t="str">
        <f t="shared" si="58"/>
        <v>Was tat der Barbier?</v>
      </c>
      <c r="BC85" s="7" t="str">
        <f t="shared" si="59"/>
        <v>Wo wartet der Barbier?</v>
      </c>
      <c r="BD85" s="7" t="str">
        <f t="shared" si="60"/>
        <v>Was hat der Barbier gewählt?</v>
      </c>
      <c r="BE85" s="1" t="s">
        <v>49</v>
      </c>
      <c r="BF85" s="7" t="str">
        <f>BD85</f>
        <v>Was hat der Barbier gewählt?</v>
      </c>
      <c r="BG85" s="7">
        <v>1</v>
      </c>
      <c r="BH85" s="7">
        <f t="shared" si="61"/>
        <v>1</v>
      </c>
      <c r="BI85" s="7" t="str">
        <f t="shared" si="62"/>
        <v>Was hat der Barbier gewählt?</v>
      </c>
      <c r="BJ85" s="7" t="str">
        <f>IF(BI85="NA","NA",CONCATENATE(S85," ",T85," ",W85))</f>
        <v>die falsche Schlange</v>
      </c>
      <c r="BK85" s="7" t="str">
        <f t="shared" si="77"/>
        <v>die falsche Schlange</v>
      </c>
      <c r="BL85" s="7" t="s">
        <v>811</v>
      </c>
      <c r="BM85" s="1">
        <v>1</v>
      </c>
      <c r="BN85" s="7" t="str">
        <f t="shared" si="63"/>
        <v>die falsche Schlange</v>
      </c>
      <c r="BO85" s="7" t="str">
        <f t="shared" si="72"/>
        <v>die falsche Kasse</v>
      </c>
      <c r="BP85" s="7" t="str">
        <f t="shared" si="64"/>
        <v>Wo wartet der Barbier?</v>
      </c>
      <c r="BQ85" s="7" t="str">
        <f t="shared" si="65"/>
        <v/>
      </c>
      <c r="BR85" s="7" t="str">
        <f t="shared" si="66"/>
        <v/>
      </c>
      <c r="BS85" s="7" t="str">
        <f t="shared" si="67"/>
        <v>Wo wartet der Barbier?</v>
      </c>
      <c r="BT85" s="7" t="str">
        <f t="shared" si="68"/>
        <v>Was hat der Barbier gewählt?</v>
      </c>
      <c r="BU85" s="7" t="str">
        <f t="shared" si="69"/>
        <v/>
      </c>
      <c r="BV85" s="7" t="str">
        <f t="shared" si="70"/>
        <v>Was hat der Barbier gewählt?</v>
      </c>
    </row>
    <row r="86" spans="1:74" ht="14.25" customHeight="1" x14ac:dyDescent="0.35">
      <c r="A86" s="7" t="str">
        <f t="shared" si="73"/>
        <v>L6_S90_I173_PEr</v>
      </c>
      <c r="B86" s="7">
        <v>6</v>
      </c>
      <c r="C86" s="7">
        <v>90</v>
      </c>
      <c r="D86" s="44">
        <v>85</v>
      </c>
      <c r="E86">
        <v>4</v>
      </c>
      <c r="F86" s="7">
        <v>90</v>
      </c>
      <c r="G86" s="7" t="str">
        <f t="shared" si="74"/>
        <v>Die Künstlerin spaziert in die Kneipe. Er hat eine saftige Gehaltserhöhung erhalten.</v>
      </c>
      <c r="H86" s="7" t="str">
        <f t="shared" si="51"/>
        <v>Die Künstlerin</v>
      </c>
      <c r="I86" s="7" t="str">
        <f t="shared" si="52"/>
        <v>Der Künstler</v>
      </c>
      <c r="J86" s="7" t="s">
        <v>67</v>
      </c>
      <c r="L86" s="7" t="s">
        <v>111</v>
      </c>
      <c r="N86" s="7" t="s">
        <v>356</v>
      </c>
      <c r="O86" s="7" t="str">
        <f t="shared" si="53"/>
        <v>in die Kneipe.</v>
      </c>
      <c r="P86" s="7" t="str">
        <f t="shared" si="54"/>
        <v>in die Kneipe</v>
      </c>
      <c r="Q86" s="7" t="str">
        <f t="shared" si="75"/>
        <v>Er</v>
      </c>
      <c r="R86" s="7" t="s">
        <v>104</v>
      </c>
      <c r="S86" s="7" t="s">
        <v>179</v>
      </c>
      <c r="T86" s="7" t="s">
        <v>664</v>
      </c>
      <c r="U86" s="7" t="s">
        <v>665</v>
      </c>
      <c r="W86" s="7" t="str">
        <f t="shared" si="55"/>
        <v>Gehaltserhöhung</v>
      </c>
      <c r="X86" s="7" t="str">
        <f t="shared" si="56"/>
        <v>erhalten.</v>
      </c>
      <c r="Y86" s="7" t="s">
        <v>439</v>
      </c>
      <c r="Z86" s="7">
        <f>main!Z91</f>
        <v>173</v>
      </c>
      <c r="AA86" s="7" t="str">
        <f>main!AA91</f>
        <v>Künstlerin</v>
      </c>
      <c r="AB86" s="7" t="str">
        <f>main!AB91</f>
        <v>NA</v>
      </c>
      <c r="AC86" s="7">
        <f>main!AC91</f>
        <v>3.9249999999999998</v>
      </c>
      <c r="AD86" s="7" t="str">
        <f>main!AD91</f>
        <v>NA</v>
      </c>
      <c r="AE86" s="7" t="str">
        <f>main!AE91</f>
        <v>NA</v>
      </c>
      <c r="AF86" s="7" t="str">
        <f>main!AF91</f>
        <v>f</v>
      </c>
      <c r="AG86" s="7" t="str">
        <f>main!AG91</f>
        <v>Filler</v>
      </c>
      <c r="AH86" s="7" t="str">
        <f>main!AH91</f>
        <v>NA</v>
      </c>
      <c r="AI86" s="7" t="str">
        <f>main!AI91</f>
        <v>NA</v>
      </c>
      <c r="AJ86" s="7" t="str">
        <f>main!AJ91</f>
        <v>Die</v>
      </c>
      <c r="AK86" s="7" t="str">
        <f>main!AK91</f>
        <v>die</v>
      </c>
      <c r="AL86" s="7">
        <f>main!AL91</f>
        <v>30</v>
      </c>
      <c r="AM86" s="7" t="str">
        <f>main!AM91</f>
        <v>Künstler</v>
      </c>
      <c r="AN86" s="7" t="str">
        <f>main!AN91</f>
        <v>NA</v>
      </c>
      <c r="AO86" s="7" t="str">
        <f>main!AO91</f>
        <v>NA</v>
      </c>
      <c r="AP86" s="7" t="str">
        <f>main!AP91</f>
        <v>NA</v>
      </c>
      <c r="AQ86" s="7" t="str">
        <f>main!AQ91</f>
        <v>NA</v>
      </c>
      <c r="AR86" s="7" t="str">
        <f>main!AR91</f>
        <v>NA</v>
      </c>
      <c r="AS86" s="7" t="str">
        <f>main!AS91</f>
        <v>Alternative</v>
      </c>
      <c r="AT86" s="7" t="str">
        <f>main!AT91</f>
        <v>NA</v>
      </c>
      <c r="AU86" s="7" t="str">
        <f>main!AU91</f>
        <v>NA</v>
      </c>
      <c r="AV86" s="7" t="str">
        <f>main!AV91</f>
        <v>Der</v>
      </c>
      <c r="AW86" s="7" t="str">
        <f>main!AW91</f>
        <v>der</v>
      </c>
      <c r="AX86" s="7" t="str">
        <f>main!AX91</f>
        <v>Er</v>
      </c>
      <c r="AY86" s="7" t="str">
        <f>main!AY91</f>
        <v>Sie</v>
      </c>
      <c r="AZ86" s="7" t="str">
        <f>main!AZ91</f>
        <v>Er</v>
      </c>
      <c r="BA86" s="7" t="str">
        <f t="shared" si="57"/>
        <v>Wer spaziert in die Kneipe?</v>
      </c>
      <c r="BB86" s="46" t="str">
        <f t="shared" si="58"/>
        <v>Was tat die Künstlerin?</v>
      </c>
      <c r="BC86" s="7" t="str">
        <f t="shared" si="59"/>
        <v>Wohin spaziert die Künstlerin?</v>
      </c>
      <c r="BD86" s="7" t="str">
        <f t="shared" si="60"/>
        <v>Was hat die Künstlerin erhalten?</v>
      </c>
      <c r="BE86" s="7" t="s">
        <v>16</v>
      </c>
      <c r="BF86" s="7" t="str">
        <f>BB86</f>
        <v>Was tat die Künstlerin?</v>
      </c>
      <c r="BG86" s="7">
        <v>2</v>
      </c>
      <c r="BH86" s="7">
        <f t="shared" si="61"/>
        <v>0</v>
      </c>
      <c r="BI86" s="7" t="str">
        <f t="shared" si="62"/>
        <v>NA</v>
      </c>
      <c r="BJ86" s="7" t="str">
        <f>IF(BI86="NA","NA",J86)</f>
        <v>NA</v>
      </c>
      <c r="BK86" s="7" t="str">
        <f t="shared" si="77"/>
        <v>NA</v>
      </c>
      <c r="BL86" s="7" t="s">
        <v>78</v>
      </c>
      <c r="BM86" s="1">
        <v>1</v>
      </c>
      <c r="BN86" s="7" t="str">
        <f t="shared" si="63"/>
        <v>NA</v>
      </c>
      <c r="BO86" s="7" t="str">
        <f t="shared" si="72"/>
        <v>NA</v>
      </c>
      <c r="BP86" s="7" t="str">
        <f t="shared" si="64"/>
        <v/>
      </c>
      <c r="BQ86" s="7" t="str">
        <f t="shared" si="65"/>
        <v>Wohin spaziert die Künstlerin?</v>
      </c>
      <c r="BR86" s="7" t="str">
        <f t="shared" si="66"/>
        <v/>
      </c>
      <c r="BS86" s="7" t="str">
        <f t="shared" si="67"/>
        <v>Wohin spaziert die Künstlerin?</v>
      </c>
      <c r="BT86" s="7" t="str">
        <f t="shared" si="68"/>
        <v>Was hat die Künstlerin erhalten?</v>
      </c>
      <c r="BU86" s="7" t="str">
        <f t="shared" si="69"/>
        <v/>
      </c>
      <c r="BV86" s="7" t="str">
        <f t="shared" si="70"/>
        <v>Was hat die Künstlerin erhalten?</v>
      </c>
    </row>
    <row r="87" spans="1:74" ht="14.25" customHeight="1" x14ac:dyDescent="0.35">
      <c r="A87" s="7" t="str">
        <f t="shared" si="73"/>
        <v>L6_S22_I64_PEr</v>
      </c>
      <c r="B87" s="7">
        <v>6</v>
      </c>
      <c r="C87" s="7">
        <v>22</v>
      </c>
      <c r="D87" s="44">
        <v>86</v>
      </c>
      <c r="E87">
        <v>4</v>
      </c>
      <c r="F87" s="7">
        <v>22</v>
      </c>
      <c r="G87" s="7" t="str">
        <f t="shared" si="74"/>
        <v>Tomke fällt auf der Beerdigung. Er hat das tiefe Loch übersehen.</v>
      </c>
      <c r="H87" s="7" t="str">
        <f t="shared" si="51"/>
        <v>Tomke</v>
      </c>
      <c r="I87" s="7" t="str">
        <f t="shared" si="52"/>
        <v>Ina</v>
      </c>
      <c r="J87" s="7" t="s">
        <v>101</v>
      </c>
      <c r="K87" s="7" t="s">
        <v>244</v>
      </c>
      <c r="N87" s="7" t="s">
        <v>245</v>
      </c>
      <c r="O87" s="7" t="str">
        <f t="shared" si="53"/>
        <v>auf der Beerdigung.</v>
      </c>
      <c r="P87" s="7" t="str">
        <f t="shared" si="54"/>
        <v>auf der Beerdigung</v>
      </c>
      <c r="Q87" s="7" t="str">
        <f t="shared" si="75"/>
        <v>Er</v>
      </c>
      <c r="R87" s="7" t="s">
        <v>104</v>
      </c>
      <c r="S87" s="7" t="s">
        <v>155</v>
      </c>
      <c r="T87" s="7" t="s">
        <v>246</v>
      </c>
      <c r="U87" s="7" t="s">
        <v>247</v>
      </c>
      <c r="W87" s="7" t="str">
        <f t="shared" si="55"/>
        <v>Loch</v>
      </c>
      <c r="X87" s="7" t="str">
        <f t="shared" si="56"/>
        <v>übersehen.</v>
      </c>
      <c r="Y87" s="7" t="s">
        <v>248</v>
      </c>
      <c r="Z87" s="7">
        <f>main!Z23</f>
        <v>64</v>
      </c>
      <c r="AA87" s="7" t="str">
        <f>main!AA23</f>
        <v>Tomke</v>
      </c>
      <c r="AB87" s="7" t="str">
        <f>main!AB23</f>
        <v>n</v>
      </c>
      <c r="AC87" s="7">
        <f>main!AC23</f>
        <v>3.1714285709999999</v>
      </c>
      <c r="AD87" s="7">
        <f>main!AD23</f>
        <v>1.543215022</v>
      </c>
      <c r="AE87" s="7">
        <f>main!AE23</f>
        <v>4</v>
      </c>
      <c r="AF87" s="7" t="str">
        <f>main!AF23</f>
        <v>n</v>
      </c>
      <c r="AG87" s="7" t="str">
        <f>main!AG23</f>
        <v>Target</v>
      </c>
      <c r="AH87" s="7" t="str">
        <f>main!AH23</f>
        <v>NA</v>
      </c>
      <c r="AI87" s="7" t="str">
        <f>main!AI23</f>
        <v>494000 </v>
      </c>
      <c r="AJ87" s="7" t="str">
        <f>main!AJ23</f>
        <v>NA</v>
      </c>
      <c r="AK87" s="7" t="str">
        <f>main!AK23</f>
        <v>NA</v>
      </c>
      <c r="AL87" s="7">
        <f>main!AL23</f>
        <v>113</v>
      </c>
      <c r="AM87" s="7" t="str">
        <f>main!AM23</f>
        <v>Ina</v>
      </c>
      <c r="AN87" s="7" t="str">
        <f>main!AN23</f>
        <v>f</v>
      </c>
      <c r="AO87" s="7">
        <f>main!AO23</f>
        <v>6.6857142859999996</v>
      </c>
      <c r="AP87" s="7">
        <f>main!AP23</f>
        <v>0.67612340400000004</v>
      </c>
      <c r="AQ87" s="7">
        <f>main!AQ23</f>
        <v>7</v>
      </c>
      <c r="AR87" s="7" t="str">
        <f>main!AR23</f>
        <v>f</v>
      </c>
      <c r="AS87" s="7" t="str">
        <f>main!AS23</f>
        <v>Alternative</v>
      </c>
      <c r="AT87" s="7" t="str">
        <f>main!AT23</f>
        <v>NA</v>
      </c>
      <c r="AU87" s="7" t="str">
        <f>main!AU23</f>
        <v>NA</v>
      </c>
      <c r="AV87" s="7" t="str">
        <f>main!AV23</f>
        <v>NA</v>
      </c>
      <c r="AW87" s="7" t="str">
        <f>main!AW23</f>
        <v>NA</v>
      </c>
      <c r="AX87" s="7" t="str">
        <f>main!AX23</f>
        <v>Er</v>
      </c>
      <c r="AY87" s="7" t="str">
        <f>main!AY23</f>
        <v>Sie</v>
      </c>
      <c r="AZ87" s="7" t="str">
        <f>main!AZ23</f>
        <v>Er</v>
      </c>
      <c r="BA87" s="7" t="str">
        <f t="shared" si="57"/>
        <v>Wer fällt auf der Beerdigung?</v>
      </c>
      <c r="BB87" s="46" t="str">
        <f t="shared" si="58"/>
        <v>Was tat Tomke?</v>
      </c>
      <c r="BC87" s="7" t="str">
        <f t="shared" si="59"/>
        <v>Wo fällt Tomke?</v>
      </c>
      <c r="BD87" s="7" t="str">
        <f t="shared" si="60"/>
        <v>Was hat Tomke übersehen?</v>
      </c>
      <c r="BE87" s="7" t="s">
        <v>16</v>
      </c>
      <c r="BF87" s="7" t="str">
        <f>BB87</f>
        <v>Was tat Tomke?</v>
      </c>
      <c r="BG87" s="7">
        <v>2</v>
      </c>
      <c r="BH87" s="7">
        <f t="shared" si="61"/>
        <v>0</v>
      </c>
      <c r="BI87" s="7" t="str">
        <f t="shared" si="62"/>
        <v>NA</v>
      </c>
      <c r="BJ87" s="7" t="str">
        <f>IF(BI87="NA","NA",J87)</f>
        <v>NA</v>
      </c>
      <c r="BK87" s="7" t="str">
        <f t="shared" si="77"/>
        <v>NA</v>
      </c>
      <c r="BL87" s="7" t="s">
        <v>78</v>
      </c>
      <c r="BM87" s="1">
        <v>0</v>
      </c>
      <c r="BN87" s="7" t="str">
        <f t="shared" si="63"/>
        <v>NA</v>
      </c>
      <c r="BO87" s="7" t="str">
        <f t="shared" si="72"/>
        <v>NA</v>
      </c>
      <c r="BP87" s="7" t="str">
        <f t="shared" si="64"/>
        <v>Wo fällt Tomke?</v>
      </c>
      <c r="BQ87" s="7" t="str">
        <f t="shared" si="65"/>
        <v/>
      </c>
      <c r="BR87" s="7" t="str">
        <f t="shared" si="66"/>
        <v/>
      </c>
      <c r="BS87" s="7" t="str">
        <f t="shared" si="67"/>
        <v>Wo fällt Tomke?</v>
      </c>
      <c r="BT87" s="7" t="str">
        <f t="shared" si="68"/>
        <v>Was hat Tomke übersehen?</v>
      </c>
      <c r="BU87" s="7" t="str">
        <f t="shared" si="69"/>
        <v/>
      </c>
      <c r="BV87" s="7" t="str">
        <f t="shared" si="70"/>
        <v>Was hat Tomke übersehen?</v>
      </c>
    </row>
    <row r="88" spans="1:74" ht="14.25" customHeight="1" x14ac:dyDescent="0.35">
      <c r="A88" s="7" t="str">
        <f t="shared" si="73"/>
        <v>L6_S49_I132_PEr</v>
      </c>
      <c r="B88" s="7">
        <v>6</v>
      </c>
      <c r="C88" s="7">
        <v>49</v>
      </c>
      <c r="D88" s="44">
        <v>87</v>
      </c>
      <c r="E88">
        <v>4</v>
      </c>
      <c r="F88" s="7">
        <v>49</v>
      </c>
      <c r="G88" s="7" t="str">
        <f t="shared" si="74"/>
        <v>Carla eilt auf das Amt. Er hatte eine essenzielle Anlage vergessen.</v>
      </c>
      <c r="H88" s="7" t="str">
        <f t="shared" si="51"/>
        <v>Carla</v>
      </c>
      <c r="I88" s="7" t="str">
        <f t="shared" si="52"/>
        <v>Dylan</v>
      </c>
      <c r="J88" s="7" t="s">
        <v>422</v>
      </c>
      <c r="L88" s="7" t="s">
        <v>423</v>
      </c>
      <c r="N88" s="7" t="s">
        <v>424</v>
      </c>
      <c r="O88" s="7" t="str">
        <f t="shared" si="53"/>
        <v>auf das Amt.</v>
      </c>
      <c r="P88" s="7" t="str">
        <f t="shared" si="54"/>
        <v>auf das Amt</v>
      </c>
      <c r="Q88" s="7" t="str">
        <f t="shared" si="75"/>
        <v>Er</v>
      </c>
      <c r="R88" s="7" t="s">
        <v>224</v>
      </c>
      <c r="S88" s="7" t="s">
        <v>179</v>
      </c>
      <c r="T88" s="7" t="s">
        <v>425</v>
      </c>
      <c r="U88" s="7" t="s">
        <v>426</v>
      </c>
      <c r="W88" s="7" t="str">
        <f t="shared" si="55"/>
        <v>Anlage</v>
      </c>
      <c r="X88" s="7" t="str">
        <f t="shared" si="56"/>
        <v>vergessen.</v>
      </c>
      <c r="Y88" s="7" t="s">
        <v>123</v>
      </c>
      <c r="Z88" s="7">
        <f>main!Z50</f>
        <v>132</v>
      </c>
      <c r="AA88" s="7" t="str">
        <f>main!AA50</f>
        <v>Carla</v>
      </c>
      <c r="AB88" s="7" t="str">
        <f>main!AB50</f>
        <v>f</v>
      </c>
      <c r="AC88" s="7">
        <f>main!AC50</f>
        <v>6.8571428570000004</v>
      </c>
      <c r="AD88" s="7">
        <f>main!AD50</f>
        <v>0.42996970800000001</v>
      </c>
      <c r="AE88" s="7">
        <f>main!AE50</f>
        <v>7</v>
      </c>
      <c r="AF88" s="7" t="str">
        <f>main!AF50</f>
        <v>f</v>
      </c>
      <c r="AG88" s="7" t="str">
        <f>main!AG50</f>
        <v>Target</v>
      </c>
      <c r="AH88" s="7">
        <f>main!AH50</f>
        <v>153</v>
      </c>
      <c r="AI88" s="7">
        <f>main!AI50</f>
        <v>2590000000</v>
      </c>
      <c r="AJ88" s="7" t="str">
        <f>main!AJ50</f>
        <v>NA</v>
      </c>
      <c r="AK88" s="7" t="str">
        <f>main!AK50</f>
        <v>NA</v>
      </c>
      <c r="AL88" s="7">
        <f>main!AL50</f>
        <v>51</v>
      </c>
      <c r="AM88" s="7" t="str">
        <f>main!AM50</f>
        <v>Dylan</v>
      </c>
      <c r="AN88" s="7" t="str">
        <f>main!AN50</f>
        <v>n</v>
      </c>
      <c r="AO88" s="7">
        <f>main!AO50</f>
        <v>1.9714285709999999</v>
      </c>
      <c r="AP88" s="7">
        <f>main!AP50</f>
        <v>1.224401758</v>
      </c>
      <c r="AQ88" s="7">
        <f>main!AQ50</f>
        <v>1</v>
      </c>
      <c r="AR88" s="7" t="str">
        <f>main!AR50</f>
        <v>m</v>
      </c>
      <c r="AS88" s="7" t="str">
        <f>main!AS50</f>
        <v>Alternative</v>
      </c>
      <c r="AT88" s="7" t="str">
        <f>main!AT50</f>
        <v>NA</v>
      </c>
      <c r="AU88" s="7" t="str">
        <f>main!AU50</f>
        <v>NA</v>
      </c>
      <c r="AV88" s="7" t="str">
        <f>main!AV50</f>
        <v>NA</v>
      </c>
      <c r="AW88" s="7" t="str">
        <f>main!AW50</f>
        <v>NA</v>
      </c>
      <c r="AX88" s="7" t="str">
        <f>main!AX50</f>
        <v>Er</v>
      </c>
      <c r="AY88" s="7" t="str">
        <f>main!AY50</f>
        <v>Sie</v>
      </c>
      <c r="AZ88" s="7" t="str">
        <f>main!AZ50</f>
        <v>Er</v>
      </c>
      <c r="BA88" s="7" t="str">
        <f t="shared" si="57"/>
        <v>Wer eilt auf das Amt?</v>
      </c>
      <c r="BB88" s="46" t="str">
        <f t="shared" si="58"/>
        <v>Was tat Carla?</v>
      </c>
      <c r="BC88" s="7" t="str">
        <f t="shared" si="59"/>
        <v>Wohin eilt Carla?</v>
      </c>
      <c r="BD88" s="7" t="str">
        <f t="shared" si="60"/>
        <v>Was hatte Carla vergessen?</v>
      </c>
      <c r="BE88" s="7" t="s">
        <v>47</v>
      </c>
      <c r="BF88" s="7" t="str">
        <f>BA88</f>
        <v>Wer eilt auf das Amt?</v>
      </c>
      <c r="BG88" s="7">
        <v>1</v>
      </c>
      <c r="BH88" s="7">
        <f t="shared" si="61"/>
        <v>1</v>
      </c>
      <c r="BI88" s="7" t="str">
        <f t="shared" si="62"/>
        <v>Wer eilt auf das Amt?</v>
      </c>
      <c r="BJ88" s="7" t="str">
        <f>IF(BI88="NA","NA",H88)</f>
        <v>Carla</v>
      </c>
      <c r="BK88" s="7" t="str">
        <f t="shared" si="77"/>
        <v>Carla</v>
      </c>
      <c r="BL88" s="7" t="str">
        <f>I88</f>
        <v>Dylan</v>
      </c>
      <c r="BM88" s="1">
        <v>1</v>
      </c>
      <c r="BN88" s="7" t="str">
        <f t="shared" si="63"/>
        <v>Carla</v>
      </c>
      <c r="BO88" s="7" t="str">
        <f t="shared" si="72"/>
        <v>Dylan</v>
      </c>
      <c r="BP88" s="7" t="str">
        <f t="shared" si="64"/>
        <v/>
      </c>
      <c r="BQ88" s="7" t="str">
        <f t="shared" si="65"/>
        <v>Wohin eilt Carla?</v>
      </c>
      <c r="BR88" s="7" t="str">
        <f t="shared" si="66"/>
        <v/>
      </c>
      <c r="BS88" s="7" t="str">
        <f t="shared" si="67"/>
        <v>Wohin eilt Carla?</v>
      </c>
      <c r="BT88" s="7" t="str">
        <f t="shared" si="68"/>
        <v>Was hatte Carla vergessen?</v>
      </c>
      <c r="BU88" s="7" t="str">
        <f t="shared" si="69"/>
        <v/>
      </c>
      <c r="BV88" s="7" t="str">
        <f t="shared" si="70"/>
        <v>Was hatte Carla vergessen?</v>
      </c>
    </row>
    <row r="89" spans="1:74" ht="14.25" customHeight="1" x14ac:dyDescent="0.35">
      <c r="A89" s="7" t="str">
        <f t="shared" si="73"/>
        <v>L6_S13_I15_PSie</v>
      </c>
      <c r="B89" s="7">
        <v>6</v>
      </c>
      <c r="C89" s="7">
        <v>13</v>
      </c>
      <c r="D89" s="44">
        <v>88</v>
      </c>
      <c r="E89">
        <v>4</v>
      </c>
      <c r="F89" s="7">
        <v>13</v>
      </c>
      <c r="G89" s="7" t="str">
        <f t="shared" si="74"/>
        <v>Felix flieht aus dem Fahrstuhl. Sie hat eine riesige Spinne gesehen.</v>
      </c>
      <c r="H89" s="7" t="str">
        <f t="shared" si="51"/>
        <v>Felix</v>
      </c>
      <c r="I89" s="7" t="str">
        <f t="shared" si="52"/>
        <v>Alma</v>
      </c>
      <c r="J89" s="7" t="s">
        <v>177</v>
      </c>
      <c r="M89" s="7" t="s">
        <v>102</v>
      </c>
      <c r="N89" s="7" t="s">
        <v>178</v>
      </c>
      <c r="O89" s="7" t="str">
        <f t="shared" si="53"/>
        <v>aus dem Fahrstuhl.</v>
      </c>
      <c r="P89" s="7" t="str">
        <f t="shared" si="54"/>
        <v>aus dem Fahrstuhl</v>
      </c>
      <c r="Q89" s="7" t="str">
        <f t="shared" si="75"/>
        <v>Sie</v>
      </c>
      <c r="R89" s="7" t="s">
        <v>104</v>
      </c>
      <c r="S89" s="7" t="s">
        <v>179</v>
      </c>
      <c r="T89" s="7" t="s">
        <v>180</v>
      </c>
      <c r="U89" s="7" t="s">
        <v>181</v>
      </c>
      <c r="W89" s="7" t="str">
        <f t="shared" si="55"/>
        <v>Spinne</v>
      </c>
      <c r="X89" s="7" t="str">
        <f t="shared" si="56"/>
        <v>gesehen.</v>
      </c>
      <c r="Y89" s="7" t="s">
        <v>182</v>
      </c>
      <c r="Z89" s="7">
        <f>main!Z14</f>
        <v>15</v>
      </c>
      <c r="AA89" s="7" t="str">
        <f>main!AA14</f>
        <v>Felix</v>
      </c>
      <c r="AB89" s="7" t="str">
        <f>main!AB14</f>
        <v>m</v>
      </c>
      <c r="AC89" s="7">
        <f>main!AC14</f>
        <v>1.2</v>
      </c>
      <c r="AD89" s="7">
        <f>main!AD14</f>
        <v>0.47278897199999997</v>
      </c>
      <c r="AE89" s="7">
        <f>main!AE14</f>
        <v>1</v>
      </c>
      <c r="AF89" s="7" t="str">
        <f>main!AF14</f>
        <v>m</v>
      </c>
      <c r="AG89" s="7" t="str">
        <f>main!AG14</f>
        <v>Target</v>
      </c>
      <c r="AH89" s="7" t="str">
        <f>main!AH14</f>
        <v>NA</v>
      </c>
      <c r="AI89" s="7">
        <f>main!AI14</f>
        <v>2590000000</v>
      </c>
      <c r="AJ89" s="7" t="str">
        <f>main!AJ14</f>
        <v>NA</v>
      </c>
      <c r="AK89" s="7" t="str">
        <f>main!AK14</f>
        <v>NA</v>
      </c>
      <c r="AL89" s="7">
        <f>main!AL14</f>
        <v>94</v>
      </c>
      <c r="AM89" s="7" t="str">
        <f>main!AM14</f>
        <v>Alma</v>
      </c>
      <c r="AN89" s="7" t="str">
        <f>main!AN14</f>
        <v>f</v>
      </c>
      <c r="AO89" s="7">
        <f>main!AO14</f>
        <v>6.1714285709999999</v>
      </c>
      <c r="AP89" s="7">
        <f>main!AP14</f>
        <v>0.98475778700000005</v>
      </c>
      <c r="AQ89" s="7">
        <f>main!AQ14</f>
        <v>6</v>
      </c>
      <c r="AR89" s="7" t="str">
        <f>main!AR14</f>
        <v>f</v>
      </c>
      <c r="AS89" s="7" t="str">
        <f>main!AS14</f>
        <v>Alternative</v>
      </c>
      <c r="AT89" s="7" t="str">
        <f>main!AT14</f>
        <v>NA</v>
      </c>
      <c r="AU89" s="7" t="str">
        <f>main!AU14</f>
        <v>NA</v>
      </c>
      <c r="AV89" s="7" t="str">
        <f>main!AV14</f>
        <v>NA</v>
      </c>
      <c r="AW89" s="7" t="str">
        <f>main!AW14</f>
        <v>NA</v>
      </c>
      <c r="AX89" s="7" t="str">
        <f>main!AX14</f>
        <v>Er</v>
      </c>
      <c r="AY89" s="7" t="str">
        <f>main!AY14</f>
        <v>Sie</v>
      </c>
      <c r="AZ89" s="7" t="str">
        <f>main!AZ14</f>
        <v>Sie</v>
      </c>
      <c r="BA89" s="7" t="str">
        <f t="shared" si="57"/>
        <v>Wer flieht aus dem Fahrstuhl?</v>
      </c>
      <c r="BB89" s="46" t="str">
        <f t="shared" si="58"/>
        <v>Was tat Felix?</v>
      </c>
      <c r="BC89" s="7" t="str">
        <f t="shared" si="59"/>
        <v>Woher flieht Felix?</v>
      </c>
      <c r="BD89" s="7" t="str">
        <f t="shared" si="60"/>
        <v>Was hat Felix gesehen?</v>
      </c>
      <c r="BE89" s="7" t="s">
        <v>47</v>
      </c>
      <c r="BF89" s="7" t="str">
        <f>BA89</f>
        <v>Wer flieht aus dem Fahrstuhl?</v>
      </c>
      <c r="BG89" s="7">
        <v>4</v>
      </c>
      <c r="BH89" s="7">
        <f t="shared" si="61"/>
        <v>0</v>
      </c>
      <c r="BI89" s="7" t="str">
        <f t="shared" si="62"/>
        <v>NA</v>
      </c>
      <c r="BJ89" s="7" t="str">
        <f>IF(BI89="NA","NA",H89)</f>
        <v>NA</v>
      </c>
      <c r="BK89" s="7" t="str">
        <f>IF(BJ89="","",BJ89)</f>
        <v>NA</v>
      </c>
      <c r="BL89" s="7" t="s">
        <v>78</v>
      </c>
      <c r="BM89" s="1">
        <v>1</v>
      </c>
      <c r="BN89" s="7" t="str">
        <f t="shared" si="63"/>
        <v>NA</v>
      </c>
      <c r="BO89" s="7" t="str">
        <f t="shared" si="72"/>
        <v>NA</v>
      </c>
      <c r="BP89" s="7" t="str">
        <f t="shared" si="64"/>
        <v/>
      </c>
      <c r="BQ89" s="7" t="str">
        <f t="shared" si="65"/>
        <v/>
      </c>
      <c r="BR89" s="7" t="str">
        <f t="shared" si="66"/>
        <v>Woher flieht Felix?</v>
      </c>
      <c r="BS89" s="7" t="str">
        <f t="shared" si="67"/>
        <v>Woher flieht Felix?</v>
      </c>
      <c r="BT89" s="7" t="str">
        <f t="shared" si="68"/>
        <v>Was hat Felix gesehen?</v>
      </c>
      <c r="BU89" s="7" t="str">
        <f t="shared" si="69"/>
        <v/>
      </c>
      <c r="BV89" s="7" t="str">
        <f t="shared" si="70"/>
        <v>Was hat Felix gesehen?</v>
      </c>
    </row>
    <row r="90" spans="1:74" ht="14.25" customHeight="1" x14ac:dyDescent="0.35">
      <c r="A90" s="7" t="str">
        <f t="shared" si="73"/>
        <v>L6_S65_I148_PEr</v>
      </c>
      <c r="B90" s="7">
        <v>6</v>
      </c>
      <c r="C90" s="7">
        <v>65</v>
      </c>
      <c r="D90" s="44">
        <v>89</v>
      </c>
      <c r="E90">
        <v>4</v>
      </c>
      <c r="F90" s="7">
        <v>65</v>
      </c>
      <c r="G90" s="7" t="str">
        <f t="shared" si="74"/>
        <v>Die Stepptänzerin faulenzt im Café. Er hat einen stätischen Netzausfall erlitten.</v>
      </c>
      <c r="H90" s="7" t="str">
        <f t="shared" si="51"/>
        <v>Die Stepptänzerin</v>
      </c>
      <c r="I90" s="7" t="str">
        <f t="shared" si="52"/>
        <v>Der Stepptänzer</v>
      </c>
      <c r="J90" s="7" t="s">
        <v>389</v>
      </c>
      <c r="K90" s="7" t="s">
        <v>193</v>
      </c>
      <c r="N90" s="7" t="s">
        <v>527</v>
      </c>
      <c r="O90" s="7" t="str">
        <f t="shared" si="53"/>
        <v>im Café.</v>
      </c>
      <c r="P90" s="7" t="str">
        <f t="shared" si="54"/>
        <v>im Café</v>
      </c>
      <c r="Q90" s="7" t="str">
        <f t="shared" si="75"/>
        <v>Er</v>
      </c>
      <c r="R90" s="7" t="s">
        <v>104</v>
      </c>
      <c r="S90" s="7" t="s">
        <v>87</v>
      </c>
      <c r="T90" s="7" t="s">
        <v>528</v>
      </c>
      <c r="U90" s="7" t="s">
        <v>529</v>
      </c>
      <c r="W90" s="7" t="str">
        <f t="shared" si="55"/>
        <v>Netzausfall</v>
      </c>
      <c r="X90" s="7" t="str">
        <f t="shared" si="56"/>
        <v>erlitten.</v>
      </c>
      <c r="Y90" s="7" t="s">
        <v>212</v>
      </c>
      <c r="Z90" s="7">
        <f>main!Z66</f>
        <v>148</v>
      </c>
      <c r="AA90" s="7" t="str">
        <f>main!AA66</f>
        <v>Stepptänzerin</v>
      </c>
      <c r="AB90" s="7" t="str">
        <f>main!AB66</f>
        <v>NA</v>
      </c>
      <c r="AC90" s="7">
        <f>main!AC66</f>
        <v>1.7</v>
      </c>
      <c r="AD90" s="7" t="str">
        <f>main!AD66</f>
        <v>NA</v>
      </c>
      <c r="AE90" s="7" t="str">
        <f>main!AE66</f>
        <v>NA</v>
      </c>
      <c r="AF90" s="7" t="str">
        <f>main!AF66</f>
        <v>f</v>
      </c>
      <c r="AG90" s="7" t="str">
        <f>main!AG66</f>
        <v>Filler</v>
      </c>
      <c r="AH90" s="7" t="str">
        <f>main!AH66</f>
        <v>NA</v>
      </c>
      <c r="AI90" s="7" t="str">
        <f>main!AI66</f>
        <v>NA</v>
      </c>
      <c r="AJ90" s="7" t="str">
        <f>main!AJ66</f>
        <v>Die</v>
      </c>
      <c r="AK90" s="7" t="str">
        <f>main!AK66</f>
        <v>die</v>
      </c>
      <c r="AL90" s="7">
        <f>main!AL66</f>
        <v>5</v>
      </c>
      <c r="AM90" s="7" t="str">
        <f>main!AM66</f>
        <v>Stepptänzer</v>
      </c>
      <c r="AN90" s="7" t="str">
        <f>main!AN66</f>
        <v>NA</v>
      </c>
      <c r="AO90" s="7" t="str">
        <f>main!AO66</f>
        <v>NA</v>
      </c>
      <c r="AP90" s="7" t="str">
        <f>main!AP66</f>
        <v>NA</v>
      </c>
      <c r="AQ90" s="7" t="str">
        <f>main!AQ66</f>
        <v>NA</v>
      </c>
      <c r="AR90" s="7" t="str">
        <f>main!AR66</f>
        <v>NA</v>
      </c>
      <c r="AS90" s="7" t="str">
        <f>main!AS66</f>
        <v>Alternative</v>
      </c>
      <c r="AT90" s="7" t="str">
        <f>main!AT66</f>
        <v>NA</v>
      </c>
      <c r="AU90" s="7" t="str">
        <f>main!AU66</f>
        <v>NA</v>
      </c>
      <c r="AV90" s="7" t="str">
        <f>main!AV66</f>
        <v>Der</v>
      </c>
      <c r="AW90" s="7" t="str">
        <f>main!AW66</f>
        <v>der</v>
      </c>
      <c r="AX90" s="7" t="str">
        <f>main!AX66</f>
        <v>Er</v>
      </c>
      <c r="AY90" s="7" t="str">
        <f>main!AY66</f>
        <v>Sie</v>
      </c>
      <c r="AZ90" s="7" t="str">
        <f>main!AZ66</f>
        <v>Er</v>
      </c>
      <c r="BA90" s="7" t="str">
        <f t="shared" si="57"/>
        <v>Wer faulenzt im Café?</v>
      </c>
      <c r="BB90" s="46" t="str">
        <f t="shared" si="58"/>
        <v>Was tat die Stepptänzerin?</v>
      </c>
      <c r="BC90" s="7" t="str">
        <f t="shared" si="59"/>
        <v>Wo faulenzt die Stepptänzerin?</v>
      </c>
      <c r="BD90" s="7" t="str">
        <f t="shared" si="60"/>
        <v>Was hat die Stepptänzerin erlitten?</v>
      </c>
      <c r="BE90" s="7" t="s">
        <v>47</v>
      </c>
      <c r="BF90" s="7" t="str">
        <f>BA90</f>
        <v>Wer faulenzt im Café?</v>
      </c>
      <c r="BG90" s="7">
        <v>1</v>
      </c>
      <c r="BH90" s="7">
        <f t="shared" si="61"/>
        <v>1</v>
      </c>
      <c r="BI90" s="7" t="str">
        <f t="shared" si="62"/>
        <v>Wer faulenzt im Café?</v>
      </c>
      <c r="BJ90" s="7" t="str">
        <f>IF(BI90="NA","NA",H90)</f>
        <v>Die Stepptänzerin</v>
      </c>
      <c r="BK90" s="7" t="str">
        <f>BJ90</f>
        <v>Die Stepptänzerin</v>
      </c>
      <c r="BL90" s="7" t="str">
        <f>I90</f>
        <v>Der Stepptänzer</v>
      </c>
      <c r="BM90" s="1">
        <v>1</v>
      </c>
      <c r="BN90" s="7" t="str">
        <f t="shared" si="63"/>
        <v>Die Stepptänzerin</v>
      </c>
      <c r="BO90" s="7" t="str">
        <f t="shared" si="72"/>
        <v>Der Stepptänzer</v>
      </c>
      <c r="BP90" s="7" t="str">
        <f t="shared" si="64"/>
        <v>Wo faulenzt die Stepptänzerin?</v>
      </c>
      <c r="BQ90" s="7" t="str">
        <f t="shared" si="65"/>
        <v/>
      </c>
      <c r="BR90" s="7" t="str">
        <f t="shared" si="66"/>
        <v/>
      </c>
      <c r="BS90" s="7" t="str">
        <f t="shared" si="67"/>
        <v>Wo faulenzt die Stepptänzerin?</v>
      </c>
      <c r="BT90" s="7" t="str">
        <f t="shared" si="68"/>
        <v>Was hat die Stepptänzerin erlitten?</v>
      </c>
      <c r="BU90" s="7" t="str">
        <f t="shared" si="69"/>
        <v/>
      </c>
      <c r="BV90" s="1" t="str">
        <f t="shared" si="70"/>
        <v>Was hat die Stepptänzerin erlitten?</v>
      </c>
    </row>
    <row r="91" spans="1:74" ht="14" customHeight="1" x14ac:dyDescent="0.35">
      <c r="A91" s="53" t="str">
        <f t="shared" si="73"/>
        <v>L_S122_I22_PSie</v>
      </c>
      <c r="B91" s="54"/>
      <c r="C91" s="55">
        <v>2</v>
      </c>
      <c r="D91" s="44">
        <v>90</v>
      </c>
      <c r="E91" s="54">
        <v>4.9000000000000004</v>
      </c>
      <c r="F91" s="53">
        <v>122</v>
      </c>
      <c r="G91" s="53" t="str">
        <f t="shared" si="74"/>
        <v>Konstantin wartet im Schlafzimmer. Sie hat ein erfolgreiches Date gehabt.</v>
      </c>
      <c r="H91" s="53" t="str">
        <f t="shared" si="51"/>
        <v>Konstantin</v>
      </c>
      <c r="I91" s="53" t="str">
        <f t="shared" si="52"/>
        <v>Leo</v>
      </c>
      <c r="J91" s="53" t="s">
        <v>716</v>
      </c>
      <c r="K91" s="53" t="s">
        <v>193</v>
      </c>
      <c r="L91" s="54"/>
      <c r="M91" s="54"/>
      <c r="N91" s="53" t="s">
        <v>839</v>
      </c>
      <c r="O91" s="53" t="str">
        <f t="shared" si="53"/>
        <v>im Schlafzimmer.</v>
      </c>
      <c r="P91" s="53" t="str">
        <f t="shared" si="54"/>
        <v>im Schlafzimmer</v>
      </c>
      <c r="Q91" s="53" t="str">
        <f t="shared" si="75"/>
        <v>Sie</v>
      </c>
      <c r="R91" s="53" t="s">
        <v>104</v>
      </c>
      <c r="S91" s="53" t="s">
        <v>137</v>
      </c>
      <c r="T91" s="53" t="s">
        <v>840</v>
      </c>
      <c r="U91" s="53" t="s">
        <v>841</v>
      </c>
      <c r="V91" s="54"/>
      <c r="W91" s="53" t="str">
        <f t="shared" si="55"/>
        <v>Date</v>
      </c>
      <c r="X91" s="53" t="str">
        <f t="shared" si="56"/>
        <v>gehabt.</v>
      </c>
      <c r="Y91" s="53" t="s">
        <v>106</v>
      </c>
      <c r="Z91" s="53">
        <v>22</v>
      </c>
      <c r="AA91" s="53" t="s">
        <v>960</v>
      </c>
      <c r="AB91" s="53" t="s">
        <v>76</v>
      </c>
      <c r="AC91" s="53">
        <v>1.2571428570000001</v>
      </c>
      <c r="AD91" s="53">
        <v>0.65721592600000001</v>
      </c>
      <c r="AE91" s="53">
        <v>1</v>
      </c>
      <c r="AF91" s="55" t="s">
        <v>76</v>
      </c>
      <c r="AG91" s="61" t="s">
        <v>1093</v>
      </c>
      <c r="AH91" s="62" t="s">
        <v>78</v>
      </c>
      <c r="AI91" s="63" t="s">
        <v>78</v>
      </c>
      <c r="AJ91" s="58" t="s">
        <v>78</v>
      </c>
      <c r="AK91" s="58" t="s">
        <v>78</v>
      </c>
      <c r="AL91" s="53">
        <v>55</v>
      </c>
      <c r="AM91" s="53" t="s">
        <v>963</v>
      </c>
      <c r="AN91" s="53" t="s">
        <v>76</v>
      </c>
      <c r="AO91" s="53">
        <v>2.3428571429999998</v>
      </c>
      <c r="AP91" s="53">
        <v>1.2820676580000001</v>
      </c>
      <c r="AQ91" s="53">
        <v>2</v>
      </c>
      <c r="AR91" s="55" t="s">
        <v>109</v>
      </c>
      <c r="AS91" s="57" t="s">
        <v>80</v>
      </c>
      <c r="AT91" s="62" t="s">
        <v>78</v>
      </c>
      <c r="AU91" s="63" t="s">
        <v>78</v>
      </c>
      <c r="AV91" s="58" t="s">
        <v>78</v>
      </c>
      <c r="AW91" s="54" t="s">
        <v>78</v>
      </c>
      <c r="AX91" s="58" t="s">
        <v>81</v>
      </c>
      <c r="AY91" s="58" t="s">
        <v>82</v>
      </c>
      <c r="AZ91" s="59" t="str">
        <f>AY91</f>
        <v>Sie</v>
      </c>
      <c r="BA91" s="53" t="str">
        <f t="shared" si="57"/>
        <v>Wer wartet im Schlafzimmer?</v>
      </c>
      <c r="BB91" s="46" t="str">
        <f t="shared" si="58"/>
        <v>Was tat Konstantin?</v>
      </c>
      <c r="BC91" s="53" t="str">
        <f t="shared" si="59"/>
        <v>Wo wartet Konstantin?</v>
      </c>
      <c r="BD91" s="53" t="str">
        <f t="shared" si="60"/>
        <v>Was hat Konstantin gehabt?</v>
      </c>
      <c r="BE91" s="53" t="s">
        <v>16</v>
      </c>
      <c r="BF91" s="53" t="str">
        <f>BB91</f>
        <v>Was tat Konstantin?</v>
      </c>
      <c r="BG91" s="55">
        <v>3</v>
      </c>
      <c r="BH91" s="53">
        <f t="shared" si="61"/>
        <v>0</v>
      </c>
      <c r="BI91" s="53" t="str">
        <f t="shared" si="62"/>
        <v>NA</v>
      </c>
      <c r="BJ91" s="53" t="str">
        <f>IF(BI91="NA","NA",J91)</f>
        <v>NA</v>
      </c>
      <c r="BK91" s="53" t="str">
        <f>BJ91</f>
        <v>NA</v>
      </c>
      <c r="BL91" s="53" t="s">
        <v>78</v>
      </c>
      <c r="BM91" s="55">
        <v>1</v>
      </c>
      <c r="BN91" s="53" t="str">
        <f t="shared" si="63"/>
        <v>NA</v>
      </c>
      <c r="BO91" s="53" t="str">
        <f t="shared" si="72"/>
        <v>NA</v>
      </c>
      <c r="BP91" s="53" t="str">
        <f t="shared" si="64"/>
        <v>Wo wartet Konstantin?</v>
      </c>
      <c r="BQ91" s="53" t="str">
        <f t="shared" si="65"/>
        <v/>
      </c>
      <c r="BR91" s="53" t="str">
        <f t="shared" si="66"/>
        <v/>
      </c>
      <c r="BS91" s="53" t="str">
        <f t="shared" si="67"/>
        <v>Wo wartet Konstantin?</v>
      </c>
      <c r="BT91" s="53" t="str">
        <f t="shared" si="68"/>
        <v>Was hat Konstantin gehabt?</v>
      </c>
      <c r="BU91" s="53" t="str">
        <f t="shared" si="69"/>
        <v/>
      </c>
      <c r="BV91" s="53" t="str">
        <f t="shared" si="70"/>
        <v>Was hat Konstantin gehabt?</v>
      </c>
    </row>
    <row r="92" spans="1:74" ht="14.25" customHeight="1" x14ac:dyDescent="0.35">
      <c r="A92" s="7" t="str">
        <f t="shared" si="73"/>
        <v>L6_S12_I12_PSie</v>
      </c>
      <c r="B92" s="7">
        <v>6</v>
      </c>
      <c r="C92" s="7">
        <v>12</v>
      </c>
      <c r="D92" s="44">
        <v>91</v>
      </c>
      <c r="E92">
        <v>5</v>
      </c>
      <c r="F92" s="7">
        <v>12</v>
      </c>
      <c r="G92" s="7" t="str">
        <f t="shared" si="74"/>
        <v>Peter ringt zu Hause. Sie hat mit den Geschwistern Streit.</v>
      </c>
      <c r="H92" s="7" t="str">
        <f t="shared" si="51"/>
        <v>Peter</v>
      </c>
      <c r="I92" s="7" t="str">
        <f t="shared" si="52"/>
        <v>Jule</v>
      </c>
      <c r="J92" s="7" t="s">
        <v>168</v>
      </c>
      <c r="K92" s="7" t="s">
        <v>169</v>
      </c>
      <c r="N92" s="7" t="s">
        <v>170</v>
      </c>
      <c r="O92" s="7" t="str">
        <f t="shared" si="53"/>
        <v>zu Hause.</v>
      </c>
      <c r="P92" s="7" t="str">
        <f t="shared" si="54"/>
        <v>zu Hause</v>
      </c>
      <c r="Q92" s="7" t="str">
        <f t="shared" si="75"/>
        <v>Sie</v>
      </c>
      <c r="R92" s="7" t="s">
        <v>104</v>
      </c>
      <c r="S92" s="7" t="s">
        <v>171</v>
      </c>
      <c r="T92" s="7" t="s">
        <v>147</v>
      </c>
      <c r="V92" s="7" t="s">
        <v>172</v>
      </c>
      <c r="W92" s="7" t="str">
        <f t="shared" si="55"/>
        <v>Geschwistern</v>
      </c>
      <c r="X92" s="7" t="str">
        <f t="shared" si="56"/>
        <v>Streit.</v>
      </c>
      <c r="Y92" s="7" t="s">
        <v>173</v>
      </c>
      <c r="Z92" s="7">
        <f>main!Z13</f>
        <v>12</v>
      </c>
      <c r="AA92" s="7" t="str">
        <f>main!AA13</f>
        <v>Peter</v>
      </c>
      <c r="AB92" s="7" t="str">
        <f>main!AB13</f>
        <v>m</v>
      </c>
      <c r="AC92" s="7">
        <f>main!AC13</f>
        <v>1.1428571430000001</v>
      </c>
      <c r="AD92" s="7">
        <f>main!AD13</f>
        <v>0.42996970800000001</v>
      </c>
      <c r="AE92" s="7">
        <f>main!AE13</f>
        <v>1</v>
      </c>
      <c r="AF92" s="7" t="str">
        <f>main!AF13</f>
        <v>m</v>
      </c>
      <c r="AG92" s="7" t="str">
        <f>main!AG13</f>
        <v>Target</v>
      </c>
      <c r="AH92" s="7" t="str">
        <f>main!AH13</f>
        <v>NA</v>
      </c>
      <c r="AI92" s="7">
        <f>main!AI13</f>
        <v>4630000000</v>
      </c>
      <c r="AJ92" s="7" t="str">
        <f>main!AJ13</f>
        <v>NA</v>
      </c>
      <c r="AK92" s="7" t="str">
        <f>main!AK13</f>
        <v>NA</v>
      </c>
      <c r="AL92" s="7">
        <f>main!AL13</f>
        <v>93</v>
      </c>
      <c r="AM92" s="7" t="str">
        <f>main!AM13</f>
        <v>Jule</v>
      </c>
      <c r="AN92" s="7" t="str">
        <f>main!AN13</f>
        <v>n</v>
      </c>
      <c r="AO92" s="7">
        <f>main!AO13</f>
        <v>6</v>
      </c>
      <c r="AP92" s="7">
        <f>main!AP13</f>
        <v>1.3719886809999999</v>
      </c>
      <c r="AQ92" s="7">
        <f>main!AQ13</f>
        <v>7</v>
      </c>
      <c r="AR92" s="7" t="str">
        <f>main!AR13</f>
        <v>f</v>
      </c>
      <c r="AS92" s="7" t="str">
        <f>main!AS13</f>
        <v>Alternative</v>
      </c>
      <c r="AT92" s="7" t="str">
        <f>main!AT13</f>
        <v>NA</v>
      </c>
      <c r="AU92" s="7" t="str">
        <f>main!AU13</f>
        <v>NA</v>
      </c>
      <c r="AV92" s="7" t="str">
        <f>main!AV13</f>
        <v>NA</v>
      </c>
      <c r="AW92" s="7" t="str">
        <f>main!AW13</f>
        <v>NA</v>
      </c>
      <c r="AX92" s="7" t="str">
        <f>main!AX13</f>
        <v>Er</v>
      </c>
      <c r="AY92" s="7" t="str">
        <f>main!AY13</f>
        <v>Sie</v>
      </c>
      <c r="AZ92" s="7" t="str">
        <f>main!AZ13</f>
        <v>Sie</v>
      </c>
      <c r="BA92" s="7" t="str">
        <f t="shared" si="57"/>
        <v>Wer ringt zu Hause?</v>
      </c>
      <c r="BB92" s="46" t="str">
        <f t="shared" si="58"/>
        <v>Was tat Peter?</v>
      </c>
      <c r="BC92" s="7" t="str">
        <f t="shared" si="59"/>
        <v>Wo ringt Peter?</v>
      </c>
      <c r="BD92" s="7" t="str">
        <f t="shared" si="60"/>
        <v>Wen hat Peter Streit?</v>
      </c>
      <c r="BE92" s="1" t="s">
        <v>49</v>
      </c>
      <c r="BF92" s="7" t="str">
        <f>BD92</f>
        <v>Wen hat Peter Streit?</v>
      </c>
      <c r="BG92" s="7">
        <v>4</v>
      </c>
      <c r="BH92" s="7">
        <f t="shared" si="61"/>
        <v>0</v>
      </c>
      <c r="BI92" s="7" t="str">
        <f t="shared" si="62"/>
        <v>NA</v>
      </c>
      <c r="BJ92" s="7" t="str">
        <f>IF(BI92="NA","NA",CONCATENATE(S92," ",T92," ",W92))</f>
        <v>NA</v>
      </c>
      <c r="BK92" s="7" t="str">
        <f>IF(BJ92="","",BJ92)</f>
        <v>NA</v>
      </c>
      <c r="BL92" s="7" t="s">
        <v>78</v>
      </c>
      <c r="BM92" s="1">
        <v>0</v>
      </c>
      <c r="BN92" s="7" t="str">
        <f t="shared" si="63"/>
        <v>NA</v>
      </c>
      <c r="BO92" s="7" t="str">
        <f t="shared" si="72"/>
        <v>NA</v>
      </c>
      <c r="BP92" s="7" t="str">
        <f t="shared" si="64"/>
        <v>Wo ringt Peter?</v>
      </c>
      <c r="BQ92" s="7" t="str">
        <f t="shared" si="65"/>
        <v/>
      </c>
      <c r="BR92" s="7" t="str">
        <f t="shared" si="66"/>
        <v/>
      </c>
      <c r="BS92" s="7" t="str">
        <f t="shared" si="67"/>
        <v>Wo ringt Peter?</v>
      </c>
      <c r="BT92" s="7" t="str">
        <f t="shared" si="68"/>
        <v/>
      </c>
      <c r="BU92" s="7" t="str">
        <f t="shared" si="69"/>
        <v>Wen hat Peter Streit?</v>
      </c>
      <c r="BV92" s="7" t="str">
        <f t="shared" si="70"/>
        <v>Wen hat Peter Streit?</v>
      </c>
    </row>
    <row r="93" spans="1:74" ht="14.25" customHeight="1" x14ac:dyDescent="0.35">
      <c r="A93" s="7" t="str">
        <f t="shared" si="73"/>
        <v>L6_S85_I168_PEr</v>
      </c>
      <c r="B93" s="7">
        <v>6</v>
      </c>
      <c r="C93" s="7">
        <v>85</v>
      </c>
      <c r="D93" s="44">
        <v>92</v>
      </c>
      <c r="E93">
        <v>5</v>
      </c>
      <c r="F93" s="7">
        <v>85</v>
      </c>
      <c r="G93" s="7" t="str">
        <f t="shared" si="74"/>
        <v>Die Immobilienmaklerin fällt aus dem Rollstuhl. Er hat den offenen Gully übersehen.</v>
      </c>
      <c r="H93" s="7" t="str">
        <f t="shared" si="51"/>
        <v>Die Immobilienmaklerin</v>
      </c>
      <c r="I93" s="7" t="str">
        <f t="shared" si="52"/>
        <v>Der Immobilienmakler</v>
      </c>
      <c r="J93" s="7" t="s">
        <v>101</v>
      </c>
      <c r="M93" s="7" t="s">
        <v>102</v>
      </c>
      <c r="N93" s="7" t="s">
        <v>638</v>
      </c>
      <c r="O93" s="7" t="str">
        <f t="shared" si="53"/>
        <v>aus dem Rollstuhl.</v>
      </c>
      <c r="P93" s="7" t="str">
        <f t="shared" si="54"/>
        <v>aus dem Rollstuhl</v>
      </c>
      <c r="Q93" s="7" t="str">
        <f t="shared" si="75"/>
        <v>Er</v>
      </c>
      <c r="R93" s="7" t="s">
        <v>104</v>
      </c>
      <c r="S93" s="7" t="s">
        <v>147</v>
      </c>
      <c r="T93" s="7" t="s">
        <v>639</v>
      </c>
      <c r="U93" s="7" t="s">
        <v>640</v>
      </c>
      <c r="W93" s="7" t="str">
        <f t="shared" si="55"/>
        <v>Gully</v>
      </c>
      <c r="X93" s="7" t="str">
        <f t="shared" si="56"/>
        <v>übersehen.</v>
      </c>
      <c r="Y93" s="7" t="s">
        <v>248</v>
      </c>
      <c r="Z93" s="7">
        <f>main!Z86</f>
        <v>168</v>
      </c>
      <c r="AA93" s="7" t="str">
        <f>main!AA86</f>
        <v>Immobilienmaklerin</v>
      </c>
      <c r="AB93" s="7" t="str">
        <f>main!AB86</f>
        <v>NA</v>
      </c>
      <c r="AC93" s="7">
        <f>main!AC86</f>
        <v>3.35</v>
      </c>
      <c r="AD93" s="7" t="str">
        <f>main!AD86</f>
        <v>NA</v>
      </c>
      <c r="AE93" s="7" t="str">
        <f>main!AE86</f>
        <v>NA</v>
      </c>
      <c r="AF93" s="7" t="str">
        <f>main!AF86</f>
        <v>f</v>
      </c>
      <c r="AG93" s="7" t="str">
        <f>main!AG86</f>
        <v>Filler</v>
      </c>
      <c r="AH93" s="7" t="str">
        <f>main!AH86</f>
        <v>NA</v>
      </c>
      <c r="AI93" s="7" t="str">
        <f>main!AI86</f>
        <v>NA</v>
      </c>
      <c r="AJ93" s="7" t="str">
        <f>main!AJ86</f>
        <v>Die</v>
      </c>
      <c r="AK93" s="7" t="str">
        <f>main!AK86</f>
        <v>die</v>
      </c>
      <c r="AL93" s="7">
        <f>main!AL86</f>
        <v>25</v>
      </c>
      <c r="AM93" s="7" t="str">
        <f>main!AM86</f>
        <v>Immobilienmakler</v>
      </c>
      <c r="AN93" s="7" t="str">
        <f>main!AN86</f>
        <v>NA</v>
      </c>
      <c r="AO93" s="7" t="str">
        <f>main!AO86</f>
        <v>NA</v>
      </c>
      <c r="AP93" s="7" t="str">
        <f>main!AP86</f>
        <v>NA</v>
      </c>
      <c r="AQ93" s="7" t="str">
        <f>main!AQ86</f>
        <v>NA</v>
      </c>
      <c r="AR93" s="7" t="str">
        <f>main!AR86</f>
        <v>NA</v>
      </c>
      <c r="AS93" s="7" t="str">
        <f>main!AS86</f>
        <v>Alternative</v>
      </c>
      <c r="AT93" s="7" t="str">
        <f>main!AT86</f>
        <v>NA</v>
      </c>
      <c r="AU93" s="7" t="str">
        <f>main!AU86</f>
        <v>NA</v>
      </c>
      <c r="AV93" s="7" t="str">
        <f>main!AV86</f>
        <v>Der</v>
      </c>
      <c r="AW93" s="7" t="str">
        <f>main!AW86</f>
        <v>der</v>
      </c>
      <c r="AX93" s="7" t="str">
        <f>main!AX86</f>
        <v>Er</v>
      </c>
      <c r="AY93" s="7" t="str">
        <f>main!AY86</f>
        <v>Sie</v>
      </c>
      <c r="AZ93" s="7" t="str">
        <f>main!AZ86</f>
        <v>Er</v>
      </c>
      <c r="BA93" s="7" t="str">
        <f t="shared" si="57"/>
        <v>Wer fällt aus dem Rollstuhl?</v>
      </c>
      <c r="BB93" s="46" t="str">
        <f t="shared" si="58"/>
        <v>Was tat die Immobilienmaklerin?</v>
      </c>
      <c r="BC93" s="7" t="str">
        <f t="shared" si="59"/>
        <v>Woher fällt die Immobilienmaklerin?</v>
      </c>
      <c r="BD93" s="7" t="str">
        <f t="shared" si="60"/>
        <v>Was hat die Immobilienmaklerin übersehen?</v>
      </c>
      <c r="BE93" s="7" t="s">
        <v>47</v>
      </c>
      <c r="BF93" s="7" t="str">
        <f>BA93</f>
        <v>Wer fällt aus dem Rollstuhl?</v>
      </c>
      <c r="BG93" s="7">
        <v>2</v>
      </c>
      <c r="BH93" s="7">
        <f t="shared" si="61"/>
        <v>0</v>
      </c>
      <c r="BI93" s="7" t="str">
        <f t="shared" si="62"/>
        <v>NA</v>
      </c>
      <c r="BJ93" s="7" t="str">
        <f>IF(BI93="NA","NA",H93)</f>
        <v>NA</v>
      </c>
      <c r="BK93" s="7" t="str">
        <f t="shared" ref="BK93:BK105" si="78">BJ93</f>
        <v>NA</v>
      </c>
      <c r="BL93" s="7" t="s">
        <v>78</v>
      </c>
      <c r="BM93" s="1">
        <v>1</v>
      </c>
      <c r="BN93" s="7" t="str">
        <f t="shared" si="63"/>
        <v>NA</v>
      </c>
      <c r="BO93" s="7" t="str">
        <f t="shared" si="72"/>
        <v>NA</v>
      </c>
      <c r="BP93" s="7" t="str">
        <f t="shared" si="64"/>
        <v/>
      </c>
      <c r="BQ93" s="7" t="str">
        <f t="shared" si="65"/>
        <v/>
      </c>
      <c r="BR93" s="7" t="str">
        <f t="shared" si="66"/>
        <v>Woher fällt die Immobilienmaklerin?</v>
      </c>
      <c r="BS93" s="7" t="str">
        <f t="shared" si="67"/>
        <v>Woher fällt die Immobilienmaklerin?</v>
      </c>
      <c r="BT93" s="7" t="str">
        <f t="shared" si="68"/>
        <v>Was hat die Immobilienmaklerin übersehen?</v>
      </c>
      <c r="BU93" s="7" t="str">
        <f t="shared" si="69"/>
        <v/>
      </c>
      <c r="BV93" s="7" t="str">
        <f t="shared" si="70"/>
        <v>Was hat die Immobilienmaklerin übersehen?</v>
      </c>
    </row>
    <row r="94" spans="1:74" ht="14.25" customHeight="1" x14ac:dyDescent="0.35">
      <c r="A94" s="7" t="str">
        <f t="shared" si="73"/>
        <v>L6_S104_I187_PEr</v>
      </c>
      <c r="B94" s="7">
        <v>6</v>
      </c>
      <c r="C94" s="7">
        <v>104</v>
      </c>
      <c r="D94" s="44">
        <v>93</v>
      </c>
      <c r="E94">
        <v>5</v>
      </c>
      <c r="F94" s="7">
        <v>104</v>
      </c>
      <c r="G94" s="7" t="str">
        <f t="shared" si="74"/>
        <v>Der Architekt tanzt in der Disko. Er ist der absolute Mittelpunkt des Abends.</v>
      </c>
      <c r="H94" s="7" t="str">
        <f t="shared" si="51"/>
        <v>Der Architekt</v>
      </c>
      <c r="I94" s="7" t="str">
        <f t="shared" si="52"/>
        <v>Die Architektin</v>
      </c>
      <c r="J94" s="7" t="s">
        <v>317</v>
      </c>
      <c r="K94" s="7" t="s">
        <v>84</v>
      </c>
      <c r="N94" s="7" t="s">
        <v>741</v>
      </c>
      <c r="O94" s="7" t="str">
        <f t="shared" si="53"/>
        <v>in der Disko.</v>
      </c>
      <c r="P94" s="7" t="str">
        <f t="shared" si="54"/>
        <v>in der Disko</v>
      </c>
      <c r="Q94" s="7" t="str">
        <f t="shared" si="75"/>
        <v>Er</v>
      </c>
      <c r="R94" s="7" t="s">
        <v>396</v>
      </c>
      <c r="S94" s="7" t="s">
        <v>507</v>
      </c>
      <c r="T94" s="7" t="s">
        <v>742</v>
      </c>
      <c r="U94" s="7" t="s">
        <v>743</v>
      </c>
      <c r="W94" s="7" t="str">
        <f t="shared" si="55"/>
        <v>Mittelpunkt</v>
      </c>
      <c r="X94" s="7" t="str">
        <f t="shared" si="56"/>
        <v>des Abends.</v>
      </c>
      <c r="Y94" s="7" t="s">
        <v>744</v>
      </c>
      <c r="Z94" s="7">
        <f>main!Z105</f>
        <v>187</v>
      </c>
      <c r="AA94" s="7" t="str">
        <f>main!AA105</f>
        <v>Architekt</v>
      </c>
      <c r="AB94" s="7" t="str">
        <f>main!AB105</f>
        <v>NA</v>
      </c>
      <c r="AC94" s="7">
        <f>main!AC105</f>
        <v>5.3250000000000002</v>
      </c>
      <c r="AD94" s="7" t="str">
        <f>main!AD105</f>
        <v>NA</v>
      </c>
      <c r="AE94" s="7" t="str">
        <f>main!AE105</f>
        <v>NA</v>
      </c>
      <c r="AF94" s="7" t="str">
        <f>main!AF105</f>
        <v>m</v>
      </c>
      <c r="AG94" s="7" t="str">
        <f>main!AG105</f>
        <v>Filler</v>
      </c>
      <c r="AH94" s="7" t="str">
        <f>main!AH105</f>
        <v>NA</v>
      </c>
      <c r="AI94" s="7" t="str">
        <f>main!AI105</f>
        <v>NA</v>
      </c>
      <c r="AJ94" s="7" t="str">
        <f>main!AJ105</f>
        <v>Der</v>
      </c>
      <c r="AK94" s="7" t="str">
        <f>main!AK105</f>
        <v>der</v>
      </c>
      <c r="AL94" s="7">
        <f>main!AL105</f>
        <v>44</v>
      </c>
      <c r="AM94" s="7" t="str">
        <f>main!AM105</f>
        <v>Architektin</v>
      </c>
      <c r="AN94" s="7" t="str">
        <f>main!AN105</f>
        <v>NA</v>
      </c>
      <c r="AO94" s="7" t="str">
        <f>main!AO105</f>
        <v>NA</v>
      </c>
      <c r="AP94" s="7" t="str">
        <f>main!AP105</f>
        <v>NA</v>
      </c>
      <c r="AQ94" s="7" t="str">
        <f>main!AQ105</f>
        <v>NA</v>
      </c>
      <c r="AR94" s="7" t="str">
        <f>main!AR105</f>
        <v>NA</v>
      </c>
      <c r="AS94" s="7" t="str">
        <f>main!AS105</f>
        <v>Alternative</v>
      </c>
      <c r="AT94" s="7" t="str">
        <f>main!AT105</f>
        <v>NA</v>
      </c>
      <c r="AU94" s="7" t="str">
        <f>main!AU105</f>
        <v>NA</v>
      </c>
      <c r="AV94" s="7" t="str">
        <f>main!AV105</f>
        <v>Die</v>
      </c>
      <c r="AW94" s="7" t="str">
        <f>main!AW105</f>
        <v>die</v>
      </c>
      <c r="AX94" s="7" t="str">
        <f>main!AX105</f>
        <v>Er</v>
      </c>
      <c r="AY94" s="7" t="str">
        <f>main!AY105</f>
        <v>Sie</v>
      </c>
      <c r="AZ94" s="7" t="str">
        <f>main!AZ105</f>
        <v>Er</v>
      </c>
      <c r="BA94" s="7" t="str">
        <f t="shared" si="57"/>
        <v>Wer tanzt in der Disko?</v>
      </c>
      <c r="BB94" s="46" t="str">
        <f t="shared" si="58"/>
        <v>Was tat der Architekt?</v>
      </c>
      <c r="BC94" s="7" t="str">
        <f t="shared" si="59"/>
        <v>Wo tanzt der Architekt?</v>
      </c>
      <c r="BD94" s="7" t="str">
        <f t="shared" si="60"/>
        <v>Was ist der Architekt des Abends?</v>
      </c>
      <c r="BE94" s="1" t="s">
        <v>49</v>
      </c>
      <c r="BF94" s="7" t="str">
        <f>BD94</f>
        <v>Was ist der Architekt des Abends?</v>
      </c>
      <c r="BG94" s="7">
        <v>4</v>
      </c>
      <c r="BH94" s="7">
        <f t="shared" si="61"/>
        <v>0</v>
      </c>
      <c r="BI94" s="7" t="str">
        <f t="shared" si="62"/>
        <v>NA</v>
      </c>
      <c r="BJ94" s="7" t="str">
        <f>IF(BI94="NA","NA",CONCATENATE(S94," ",T94," ",W94))</f>
        <v>NA</v>
      </c>
      <c r="BK94" s="7" t="str">
        <f t="shared" si="78"/>
        <v>NA</v>
      </c>
      <c r="BL94" s="7" t="s">
        <v>78</v>
      </c>
      <c r="BM94" s="1">
        <v>1</v>
      </c>
      <c r="BN94" s="7" t="str">
        <f t="shared" si="63"/>
        <v>NA</v>
      </c>
      <c r="BO94" s="7" t="str">
        <f t="shared" si="72"/>
        <v>NA</v>
      </c>
      <c r="BP94" s="7" t="str">
        <f t="shared" si="64"/>
        <v>Wo tanzt der Architekt?</v>
      </c>
      <c r="BQ94" s="7" t="str">
        <f t="shared" si="65"/>
        <v/>
      </c>
      <c r="BR94" s="7" t="str">
        <f t="shared" si="66"/>
        <v/>
      </c>
      <c r="BS94" s="7" t="str">
        <f t="shared" si="67"/>
        <v>Wo tanzt der Architekt?</v>
      </c>
      <c r="BT94" s="7" t="str">
        <f t="shared" si="68"/>
        <v>Was ist der Architekt des Abends?</v>
      </c>
      <c r="BU94" s="7" t="str">
        <f t="shared" si="69"/>
        <v/>
      </c>
      <c r="BV94" s="7" t="str">
        <f t="shared" si="70"/>
        <v>Was ist der Architekt des Abends?</v>
      </c>
    </row>
    <row r="95" spans="1:74" ht="14.25" customHeight="1" x14ac:dyDescent="0.35">
      <c r="A95" s="7" t="str">
        <f t="shared" si="73"/>
        <v>L6_S11_I11_PSie</v>
      </c>
      <c r="B95" s="7">
        <v>6</v>
      </c>
      <c r="C95" s="7">
        <v>11</v>
      </c>
      <c r="D95" s="44">
        <v>94</v>
      </c>
      <c r="E95">
        <v>5</v>
      </c>
      <c r="F95" s="7">
        <v>11</v>
      </c>
      <c r="G95" s="7" t="str">
        <f t="shared" si="74"/>
        <v>Lukas flüchtet aus dem Restaurant. Sie hat die hohe Preise unterschätzt.</v>
      </c>
      <c r="H95" s="7" t="str">
        <f t="shared" si="51"/>
        <v>Lukas</v>
      </c>
      <c r="I95" s="7" t="str">
        <f t="shared" si="52"/>
        <v>Sanja</v>
      </c>
      <c r="J95" s="12" t="s">
        <v>161</v>
      </c>
      <c r="M95" s="7" t="s">
        <v>102</v>
      </c>
      <c r="N95" s="7" t="s">
        <v>162</v>
      </c>
      <c r="O95" s="7" t="str">
        <f t="shared" si="53"/>
        <v>aus dem Restaurant.</v>
      </c>
      <c r="P95" s="7" t="str">
        <f t="shared" si="54"/>
        <v>aus dem Restaurant</v>
      </c>
      <c r="Q95" s="7" t="str">
        <f t="shared" si="75"/>
        <v>Sie</v>
      </c>
      <c r="R95" s="7" t="s">
        <v>104</v>
      </c>
      <c r="S95" s="7" t="s">
        <v>71</v>
      </c>
      <c r="T95" s="7" t="s">
        <v>163</v>
      </c>
      <c r="U95" s="7" t="s">
        <v>164</v>
      </c>
      <c r="W95" s="7" t="str">
        <f t="shared" si="55"/>
        <v>Preise</v>
      </c>
      <c r="X95" s="7" t="str">
        <f t="shared" si="56"/>
        <v>unterschätzt.</v>
      </c>
      <c r="Y95" s="7" t="s">
        <v>165</v>
      </c>
      <c r="Z95" s="7">
        <f>main!Z12</f>
        <v>11</v>
      </c>
      <c r="AA95" s="7" t="str">
        <f>main!AA12</f>
        <v>Lukas</v>
      </c>
      <c r="AB95" s="7" t="str">
        <f>main!AB12</f>
        <v>m</v>
      </c>
      <c r="AC95" s="7">
        <f>main!AC12</f>
        <v>1.1428571430000001</v>
      </c>
      <c r="AD95" s="7">
        <f>main!AD12</f>
        <v>0.42996970800000001</v>
      </c>
      <c r="AE95" s="7">
        <f>main!AE12</f>
        <v>1</v>
      </c>
      <c r="AF95" s="7" t="str">
        <f>main!AF12</f>
        <v>m</v>
      </c>
      <c r="AG95" s="7" t="str">
        <f>main!AG12</f>
        <v>Target</v>
      </c>
      <c r="AH95" s="7" t="str">
        <f>main!AH12</f>
        <v>NA</v>
      </c>
      <c r="AI95" s="7">
        <f>main!AI12</f>
        <v>1460000000</v>
      </c>
      <c r="AJ95" s="7" t="str">
        <f>main!AJ12</f>
        <v>NA</v>
      </c>
      <c r="AK95" s="7" t="str">
        <f>main!AK12</f>
        <v>NA</v>
      </c>
      <c r="AL95" s="7">
        <f>main!AL12</f>
        <v>92</v>
      </c>
      <c r="AM95" s="7" t="str">
        <f>main!AM12</f>
        <v>Sanja</v>
      </c>
      <c r="AN95" s="7" t="str">
        <f>main!AN12</f>
        <v>n</v>
      </c>
      <c r="AO95" s="7">
        <f>main!AO12</f>
        <v>5.9428571430000003</v>
      </c>
      <c r="AP95" s="7">
        <f>main!AP12</f>
        <v>1.3491360450000001</v>
      </c>
      <c r="AQ95" s="7">
        <f>main!AQ12</f>
        <v>6</v>
      </c>
      <c r="AR95" s="7" t="str">
        <f>main!AR12</f>
        <v>n</v>
      </c>
      <c r="AS95" s="7" t="str">
        <f>main!AS12</f>
        <v>Alternative</v>
      </c>
      <c r="AT95" s="7" t="str">
        <f>main!AT12</f>
        <v>NA</v>
      </c>
      <c r="AU95" s="7" t="str">
        <f>main!AU12</f>
        <v>NA</v>
      </c>
      <c r="AV95" s="7" t="str">
        <f>main!AV12</f>
        <v>NA</v>
      </c>
      <c r="AW95" s="7" t="str">
        <f>main!AW12</f>
        <v>NA</v>
      </c>
      <c r="AX95" s="7" t="str">
        <f>main!AX12</f>
        <v>Er</v>
      </c>
      <c r="AY95" s="7" t="str">
        <f>main!AY12</f>
        <v>Sie</v>
      </c>
      <c r="AZ95" s="7" t="str">
        <f>main!AZ12</f>
        <v>Sie</v>
      </c>
      <c r="BA95" s="7" t="str">
        <f t="shared" si="57"/>
        <v>Wer flüchtet aus dem Restaurant?</v>
      </c>
      <c r="BB95" s="46" t="str">
        <f t="shared" si="58"/>
        <v>Was tat Lukas?</v>
      </c>
      <c r="BC95" s="7" t="str">
        <f t="shared" si="59"/>
        <v>Woher flüchtet Lukas?</v>
      </c>
      <c r="BD95" s="7" t="str">
        <f t="shared" si="60"/>
        <v>Was hat Lukas unterschätzt?</v>
      </c>
      <c r="BE95" s="7" t="s">
        <v>48</v>
      </c>
      <c r="BF95" s="7" t="str">
        <f>BC95</f>
        <v>Woher flüchtet Lukas?</v>
      </c>
      <c r="BG95" s="7">
        <v>3</v>
      </c>
      <c r="BH95" s="7">
        <f t="shared" si="61"/>
        <v>0</v>
      </c>
      <c r="BI95" s="7" t="str">
        <f t="shared" si="62"/>
        <v>NA</v>
      </c>
      <c r="BJ95" s="7" t="str">
        <f>IF(BI95="NA","NA",P95)</f>
        <v>NA</v>
      </c>
      <c r="BK95" s="7" t="str">
        <f t="shared" si="78"/>
        <v>NA</v>
      </c>
      <c r="BL95" s="7" t="s">
        <v>78</v>
      </c>
      <c r="BM95" s="1">
        <v>0</v>
      </c>
      <c r="BN95" s="7" t="str">
        <f t="shared" si="63"/>
        <v>NA</v>
      </c>
      <c r="BO95" s="7" t="str">
        <f t="shared" si="72"/>
        <v>NA</v>
      </c>
      <c r="BP95" s="7" t="str">
        <f t="shared" si="64"/>
        <v/>
      </c>
      <c r="BQ95" s="7" t="str">
        <f t="shared" si="65"/>
        <v/>
      </c>
      <c r="BR95" s="7" t="str">
        <f t="shared" si="66"/>
        <v>Woher flüchtet Lukas?</v>
      </c>
      <c r="BS95" s="7" t="str">
        <f t="shared" si="67"/>
        <v>Woher flüchtet Lukas?</v>
      </c>
      <c r="BT95" s="7" t="str">
        <f t="shared" si="68"/>
        <v>Was hat Lukas unterschätzt?</v>
      </c>
      <c r="BU95" s="7" t="str">
        <f t="shared" si="69"/>
        <v/>
      </c>
      <c r="BV95" s="7" t="str">
        <f t="shared" si="70"/>
        <v>Was hat Lukas unterschätzt?</v>
      </c>
    </row>
    <row r="96" spans="1:74" ht="14.25" customHeight="1" x14ac:dyDescent="0.35">
      <c r="A96" s="7" t="str">
        <f t="shared" si="73"/>
        <v>L6_S30_I72_PEr</v>
      </c>
      <c r="B96" s="7">
        <v>6</v>
      </c>
      <c r="C96" s="7">
        <v>30</v>
      </c>
      <c r="D96" s="44">
        <v>95</v>
      </c>
      <c r="E96">
        <v>5</v>
      </c>
      <c r="F96" s="7">
        <v>30</v>
      </c>
      <c r="G96" s="7" t="str">
        <f t="shared" si="74"/>
        <v>Marlin kehrt im Stall. Er muss die aufgetragenen Sozialstunden abarbeiten.</v>
      </c>
      <c r="H96" s="7" t="str">
        <f t="shared" si="51"/>
        <v>Marlin</v>
      </c>
      <c r="I96" s="7" t="str">
        <f t="shared" si="52"/>
        <v>Lea</v>
      </c>
      <c r="J96" s="7" t="s">
        <v>298</v>
      </c>
      <c r="K96" s="7" t="s">
        <v>193</v>
      </c>
      <c r="N96" s="7" t="s">
        <v>231</v>
      </c>
      <c r="O96" s="7" t="str">
        <f t="shared" si="53"/>
        <v>im Stall.</v>
      </c>
      <c r="P96" s="7" t="str">
        <f t="shared" si="54"/>
        <v>im Stall</v>
      </c>
      <c r="Q96" s="7" t="str">
        <f t="shared" si="75"/>
        <v>Er</v>
      </c>
      <c r="R96" s="7" t="s">
        <v>146</v>
      </c>
      <c r="S96" s="7" t="s">
        <v>71</v>
      </c>
      <c r="T96" s="7" t="s">
        <v>299</v>
      </c>
      <c r="U96" s="7" t="s">
        <v>300</v>
      </c>
      <c r="W96" s="7" t="str">
        <f t="shared" si="55"/>
        <v>Sozialstunden</v>
      </c>
      <c r="X96" s="7" t="str">
        <f t="shared" si="56"/>
        <v>abarbeiten.</v>
      </c>
      <c r="Y96" s="7" t="s">
        <v>301</v>
      </c>
      <c r="Z96" s="7">
        <f>main!Z31</f>
        <v>72</v>
      </c>
      <c r="AA96" s="7" t="str">
        <f>main!AA31</f>
        <v>Marlin</v>
      </c>
      <c r="AB96" s="7" t="str">
        <f>main!AB31</f>
        <v>n</v>
      </c>
      <c r="AC96" s="7">
        <f>main!AC31</f>
        <v>3.6571428570000002</v>
      </c>
      <c r="AD96" s="7">
        <f>main!AD31</f>
        <v>1.2820676580000001</v>
      </c>
      <c r="AE96" s="7">
        <f>main!AE31</f>
        <v>4</v>
      </c>
      <c r="AF96" s="7" t="str">
        <f>main!AF31</f>
        <v>n</v>
      </c>
      <c r="AG96" s="7" t="str">
        <f>main!AG31</f>
        <v>Target</v>
      </c>
      <c r="AH96" s="7" t="str">
        <f>main!AH31</f>
        <v>NA</v>
      </c>
      <c r="AI96" s="7">
        <f>main!AI31</f>
        <v>109000000</v>
      </c>
      <c r="AJ96" s="7" t="str">
        <f>main!AJ31</f>
        <v>NA</v>
      </c>
      <c r="AK96" s="7" t="str">
        <f>main!AK31</f>
        <v>NA</v>
      </c>
      <c r="AL96" s="7">
        <f>main!AL31</f>
        <v>121</v>
      </c>
      <c r="AM96" s="7" t="str">
        <f>main!AM31</f>
        <v>Lea</v>
      </c>
      <c r="AN96" s="7" t="str">
        <f>main!AN31</f>
        <v>f</v>
      </c>
      <c r="AO96" s="7">
        <f>main!AO31</f>
        <v>6.7714285710000004</v>
      </c>
      <c r="AP96" s="7">
        <f>main!AP31</f>
        <v>1.031438581</v>
      </c>
      <c r="AQ96" s="7">
        <f>main!AQ31</f>
        <v>7</v>
      </c>
      <c r="AR96" s="7" t="str">
        <f>main!AR31</f>
        <v>f</v>
      </c>
      <c r="AS96" s="7" t="str">
        <f>main!AS31</f>
        <v>Alternative</v>
      </c>
      <c r="AT96" s="7" t="str">
        <f>main!AT31</f>
        <v>NA</v>
      </c>
      <c r="AU96" s="7" t="str">
        <f>main!AU31</f>
        <v>NA</v>
      </c>
      <c r="AV96" s="7" t="str">
        <f>main!AV31</f>
        <v>NA</v>
      </c>
      <c r="AW96" s="7" t="str">
        <f>main!AW31</f>
        <v>NA</v>
      </c>
      <c r="AX96" s="7" t="str">
        <f>main!AX31</f>
        <v>Er</v>
      </c>
      <c r="AY96" s="7" t="str">
        <f>main!AY31</f>
        <v>Sie</v>
      </c>
      <c r="AZ96" s="7" t="str">
        <f>main!AZ31</f>
        <v>Er</v>
      </c>
      <c r="BA96" s="7" t="str">
        <f t="shared" si="57"/>
        <v>Wer kehrt im Stall?</v>
      </c>
      <c r="BB96" s="46" t="str">
        <f t="shared" si="58"/>
        <v>Was tat Marlin?</v>
      </c>
      <c r="BC96" s="7" t="str">
        <f t="shared" si="59"/>
        <v>Wo kehrt Marlin?</v>
      </c>
      <c r="BD96" s="7" t="str">
        <f t="shared" si="60"/>
        <v>Was muss Marlin abarbeiten?</v>
      </c>
      <c r="BE96" s="7" t="s">
        <v>16</v>
      </c>
      <c r="BF96" s="7" t="str">
        <f>BB96</f>
        <v>Was tat Marlin?</v>
      </c>
      <c r="BG96" s="7">
        <v>4</v>
      </c>
      <c r="BH96" s="7">
        <f t="shared" si="61"/>
        <v>0</v>
      </c>
      <c r="BI96" s="7" t="str">
        <f t="shared" si="62"/>
        <v>NA</v>
      </c>
      <c r="BJ96" s="7" t="str">
        <f>IF(BI96="NA","NA",J96)</f>
        <v>NA</v>
      </c>
      <c r="BK96" s="7" t="str">
        <f t="shared" si="78"/>
        <v>NA</v>
      </c>
      <c r="BL96" s="7" t="s">
        <v>78</v>
      </c>
      <c r="BM96" s="1">
        <v>1</v>
      </c>
      <c r="BN96" s="7" t="str">
        <f t="shared" si="63"/>
        <v>NA</v>
      </c>
      <c r="BO96" s="7" t="str">
        <f t="shared" si="72"/>
        <v>NA</v>
      </c>
      <c r="BP96" s="7" t="str">
        <f t="shared" si="64"/>
        <v>Wo kehrt Marlin?</v>
      </c>
      <c r="BQ96" s="7" t="str">
        <f t="shared" si="65"/>
        <v/>
      </c>
      <c r="BR96" s="7" t="str">
        <f t="shared" si="66"/>
        <v/>
      </c>
      <c r="BS96" s="7" t="str">
        <f t="shared" si="67"/>
        <v>Wo kehrt Marlin?</v>
      </c>
      <c r="BT96" s="7" t="str">
        <f t="shared" si="68"/>
        <v>Was muss Marlin abarbeiten?</v>
      </c>
      <c r="BU96" s="7" t="str">
        <f t="shared" si="69"/>
        <v/>
      </c>
      <c r="BV96" s="7" t="str">
        <f t="shared" si="70"/>
        <v>Was muss Marlin abarbeiten?</v>
      </c>
    </row>
    <row r="97" spans="1:74" ht="14.25" customHeight="1" x14ac:dyDescent="0.35">
      <c r="A97" s="7" t="str">
        <f t="shared" si="73"/>
        <v>L6_S61_I144_PEr</v>
      </c>
      <c r="B97" s="7">
        <v>6</v>
      </c>
      <c r="C97" s="7">
        <v>61</v>
      </c>
      <c r="D97" s="44">
        <v>96</v>
      </c>
      <c r="E97">
        <v>5</v>
      </c>
      <c r="F97" s="7">
        <v>61</v>
      </c>
      <c r="G97" s="7" t="str">
        <f t="shared" si="74"/>
        <v>Die Kellnerin fliegt auf die Malediven. Er hat einen schönen Urlaub gebucht.</v>
      </c>
      <c r="H97" s="7" t="str">
        <f t="shared" si="51"/>
        <v>Die Kellnerin</v>
      </c>
      <c r="I97" s="7" t="str">
        <f t="shared" si="52"/>
        <v>Der Kellner</v>
      </c>
      <c r="J97" s="7" t="s">
        <v>454</v>
      </c>
      <c r="L97" s="7" t="s">
        <v>94</v>
      </c>
      <c r="N97" s="7" t="s">
        <v>499</v>
      </c>
      <c r="O97" s="7" t="str">
        <f t="shared" si="53"/>
        <v>auf die Malediven.</v>
      </c>
      <c r="P97" s="7" t="str">
        <f t="shared" si="54"/>
        <v>auf die Malediven</v>
      </c>
      <c r="Q97" s="7" t="str">
        <f t="shared" si="75"/>
        <v>Er</v>
      </c>
      <c r="R97" s="7" t="s">
        <v>104</v>
      </c>
      <c r="S97" s="7" t="s">
        <v>87</v>
      </c>
      <c r="T97" s="7" t="s">
        <v>293</v>
      </c>
      <c r="U97" s="7" t="s">
        <v>500</v>
      </c>
      <c r="W97" s="7" t="str">
        <f t="shared" si="55"/>
        <v>Urlaub</v>
      </c>
      <c r="X97" s="7" t="str">
        <f t="shared" si="56"/>
        <v>gebucht.</v>
      </c>
      <c r="Y97" s="7" t="s">
        <v>501</v>
      </c>
      <c r="Z97" s="7">
        <f>main!Z62</f>
        <v>144</v>
      </c>
      <c r="AA97" s="7" t="str">
        <f>main!AA62</f>
        <v>Kellnerin</v>
      </c>
      <c r="AB97" s="7" t="str">
        <f>main!AB62</f>
        <v>NA</v>
      </c>
      <c r="AC97" s="7">
        <f>main!AC62</f>
        <v>1.375</v>
      </c>
      <c r="AD97" s="7" t="str">
        <f>main!AD62</f>
        <v>NA</v>
      </c>
      <c r="AE97" s="7" t="str">
        <f>main!AE62</f>
        <v>NA</v>
      </c>
      <c r="AF97" s="7" t="str">
        <f>main!AF62</f>
        <v>f</v>
      </c>
      <c r="AG97" s="7" t="str">
        <f>main!AG62</f>
        <v>Filler</v>
      </c>
      <c r="AH97" s="7" t="str">
        <f>main!AH62</f>
        <v>NA</v>
      </c>
      <c r="AI97" s="7" t="str">
        <f>main!AI62</f>
        <v>NA</v>
      </c>
      <c r="AJ97" s="7" t="str">
        <f>main!AJ62</f>
        <v>Die</v>
      </c>
      <c r="AK97" s="7" t="str">
        <f>main!AK62</f>
        <v>die</v>
      </c>
      <c r="AL97" s="7">
        <f>main!AL62</f>
        <v>1</v>
      </c>
      <c r="AM97" s="7" t="str">
        <f>main!AM62</f>
        <v>Kellner</v>
      </c>
      <c r="AN97" s="7" t="str">
        <f>main!AN62</f>
        <v>NA</v>
      </c>
      <c r="AO97" s="7" t="str">
        <f>main!AO62</f>
        <v>NA</v>
      </c>
      <c r="AP97" s="7" t="str">
        <f>main!AP62</f>
        <v>NA</v>
      </c>
      <c r="AQ97" s="7" t="str">
        <f>main!AQ62</f>
        <v>NA</v>
      </c>
      <c r="AR97" s="7" t="str">
        <f>main!AR62</f>
        <v>NA</v>
      </c>
      <c r="AS97" s="7" t="str">
        <f>main!AS62</f>
        <v>Alternative</v>
      </c>
      <c r="AT97" s="7" t="str">
        <f>main!AT62</f>
        <v>NA</v>
      </c>
      <c r="AU97" s="7" t="str">
        <f>main!AU62</f>
        <v>NA</v>
      </c>
      <c r="AV97" s="7" t="str">
        <f>main!AV62</f>
        <v>Der</v>
      </c>
      <c r="AW97" s="7" t="str">
        <f>main!AW62</f>
        <v>der</v>
      </c>
      <c r="AX97" s="7" t="str">
        <f>main!AX62</f>
        <v>Er</v>
      </c>
      <c r="AY97" s="7" t="str">
        <f>main!AY62</f>
        <v>Sie</v>
      </c>
      <c r="AZ97" s="7" t="str">
        <f>main!AZ62</f>
        <v>Er</v>
      </c>
      <c r="BA97" s="7" t="str">
        <f t="shared" si="57"/>
        <v>Wer fliegt auf die Malediven?</v>
      </c>
      <c r="BB97" s="46" t="str">
        <f t="shared" si="58"/>
        <v>Was tat die Kellnerin?</v>
      </c>
      <c r="BC97" s="7" t="str">
        <f t="shared" si="59"/>
        <v>Wohin fliegt die Kellnerin?</v>
      </c>
      <c r="BD97" s="7" t="str">
        <f t="shared" si="60"/>
        <v>Was hat die Kellnerin gebucht?</v>
      </c>
      <c r="BE97" s="7" t="s">
        <v>47</v>
      </c>
      <c r="BF97" s="7" t="str">
        <f>BA97</f>
        <v>Wer fliegt auf die Malediven?</v>
      </c>
      <c r="BG97" s="7">
        <v>4</v>
      </c>
      <c r="BH97" s="7">
        <f t="shared" si="61"/>
        <v>0</v>
      </c>
      <c r="BI97" s="7" t="str">
        <f t="shared" si="62"/>
        <v>NA</v>
      </c>
      <c r="BJ97" s="7" t="str">
        <f>IF(BI97="NA","NA",H97)</f>
        <v>NA</v>
      </c>
      <c r="BK97" s="7" t="str">
        <f t="shared" si="78"/>
        <v>NA</v>
      </c>
      <c r="BL97" s="7" t="s">
        <v>78</v>
      </c>
      <c r="BM97" s="1">
        <v>0</v>
      </c>
      <c r="BN97" s="7" t="str">
        <f t="shared" si="63"/>
        <v>NA</v>
      </c>
      <c r="BO97" s="7" t="str">
        <f t="shared" si="72"/>
        <v>NA</v>
      </c>
      <c r="BP97" s="7" t="str">
        <f t="shared" si="64"/>
        <v/>
      </c>
      <c r="BQ97" s="7" t="str">
        <f t="shared" si="65"/>
        <v>Wohin fliegt die Kellnerin?</v>
      </c>
      <c r="BR97" s="7" t="str">
        <f t="shared" si="66"/>
        <v/>
      </c>
      <c r="BS97" s="7" t="str">
        <f t="shared" si="67"/>
        <v>Wohin fliegt die Kellnerin?</v>
      </c>
      <c r="BT97" s="7" t="str">
        <f t="shared" si="68"/>
        <v>Was hat die Kellnerin gebucht?</v>
      </c>
      <c r="BU97" s="7" t="str">
        <f t="shared" si="69"/>
        <v/>
      </c>
      <c r="BV97" s="1" t="str">
        <f t="shared" si="70"/>
        <v>Was hat die Kellnerin gebucht?</v>
      </c>
    </row>
    <row r="98" spans="1:74" ht="14.25" customHeight="1" x14ac:dyDescent="0.35">
      <c r="A98" s="7" t="str">
        <f t="shared" si="73"/>
        <v>L6_S79_I162_PSie</v>
      </c>
      <c r="B98" s="7">
        <v>6</v>
      </c>
      <c r="C98" s="7">
        <v>79</v>
      </c>
      <c r="D98" s="44">
        <v>97</v>
      </c>
      <c r="E98">
        <v>5</v>
      </c>
      <c r="F98" s="7">
        <v>79</v>
      </c>
      <c r="G98" s="7" t="str">
        <f t="shared" si="74"/>
        <v>Die Telefonistin segelt in der Bucht. Sie hat ein gebrauchtes Boot gekauft.</v>
      </c>
      <c r="H98" s="7" t="str">
        <f t="shared" ref="H98:H132" si="79">IF(AJ98="NA",AA98,CONCATENATE(AJ98," ",AA98))</f>
        <v>Die Telefonistin</v>
      </c>
      <c r="I98" s="7" t="str">
        <f t="shared" ref="I98:I132" si="80">IF(AV98="NA",AM98,CONCATENATE(AV98," ",AM98))</f>
        <v>Der Telefonist</v>
      </c>
      <c r="J98" s="7" t="s">
        <v>604</v>
      </c>
      <c r="K98" s="7" t="s">
        <v>84</v>
      </c>
      <c r="N98" s="7" t="s">
        <v>605</v>
      </c>
      <c r="O98" s="7" t="str">
        <f t="shared" ref="O98:O129" si="81">CONCATENATE(K98,L98,M98," ",N98,".")</f>
        <v>in der Bucht.</v>
      </c>
      <c r="P98" s="7" t="str">
        <f t="shared" ref="P98:P132" si="82">CONCATENATE(K98,L98,M98," ",N98)</f>
        <v>in der Bucht</v>
      </c>
      <c r="Q98" s="7" t="str">
        <f t="shared" si="75"/>
        <v>Sie</v>
      </c>
      <c r="R98" s="7" t="s">
        <v>104</v>
      </c>
      <c r="S98" s="7" t="s">
        <v>137</v>
      </c>
      <c r="T98" s="7" t="s">
        <v>606</v>
      </c>
      <c r="U98" s="7" t="s">
        <v>349</v>
      </c>
      <c r="W98" s="7" t="str">
        <f t="shared" ref="W98:W129" si="83">CONCATENATE(U98,V98)</f>
        <v>Boot</v>
      </c>
      <c r="X98" s="7" t="str">
        <f t="shared" ref="X98:X129" si="84">CONCATENATE(Y98,".")</f>
        <v>gekauft.</v>
      </c>
      <c r="Y98" s="7" t="s">
        <v>451</v>
      </c>
      <c r="Z98" s="7">
        <f>main!Z80</f>
        <v>162</v>
      </c>
      <c r="AA98" s="7" t="str">
        <f>main!AA80</f>
        <v>Telefonistin</v>
      </c>
      <c r="AB98" s="7" t="str">
        <f>main!AB80</f>
        <v>NA</v>
      </c>
      <c r="AC98" s="7">
        <f>main!AC80</f>
        <v>2.7749999999999999</v>
      </c>
      <c r="AD98" s="7" t="str">
        <f>main!AD80</f>
        <v>NA</v>
      </c>
      <c r="AE98" s="7" t="str">
        <f>main!AE80</f>
        <v>NA</v>
      </c>
      <c r="AF98" s="7" t="str">
        <f>main!AF80</f>
        <v>f</v>
      </c>
      <c r="AG98" s="7" t="str">
        <f>main!AG80</f>
        <v>Filler</v>
      </c>
      <c r="AH98" s="7" t="str">
        <f>main!AH80</f>
        <v>NA</v>
      </c>
      <c r="AI98" s="7" t="str">
        <f>main!AI80</f>
        <v>NA</v>
      </c>
      <c r="AJ98" s="7" t="str">
        <f>main!AJ80</f>
        <v>Die</v>
      </c>
      <c r="AK98" s="7" t="str">
        <f>main!AK80</f>
        <v>die</v>
      </c>
      <c r="AL98" s="7">
        <f>main!AL80</f>
        <v>19</v>
      </c>
      <c r="AM98" s="7" t="str">
        <f>main!AM80</f>
        <v>Telefonist</v>
      </c>
      <c r="AN98" s="7" t="str">
        <f>main!AN80</f>
        <v>NA</v>
      </c>
      <c r="AO98" s="7" t="str">
        <f>main!AO80</f>
        <v>NA</v>
      </c>
      <c r="AP98" s="7" t="str">
        <f>main!AP80</f>
        <v>NA</v>
      </c>
      <c r="AQ98" s="7" t="str">
        <f>main!AQ80</f>
        <v>NA</v>
      </c>
      <c r="AR98" s="7" t="str">
        <f>main!AR80</f>
        <v>NA</v>
      </c>
      <c r="AS98" s="7" t="str">
        <f>main!AS80</f>
        <v>Alternative</v>
      </c>
      <c r="AT98" s="7" t="str">
        <f>main!AT80</f>
        <v>NA</v>
      </c>
      <c r="AU98" s="7" t="str">
        <f>main!AU80</f>
        <v>NA</v>
      </c>
      <c r="AV98" s="7" t="str">
        <f>main!AV80</f>
        <v>Der</v>
      </c>
      <c r="AW98" s="7" t="str">
        <f>main!AW80</f>
        <v>der</v>
      </c>
      <c r="AX98" s="7" t="str">
        <f>main!AX80</f>
        <v>Er</v>
      </c>
      <c r="AY98" s="7" t="str">
        <f>main!AY80</f>
        <v>Sie</v>
      </c>
      <c r="AZ98" s="7" t="str">
        <f>main!AZ80</f>
        <v>Sie</v>
      </c>
      <c r="BA98" s="7" t="str">
        <f t="shared" ref="BA98:BA132" si="85">CONCATENATE("Wer"," ",J98," ",P98,"?")</f>
        <v>Wer segelt in der Bucht?</v>
      </c>
      <c r="BB98" s="46" t="str">
        <f t="shared" ref="BB98:BB132" si="86">IF(AK98="NA",CONCATENATE($BB$1," ","tat", " ",AA98,"?"),CONCATENATE($BB$1," ","tat", " ",AK98," ",AA98,"?"))</f>
        <v>Was tat die Telefonistin?</v>
      </c>
      <c r="BC98" s="7" t="str">
        <f t="shared" ref="BC98:BC132" si="87">BS98</f>
        <v>Wo segelt die Telefonistin?</v>
      </c>
      <c r="BD98" s="7" t="str">
        <f t="shared" ref="BD98:BD132" si="88">BV98</f>
        <v>Was hat die Telefonistin gekauft?</v>
      </c>
      <c r="BE98" s="7" t="s">
        <v>48</v>
      </c>
      <c r="BF98" s="7" t="str">
        <f>BC98</f>
        <v>Wo segelt die Telefonistin?</v>
      </c>
      <c r="BG98" s="7">
        <v>1</v>
      </c>
      <c r="BH98" s="7">
        <f t="shared" ref="BH98:BH129" si="89">IF(BI98="NA",0,1)</f>
        <v>1</v>
      </c>
      <c r="BI98" s="7" t="str">
        <f t="shared" ref="BI98:BI132" si="90">IF(BG98=1,BF98,"NA")</f>
        <v>Wo segelt die Telefonistin?</v>
      </c>
      <c r="BJ98" s="7" t="str">
        <f>IF(BI98="NA","NA",P98)</f>
        <v>in der Bucht</v>
      </c>
      <c r="BK98" s="7" t="str">
        <f t="shared" si="78"/>
        <v>in der Bucht</v>
      </c>
      <c r="BL98" s="7" t="s">
        <v>609</v>
      </c>
      <c r="BM98" s="1">
        <v>0</v>
      </c>
      <c r="BN98" s="7" t="str">
        <f t="shared" ref="BN98:BN129" si="91">IF(BM98=1,BK98,BL98)</f>
        <v>in dem Hafen</v>
      </c>
      <c r="BO98" s="7" t="str">
        <f t="shared" si="72"/>
        <v>in der Bucht</v>
      </c>
      <c r="BP98" s="7" t="str">
        <f t="shared" ref="BP98:BP132" si="92">IF(AK98="NA",IF(K98="","",CONCATENATE(K$1," ",J98," ",H98,"?")),IF(K98="","",CONCATENATE(K$1," ",J98," ",AK98," ",AA98,"?")))</f>
        <v>Wo segelt die Telefonistin?</v>
      </c>
      <c r="BQ98" s="7" t="str">
        <f t="shared" ref="BQ98:BQ132" si="93">IF(AK98="NA",IF(L98="","",CONCATENATE(L$1," ",J98," ",H98,"?")),IF(L98="","",CONCATENATE(L$1," ",J98," ",AK98," ",AA98,"?")))</f>
        <v/>
      </c>
      <c r="BR98" s="7" t="str">
        <f t="shared" ref="BR98:BR132" si="94">IF(AK98="NA",IF(M98="","",CONCATENATE(M$1," ",J98," ",H98,"?")),IF(M98="","",CONCATENATE(M$1," ",J98," ",AK98," ",AA98,"?")))</f>
        <v/>
      </c>
      <c r="BS98" s="7" t="str">
        <f t="shared" ref="BS98:BS129" si="95">CONCATENATE(BP98,BQ98,BR98)</f>
        <v>Wo segelt die Telefonistin?</v>
      </c>
      <c r="BT98" s="7" t="str">
        <f t="shared" ref="BT98:BT132" si="96">IF(AK98="NA",IF(U98="","",CONCATENATE(U$1," ",R98," ",H98," ",Y98,"?")),IF(U98="","",CONCATENATE(U$1," ",R98," ",AK98," ",AA98," ",Y98,"?")))</f>
        <v>Was hat die Telefonistin gekauft?</v>
      </c>
      <c r="BU98" s="7" t="str">
        <f t="shared" ref="BU98:BU132" si="97">IF(AK98="NA",IF(V98="","",CONCATENATE(V$1," ",R98," ",H98," ",Y98,"?")),IF(V98="","",CONCATENATE(V$1," ",R98," ",AK98," ",AA98," ",Y98,"?")))</f>
        <v/>
      </c>
      <c r="BV98" s="7" t="str">
        <f t="shared" ref="BV98:BV129" si="98">CONCATENATE(BT98,BU98)</f>
        <v>Was hat die Telefonistin gekauft?</v>
      </c>
    </row>
    <row r="99" spans="1:74" ht="14.25" customHeight="1" x14ac:dyDescent="0.35">
      <c r="A99" s="7" t="str">
        <f t="shared" si="73"/>
        <v>L6_S83_I166_PEr</v>
      </c>
      <c r="B99" s="7">
        <v>6</v>
      </c>
      <c r="C99" s="7">
        <v>83</v>
      </c>
      <c r="D99" s="44">
        <v>98</v>
      </c>
      <c r="E99">
        <v>5</v>
      </c>
      <c r="F99" s="7">
        <v>83</v>
      </c>
      <c r="G99" s="7" t="str">
        <f t="shared" si="74"/>
        <v>Die Reiseveranstalterin läuft zur Meisterschaft. Er hat den letzten Bus verpasst.</v>
      </c>
      <c r="H99" s="7" t="str">
        <f t="shared" si="79"/>
        <v>Die Reiseveranstalterin</v>
      </c>
      <c r="I99" s="7" t="str">
        <f t="shared" si="80"/>
        <v>Der Reiseveranstalter</v>
      </c>
      <c r="J99" s="7" t="s">
        <v>627</v>
      </c>
      <c r="L99" s="7" t="s">
        <v>127</v>
      </c>
      <c r="N99" s="7" t="s">
        <v>628</v>
      </c>
      <c r="O99" s="7" t="str">
        <f t="shared" si="81"/>
        <v>zur Meisterschaft.</v>
      </c>
      <c r="P99" s="7" t="str">
        <f t="shared" si="82"/>
        <v>zur Meisterschaft</v>
      </c>
      <c r="Q99" s="7" t="str">
        <f t="shared" si="75"/>
        <v>Er</v>
      </c>
      <c r="R99" s="7" t="s">
        <v>104</v>
      </c>
      <c r="S99" s="7" t="s">
        <v>147</v>
      </c>
      <c r="T99" s="7" t="s">
        <v>148</v>
      </c>
      <c r="U99" s="7" t="s">
        <v>149</v>
      </c>
      <c r="W99" s="7" t="str">
        <f t="shared" si="83"/>
        <v>Bus</v>
      </c>
      <c r="X99" s="7" t="str">
        <f t="shared" si="84"/>
        <v>verpasst.</v>
      </c>
      <c r="Y99" s="7" t="s">
        <v>629</v>
      </c>
      <c r="Z99" s="7">
        <f>main!Z84</f>
        <v>166</v>
      </c>
      <c r="AA99" s="7" t="str">
        <f>main!AA84</f>
        <v>Reiseveranstalterin</v>
      </c>
      <c r="AB99" s="7" t="str">
        <f>main!AB84</f>
        <v>NA</v>
      </c>
      <c r="AC99" s="7">
        <f>main!AC84</f>
        <v>3.1</v>
      </c>
      <c r="AD99" s="7" t="str">
        <f>main!AD84</f>
        <v>NA</v>
      </c>
      <c r="AE99" s="7" t="str">
        <f>main!AE84</f>
        <v>NA</v>
      </c>
      <c r="AF99" s="7" t="str">
        <f>main!AF84</f>
        <v>f</v>
      </c>
      <c r="AG99" s="7" t="str">
        <f>main!AG84</f>
        <v>Filler</v>
      </c>
      <c r="AH99" s="7" t="str">
        <f>main!AH84</f>
        <v>NA</v>
      </c>
      <c r="AI99" s="7" t="str">
        <f>main!AI84</f>
        <v>NA</v>
      </c>
      <c r="AJ99" s="7" t="str">
        <f>main!AJ84</f>
        <v>Die</v>
      </c>
      <c r="AK99" s="7" t="str">
        <f>main!AK84</f>
        <v>die</v>
      </c>
      <c r="AL99" s="7">
        <f>main!AL84</f>
        <v>23</v>
      </c>
      <c r="AM99" s="7" t="str">
        <f>main!AM84</f>
        <v>Reiseveranstalter</v>
      </c>
      <c r="AN99" s="7" t="str">
        <f>main!AN84</f>
        <v>NA</v>
      </c>
      <c r="AO99" s="7" t="str">
        <f>main!AO84</f>
        <v>NA</v>
      </c>
      <c r="AP99" s="7" t="str">
        <f>main!AP84</f>
        <v>NA</v>
      </c>
      <c r="AQ99" s="7" t="str">
        <f>main!AQ84</f>
        <v>NA</v>
      </c>
      <c r="AR99" s="7" t="str">
        <f>main!AR84</f>
        <v>NA</v>
      </c>
      <c r="AS99" s="7" t="str">
        <f>main!AS84</f>
        <v>Alternative</v>
      </c>
      <c r="AT99" s="7" t="str">
        <f>main!AT84</f>
        <v>NA</v>
      </c>
      <c r="AU99" s="7" t="str">
        <f>main!AU84</f>
        <v>NA</v>
      </c>
      <c r="AV99" s="7" t="str">
        <f>main!AV84</f>
        <v>Der</v>
      </c>
      <c r="AW99" s="7" t="str">
        <f>main!AW84</f>
        <v>der</v>
      </c>
      <c r="AX99" s="7" t="str">
        <f>main!AX84</f>
        <v>Er</v>
      </c>
      <c r="AY99" s="7" t="str">
        <f>main!AY84</f>
        <v>Sie</v>
      </c>
      <c r="AZ99" s="7" t="str">
        <f>main!AZ84</f>
        <v>Er</v>
      </c>
      <c r="BA99" s="7" t="str">
        <f t="shared" si="85"/>
        <v>Wer läuft zur Meisterschaft?</v>
      </c>
      <c r="BB99" s="46" t="str">
        <f t="shared" si="86"/>
        <v>Was tat die Reiseveranstalterin?</v>
      </c>
      <c r="BC99" s="7" t="str">
        <f t="shared" si="87"/>
        <v>Wohin läuft die Reiseveranstalterin?</v>
      </c>
      <c r="BD99" s="7" t="str">
        <f t="shared" si="88"/>
        <v>Was hat die Reiseveranstalterin verpasst?</v>
      </c>
      <c r="BE99" s="7" t="s">
        <v>48</v>
      </c>
      <c r="BF99" s="7" t="str">
        <f>BC99</f>
        <v>Wohin läuft die Reiseveranstalterin?</v>
      </c>
      <c r="BG99" s="7">
        <v>4</v>
      </c>
      <c r="BH99" s="7">
        <f t="shared" si="89"/>
        <v>0</v>
      </c>
      <c r="BI99" s="7" t="str">
        <f t="shared" si="90"/>
        <v>NA</v>
      </c>
      <c r="BJ99" s="7" t="str">
        <f>IF(BI99="NA","NA",P99)</f>
        <v>NA</v>
      </c>
      <c r="BK99" s="7" t="str">
        <f t="shared" si="78"/>
        <v>NA</v>
      </c>
      <c r="BL99" s="7" t="s">
        <v>78</v>
      </c>
      <c r="BM99" s="1">
        <v>1</v>
      </c>
      <c r="BN99" s="7" t="str">
        <f t="shared" si="91"/>
        <v>NA</v>
      </c>
      <c r="BO99" s="7" t="str">
        <f t="shared" si="72"/>
        <v>NA</v>
      </c>
      <c r="BP99" s="7" t="str">
        <f t="shared" si="92"/>
        <v/>
      </c>
      <c r="BQ99" s="7" t="str">
        <f t="shared" si="93"/>
        <v>Wohin läuft die Reiseveranstalterin?</v>
      </c>
      <c r="BR99" s="7" t="str">
        <f t="shared" si="94"/>
        <v/>
      </c>
      <c r="BS99" s="7" t="str">
        <f t="shared" si="95"/>
        <v>Wohin läuft die Reiseveranstalterin?</v>
      </c>
      <c r="BT99" s="7" t="str">
        <f t="shared" si="96"/>
        <v>Was hat die Reiseveranstalterin verpasst?</v>
      </c>
      <c r="BU99" s="7" t="str">
        <f t="shared" si="97"/>
        <v/>
      </c>
      <c r="BV99" s="7" t="str">
        <f t="shared" si="98"/>
        <v>Was hat die Reiseveranstalterin verpasst?</v>
      </c>
    </row>
    <row r="100" spans="1:74" ht="14.25" customHeight="1" x14ac:dyDescent="0.35">
      <c r="A100" s="7" t="str">
        <f t="shared" si="73"/>
        <v>L6_S103_I186_PEr</v>
      </c>
      <c r="B100" s="7">
        <v>6</v>
      </c>
      <c r="C100" s="7">
        <v>103</v>
      </c>
      <c r="D100" s="44">
        <v>99</v>
      </c>
      <c r="E100">
        <v>5</v>
      </c>
      <c r="F100" s="7">
        <v>103</v>
      </c>
      <c r="G100" s="7" t="str">
        <f t="shared" si="74"/>
        <v>Der Zahnarzt steht vor LIDL. Er muss die wertvollen Pfandflaschen wegbringen.</v>
      </c>
      <c r="H100" s="7" t="str">
        <f t="shared" si="79"/>
        <v>Der Zahnarzt</v>
      </c>
      <c r="I100" s="7" t="str">
        <f t="shared" si="80"/>
        <v>Die Zahnärztin</v>
      </c>
      <c r="J100" s="7" t="s">
        <v>647</v>
      </c>
      <c r="K100" s="7" t="s">
        <v>734</v>
      </c>
      <c r="N100" s="7" t="s">
        <v>735</v>
      </c>
      <c r="O100" s="7" t="str">
        <f t="shared" si="81"/>
        <v>vor LIDL.</v>
      </c>
      <c r="P100" s="7" t="str">
        <f t="shared" si="82"/>
        <v>vor LIDL</v>
      </c>
      <c r="Q100" s="7" t="str">
        <f t="shared" si="75"/>
        <v>Er</v>
      </c>
      <c r="R100" s="7" t="s">
        <v>146</v>
      </c>
      <c r="S100" s="7" t="s">
        <v>71</v>
      </c>
      <c r="T100" s="7" t="s">
        <v>736</v>
      </c>
      <c r="U100" s="7" t="s">
        <v>737</v>
      </c>
      <c r="W100" s="7" t="str">
        <f t="shared" si="83"/>
        <v>Pfandflaschen</v>
      </c>
      <c r="X100" s="7" t="str">
        <f t="shared" si="84"/>
        <v>wegbringen.</v>
      </c>
      <c r="Y100" s="7" t="s">
        <v>738</v>
      </c>
      <c r="Z100" s="7">
        <f>main!Z104</f>
        <v>186</v>
      </c>
      <c r="AA100" s="7" t="str">
        <f>main!AA104</f>
        <v>Zahnarzt</v>
      </c>
      <c r="AB100" s="7" t="str">
        <f>main!AB104</f>
        <v>NA</v>
      </c>
      <c r="AC100" s="7">
        <f>main!AC104</f>
        <v>5.2750000000000004</v>
      </c>
      <c r="AD100" s="7" t="str">
        <f>main!AD104</f>
        <v>NA</v>
      </c>
      <c r="AE100" s="7" t="str">
        <f>main!AE104</f>
        <v>NA</v>
      </c>
      <c r="AF100" s="7" t="str">
        <f>main!AF104</f>
        <v>m</v>
      </c>
      <c r="AG100" s="7" t="str">
        <f>main!AG104</f>
        <v>Filler</v>
      </c>
      <c r="AH100" s="7" t="str">
        <f>main!AH104</f>
        <v>NA</v>
      </c>
      <c r="AI100" s="7" t="str">
        <f>main!AI104</f>
        <v>NA</v>
      </c>
      <c r="AJ100" s="7" t="str">
        <f>main!AJ104</f>
        <v>Der</v>
      </c>
      <c r="AK100" s="7" t="str">
        <f>main!AK104</f>
        <v>der</v>
      </c>
      <c r="AL100" s="7">
        <f>main!AL104</f>
        <v>43</v>
      </c>
      <c r="AM100" s="7" t="str">
        <f>main!AM104</f>
        <v>Zahnärztin</v>
      </c>
      <c r="AN100" s="7" t="str">
        <f>main!AN104</f>
        <v>NA</v>
      </c>
      <c r="AO100" s="7" t="str">
        <f>main!AO104</f>
        <v>NA</v>
      </c>
      <c r="AP100" s="7" t="str">
        <f>main!AP104</f>
        <v>NA</v>
      </c>
      <c r="AQ100" s="7" t="str">
        <f>main!AQ104</f>
        <v>NA</v>
      </c>
      <c r="AR100" s="7" t="str">
        <f>main!AR104</f>
        <v>NA</v>
      </c>
      <c r="AS100" s="7" t="str">
        <f>main!AS104</f>
        <v>Alternative</v>
      </c>
      <c r="AT100" s="7" t="str">
        <f>main!AT104</f>
        <v>NA</v>
      </c>
      <c r="AU100" s="7" t="str">
        <f>main!AU104</f>
        <v>NA</v>
      </c>
      <c r="AV100" s="7" t="str">
        <f>main!AV104</f>
        <v>Die</v>
      </c>
      <c r="AW100" s="7" t="str">
        <f>main!AW104</f>
        <v>die</v>
      </c>
      <c r="AX100" s="7" t="str">
        <f>main!AX104</f>
        <v>Er</v>
      </c>
      <c r="AY100" s="7" t="str">
        <f>main!AY104</f>
        <v>Sie</v>
      </c>
      <c r="AZ100" s="7" t="str">
        <f>main!AZ104</f>
        <v>Er</v>
      </c>
      <c r="BA100" s="7" t="str">
        <f t="shared" si="85"/>
        <v>Wer steht vor LIDL?</v>
      </c>
      <c r="BB100" s="46" t="str">
        <f t="shared" si="86"/>
        <v>Was tat der Zahnarzt?</v>
      </c>
      <c r="BC100" s="7" t="str">
        <f t="shared" si="87"/>
        <v>Wo steht der Zahnarzt?</v>
      </c>
      <c r="BD100" s="7" t="str">
        <f t="shared" si="88"/>
        <v>Was muss der Zahnarzt wegbringen?</v>
      </c>
      <c r="BE100" s="7" t="s">
        <v>48</v>
      </c>
      <c r="BF100" s="7" t="str">
        <f>BC100</f>
        <v>Wo steht der Zahnarzt?</v>
      </c>
      <c r="BG100" s="7">
        <v>3</v>
      </c>
      <c r="BH100" s="7">
        <f t="shared" si="89"/>
        <v>0</v>
      </c>
      <c r="BI100" s="7" t="str">
        <f t="shared" si="90"/>
        <v>NA</v>
      </c>
      <c r="BJ100" s="7" t="str">
        <f>IF(BI100="NA","NA",P100)</f>
        <v>NA</v>
      </c>
      <c r="BK100" s="7" t="str">
        <f t="shared" si="78"/>
        <v>NA</v>
      </c>
      <c r="BL100" s="7" t="s">
        <v>78</v>
      </c>
      <c r="BM100" s="1">
        <v>1</v>
      </c>
      <c r="BN100" s="7" t="str">
        <f t="shared" si="91"/>
        <v>NA</v>
      </c>
      <c r="BO100" s="7" t="str">
        <f t="shared" ref="BO100:BO132" si="99">IF(BM100=0,BK100,BL100)</f>
        <v>NA</v>
      </c>
      <c r="BP100" s="7" t="str">
        <f t="shared" si="92"/>
        <v>Wo steht der Zahnarzt?</v>
      </c>
      <c r="BQ100" s="7" t="str">
        <f t="shared" si="93"/>
        <v/>
      </c>
      <c r="BR100" s="7" t="str">
        <f t="shared" si="94"/>
        <v/>
      </c>
      <c r="BS100" s="7" t="str">
        <f t="shared" si="95"/>
        <v>Wo steht der Zahnarzt?</v>
      </c>
      <c r="BT100" s="7" t="str">
        <f t="shared" si="96"/>
        <v>Was muss der Zahnarzt wegbringen?</v>
      </c>
      <c r="BU100" s="7" t="str">
        <f t="shared" si="97"/>
        <v/>
      </c>
      <c r="BV100" s="7" t="str">
        <f t="shared" si="98"/>
        <v>Was muss der Zahnarzt wegbringen?</v>
      </c>
    </row>
    <row r="101" spans="1:74" ht="14.25" customHeight="1" x14ac:dyDescent="0.35">
      <c r="A101" s="7" t="str">
        <f t="shared" si="73"/>
        <v>L6_S19_I19_PSie</v>
      </c>
      <c r="B101" s="7">
        <v>6</v>
      </c>
      <c r="C101" s="7">
        <v>19</v>
      </c>
      <c r="D101" s="44">
        <v>100</v>
      </c>
      <c r="E101">
        <v>5</v>
      </c>
      <c r="F101" s="7">
        <v>19</v>
      </c>
      <c r="G101" s="7" t="str">
        <f t="shared" si="74"/>
        <v>Sebastian erwacht von der Weinprobe. Sie hatte einen spaßigen Abend genossen.</v>
      </c>
      <c r="H101" s="7" t="str">
        <f t="shared" si="79"/>
        <v>Sebastian</v>
      </c>
      <c r="I101" s="7" t="str">
        <f t="shared" si="80"/>
        <v>Lia</v>
      </c>
      <c r="J101" s="7" t="s">
        <v>221</v>
      </c>
      <c r="M101" s="7" t="s">
        <v>222</v>
      </c>
      <c r="N101" s="7" t="s">
        <v>223</v>
      </c>
      <c r="O101" s="7" t="str">
        <f t="shared" si="81"/>
        <v>von der Weinprobe.</v>
      </c>
      <c r="P101" s="7" t="str">
        <f t="shared" si="82"/>
        <v>von der Weinprobe</v>
      </c>
      <c r="Q101" s="7" t="str">
        <f t="shared" si="75"/>
        <v>Sie</v>
      </c>
      <c r="R101" s="7" t="s">
        <v>224</v>
      </c>
      <c r="S101" s="7" t="s">
        <v>87</v>
      </c>
      <c r="T101" s="7" t="s">
        <v>225</v>
      </c>
      <c r="U101" s="7" t="s">
        <v>226</v>
      </c>
      <c r="W101" s="7" t="str">
        <f t="shared" si="83"/>
        <v>Abend</v>
      </c>
      <c r="X101" s="7" t="str">
        <f t="shared" si="84"/>
        <v>genossen.</v>
      </c>
      <c r="Y101" s="7" t="s">
        <v>227</v>
      </c>
      <c r="Z101" s="7">
        <f>main!Z20</f>
        <v>19</v>
      </c>
      <c r="AA101" s="7" t="str">
        <f>main!AA20</f>
        <v>Sebastian</v>
      </c>
      <c r="AB101" s="7" t="str">
        <f>main!AB20</f>
        <v>m</v>
      </c>
      <c r="AC101" s="7">
        <f>main!AC20</f>
        <v>1.228571429</v>
      </c>
      <c r="AD101" s="7">
        <f>main!AD20</f>
        <v>0.645605702</v>
      </c>
      <c r="AE101" s="7">
        <f>main!AE20</f>
        <v>1</v>
      </c>
      <c r="AF101" s="7" t="str">
        <f>main!AF20</f>
        <v>m</v>
      </c>
      <c r="AG101" s="7" t="str">
        <f>main!AG20</f>
        <v>Target</v>
      </c>
      <c r="AH101" s="7" t="str">
        <f>main!AH20</f>
        <v>NA</v>
      </c>
      <c r="AI101" s="7">
        <f>main!AI20</f>
        <v>2970000000</v>
      </c>
      <c r="AJ101" s="7" t="str">
        <f>main!AJ20</f>
        <v>NA</v>
      </c>
      <c r="AK101" s="7" t="str">
        <f>main!AK20</f>
        <v>NA</v>
      </c>
      <c r="AL101" s="7">
        <f>main!AL20</f>
        <v>100</v>
      </c>
      <c r="AM101" s="7" t="str">
        <f>main!AM20</f>
        <v>Lia</v>
      </c>
      <c r="AN101" s="7" t="str">
        <f>main!AN20</f>
        <v>f</v>
      </c>
      <c r="AO101" s="7">
        <f>main!AO20</f>
        <v>6.4285714289999998</v>
      </c>
      <c r="AP101" s="7">
        <f>main!AP20</f>
        <v>0.94824029899999995</v>
      </c>
      <c r="AQ101" s="7">
        <f>main!AQ20</f>
        <v>7</v>
      </c>
      <c r="AR101" s="7" t="str">
        <f>main!AR20</f>
        <v>f</v>
      </c>
      <c r="AS101" s="7" t="str">
        <f>main!AS20</f>
        <v>Alternative</v>
      </c>
      <c r="AT101" s="7" t="str">
        <f>main!AT20</f>
        <v>NA</v>
      </c>
      <c r="AU101" s="7" t="str">
        <f>main!AU20</f>
        <v>NA</v>
      </c>
      <c r="AV101" s="7" t="str">
        <f>main!AV20</f>
        <v>NA</v>
      </c>
      <c r="AW101" s="7" t="str">
        <f>main!AW20</f>
        <v>NA</v>
      </c>
      <c r="AX101" s="7" t="str">
        <f>main!AX20</f>
        <v>Er</v>
      </c>
      <c r="AY101" s="7" t="str">
        <f>main!AY20</f>
        <v>Sie</v>
      </c>
      <c r="AZ101" s="7" t="str">
        <f>main!AZ20</f>
        <v>Sie</v>
      </c>
      <c r="BA101" s="7" t="str">
        <f t="shared" si="85"/>
        <v>Wer erwacht von der Weinprobe?</v>
      </c>
      <c r="BB101" s="46" t="str">
        <f t="shared" si="86"/>
        <v>Was tat Sebastian?</v>
      </c>
      <c r="BC101" s="7" t="str">
        <f t="shared" si="87"/>
        <v>Woher erwacht Sebastian?</v>
      </c>
      <c r="BD101" s="7" t="str">
        <f t="shared" si="88"/>
        <v>Was hatte Sebastian genossen?</v>
      </c>
      <c r="BE101" s="7" t="s">
        <v>48</v>
      </c>
      <c r="BF101" s="7" t="str">
        <f>BC101</f>
        <v>Woher erwacht Sebastian?</v>
      </c>
      <c r="BG101" s="7">
        <v>3</v>
      </c>
      <c r="BH101" s="7">
        <f t="shared" si="89"/>
        <v>0</v>
      </c>
      <c r="BI101" s="7" t="str">
        <f t="shared" si="90"/>
        <v>NA</v>
      </c>
      <c r="BJ101" s="7" t="str">
        <f>IF(BI101="NA","NA",P101)</f>
        <v>NA</v>
      </c>
      <c r="BK101" s="7" t="str">
        <f t="shared" si="78"/>
        <v>NA</v>
      </c>
      <c r="BL101" s="7" t="s">
        <v>78</v>
      </c>
      <c r="BM101" s="1">
        <v>1</v>
      </c>
      <c r="BN101" s="7" t="str">
        <f t="shared" si="91"/>
        <v>NA</v>
      </c>
      <c r="BO101" s="7" t="str">
        <f t="shared" si="99"/>
        <v>NA</v>
      </c>
      <c r="BP101" s="7" t="str">
        <f t="shared" si="92"/>
        <v/>
      </c>
      <c r="BQ101" s="7" t="str">
        <f t="shared" si="93"/>
        <v/>
      </c>
      <c r="BR101" s="7" t="str">
        <f t="shared" si="94"/>
        <v>Woher erwacht Sebastian?</v>
      </c>
      <c r="BS101" s="7" t="str">
        <f t="shared" si="95"/>
        <v>Woher erwacht Sebastian?</v>
      </c>
      <c r="BT101" s="7" t="str">
        <f t="shared" si="96"/>
        <v>Was hatte Sebastian genossen?</v>
      </c>
      <c r="BU101" s="7" t="str">
        <f t="shared" si="97"/>
        <v/>
      </c>
      <c r="BV101" s="7" t="str">
        <f t="shared" si="98"/>
        <v>Was hatte Sebastian genossen?</v>
      </c>
    </row>
    <row r="102" spans="1:74" ht="14.25" customHeight="1" x14ac:dyDescent="0.35">
      <c r="A102" s="7" t="str">
        <f t="shared" si="73"/>
        <v>L6_S55_I138_PSie</v>
      </c>
      <c r="B102" s="7">
        <v>6</v>
      </c>
      <c r="C102" s="7">
        <v>55</v>
      </c>
      <c r="D102" s="44">
        <v>101</v>
      </c>
      <c r="E102">
        <v>5</v>
      </c>
      <c r="F102" s="7">
        <v>55</v>
      </c>
      <c r="G102" s="7" t="str">
        <f t="shared" si="74"/>
        <v>Anna sitzt beim Abendessen. Sie muss die immergleichen Diskussionen ertragen.</v>
      </c>
      <c r="H102" s="7" t="str">
        <f t="shared" si="79"/>
        <v>Anna</v>
      </c>
      <c r="I102" s="7" t="str">
        <f t="shared" si="80"/>
        <v>Josephine</v>
      </c>
      <c r="J102" s="7" t="s">
        <v>461</v>
      </c>
      <c r="K102" s="7" t="s">
        <v>462</v>
      </c>
      <c r="N102" s="7" t="s">
        <v>463</v>
      </c>
      <c r="O102" s="7" t="str">
        <f t="shared" si="81"/>
        <v>beim Abendessen.</v>
      </c>
      <c r="P102" s="7" t="str">
        <f t="shared" si="82"/>
        <v>beim Abendessen</v>
      </c>
      <c r="Q102" s="7" t="str">
        <f t="shared" si="75"/>
        <v>Sie</v>
      </c>
      <c r="R102" s="7" t="s">
        <v>146</v>
      </c>
      <c r="S102" s="7" t="s">
        <v>71</v>
      </c>
      <c r="T102" s="7" t="s">
        <v>464</v>
      </c>
      <c r="U102" s="7" t="s">
        <v>465</v>
      </c>
      <c r="W102" s="7" t="str">
        <f t="shared" si="83"/>
        <v>Diskussionen</v>
      </c>
      <c r="X102" s="7" t="str">
        <f t="shared" si="84"/>
        <v>ertragen.</v>
      </c>
      <c r="Y102" s="7" t="s">
        <v>466</v>
      </c>
      <c r="Z102" s="7">
        <f>main!Z56</f>
        <v>138</v>
      </c>
      <c r="AA102" s="7" t="str">
        <f>main!AA56</f>
        <v>Anna</v>
      </c>
      <c r="AB102" s="7" t="str">
        <f>main!AB56</f>
        <v>f</v>
      </c>
      <c r="AC102" s="7">
        <f>main!AC56</f>
        <v>6.914285714</v>
      </c>
      <c r="AD102" s="7">
        <f>main!AD56</f>
        <v>0.28402864100000003</v>
      </c>
      <c r="AE102" s="7">
        <f>main!AE56</f>
        <v>7</v>
      </c>
      <c r="AF102" s="7" t="str">
        <f>main!AF56</f>
        <v>f</v>
      </c>
      <c r="AG102" s="7" t="str">
        <f>main!AG56</f>
        <v>Target</v>
      </c>
      <c r="AH102" s="7">
        <f>main!AH56</f>
        <v>3187</v>
      </c>
      <c r="AI102" s="7">
        <f>main!AI56</f>
        <v>4380000000</v>
      </c>
      <c r="AJ102" s="7" t="str">
        <f>main!AJ56</f>
        <v>NA</v>
      </c>
      <c r="AK102" s="7" t="str">
        <f>main!AK56</f>
        <v>NA</v>
      </c>
      <c r="AL102" s="7">
        <f>main!AL56</f>
        <v>106</v>
      </c>
      <c r="AM102" s="7" t="str">
        <f>main!AM56</f>
        <v>Josephine</v>
      </c>
      <c r="AN102" s="7" t="str">
        <f>main!AN56</f>
        <v>f</v>
      </c>
      <c r="AO102" s="7">
        <f>main!AO56</f>
        <v>6.5714285710000002</v>
      </c>
      <c r="AP102" s="7">
        <f>main!AP56</f>
        <v>1.1449560560000001</v>
      </c>
      <c r="AQ102" s="7">
        <f>main!AQ56</f>
        <v>7</v>
      </c>
      <c r="AR102" s="7" t="str">
        <f>main!AR56</f>
        <v>f</v>
      </c>
      <c r="AS102" s="7" t="str">
        <f>main!AS56</f>
        <v>Alternative</v>
      </c>
      <c r="AT102" s="7" t="str">
        <f>main!AT56</f>
        <v>NA</v>
      </c>
      <c r="AU102" s="7" t="str">
        <f>main!AU56</f>
        <v>NA</v>
      </c>
      <c r="AV102" s="7" t="str">
        <f>main!AV56</f>
        <v>NA</v>
      </c>
      <c r="AW102" s="7" t="str">
        <f>main!AW56</f>
        <v>NA</v>
      </c>
      <c r="AX102" s="7" t="str">
        <f>main!AX56</f>
        <v>Er</v>
      </c>
      <c r="AY102" s="7" t="str">
        <f>main!AY56</f>
        <v>Sie</v>
      </c>
      <c r="AZ102" s="7" t="str">
        <f>main!AZ56</f>
        <v>Sie</v>
      </c>
      <c r="BA102" s="7" t="str">
        <f t="shared" si="85"/>
        <v>Wer sitzt beim Abendessen?</v>
      </c>
      <c r="BB102" s="46" t="str">
        <f t="shared" si="86"/>
        <v>Was tat Anna?</v>
      </c>
      <c r="BC102" s="7" t="str">
        <f t="shared" si="87"/>
        <v>Wo sitzt Anna?</v>
      </c>
      <c r="BD102" s="7" t="str">
        <f t="shared" si="88"/>
        <v>Was muss Anna ertragen?</v>
      </c>
      <c r="BE102" s="7" t="s">
        <v>48</v>
      </c>
      <c r="BF102" s="7" t="str">
        <f>BC102</f>
        <v>Wo sitzt Anna?</v>
      </c>
      <c r="BG102" s="7">
        <v>4</v>
      </c>
      <c r="BH102" s="7">
        <f t="shared" si="89"/>
        <v>0</v>
      </c>
      <c r="BI102" s="7" t="str">
        <f t="shared" si="90"/>
        <v>NA</v>
      </c>
      <c r="BJ102" s="7" t="str">
        <f>IF(BI102="NA","NA",P102)</f>
        <v>NA</v>
      </c>
      <c r="BK102" s="7" t="str">
        <f t="shared" si="78"/>
        <v>NA</v>
      </c>
      <c r="BL102" s="7" t="s">
        <v>78</v>
      </c>
      <c r="BM102" s="1">
        <v>1</v>
      </c>
      <c r="BN102" s="7" t="str">
        <f t="shared" si="91"/>
        <v>NA</v>
      </c>
      <c r="BO102" s="7" t="str">
        <f t="shared" si="99"/>
        <v>NA</v>
      </c>
      <c r="BP102" s="7" t="str">
        <f t="shared" si="92"/>
        <v>Wo sitzt Anna?</v>
      </c>
      <c r="BQ102" s="7" t="str">
        <f t="shared" si="93"/>
        <v/>
      </c>
      <c r="BR102" s="7" t="str">
        <f t="shared" si="94"/>
        <v/>
      </c>
      <c r="BS102" s="7" t="str">
        <f t="shared" si="95"/>
        <v>Wo sitzt Anna?</v>
      </c>
      <c r="BT102" s="7" t="str">
        <f t="shared" si="96"/>
        <v>Was muss Anna ertragen?</v>
      </c>
      <c r="BU102" s="7" t="str">
        <f t="shared" si="97"/>
        <v/>
      </c>
      <c r="BV102" s="7" t="str">
        <f t="shared" si="98"/>
        <v>Was muss Anna ertragen?</v>
      </c>
    </row>
    <row r="103" spans="1:74" ht="14.25" customHeight="1" x14ac:dyDescent="0.35">
      <c r="A103" s="7" t="str">
        <f t="shared" ref="A103:A132" si="100">CONCATENATE("L",B103,"_S",F103,"_I",Z103,"_P",AZ103)</f>
        <v>L6_S4_I4_PEr</v>
      </c>
      <c r="B103" s="7">
        <v>6</v>
      </c>
      <c r="C103" s="7">
        <v>4</v>
      </c>
      <c r="D103" s="44">
        <v>102</v>
      </c>
      <c r="E103">
        <v>5</v>
      </c>
      <c r="F103" s="7">
        <v>4</v>
      </c>
      <c r="G103" s="7" t="str">
        <f t="shared" ref="G103:G132" si="101">CONCATENATE(H103," ",J103," ",O103," ",Q103," ",R103," ",S103," ",T103," ",W103," ",X103)</f>
        <v>Moritz fällt aus dem Bett. Er hat einen schlimmen Albtraum gehabt.</v>
      </c>
      <c r="H103" s="7" t="str">
        <f t="shared" si="79"/>
        <v>Moritz</v>
      </c>
      <c r="I103" s="7" t="str">
        <f t="shared" si="80"/>
        <v>Finn</v>
      </c>
      <c r="J103" s="7" t="s">
        <v>101</v>
      </c>
      <c r="M103" s="7" t="s">
        <v>102</v>
      </c>
      <c r="N103" s="7" t="s">
        <v>103</v>
      </c>
      <c r="O103" s="7" t="str">
        <f t="shared" si="81"/>
        <v>aus dem Bett.</v>
      </c>
      <c r="P103" s="7" t="str">
        <f t="shared" si="82"/>
        <v>aus dem Bett</v>
      </c>
      <c r="Q103" s="7" t="str">
        <f t="shared" ref="Q103:Q132" si="102">AZ103</f>
        <v>Er</v>
      </c>
      <c r="R103" s="7" t="s">
        <v>104</v>
      </c>
      <c r="S103" s="7" t="s">
        <v>87</v>
      </c>
      <c r="T103" s="7" t="s">
        <v>105</v>
      </c>
      <c r="U103" s="7" t="s">
        <v>1097</v>
      </c>
      <c r="W103" s="7" t="str">
        <f t="shared" si="83"/>
        <v>Albtraum</v>
      </c>
      <c r="X103" s="7" t="str">
        <f t="shared" si="84"/>
        <v>gehabt.</v>
      </c>
      <c r="Y103" s="7" t="s">
        <v>106</v>
      </c>
      <c r="Z103" s="7">
        <f>main!Z5</f>
        <v>4</v>
      </c>
      <c r="AA103" s="7" t="str">
        <f>main!AA5</f>
        <v>Moritz</v>
      </c>
      <c r="AB103" s="7" t="str">
        <f>main!AB5</f>
        <v>m</v>
      </c>
      <c r="AC103" s="7">
        <f>main!AC5</f>
        <v>1.114285714</v>
      </c>
      <c r="AD103" s="7">
        <f>main!AD5</f>
        <v>0.322802851</v>
      </c>
      <c r="AE103" s="7">
        <f>main!AE5</f>
        <v>1</v>
      </c>
      <c r="AF103" s="7" t="str">
        <f>main!AF5</f>
        <v>m</v>
      </c>
      <c r="AG103" s="7" t="str">
        <f>main!AG5</f>
        <v>Target</v>
      </c>
      <c r="AH103" s="7" t="str">
        <f>main!AH5</f>
        <v>NA</v>
      </c>
      <c r="AI103" s="7">
        <f>main!AI5</f>
        <v>317000000</v>
      </c>
      <c r="AJ103" s="7" t="str">
        <f>main!AJ5</f>
        <v>NA</v>
      </c>
      <c r="AK103" s="7" t="str">
        <f>main!AK5</f>
        <v>NA</v>
      </c>
      <c r="AL103" s="7">
        <f>main!AL5</f>
        <v>36</v>
      </c>
      <c r="AM103" s="7" t="str">
        <f>main!AM5</f>
        <v>Finn</v>
      </c>
      <c r="AN103" s="7" t="str">
        <f>main!AN5</f>
        <v>n</v>
      </c>
      <c r="AO103" s="7">
        <f>main!AO5</f>
        <v>1.4857142860000001</v>
      </c>
      <c r="AP103" s="7">
        <f>main!AP5</f>
        <v>0.81786769299999995</v>
      </c>
      <c r="AQ103" s="7">
        <f>main!AQ5</f>
        <v>1</v>
      </c>
      <c r="AR103" s="7" t="str">
        <f>main!AR5</f>
        <v>m</v>
      </c>
      <c r="AS103" s="7" t="str">
        <f>main!AS5</f>
        <v>Alternative</v>
      </c>
      <c r="AT103" s="7" t="str">
        <f>main!AT5</f>
        <v>NA</v>
      </c>
      <c r="AU103" s="7" t="str">
        <f>main!AU5</f>
        <v>NA</v>
      </c>
      <c r="AV103" s="7" t="str">
        <f>main!AV5</f>
        <v>NA</v>
      </c>
      <c r="AW103" s="7" t="str">
        <f>main!AW5</f>
        <v>NA</v>
      </c>
      <c r="AX103" s="7" t="str">
        <f>main!AX5</f>
        <v>Er</v>
      </c>
      <c r="AY103" s="7" t="str">
        <f>main!AY5</f>
        <v>Sie</v>
      </c>
      <c r="AZ103" s="7" t="str">
        <f>main!AZ5</f>
        <v>Er</v>
      </c>
      <c r="BA103" s="7" t="str">
        <f t="shared" si="85"/>
        <v>Wer fällt aus dem Bett?</v>
      </c>
      <c r="BB103" s="46" t="str">
        <f t="shared" si="86"/>
        <v>Was tat Moritz?</v>
      </c>
      <c r="BC103" s="7" t="str">
        <f t="shared" si="87"/>
        <v>Woher fällt Moritz?</v>
      </c>
      <c r="BD103" s="7" t="str">
        <f t="shared" si="88"/>
        <v>Was hat Moritz gehabt?</v>
      </c>
      <c r="BE103" s="1" t="s">
        <v>49</v>
      </c>
      <c r="BF103" s="7" t="str">
        <f>BD103</f>
        <v>Was hat Moritz gehabt?</v>
      </c>
      <c r="BG103" s="7">
        <v>1</v>
      </c>
      <c r="BH103" s="7">
        <f t="shared" si="89"/>
        <v>1</v>
      </c>
      <c r="BI103" s="7" t="str">
        <f t="shared" si="90"/>
        <v>Was hat Moritz gehabt?</v>
      </c>
      <c r="BJ103" s="7" t="str">
        <f>IF(BI103="NA","NA",CONCATENATE(S103," ",T103," ",W103))</f>
        <v>einen schlimmen Albtraum</v>
      </c>
      <c r="BK103" s="7" t="str">
        <f t="shared" si="78"/>
        <v>einen schlimmen Albtraum</v>
      </c>
      <c r="BL103" s="7" t="s">
        <v>1098</v>
      </c>
      <c r="BM103" s="1">
        <v>0</v>
      </c>
      <c r="BN103" s="7" t="str">
        <f t="shared" si="91"/>
        <v>einen schecklichen Albtraum</v>
      </c>
      <c r="BO103" s="7" t="str">
        <f t="shared" si="99"/>
        <v>einen schlimmen Albtraum</v>
      </c>
      <c r="BP103" s="7" t="str">
        <f t="shared" si="92"/>
        <v/>
      </c>
      <c r="BQ103" s="7" t="str">
        <f t="shared" si="93"/>
        <v/>
      </c>
      <c r="BR103" s="7" t="str">
        <f t="shared" si="94"/>
        <v>Woher fällt Moritz?</v>
      </c>
      <c r="BS103" s="7" t="str">
        <f t="shared" si="95"/>
        <v>Woher fällt Moritz?</v>
      </c>
      <c r="BT103" s="7" t="str">
        <f t="shared" si="96"/>
        <v>Was hat Moritz gehabt?</v>
      </c>
      <c r="BU103" s="7" t="str">
        <f t="shared" si="97"/>
        <v/>
      </c>
      <c r="BV103" s="7" t="str">
        <f t="shared" si="98"/>
        <v>Was hat Moritz gehabt?</v>
      </c>
    </row>
    <row r="104" spans="1:74" ht="14.25" customHeight="1" x14ac:dyDescent="0.35">
      <c r="A104" s="7" t="str">
        <f t="shared" si="100"/>
        <v>L6_S36_I78_PSie</v>
      </c>
      <c r="B104" s="7">
        <v>6</v>
      </c>
      <c r="C104" s="7">
        <v>36</v>
      </c>
      <c r="D104" s="44">
        <v>103</v>
      </c>
      <c r="E104">
        <v>5</v>
      </c>
      <c r="F104" s="7">
        <v>36</v>
      </c>
      <c r="G104" s="7" t="str">
        <f t="shared" si="101"/>
        <v>Maxime tüftelt am Schließfach. Sie hat die wichtige Zahlenkombination vergessen.</v>
      </c>
      <c r="H104" s="7" t="str">
        <f t="shared" si="79"/>
        <v>Maxime</v>
      </c>
      <c r="I104" s="7" t="str">
        <f t="shared" si="80"/>
        <v>Michael</v>
      </c>
      <c r="J104" s="7" t="s">
        <v>338</v>
      </c>
      <c r="K104" s="7" t="s">
        <v>304</v>
      </c>
      <c r="N104" s="7" t="s">
        <v>339</v>
      </c>
      <c r="O104" s="7" t="str">
        <f t="shared" si="81"/>
        <v>am Schließfach.</v>
      </c>
      <c r="P104" s="7" t="str">
        <f t="shared" si="82"/>
        <v>am Schließfach</v>
      </c>
      <c r="Q104" s="7" t="str">
        <f t="shared" si="102"/>
        <v>Sie</v>
      </c>
      <c r="R104" s="7" t="s">
        <v>104</v>
      </c>
      <c r="S104" s="7" t="s">
        <v>71</v>
      </c>
      <c r="T104" s="7" t="s">
        <v>340</v>
      </c>
      <c r="U104" s="7" t="s">
        <v>341</v>
      </c>
      <c r="W104" s="7" t="str">
        <f t="shared" si="83"/>
        <v>Zahlenkombination</v>
      </c>
      <c r="X104" s="7" t="str">
        <f t="shared" si="84"/>
        <v>vergessen.</v>
      </c>
      <c r="Y104" s="7" t="s">
        <v>123</v>
      </c>
      <c r="Z104" s="7">
        <f>main!Z37</f>
        <v>78</v>
      </c>
      <c r="AA104" s="7" t="str">
        <f>main!AA37</f>
        <v>Maxime</v>
      </c>
      <c r="AB104" s="7" t="str">
        <f>main!AB37</f>
        <v>n</v>
      </c>
      <c r="AC104" s="7">
        <f>main!AC37</f>
        <v>4.2285714289999996</v>
      </c>
      <c r="AD104" s="7">
        <f>main!AD37</f>
        <v>1.6818357319999999</v>
      </c>
      <c r="AE104" s="7">
        <f>main!AE37</f>
        <v>4</v>
      </c>
      <c r="AF104" s="7" t="str">
        <f>main!AF37</f>
        <v>n</v>
      </c>
      <c r="AG104" s="7" t="str">
        <f>main!AG37</f>
        <v>Target</v>
      </c>
      <c r="AH104" s="7" t="str">
        <f>main!AH37</f>
        <v>NA</v>
      </c>
      <c r="AI104" s="7">
        <f>main!AI37</f>
        <v>753000000</v>
      </c>
      <c r="AJ104" s="7" t="str">
        <f>main!AJ37</f>
        <v>NA</v>
      </c>
      <c r="AK104" s="7" t="str">
        <f>main!AK37</f>
        <v>NA</v>
      </c>
      <c r="AL104" s="7">
        <f>main!AL37</f>
        <v>28</v>
      </c>
      <c r="AM104" s="7" t="str">
        <f>main!AM37</f>
        <v>Michael</v>
      </c>
      <c r="AN104" s="7" t="str">
        <f>main!AN37</f>
        <v>m</v>
      </c>
      <c r="AO104" s="7">
        <f>main!AO37</f>
        <v>1.3142857139999999</v>
      </c>
      <c r="AP104" s="7">
        <f>main!AP37</f>
        <v>0.67612340400000004</v>
      </c>
      <c r="AQ104" s="7">
        <f>main!AQ37</f>
        <v>1</v>
      </c>
      <c r="AR104" s="7" t="str">
        <f>main!AR37</f>
        <v>m</v>
      </c>
      <c r="AS104" s="7" t="str">
        <f>main!AS37</f>
        <v>Alternative</v>
      </c>
      <c r="AT104" s="7" t="str">
        <f>main!AT37</f>
        <v>NA</v>
      </c>
      <c r="AU104" s="7" t="str">
        <f>main!AU37</f>
        <v>NA</v>
      </c>
      <c r="AV104" s="7" t="str">
        <f>main!AV37</f>
        <v>NA</v>
      </c>
      <c r="AW104" s="7" t="str">
        <f>main!AW37</f>
        <v>NA</v>
      </c>
      <c r="AX104" s="7" t="str">
        <f>main!AX37</f>
        <v>Er</v>
      </c>
      <c r="AY104" s="7" t="str">
        <f>main!AY37</f>
        <v>Sie</v>
      </c>
      <c r="AZ104" s="7" t="str">
        <f>main!AZ37</f>
        <v>Sie</v>
      </c>
      <c r="BA104" s="7" t="str">
        <f t="shared" si="85"/>
        <v>Wer tüftelt am Schließfach?</v>
      </c>
      <c r="BB104" s="46" t="str">
        <f t="shared" si="86"/>
        <v>Was tat Maxime?</v>
      </c>
      <c r="BC104" s="7" t="str">
        <f t="shared" si="87"/>
        <v>Wo tüftelt Maxime?</v>
      </c>
      <c r="BD104" s="7" t="str">
        <f t="shared" si="88"/>
        <v>Was hat Maxime vergessen?</v>
      </c>
      <c r="BE104" s="1" t="s">
        <v>49</v>
      </c>
      <c r="BF104" s="7" t="str">
        <f>BD104</f>
        <v>Was hat Maxime vergessen?</v>
      </c>
      <c r="BG104" s="7">
        <v>2</v>
      </c>
      <c r="BH104" s="7">
        <f t="shared" si="89"/>
        <v>0</v>
      </c>
      <c r="BI104" s="7" t="str">
        <f t="shared" si="90"/>
        <v>NA</v>
      </c>
      <c r="BJ104" s="7" t="str">
        <f>IF(BI104="NA","NA",CONCATENATE(S104," ",T104," ",W104))</f>
        <v>NA</v>
      </c>
      <c r="BK104" s="7" t="str">
        <f t="shared" si="78"/>
        <v>NA</v>
      </c>
      <c r="BL104" s="7" t="s">
        <v>78</v>
      </c>
      <c r="BM104" s="1">
        <v>0</v>
      </c>
      <c r="BN104" s="7" t="str">
        <f t="shared" si="91"/>
        <v>NA</v>
      </c>
      <c r="BO104" s="7" t="str">
        <f t="shared" si="99"/>
        <v>NA</v>
      </c>
      <c r="BP104" s="7" t="str">
        <f t="shared" si="92"/>
        <v>Wo tüftelt Maxime?</v>
      </c>
      <c r="BQ104" s="7" t="str">
        <f t="shared" si="93"/>
        <v/>
      </c>
      <c r="BR104" s="7" t="str">
        <f t="shared" si="94"/>
        <v/>
      </c>
      <c r="BS104" s="7" t="str">
        <f t="shared" si="95"/>
        <v>Wo tüftelt Maxime?</v>
      </c>
      <c r="BT104" s="7" t="str">
        <f t="shared" si="96"/>
        <v>Was hat Maxime vergessen?</v>
      </c>
      <c r="BU104" s="7" t="str">
        <f t="shared" si="97"/>
        <v/>
      </c>
      <c r="BV104" s="7" t="str">
        <f t="shared" si="98"/>
        <v>Was hat Maxime vergessen?</v>
      </c>
    </row>
    <row r="105" spans="1:74" ht="14.25" customHeight="1" x14ac:dyDescent="0.35">
      <c r="A105" s="7" t="str">
        <f t="shared" si="100"/>
        <v>L6_S53_I136_PSie</v>
      </c>
      <c r="B105" s="7">
        <v>6</v>
      </c>
      <c r="C105" s="7">
        <v>53</v>
      </c>
      <c r="D105" s="44">
        <v>104</v>
      </c>
      <c r="E105">
        <v>5</v>
      </c>
      <c r="F105" s="7">
        <v>53</v>
      </c>
      <c r="G105" s="7" t="str">
        <f t="shared" si="101"/>
        <v>Mia kommt vom Kiosk. Sie hat ein leckeres Snickers gekauft.</v>
      </c>
      <c r="H105" s="7" t="str">
        <f t="shared" si="79"/>
        <v>Mia</v>
      </c>
      <c r="I105" s="7" t="str">
        <f t="shared" si="80"/>
        <v>Yvonne</v>
      </c>
      <c r="J105" s="7" t="s">
        <v>311</v>
      </c>
      <c r="M105" s="7" t="s">
        <v>291</v>
      </c>
      <c r="N105" s="7" t="s">
        <v>448</v>
      </c>
      <c r="O105" s="7" t="str">
        <f t="shared" si="81"/>
        <v>vom Kiosk.</v>
      </c>
      <c r="P105" s="7" t="str">
        <f t="shared" si="82"/>
        <v>vom Kiosk</v>
      </c>
      <c r="Q105" s="7" t="str">
        <f t="shared" si="102"/>
        <v>Sie</v>
      </c>
      <c r="R105" s="7" t="s">
        <v>104</v>
      </c>
      <c r="S105" s="7" t="s">
        <v>137</v>
      </c>
      <c r="T105" s="7" t="s">
        <v>449</v>
      </c>
      <c r="U105" s="7" t="s">
        <v>450</v>
      </c>
      <c r="W105" s="7" t="str">
        <f t="shared" si="83"/>
        <v>Snickers</v>
      </c>
      <c r="X105" s="7" t="str">
        <f t="shared" si="84"/>
        <v>gekauft.</v>
      </c>
      <c r="Y105" s="7" t="s">
        <v>451</v>
      </c>
      <c r="Z105" s="7">
        <f>main!Z54</f>
        <v>136</v>
      </c>
      <c r="AA105" s="7" t="str">
        <f>main!AA54</f>
        <v>Mia</v>
      </c>
      <c r="AB105" s="7" t="str">
        <f>main!AB54</f>
        <v>f</v>
      </c>
      <c r="AC105" s="7">
        <f>main!AC54</f>
        <v>6.8857142859999998</v>
      </c>
      <c r="AD105" s="7">
        <f>main!AD54</f>
        <v>0.322802851</v>
      </c>
      <c r="AE105" s="7">
        <f>main!AE54</f>
        <v>7</v>
      </c>
      <c r="AF105" s="7" t="str">
        <f>main!AF54</f>
        <v>f</v>
      </c>
      <c r="AG105" s="7" t="str">
        <f>main!AG54</f>
        <v>Target</v>
      </c>
      <c r="AH105" s="7" t="str">
        <f>main!AH54</f>
        <v>NA</v>
      </c>
      <c r="AI105" s="7">
        <f>main!AI54</f>
        <v>3100000000</v>
      </c>
      <c r="AJ105" s="7" t="str">
        <f>main!AJ54</f>
        <v>NA</v>
      </c>
      <c r="AK105" s="7" t="str">
        <f>main!AK54</f>
        <v>NA</v>
      </c>
      <c r="AL105" s="7">
        <f>main!AL54</f>
        <v>104</v>
      </c>
      <c r="AM105" s="7" t="str">
        <f>main!AM54</f>
        <v>Yvonne</v>
      </c>
      <c r="AN105" s="7" t="str">
        <f>main!AN54</f>
        <v>f</v>
      </c>
      <c r="AO105" s="7">
        <f>main!AO54</f>
        <v>6.542857143</v>
      </c>
      <c r="AP105" s="7">
        <f>main!AP54</f>
        <v>0.85208592299999997</v>
      </c>
      <c r="AQ105" s="7">
        <f>main!AQ54</f>
        <v>7</v>
      </c>
      <c r="AR105" s="7" t="str">
        <f>main!AR54</f>
        <v>f</v>
      </c>
      <c r="AS105" s="7" t="str">
        <f>main!AS54</f>
        <v>Alternative</v>
      </c>
      <c r="AT105" s="7" t="str">
        <f>main!AT54</f>
        <v>NA</v>
      </c>
      <c r="AU105" s="7" t="str">
        <f>main!AU54</f>
        <v>NA</v>
      </c>
      <c r="AV105" s="7" t="str">
        <f>main!AV54</f>
        <v>NA</v>
      </c>
      <c r="AW105" s="7" t="str">
        <f>main!AW54</f>
        <v>NA</v>
      </c>
      <c r="AX105" s="7" t="str">
        <f>main!AX54</f>
        <v>Er</v>
      </c>
      <c r="AY105" s="7" t="str">
        <f>main!AY54</f>
        <v>Sie</v>
      </c>
      <c r="AZ105" s="7" t="str">
        <f>main!AZ54</f>
        <v>Sie</v>
      </c>
      <c r="BA105" s="7" t="str">
        <f t="shared" si="85"/>
        <v>Wer kommt vom Kiosk?</v>
      </c>
      <c r="BB105" s="46" t="str">
        <f t="shared" si="86"/>
        <v>Was tat Mia?</v>
      </c>
      <c r="BC105" s="7" t="str">
        <f t="shared" si="87"/>
        <v>Woher kommt Mia?</v>
      </c>
      <c r="BD105" s="7" t="str">
        <f t="shared" si="88"/>
        <v>Was hat Mia gekauft?</v>
      </c>
      <c r="BE105" s="7" t="s">
        <v>47</v>
      </c>
      <c r="BF105" s="7" t="str">
        <f>BA105</f>
        <v>Wer kommt vom Kiosk?</v>
      </c>
      <c r="BG105" s="7">
        <v>3</v>
      </c>
      <c r="BH105" s="7">
        <f t="shared" si="89"/>
        <v>0</v>
      </c>
      <c r="BI105" s="7" t="str">
        <f t="shared" si="90"/>
        <v>NA</v>
      </c>
      <c r="BJ105" s="7" t="str">
        <f>IF(BI105="NA","NA",H105)</f>
        <v>NA</v>
      </c>
      <c r="BK105" s="7" t="str">
        <f t="shared" si="78"/>
        <v>NA</v>
      </c>
      <c r="BL105" s="7" t="s">
        <v>78</v>
      </c>
      <c r="BM105" s="1">
        <v>1</v>
      </c>
      <c r="BN105" s="7" t="str">
        <f t="shared" si="91"/>
        <v>NA</v>
      </c>
      <c r="BO105" s="7" t="str">
        <f t="shared" si="99"/>
        <v>NA</v>
      </c>
      <c r="BP105" s="7" t="str">
        <f t="shared" si="92"/>
        <v/>
      </c>
      <c r="BQ105" s="7" t="str">
        <f t="shared" si="93"/>
        <v/>
      </c>
      <c r="BR105" s="7" t="str">
        <f t="shared" si="94"/>
        <v>Woher kommt Mia?</v>
      </c>
      <c r="BS105" s="7" t="str">
        <f t="shared" si="95"/>
        <v>Woher kommt Mia?</v>
      </c>
      <c r="BT105" s="7" t="str">
        <f t="shared" si="96"/>
        <v>Was hat Mia gekauft?</v>
      </c>
      <c r="BU105" s="7" t="str">
        <f t="shared" si="97"/>
        <v/>
      </c>
      <c r="BV105" s="7" t="str">
        <f t="shared" si="98"/>
        <v>Was hat Mia gekauft?</v>
      </c>
    </row>
    <row r="106" spans="1:74" ht="14.25" customHeight="1" x14ac:dyDescent="0.35">
      <c r="A106" s="7" t="str">
        <f t="shared" si="100"/>
        <v>L6_S66_I149_PEr</v>
      </c>
      <c r="B106" s="7">
        <v>6</v>
      </c>
      <c r="C106" s="7">
        <v>66</v>
      </c>
      <c r="D106" s="44">
        <v>105</v>
      </c>
      <c r="E106">
        <v>5</v>
      </c>
      <c r="F106" s="7">
        <v>66</v>
      </c>
      <c r="G106" s="7" t="str">
        <f t="shared" si="101"/>
        <v>Die Cheerleaderin ringt in der Gasse. Er hat die falsche Person angestarrt.</v>
      </c>
      <c r="H106" s="7" t="str">
        <f t="shared" si="79"/>
        <v>Die Cheerleaderin</v>
      </c>
      <c r="I106" s="7" t="str">
        <f t="shared" si="80"/>
        <v>Der Cheerleader</v>
      </c>
      <c r="J106" s="1" t="s">
        <v>168</v>
      </c>
      <c r="K106" s="7" t="s">
        <v>84</v>
      </c>
      <c r="N106" s="7" t="s">
        <v>532</v>
      </c>
      <c r="O106" s="7" t="str">
        <f t="shared" si="81"/>
        <v>in der Gasse.</v>
      </c>
      <c r="P106" s="7" t="str">
        <f t="shared" si="82"/>
        <v>in der Gasse</v>
      </c>
      <c r="Q106" s="7" t="str">
        <f t="shared" si="102"/>
        <v>Er</v>
      </c>
      <c r="R106" s="7" t="s">
        <v>104</v>
      </c>
      <c r="S106" s="7" t="s">
        <v>71</v>
      </c>
      <c r="T106" s="7" t="s">
        <v>533</v>
      </c>
      <c r="V106" s="7" t="s">
        <v>534</v>
      </c>
      <c r="W106" s="7" t="str">
        <f t="shared" si="83"/>
        <v>Person</v>
      </c>
      <c r="X106" s="7" t="str">
        <f t="shared" si="84"/>
        <v>angestarrt.</v>
      </c>
      <c r="Y106" s="7" t="s">
        <v>535</v>
      </c>
      <c r="Z106" s="7">
        <f>main!Z67</f>
        <v>149</v>
      </c>
      <c r="AA106" s="7" t="str">
        <f>main!AA67</f>
        <v>Cheerleaderin</v>
      </c>
      <c r="AB106" s="7" t="str">
        <f>main!AB67</f>
        <v>NA</v>
      </c>
      <c r="AC106" s="7">
        <f>main!AC67</f>
        <v>1.875</v>
      </c>
      <c r="AD106" s="7" t="str">
        <f>main!AD67</f>
        <v>NA</v>
      </c>
      <c r="AE106" s="7" t="str">
        <f>main!AE67</f>
        <v>NA</v>
      </c>
      <c r="AF106" s="7" t="str">
        <f>main!AF67</f>
        <v>f</v>
      </c>
      <c r="AG106" s="7" t="str">
        <f>main!AG67</f>
        <v>Filler</v>
      </c>
      <c r="AH106" s="7" t="str">
        <f>main!AH67</f>
        <v>NA</v>
      </c>
      <c r="AI106" s="7" t="str">
        <f>main!AI67</f>
        <v>NA</v>
      </c>
      <c r="AJ106" s="7" t="str">
        <f>main!AJ67</f>
        <v>Die</v>
      </c>
      <c r="AK106" s="7" t="str">
        <f>main!AK67</f>
        <v>die</v>
      </c>
      <c r="AL106" s="7">
        <f>main!AL67</f>
        <v>6</v>
      </c>
      <c r="AM106" s="7" t="str">
        <f>main!AM67</f>
        <v>Cheerleader</v>
      </c>
      <c r="AN106" s="7" t="str">
        <f>main!AN67</f>
        <v>NA</v>
      </c>
      <c r="AO106" s="7" t="str">
        <f>main!AO67</f>
        <v>NA</v>
      </c>
      <c r="AP106" s="7" t="str">
        <f>main!AP67</f>
        <v>NA</v>
      </c>
      <c r="AQ106" s="7" t="str">
        <f>main!AQ67</f>
        <v>NA</v>
      </c>
      <c r="AR106" s="7" t="str">
        <f>main!AR67</f>
        <v>NA</v>
      </c>
      <c r="AS106" s="7" t="str">
        <f>main!AS67</f>
        <v>Alternative</v>
      </c>
      <c r="AT106" s="7" t="str">
        <f>main!AT67</f>
        <v>NA</v>
      </c>
      <c r="AU106" s="7" t="str">
        <f>main!AU67</f>
        <v>NA</v>
      </c>
      <c r="AV106" s="7" t="str">
        <f>main!AV67</f>
        <v>Der</v>
      </c>
      <c r="AW106" s="7" t="str">
        <f>main!AW67</f>
        <v>der</v>
      </c>
      <c r="AX106" s="7" t="str">
        <f>main!AX67</f>
        <v>Er</v>
      </c>
      <c r="AY106" s="7" t="str">
        <f>main!AY67</f>
        <v>Sie</v>
      </c>
      <c r="AZ106" s="7" t="str">
        <f>main!AZ67</f>
        <v>Er</v>
      </c>
      <c r="BA106" s="7" t="str">
        <f t="shared" si="85"/>
        <v>Wer ringt in der Gasse?</v>
      </c>
      <c r="BB106" s="46" t="str">
        <f t="shared" si="86"/>
        <v>Was tat die Cheerleaderin?</v>
      </c>
      <c r="BC106" s="7" t="str">
        <f t="shared" si="87"/>
        <v>Wo ringt die Cheerleaderin?</v>
      </c>
      <c r="BD106" s="7" t="str">
        <f t="shared" si="88"/>
        <v>Wen hat die Cheerleaderin angestarrt?</v>
      </c>
      <c r="BE106" s="7" t="s">
        <v>16</v>
      </c>
      <c r="BF106" s="7" t="str">
        <f>BB106</f>
        <v>Was tat die Cheerleaderin?</v>
      </c>
      <c r="BG106" s="7">
        <v>1</v>
      </c>
      <c r="BH106" s="7">
        <f t="shared" si="89"/>
        <v>1</v>
      </c>
      <c r="BI106" s="7" t="str">
        <f t="shared" si="90"/>
        <v>Was tat die Cheerleaderin?</v>
      </c>
      <c r="BJ106" s="7" t="str">
        <f>IF(BI106="NA","NA",J106)</f>
        <v>ringt</v>
      </c>
      <c r="BK106" s="7" t="s">
        <v>1113</v>
      </c>
      <c r="BL106" s="7" t="s">
        <v>1114</v>
      </c>
      <c r="BM106" s="1">
        <v>1</v>
      </c>
      <c r="BN106" s="7" t="str">
        <f t="shared" si="91"/>
        <v>in der Gasse liegen</v>
      </c>
      <c r="BO106" s="7" t="str">
        <f t="shared" si="99"/>
        <v>In der Gasse kämpfen</v>
      </c>
      <c r="BP106" s="7" t="str">
        <f t="shared" si="92"/>
        <v>Wo ringt die Cheerleaderin?</v>
      </c>
      <c r="BQ106" s="7" t="str">
        <f t="shared" si="93"/>
        <v/>
      </c>
      <c r="BR106" s="7" t="str">
        <f t="shared" si="94"/>
        <v/>
      </c>
      <c r="BS106" s="7" t="str">
        <f t="shared" si="95"/>
        <v>Wo ringt die Cheerleaderin?</v>
      </c>
      <c r="BT106" s="7" t="str">
        <f t="shared" si="96"/>
        <v/>
      </c>
      <c r="BU106" s="7" t="str">
        <f t="shared" si="97"/>
        <v>Wen hat die Cheerleaderin angestarrt?</v>
      </c>
      <c r="BV106" s="1" t="str">
        <f t="shared" si="98"/>
        <v>Wen hat die Cheerleaderin angestarrt?</v>
      </c>
    </row>
    <row r="107" spans="1:74" ht="14.25" customHeight="1" x14ac:dyDescent="0.35">
      <c r="A107" s="7" t="str">
        <f t="shared" si="100"/>
        <v>L6_S41_I124_PEr</v>
      </c>
      <c r="B107" s="7">
        <v>6</v>
      </c>
      <c r="C107" s="7">
        <v>41</v>
      </c>
      <c r="D107" s="44">
        <v>106</v>
      </c>
      <c r="E107">
        <v>5</v>
      </c>
      <c r="F107" s="7">
        <v>41</v>
      </c>
      <c r="G107" s="7" t="str">
        <f t="shared" si="101"/>
        <v>Antonia rennt zum Briefkasten. Er hat den hübschen Postboten gesehen.</v>
      </c>
      <c r="H107" s="7" t="str">
        <f t="shared" si="79"/>
        <v>Antonia</v>
      </c>
      <c r="I107" s="7" t="str">
        <f t="shared" si="80"/>
        <v>Linus</v>
      </c>
      <c r="J107" s="7" t="s">
        <v>369</v>
      </c>
      <c r="K107" s="7" t="s">
        <v>185</v>
      </c>
      <c r="N107" s="7" t="s">
        <v>370</v>
      </c>
      <c r="O107" s="7" t="str">
        <f t="shared" si="81"/>
        <v>zum Briefkasten.</v>
      </c>
      <c r="P107" s="7" t="str">
        <f t="shared" si="82"/>
        <v>zum Briefkasten</v>
      </c>
      <c r="Q107" s="7" t="str">
        <f t="shared" si="102"/>
        <v>Er</v>
      </c>
      <c r="R107" s="7" t="s">
        <v>104</v>
      </c>
      <c r="S107" s="7" t="s">
        <v>147</v>
      </c>
      <c r="T107" s="7" t="s">
        <v>371</v>
      </c>
      <c r="V107" s="7" t="s">
        <v>372</v>
      </c>
      <c r="W107" s="7" t="str">
        <f t="shared" si="83"/>
        <v>Postboten</v>
      </c>
      <c r="X107" s="7" t="str">
        <f t="shared" si="84"/>
        <v>gesehen.</v>
      </c>
      <c r="Y107" s="7" t="s">
        <v>182</v>
      </c>
      <c r="Z107" s="7">
        <f>main!Z42</f>
        <v>124</v>
      </c>
      <c r="AA107" s="7" t="str">
        <f>main!AA42</f>
        <v>Antonia</v>
      </c>
      <c r="AB107" s="7" t="str">
        <f>main!AB42</f>
        <v>f</v>
      </c>
      <c r="AC107" s="7">
        <f>main!AC42</f>
        <v>6.8285714290000001</v>
      </c>
      <c r="AD107" s="7">
        <f>main!AD42</f>
        <v>0.38238526</v>
      </c>
      <c r="AE107" s="7">
        <f>main!AE42</f>
        <v>7</v>
      </c>
      <c r="AF107" s="7" t="str">
        <f>main!AF42</f>
        <v>f</v>
      </c>
      <c r="AG107" s="7" t="str">
        <f>main!AG42</f>
        <v>Target</v>
      </c>
      <c r="AH107" s="7">
        <f>main!AH42</f>
        <v>58</v>
      </c>
      <c r="AI107" s="7">
        <f>main!AI42</f>
        <v>1310000000</v>
      </c>
      <c r="AJ107" s="7" t="str">
        <f>main!AJ42</f>
        <v>NA</v>
      </c>
      <c r="AK107" s="7" t="str">
        <f>main!AK42</f>
        <v>NA</v>
      </c>
      <c r="AL107" s="7">
        <f>main!AL42</f>
        <v>43</v>
      </c>
      <c r="AM107" s="7" t="str">
        <f>main!AM42</f>
        <v>Linus</v>
      </c>
      <c r="AN107" s="7" t="str">
        <f>main!AN42</f>
        <v>m</v>
      </c>
      <c r="AO107" s="7">
        <f>main!AO42</f>
        <v>1.571428571</v>
      </c>
      <c r="AP107" s="7">
        <f>main!AP42</f>
        <v>0.88403201600000003</v>
      </c>
      <c r="AQ107" s="7">
        <f>main!AQ42</f>
        <v>1</v>
      </c>
      <c r="AR107" s="7" t="str">
        <f>main!AR42</f>
        <v>m</v>
      </c>
      <c r="AS107" s="7" t="str">
        <f>main!AS42</f>
        <v>Alternative</v>
      </c>
      <c r="AT107" s="7" t="str">
        <f>main!AT42</f>
        <v>NA</v>
      </c>
      <c r="AU107" s="7" t="str">
        <f>main!AU42</f>
        <v>NA</v>
      </c>
      <c r="AV107" s="7" t="str">
        <f>main!AV42</f>
        <v>NA</v>
      </c>
      <c r="AW107" s="7" t="str">
        <f>main!AW42</f>
        <v>NA</v>
      </c>
      <c r="AX107" s="7" t="str">
        <f>main!AX42</f>
        <v>Er</v>
      </c>
      <c r="AY107" s="7" t="str">
        <f>main!AY42</f>
        <v>Sie</v>
      </c>
      <c r="AZ107" s="7" t="str">
        <f>main!AZ42</f>
        <v>Er</v>
      </c>
      <c r="BA107" s="7" t="str">
        <f t="shared" si="85"/>
        <v>Wer rennt zum Briefkasten?</v>
      </c>
      <c r="BB107" s="46" t="str">
        <f t="shared" si="86"/>
        <v>Was tat Antonia?</v>
      </c>
      <c r="BC107" s="7" t="str">
        <f t="shared" si="87"/>
        <v>Wo rennt Antonia?</v>
      </c>
      <c r="BD107" s="7" t="str">
        <f t="shared" si="88"/>
        <v>Wen hat Antonia gesehen?</v>
      </c>
      <c r="BE107" s="7" t="s">
        <v>47</v>
      </c>
      <c r="BF107" s="7" t="str">
        <f>BA107</f>
        <v>Wer rennt zum Briefkasten?</v>
      </c>
      <c r="BG107" s="7">
        <v>3</v>
      </c>
      <c r="BH107" s="7">
        <f t="shared" si="89"/>
        <v>0</v>
      </c>
      <c r="BI107" s="7" t="str">
        <f t="shared" si="90"/>
        <v>NA</v>
      </c>
      <c r="BJ107" s="7" t="str">
        <f>IF(BI107="NA","NA",H107)</f>
        <v>NA</v>
      </c>
      <c r="BK107" s="7" t="str">
        <f>BJ107</f>
        <v>NA</v>
      </c>
      <c r="BL107" s="7" t="s">
        <v>78</v>
      </c>
      <c r="BM107" s="1">
        <v>0</v>
      </c>
      <c r="BN107" s="7" t="str">
        <f t="shared" si="91"/>
        <v>NA</v>
      </c>
      <c r="BO107" s="7" t="str">
        <f t="shared" si="99"/>
        <v>NA</v>
      </c>
      <c r="BP107" s="7" t="str">
        <f t="shared" si="92"/>
        <v>Wo rennt Antonia?</v>
      </c>
      <c r="BQ107" s="7" t="str">
        <f t="shared" si="93"/>
        <v/>
      </c>
      <c r="BR107" s="7" t="str">
        <f t="shared" si="94"/>
        <v/>
      </c>
      <c r="BS107" s="7" t="str">
        <f t="shared" si="95"/>
        <v>Wo rennt Antonia?</v>
      </c>
      <c r="BT107" s="7" t="str">
        <f t="shared" si="96"/>
        <v/>
      </c>
      <c r="BU107" s="7" t="str">
        <f t="shared" si="97"/>
        <v>Wen hat Antonia gesehen?</v>
      </c>
      <c r="BV107" s="7" t="str">
        <f t="shared" si="98"/>
        <v>Wen hat Antonia gesehen?</v>
      </c>
    </row>
    <row r="108" spans="1:74" ht="14.25" customHeight="1" x14ac:dyDescent="0.35">
      <c r="A108" s="7" t="str">
        <f t="shared" si="100"/>
        <v>L6_S87_I170_PEr</v>
      </c>
      <c r="B108" s="7">
        <v>6</v>
      </c>
      <c r="C108" s="7">
        <v>87</v>
      </c>
      <c r="D108" s="44">
        <v>107</v>
      </c>
      <c r="E108">
        <v>5</v>
      </c>
      <c r="F108" s="7">
        <v>87</v>
      </c>
      <c r="G108" s="7" t="str">
        <f t="shared" si="101"/>
        <v>Die Kassiererin steht in der Raucherecke. Er muss die neuen Klassenkameraden beeindrucken.</v>
      </c>
      <c r="H108" s="7" t="str">
        <f t="shared" si="79"/>
        <v>Die Kassiererin</v>
      </c>
      <c r="I108" s="7" t="str">
        <f t="shared" si="80"/>
        <v>Der Kassierer</v>
      </c>
      <c r="J108" s="7" t="s">
        <v>647</v>
      </c>
      <c r="K108" s="7" t="s">
        <v>84</v>
      </c>
      <c r="N108" s="7" t="s">
        <v>648</v>
      </c>
      <c r="O108" s="7" t="str">
        <f t="shared" si="81"/>
        <v>in der Raucherecke.</v>
      </c>
      <c r="P108" s="7" t="str">
        <f t="shared" si="82"/>
        <v>in der Raucherecke</v>
      </c>
      <c r="Q108" s="7" t="str">
        <f t="shared" si="102"/>
        <v>Er</v>
      </c>
      <c r="R108" s="7" t="s">
        <v>146</v>
      </c>
      <c r="S108" s="7" t="s">
        <v>71</v>
      </c>
      <c r="T108" s="7" t="s">
        <v>203</v>
      </c>
      <c r="V108" s="7" t="s">
        <v>649</v>
      </c>
      <c r="W108" s="7" t="str">
        <f t="shared" si="83"/>
        <v>Klassenkameraden</v>
      </c>
      <c r="X108" s="7" t="str">
        <f t="shared" si="84"/>
        <v>beeindrucken.</v>
      </c>
      <c r="Y108" s="7" t="s">
        <v>295</v>
      </c>
      <c r="Z108" s="7">
        <f>main!Z88</f>
        <v>170</v>
      </c>
      <c r="AA108" s="7" t="str">
        <f>main!AA88</f>
        <v>Kassiererin</v>
      </c>
      <c r="AB108" s="7" t="str">
        <f>main!AB88</f>
        <v>NA</v>
      </c>
      <c r="AC108" s="7">
        <f>main!AC88</f>
        <v>3.55</v>
      </c>
      <c r="AD108" s="7" t="str">
        <f>main!AD88</f>
        <v>NA</v>
      </c>
      <c r="AE108" s="7" t="str">
        <f>main!AE88</f>
        <v>NA</v>
      </c>
      <c r="AF108" s="7" t="str">
        <f>main!AF88</f>
        <v>f</v>
      </c>
      <c r="AG108" s="7" t="str">
        <f>main!AG88</f>
        <v>Filler</v>
      </c>
      <c r="AH108" s="7" t="str">
        <f>main!AH88</f>
        <v>NA</v>
      </c>
      <c r="AI108" s="7" t="str">
        <f>main!AI88</f>
        <v>NA</v>
      </c>
      <c r="AJ108" s="7" t="str">
        <f>main!AJ88</f>
        <v>Die</v>
      </c>
      <c r="AK108" s="7" t="str">
        <f>main!AK88</f>
        <v>die</v>
      </c>
      <c r="AL108" s="7">
        <f>main!AL88</f>
        <v>27</v>
      </c>
      <c r="AM108" s="7" t="str">
        <f>main!AM88</f>
        <v>Kassierer</v>
      </c>
      <c r="AN108" s="7" t="str">
        <f>main!AN88</f>
        <v>NA</v>
      </c>
      <c r="AO108" s="7" t="str">
        <f>main!AO88</f>
        <v>NA</v>
      </c>
      <c r="AP108" s="7" t="str">
        <f>main!AP88</f>
        <v>NA</v>
      </c>
      <c r="AQ108" s="7" t="str">
        <f>main!AQ88</f>
        <v>NA</v>
      </c>
      <c r="AR108" s="7" t="str">
        <f>main!AR88</f>
        <v>NA</v>
      </c>
      <c r="AS108" s="7" t="str">
        <f>main!AS88</f>
        <v>Alternative</v>
      </c>
      <c r="AT108" s="7" t="str">
        <f>main!AT88</f>
        <v>NA</v>
      </c>
      <c r="AU108" s="7" t="str">
        <f>main!AU88</f>
        <v>NA</v>
      </c>
      <c r="AV108" s="7" t="str">
        <f>main!AV88</f>
        <v>Der</v>
      </c>
      <c r="AW108" s="7" t="str">
        <f>main!AW88</f>
        <v>der</v>
      </c>
      <c r="AX108" s="7" t="str">
        <f>main!AX88</f>
        <v>Er</v>
      </c>
      <c r="AY108" s="7" t="str">
        <f>main!AY88</f>
        <v>Sie</v>
      </c>
      <c r="AZ108" s="7" t="str">
        <f>main!AZ88</f>
        <v>Er</v>
      </c>
      <c r="BA108" s="7" t="str">
        <f t="shared" si="85"/>
        <v>Wer steht in der Raucherecke?</v>
      </c>
      <c r="BB108" s="46" t="str">
        <f t="shared" si="86"/>
        <v>Was tat die Kassiererin?</v>
      </c>
      <c r="BC108" s="7" t="str">
        <f t="shared" si="87"/>
        <v>Wo steht die Kassiererin?</v>
      </c>
      <c r="BD108" s="7" t="str">
        <f t="shared" si="88"/>
        <v>Wen muss die Kassiererin beeindrucken?</v>
      </c>
      <c r="BE108" s="7" t="s">
        <v>48</v>
      </c>
      <c r="BF108" s="7" t="str">
        <f>BC108</f>
        <v>Wo steht die Kassiererin?</v>
      </c>
      <c r="BG108" s="7">
        <v>3</v>
      </c>
      <c r="BH108" s="7">
        <f t="shared" si="89"/>
        <v>0</v>
      </c>
      <c r="BI108" s="7" t="str">
        <f t="shared" si="90"/>
        <v>NA</v>
      </c>
      <c r="BJ108" s="7" t="str">
        <f>IF(BI108="NA","NA",P108)</f>
        <v>NA</v>
      </c>
      <c r="BK108" s="7" t="str">
        <f>BJ108</f>
        <v>NA</v>
      </c>
      <c r="BL108" s="7" t="s">
        <v>78</v>
      </c>
      <c r="BM108" s="1">
        <v>0</v>
      </c>
      <c r="BN108" s="7" t="str">
        <f t="shared" si="91"/>
        <v>NA</v>
      </c>
      <c r="BO108" s="7" t="str">
        <f t="shared" si="99"/>
        <v>NA</v>
      </c>
      <c r="BP108" s="7" t="str">
        <f t="shared" si="92"/>
        <v>Wo steht die Kassiererin?</v>
      </c>
      <c r="BQ108" s="7" t="str">
        <f t="shared" si="93"/>
        <v/>
      </c>
      <c r="BR108" s="7" t="str">
        <f t="shared" si="94"/>
        <v/>
      </c>
      <c r="BS108" s="7" t="str">
        <f t="shared" si="95"/>
        <v>Wo steht die Kassiererin?</v>
      </c>
      <c r="BT108" s="7" t="str">
        <f t="shared" si="96"/>
        <v/>
      </c>
      <c r="BU108" s="7" t="str">
        <f t="shared" si="97"/>
        <v>Wen muss die Kassiererin beeindrucken?</v>
      </c>
      <c r="BV108" s="7" t="str">
        <f t="shared" si="98"/>
        <v>Wen muss die Kassiererin beeindrucken?</v>
      </c>
    </row>
    <row r="109" spans="1:74" ht="14.25" customHeight="1" x14ac:dyDescent="0.35">
      <c r="A109" s="7" t="str">
        <f t="shared" si="100"/>
        <v>L6_S14_I13_PSie</v>
      </c>
      <c r="B109" s="7">
        <v>6</v>
      </c>
      <c r="C109" s="7">
        <v>14</v>
      </c>
      <c r="D109" s="44">
        <v>108</v>
      </c>
      <c r="E109">
        <v>5</v>
      </c>
      <c r="F109" s="7">
        <v>14</v>
      </c>
      <c r="G109" s="7" t="str">
        <f t="shared" si="101"/>
        <v>Matteo reist zum Turnier. Sie hat das ganze Jahr trainiert.</v>
      </c>
      <c r="H109" s="7" t="str">
        <f t="shared" si="79"/>
        <v>Matteo</v>
      </c>
      <c r="I109" s="7" t="str">
        <f t="shared" si="80"/>
        <v>Nele</v>
      </c>
      <c r="J109" s="7" t="s">
        <v>110</v>
      </c>
      <c r="L109" s="7" t="s">
        <v>185</v>
      </c>
      <c r="N109" s="7" t="s">
        <v>186</v>
      </c>
      <c r="O109" s="7" t="str">
        <f t="shared" si="81"/>
        <v>zum Turnier.</v>
      </c>
      <c r="P109" s="7" t="str">
        <f t="shared" si="82"/>
        <v>zum Turnier</v>
      </c>
      <c r="Q109" s="7" t="str">
        <f t="shared" si="102"/>
        <v>Sie</v>
      </c>
      <c r="R109" s="7" t="s">
        <v>104</v>
      </c>
      <c r="S109" s="7" t="s">
        <v>155</v>
      </c>
      <c r="T109" s="7" t="s">
        <v>187</v>
      </c>
      <c r="U109" s="7" t="s">
        <v>188</v>
      </c>
      <c r="W109" s="7" t="str">
        <f t="shared" si="83"/>
        <v>Jahr</v>
      </c>
      <c r="X109" s="7" t="str">
        <f t="shared" si="84"/>
        <v>trainiert.</v>
      </c>
      <c r="Y109" s="7" t="s">
        <v>189</v>
      </c>
      <c r="Z109" s="7">
        <f>main!Z15</f>
        <v>13</v>
      </c>
      <c r="AA109" s="7" t="str">
        <f>main!AA15</f>
        <v>Matteo</v>
      </c>
      <c r="AB109" s="7" t="str">
        <f>main!AB15</f>
        <v>m</v>
      </c>
      <c r="AC109" s="7">
        <f>main!AC15</f>
        <v>1.1714285710000001</v>
      </c>
      <c r="AD109" s="7">
        <f>main!AD15</f>
        <v>0.45281565400000001</v>
      </c>
      <c r="AE109" s="7">
        <f>main!AE15</f>
        <v>1</v>
      </c>
      <c r="AF109" s="7" t="str">
        <f>main!AF15</f>
        <v>m</v>
      </c>
      <c r="AG109" s="7" t="str">
        <f>main!AG15</f>
        <v>Target</v>
      </c>
      <c r="AH109" s="7" t="str">
        <f>main!AH15</f>
        <v>NA</v>
      </c>
      <c r="AI109" s="7">
        <f>main!AI15</f>
        <v>1450000000</v>
      </c>
      <c r="AJ109" s="7" t="str">
        <f>main!AJ15</f>
        <v>NA</v>
      </c>
      <c r="AK109" s="7" t="str">
        <f>main!AK15</f>
        <v>NA</v>
      </c>
      <c r="AL109" s="7">
        <f>main!AL15</f>
        <v>95</v>
      </c>
      <c r="AM109" s="7" t="str">
        <f>main!AM15</f>
        <v>Nele</v>
      </c>
      <c r="AN109" s="7" t="str">
        <f>main!AN15</f>
        <v>f</v>
      </c>
      <c r="AO109" s="7">
        <f>main!AO15</f>
        <v>6.1714285709999999</v>
      </c>
      <c r="AP109" s="7">
        <f>main!AP15</f>
        <v>1.5621575249999999</v>
      </c>
      <c r="AQ109" s="7">
        <f>main!AQ15</f>
        <v>7</v>
      </c>
      <c r="AR109" s="7" t="str">
        <f>main!AR15</f>
        <v>f</v>
      </c>
      <c r="AS109" s="7" t="str">
        <f>main!AS15</f>
        <v>Alternative</v>
      </c>
      <c r="AT109" s="7" t="str">
        <f>main!AT15</f>
        <v>NA</v>
      </c>
      <c r="AU109" s="7" t="str">
        <f>main!AU15</f>
        <v>NA</v>
      </c>
      <c r="AV109" s="7" t="str">
        <f>main!AV15</f>
        <v>NA</v>
      </c>
      <c r="AW109" s="7" t="str">
        <f>main!AW15</f>
        <v>NA</v>
      </c>
      <c r="AX109" s="7" t="str">
        <f>main!AX15</f>
        <v>Er</v>
      </c>
      <c r="AY109" s="7" t="str">
        <f>main!AY15</f>
        <v>Sie</v>
      </c>
      <c r="AZ109" s="7" t="str">
        <f>main!AZ15</f>
        <v>Sie</v>
      </c>
      <c r="BA109" s="7" t="str">
        <f t="shared" si="85"/>
        <v>Wer reist zum Turnier?</v>
      </c>
      <c r="BB109" s="46" t="str">
        <f t="shared" si="86"/>
        <v>Was tat Matteo?</v>
      </c>
      <c r="BC109" s="7" t="str">
        <f t="shared" si="87"/>
        <v>Wohin reist Matteo?</v>
      </c>
      <c r="BD109" s="7" t="str">
        <f t="shared" si="88"/>
        <v>Was hat Matteo trainiert?</v>
      </c>
      <c r="BE109" s="7" t="s">
        <v>16</v>
      </c>
      <c r="BF109" s="7" t="str">
        <f>BB109</f>
        <v>Was tat Matteo?</v>
      </c>
      <c r="BG109" s="7">
        <v>3</v>
      </c>
      <c r="BH109" s="7">
        <f t="shared" si="89"/>
        <v>0</v>
      </c>
      <c r="BI109" s="7" t="str">
        <f t="shared" si="90"/>
        <v>NA</v>
      </c>
      <c r="BJ109" s="7" t="str">
        <f>IF(BI109="NA","NA",J109)</f>
        <v>NA</v>
      </c>
      <c r="BK109" s="7" t="str">
        <f>IF(BJ109="","",BJ109)</f>
        <v>NA</v>
      </c>
      <c r="BL109" s="7" t="s">
        <v>78</v>
      </c>
      <c r="BM109" s="1">
        <v>0</v>
      </c>
      <c r="BN109" s="7" t="str">
        <f t="shared" si="91"/>
        <v>NA</v>
      </c>
      <c r="BO109" s="7" t="str">
        <f t="shared" si="99"/>
        <v>NA</v>
      </c>
      <c r="BP109" s="7" t="str">
        <f t="shared" si="92"/>
        <v/>
      </c>
      <c r="BQ109" s="7" t="str">
        <f t="shared" si="93"/>
        <v>Wohin reist Matteo?</v>
      </c>
      <c r="BR109" s="7" t="str">
        <f t="shared" si="94"/>
        <v/>
      </c>
      <c r="BS109" s="7" t="str">
        <f t="shared" si="95"/>
        <v>Wohin reist Matteo?</v>
      </c>
      <c r="BT109" s="7" t="str">
        <f t="shared" si="96"/>
        <v>Was hat Matteo trainiert?</v>
      </c>
      <c r="BU109" s="7" t="str">
        <f t="shared" si="97"/>
        <v/>
      </c>
      <c r="BV109" s="7" t="str">
        <f t="shared" si="98"/>
        <v>Was hat Matteo trainiert?</v>
      </c>
    </row>
    <row r="110" spans="1:74" ht="14.25" customHeight="1" x14ac:dyDescent="0.35">
      <c r="A110" s="7" t="str">
        <f t="shared" si="100"/>
        <v>L6_S71_I154_PSie</v>
      </c>
      <c r="B110" s="7">
        <v>6</v>
      </c>
      <c r="C110" s="7">
        <v>71</v>
      </c>
      <c r="D110" s="44">
        <v>109</v>
      </c>
      <c r="E110">
        <v>5</v>
      </c>
      <c r="F110" s="7">
        <v>71</v>
      </c>
      <c r="G110" s="7" t="str">
        <f t="shared" si="101"/>
        <v>Die Eiskunstläuferin schläft auf der Arbeit. Sie muss die lange Nacht überstehen.</v>
      </c>
      <c r="H110" s="7" t="str">
        <f t="shared" si="79"/>
        <v>Die Eiskunstläuferin</v>
      </c>
      <c r="I110" s="7" t="str">
        <f t="shared" si="80"/>
        <v>Der Eiskunstläufer</v>
      </c>
      <c r="J110" s="7" t="s">
        <v>416</v>
      </c>
      <c r="K110" s="7" t="s">
        <v>244</v>
      </c>
      <c r="N110" s="7" t="s">
        <v>559</v>
      </c>
      <c r="O110" s="7" t="str">
        <f t="shared" si="81"/>
        <v>auf der Arbeit.</v>
      </c>
      <c r="P110" s="7" t="str">
        <f t="shared" si="82"/>
        <v>auf der Arbeit</v>
      </c>
      <c r="Q110" s="7" t="str">
        <f t="shared" si="102"/>
        <v>Sie</v>
      </c>
      <c r="R110" s="7" t="s">
        <v>146</v>
      </c>
      <c r="S110" s="7" t="s">
        <v>71</v>
      </c>
      <c r="T110" s="7" t="s">
        <v>560</v>
      </c>
      <c r="U110" s="7" t="s">
        <v>561</v>
      </c>
      <c r="W110" s="7" t="str">
        <f t="shared" si="83"/>
        <v>Nacht</v>
      </c>
      <c r="X110" s="7" t="str">
        <f t="shared" si="84"/>
        <v>überstehen.</v>
      </c>
      <c r="Y110" s="7" t="s">
        <v>562</v>
      </c>
      <c r="Z110" s="7">
        <f>main!Z72</f>
        <v>154</v>
      </c>
      <c r="AA110" s="7" t="str">
        <f>main!AA72</f>
        <v>Eiskunstläuferin</v>
      </c>
      <c r="AB110" s="7" t="str">
        <f>main!AB72</f>
        <v>NA</v>
      </c>
      <c r="AC110" s="7">
        <f>main!AC72</f>
        <v>2.2000000000000002</v>
      </c>
      <c r="AD110" s="7" t="str">
        <f>main!AD72</f>
        <v>NA</v>
      </c>
      <c r="AE110" s="7" t="str">
        <f>main!AE72</f>
        <v>NA</v>
      </c>
      <c r="AF110" s="7" t="str">
        <f>main!AF72</f>
        <v>f</v>
      </c>
      <c r="AG110" s="7" t="str">
        <f>main!AG72</f>
        <v>Filler</v>
      </c>
      <c r="AH110" s="7" t="str">
        <f>main!AH72</f>
        <v>NA</v>
      </c>
      <c r="AI110" s="7" t="str">
        <f>main!AI72</f>
        <v>NA</v>
      </c>
      <c r="AJ110" s="7" t="str">
        <f>main!AJ72</f>
        <v>Die</v>
      </c>
      <c r="AK110" s="7" t="str">
        <f>main!AK72</f>
        <v>die</v>
      </c>
      <c r="AL110" s="7">
        <f>main!AL72</f>
        <v>11</v>
      </c>
      <c r="AM110" s="7" t="str">
        <f>main!AM72</f>
        <v>Eiskunstläufer</v>
      </c>
      <c r="AN110" s="7" t="str">
        <f>main!AN72</f>
        <v>NA</v>
      </c>
      <c r="AO110" s="7" t="str">
        <f>main!AO72</f>
        <v>NA</v>
      </c>
      <c r="AP110" s="7" t="str">
        <f>main!AP72</f>
        <v>NA</v>
      </c>
      <c r="AQ110" s="7" t="str">
        <f>main!AQ72</f>
        <v>NA</v>
      </c>
      <c r="AR110" s="7" t="str">
        <f>main!AR72</f>
        <v>NA</v>
      </c>
      <c r="AS110" s="7" t="str">
        <f>main!AS72</f>
        <v>Alternative</v>
      </c>
      <c r="AT110" s="7" t="str">
        <f>main!AT72</f>
        <v>NA</v>
      </c>
      <c r="AU110" s="7" t="str">
        <f>main!AU72</f>
        <v>NA</v>
      </c>
      <c r="AV110" s="7" t="str">
        <f>main!AV72</f>
        <v>Der</v>
      </c>
      <c r="AW110" s="7" t="str">
        <f>main!AW72</f>
        <v>der</v>
      </c>
      <c r="AX110" s="7" t="str">
        <f>main!AX72</f>
        <v>Er</v>
      </c>
      <c r="AY110" s="7" t="str">
        <f>main!AY72</f>
        <v>Sie</v>
      </c>
      <c r="AZ110" s="7" t="str">
        <f>main!AZ72</f>
        <v>Sie</v>
      </c>
      <c r="BA110" s="7" t="str">
        <f t="shared" si="85"/>
        <v>Wer schläft auf der Arbeit?</v>
      </c>
      <c r="BB110" s="46" t="str">
        <f t="shared" si="86"/>
        <v>Was tat die Eiskunstläuferin?</v>
      </c>
      <c r="BC110" s="7" t="str">
        <f t="shared" si="87"/>
        <v>Wo schläft die Eiskunstläuferin?</v>
      </c>
      <c r="BD110" s="7" t="str">
        <f t="shared" si="88"/>
        <v>Was muss die Eiskunstläuferin überstehen?</v>
      </c>
      <c r="BE110" s="7" t="s">
        <v>48</v>
      </c>
      <c r="BF110" s="7" t="str">
        <f>BC110</f>
        <v>Wo schläft die Eiskunstläuferin?</v>
      </c>
      <c r="BG110" s="7">
        <v>1</v>
      </c>
      <c r="BH110" s="7">
        <f t="shared" si="89"/>
        <v>1</v>
      </c>
      <c r="BI110" s="7" t="str">
        <f t="shared" si="90"/>
        <v>Wo schläft die Eiskunstläuferin?</v>
      </c>
      <c r="BJ110" s="7" t="str">
        <f>IF(BI110="NA","NA",P110)</f>
        <v>auf der Arbeit</v>
      </c>
      <c r="BK110" s="7" t="str">
        <f>BJ110</f>
        <v>auf der Arbeit</v>
      </c>
      <c r="BL110" s="7" t="s">
        <v>565</v>
      </c>
      <c r="BM110" s="1">
        <v>0</v>
      </c>
      <c r="BN110" s="7" t="str">
        <f t="shared" si="91"/>
        <v>auf dem Sofa</v>
      </c>
      <c r="BO110" s="7" t="str">
        <f t="shared" si="99"/>
        <v>auf der Arbeit</v>
      </c>
      <c r="BP110" s="7" t="str">
        <f t="shared" si="92"/>
        <v>Wo schläft die Eiskunstläuferin?</v>
      </c>
      <c r="BQ110" s="7" t="str">
        <f t="shared" si="93"/>
        <v/>
      </c>
      <c r="BR110" s="7" t="str">
        <f t="shared" si="94"/>
        <v/>
      </c>
      <c r="BS110" s="7" t="str">
        <f t="shared" si="95"/>
        <v>Wo schläft die Eiskunstläuferin?</v>
      </c>
      <c r="BT110" s="7" t="str">
        <f t="shared" si="96"/>
        <v>Was muss die Eiskunstläuferin überstehen?</v>
      </c>
      <c r="BU110" s="7" t="str">
        <f t="shared" si="97"/>
        <v/>
      </c>
      <c r="BV110" s="7" t="str">
        <f t="shared" si="98"/>
        <v>Was muss die Eiskunstläuferin überstehen?</v>
      </c>
    </row>
    <row r="111" spans="1:74" ht="14.25" customHeight="1" x14ac:dyDescent="0.35">
      <c r="A111" s="7" t="str">
        <f t="shared" si="100"/>
        <v>L6_S44_I127_PEr</v>
      </c>
      <c r="B111" s="7">
        <v>6</v>
      </c>
      <c r="C111" s="7">
        <v>44</v>
      </c>
      <c r="D111" s="44">
        <v>110</v>
      </c>
      <c r="E111">
        <v>5</v>
      </c>
      <c r="F111" s="7">
        <v>44</v>
      </c>
      <c r="G111" s="7" t="str">
        <f t="shared" si="101"/>
        <v>Hanna faulenzt im Sessel. Er hat einen harten Arbeitstag gehabt.</v>
      </c>
      <c r="H111" s="7" t="str">
        <f t="shared" si="79"/>
        <v>Hanna</v>
      </c>
      <c r="I111" s="7" t="str">
        <f t="shared" si="80"/>
        <v>Mats</v>
      </c>
      <c r="J111" s="7" t="s">
        <v>389</v>
      </c>
      <c r="K111" s="7" t="s">
        <v>193</v>
      </c>
      <c r="N111" s="7" t="s">
        <v>390</v>
      </c>
      <c r="O111" s="7" t="str">
        <f t="shared" si="81"/>
        <v>im Sessel.</v>
      </c>
      <c r="P111" s="7" t="str">
        <f t="shared" si="82"/>
        <v>im Sessel</v>
      </c>
      <c r="Q111" s="7" t="str">
        <f t="shared" si="102"/>
        <v>Er</v>
      </c>
      <c r="R111" s="7" t="s">
        <v>104</v>
      </c>
      <c r="S111" s="7" t="s">
        <v>87</v>
      </c>
      <c r="T111" s="7" t="s">
        <v>391</v>
      </c>
      <c r="U111" s="7" t="s">
        <v>392</v>
      </c>
      <c r="W111" s="7" t="str">
        <f t="shared" si="83"/>
        <v>Arbeitstag</v>
      </c>
      <c r="X111" s="7" t="str">
        <f t="shared" si="84"/>
        <v>gehabt.</v>
      </c>
      <c r="Y111" s="7" t="s">
        <v>106</v>
      </c>
      <c r="Z111" s="7">
        <f>main!Z45</f>
        <v>127</v>
      </c>
      <c r="AA111" s="7" t="str">
        <f>main!AA45</f>
        <v>Hanna</v>
      </c>
      <c r="AB111" s="7" t="str">
        <f>main!AB45</f>
        <v>f</v>
      </c>
      <c r="AC111" s="7">
        <f>main!AC45</f>
        <v>6.8285714290000001</v>
      </c>
      <c r="AD111" s="7">
        <f>main!AD45</f>
        <v>0.45281565400000001</v>
      </c>
      <c r="AE111" s="7">
        <f>main!AE45</f>
        <v>7</v>
      </c>
      <c r="AF111" s="7" t="str">
        <f>main!AF45</f>
        <v>f</v>
      </c>
      <c r="AG111" s="7" t="str">
        <f>main!AG45</f>
        <v>Target</v>
      </c>
      <c r="AH111" s="7" t="str">
        <f>main!AH45</f>
        <v>NA</v>
      </c>
      <c r="AI111" s="7">
        <f>main!AI45</f>
        <v>2090000000</v>
      </c>
      <c r="AJ111" s="7" t="str">
        <f>main!AJ45</f>
        <v>NA</v>
      </c>
      <c r="AK111" s="7" t="str">
        <f>main!AK45</f>
        <v>NA</v>
      </c>
      <c r="AL111" s="7">
        <f>main!AL45</f>
        <v>46</v>
      </c>
      <c r="AM111" s="7" t="str">
        <f>main!AM45</f>
        <v>Mats</v>
      </c>
      <c r="AN111" s="7" t="str">
        <f>main!AN45</f>
        <v>m</v>
      </c>
      <c r="AO111" s="7">
        <f>main!AO45</f>
        <v>1.657142857</v>
      </c>
      <c r="AP111" s="7">
        <f>main!AP45</f>
        <v>1.0273568930000001</v>
      </c>
      <c r="AQ111" s="7">
        <f>main!AQ45</f>
        <v>1</v>
      </c>
      <c r="AR111" s="7" t="str">
        <f>main!AR45</f>
        <v>m</v>
      </c>
      <c r="AS111" s="7" t="str">
        <f>main!AS45</f>
        <v>Alternative</v>
      </c>
      <c r="AT111" s="7" t="str">
        <f>main!AT45</f>
        <v>NA</v>
      </c>
      <c r="AU111" s="7" t="str">
        <f>main!AU45</f>
        <v>NA</v>
      </c>
      <c r="AV111" s="7" t="str">
        <f>main!AV45</f>
        <v>NA</v>
      </c>
      <c r="AW111" s="7" t="str">
        <f>main!AW45</f>
        <v>NA</v>
      </c>
      <c r="AX111" s="7" t="str">
        <f>main!AX45</f>
        <v>Er</v>
      </c>
      <c r="AY111" s="7" t="str">
        <f>main!AY45</f>
        <v>Sie</v>
      </c>
      <c r="AZ111" s="7" t="str">
        <f>main!AZ45</f>
        <v>Er</v>
      </c>
      <c r="BA111" s="7" t="str">
        <f t="shared" si="85"/>
        <v>Wer faulenzt im Sessel?</v>
      </c>
      <c r="BB111" s="46" t="str">
        <f t="shared" si="86"/>
        <v>Was tat Hanna?</v>
      </c>
      <c r="BC111" s="7" t="str">
        <f t="shared" si="87"/>
        <v>Wo faulenzt Hanna?</v>
      </c>
      <c r="BD111" s="7" t="str">
        <f t="shared" si="88"/>
        <v>Was hat Hanna gehabt?</v>
      </c>
      <c r="BE111" s="1" t="s">
        <v>49</v>
      </c>
      <c r="BF111" s="7" t="str">
        <f>BD111</f>
        <v>Was hat Hanna gehabt?</v>
      </c>
      <c r="BG111" s="7">
        <v>2</v>
      </c>
      <c r="BH111" s="7">
        <f t="shared" si="89"/>
        <v>0</v>
      </c>
      <c r="BI111" s="7" t="str">
        <f t="shared" si="90"/>
        <v>NA</v>
      </c>
      <c r="BJ111" s="7" t="str">
        <f>IF(BI111="NA","NA",CONCATENATE(S111," ",T111," ",W111))</f>
        <v>NA</v>
      </c>
      <c r="BK111" s="7" t="str">
        <f>BJ111</f>
        <v>NA</v>
      </c>
      <c r="BL111" s="7" t="s">
        <v>78</v>
      </c>
      <c r="BM111" s="1">
        <v>1</v>
      </c>
      <c r="BN111" s="7" t="str">
        <f t="shared" si="91"/>
        <v>NA</v>
      </c>
      <c r="BO111" s="7" t="str">
        <f t="shared" si="99"/>
        <v>NA</v>
      </c>
      <c r="BP111" s="7" t="str">
        <f t="shared" si="92"/>
        <v>Wo faulenzt Hanna?</v>
      </c>
      <c r="BQ111" s="7" t="str">
        <f t="shared" si="93"/>
        <v/>
      </c>
      <c r="BR111" s="7" t="str">
        <f t="shared" si="94"/>
        <v/>
      </c>
      <c r="BS111" s="7" t="str">
        <f t="shared" si="95"/>
        <v>Wo faulenzt Hanna?</v>
      </c>
      <c r="BT111" s="7" t="str">
        <f t="shared" si="96"/>
        <v>Was hat Hanna gehabt?</v>
      </c>
      <c r="BU111" s="7" t="str">
        <f t="shared" si="97"/>
        <v/>
      </c>
      <c r="BV111" s="7" t="str">
        <f t="shared" si="98"/>
        <v>Was hat Hanna gehabt?</v>
      </c>
    </row>
    <row r="112" spans="1:74" ht="14.25" customHeight="1" x14ac:dyDescent="0.35">
      <c r="A112" s="53" t="str">
        <f t="shared" si="100"/>
        <v>L_S126_I83_PSie</v>
      </c>
      <c r="B112" s="54"/>
      <c r="C112" s="55">
        <v>6</v>
      </c>
      <c r="D112" s="44">
        <v>111</v>
      </c>
      <c r="E112" s="54">
        <v>5.9</v>
      </c>
      <c r="F112" s="53">
        <v>126</v>
      </c>
      <c r="G112" s="53" t="str">
        <f t="shared" si="101"/>
        <v>Eike kommt vom Friedhof. Sie hat die werte Großmutter besucht.</v>
      </c>
      <c r="H112" s="53" t="str">
        <f t="shared" si="79"/>
        <v>Eike</v>
      </c>
      <c r="I112" s="53" t="str">
        <f t="shared" si="80"/>
        <v>Liam</v>
      </c>
      <c r="J112" s="53" t="s">
        <v>311</v>
      </c>
      <c r="K112" s="54"/>
      <c r="L112" s="54"/>
      <c r="M112" s="53" t="s">
        <v>291</v>
      </c>
      <c r="N112" s="53" t="s">
        <v>853</v>
      </c>
      <c r="O112" s="53" t="str">
        <f t="shared" si="81"/>
        <v>vom Friedhof.</v>
      </c>
      <c r="P112" s="53" t="str">
        <f t="shared" si="82"/>
        <v>vom Friedhof</v>
      </c>
      <c r="Q112" s="53" t="str">
        <f t="shared" si="102"/>
        <v>Sie</v>
      </c>
      <c r="R112" s="53" t="s">
        <v>104</v>
      </c>
      <c r="S112" s="53" t="s">
        <v>71</v>
      </c>
      <c r="T112" s="53" t="s">
        <v>854</v>
      </c>
      <c r="U112" s="54"/>
      <c r="V112" s="53" t="s">
        <v>855</v>
      </c>
      <c r="W112" s="53" t="str">
        <f t="shared" si="83"/>
        <v>Großmutter</v>
      </c>
      <c r="X112" s="53" t="str">
        <f t="shared" si="84"/>
        <v>besucht.</v>
      </c>
      <c r="Y112" s="53" t="s">
        <v>856</v>
      </c>
      <c r="Z112" s="53">
        <v>83</v>
      </c>
      <c r="AA112" s="53" t="s">
        <v>971</v>
      </c>
      <c r="AB112" s="53" t="s">
        <v>109</v>
      </c>
      <c r="AC112" s="53">
        <v>4.8</v>
      </c>
      <c r="AD112" s="53">
        <v>1.9220087530000001</v>
      </c>
      <c r="AE112" s="53">
        <v>5</v>
      </c>
      <c r="AF112" s="55" t="s">
        <v>109</v>
      </c>
      <c r="AG112" s="61" t="s">
        <v>1093</v>
      </c>
      <c r="AH112" s="62" t="s">
        <v>78</v>
      </c>
      <c r="AI112" s="63" t="s">
        <v>78</v>
      </c>
      <c r="AJ112" s="58" t="s">
        <v>78</v>
      </c>
      <c r="AK112" s="58" t="s">
        <v>78</v>
      </c>
      <c r="AL112" s="53">
        <v>54</v>
      </c>
      <c r="AM112" s="53" t="s">
        <v>962</v>
      </c>
      <c r="AN112" s="53" t="s">
        <v>76</v>
      </c>
      <c r="AO112" s="53">
        <v>2.1714285709999999</v>
      </c>
      <c r="AP112" s="53">
        <v>1.484938388</v>
      </c>
      <c r="AQ112" s="53">
        <v>2</v>
      </c>
      <c r="AR112" s="55" t="s">
        <v>109</v>
      </c>
      <c r="AS112" s="57" t="s">
        <v>80</v>
      </c>
      <c r="AT112" s="62" t="s">
        <v>78</v>
      </c>
      <c r="AU112" s="63" t="s">
        <v>78</v>
      </c>
      <c r="AV112" s="58" t="s">
        <v>78</v>
      </c>
      <c r="AW112" s="54" t="s">
        <v>78</v>
      </c>
      <c r="AX112" s="58" t="s">
        <v>81</v>
      </c>
      <c r="AY112" s="58" t="s">
        <v>82</v>
      </c>
      <c r="AZ112" s="59" t="str">
        <f>AY112</f>
        <v>Sie</v>
      </c>
      <c r="BA112" s="53" t="str">
        <f t="shared" si="85"/>
        <v>Wer kommt vom Friedhof?</v>
      </c>
      <c r="BB112" s="46" t="str">
        <f t="shared" si="86"/>
        <v>Was tat Eike?</v>
      </c>
      <c r="BC112" s="53" t="str">
        <f t="shared" si="87"/>
        <v>Woher kommt Eike?</v>
      </c>
      <c r="BD112" s="53" t="str">
        <f t="shared" si="88"/>
        <v>Wen hat Eike besucht?</v>
      </c>
      <c r="BE112" s="53" t="s">
        <v>16</v>
      </c>
      <c r="BF112" s="53" t="str">
        <f>BB112</f>
        <v>Was tat Eike?</v>
      </c>
      <c r="BG112" s="55">
        <v>1</v>
      </c>
      <c r="BH112" s="53">
        <f t="shared" si="89"/>
        <v>1</v>
      </c>
      <c r="BI112" s="53" t="str">
        <f t="shared" si="90"/>
        <v>Was tat Eike?</v>
      </c>
      <c r="BJ112" s="53" t="str">
        <f>IF(BI112="NA","NA",J112)</f>
        <v>kommt</v>
      </c>
      <c r="BK112" s="53" t="s">
        <v>1127</v>
      </c>
      <c r="BL112" s="53" t="s">
        <v>1128</v>
      </c>
      <c r="BM112" s="55">
        <v>1</v>
      </c>
      <c r="BN112" s="53" t="str">
        <f t="shared" si="91"/>
        <v>vom Friedhof kommen</v>
      </c>
      <c r="BO112" s="53" t="str">
        <f t="shared" si="99"/>
        <v>vom Friedhof gehen</v>
      </c>
      <c r="BP112" s="53" t="str">
        <f t="shared" si="92"/>
        <v/>
      </c>
      <c r="BQ112" s="53" t="str">
        <f t="shared" si="93"/>
        <v/>
      </c>
      <c r="BR112" s="53" t="str">
        <f t="shared" si="94"/>
        <v>Woher kommt Eike?</v>
      </c>
      <c r="BS112" s="53" t="str">
        <f t="shared" si="95"/>
        <v>Woher kommt Eike?</v>
      </c>
      <c r="BT112" s="53" t="str">
        <f t="shared" si="96"/>
        <v/>
      </c>
      <c r="BU112" s="53" t="str">
        <f t="shared" si="97"/>
        <v>Wen hat Eike besucht?</v>
      </c>
      <c r="BV112" s="53" t="str">
        <f t="shared" si="98"/>
        <v>Wen hat Eike besucht?</v>
      </c>
    </row>
    <row r="113" spans="1:74" ht="14.25" customHeight="1" x14ac:dyDescent="0.35">
      <c r="A113" s="7" t="str">
        <f t="shared" si="100"/>
        <v>L6_S97_I180_PSie</v>
      </c>
      <c r="B113" s="7">
        <v>6</v>
      </c>
      <c r="C113" s="7">
        <v>97</v>
      </c>
      <c r="D113" s="44">
        <v>112</v>
      </c>
      <c r="E113">
        <v>6</v>
      </c>
      <c r="F113" s="7">
        <v>97</v>
      </c>
      <c r="G113" s="7" t="str">
        <f t="shared" si="101"/>
        <v>Der Statistiker rodelt vom Hügel. Sie hat diesen weißen Winter Spaß.</v>
      </c>
      <c r="H113" s="7" t="str">
        <f t="shared" si="79"/>
        <v>Der Statistiker</v>
      </c>
      <c r="I113" s="7" t="str">
        <f t="shared" si="80"/>
        <v>Die Statistikerin</v>
      </c>
      <c r="J113" s="7" t="s">
        <v>700</v>
      </c>
      <c r="M113" s="7" t="s">
        <v>291</v>
      </c>
      <c r="N113" s="7" t="s">
        <v>701</v>
      </c>
      <c r="O113" s="7" t="str">
        <f t="shared" si="81"/>
        <v>vom Hügel.</v>
      </c>
      <c r="P113" s="7" t="str">
        <f t="shared" si="82"/>
        <v>vom Hügel</v>
      </c>
      <c r="Q113" s="7" t="str">
        <f t="shared" si="102"/>
        <v>Sie</v>
      </c>
      <c r="R113" s="7" t="s">
        <v>104</v>
      </c>
      <c r="S113" s="7" t="s">
        <v>702</v>
      </c>
      <c r="T113" s="7" t="s">
        <v>703</v>
      </c>
      <c r="U113" s="7" t="s">
        <v>704</v>
      </c>
      <c r="W113" s="7" t="str">
        <f t="shared" si="83"/>
        <v>Winter</v>
      </c>
      <c r="X113" s="7" t="str">
        <f t="shared" si="84"/>
        <v>Spaß.</v>
      </c>
      <c r="Y113" s="7" t="s">
        <v>549</v>
      </c>
      <c r="Z113" s="7">
        <f>main!Z98</f>
        <v>180</v>
      </c>
      <c r="AA113" s="7" t="str">
        <f>main!AA98</f>
        <v>Statistiker</v>
      </c>
      <c r="AB113" s="7" t="str">
        <f>main!AB98</f>
        <v>NA</v>
      </c>
      <c r="AC113" s="7">
        <f>main!AC98</f>
        <v>4.625</v>
      </c>
      <c r="AD113" s="7" t="str">
        <f>main!AD98</f>
        <v>NA</v>
      </c>
      <c r="AE113" s="7" t="str">
        <f>main!AE98</f>
        <v>NA</v>
      </c>
      <c r="AF113" s="7" t="str">
        <f>main!AF98</f>
        <v>m</v>
      </c>
      <c r="AG113" s="7" t="str">
        <f>main!AG98</f>
        <v>Filler</v>
      </c>
      <c r="AH113" s="7" t="str">
        <f>main!AH98</f>
        <v>NA</v>
      </c>
      <c r="AI113" s="7" t="str">
        <f>main!AI98</f>
        <v>NA</v>
      </c>
      <c r="AJ113" s="7" t="str">
        <f>main!AJ98</f>
        <v>Der</v>
      </c>
      <c r="AK113" s="7" t="str">
        <f>main!AK98</f>
        <v>der</v>
      </c>
      <c r="AL113" s="7">
        <f>main!AL98</f>
        <v>37</v>
      </c>
      <c r="AM113" s="7" t="str">
        <f>main!AM98</f>
        <v>Statistikerin</v>
      </c>
      <c r="AN113" s="7" t="str">
        <f>main!AN98</f>
        <v>NA</v>
      </c>
      <c r="AO113" s="7" t="str">
        <f>main!AO98</f>
        <v>NA</v>
      </c>
      <c r="AP113" s="7" t="str">
        <f>main!AP98</f>
        <v>NA</v>
      </c>
      <c r="AQ113" s="7" t="str">
        <f>main!AQ98</f>
        <v>NA</v>
      </c>
      <c r="AR113" s="7" t="str">
        <f>main!AR98</f>
        <v>NA</v>
      </c>
      <c r="AS113" s="7" t="str">
        <f>main!AS98</f>
        <v>Alternative</v>
      </c>
      <c r="AT113" s="7" t="str">
        <f>main!AT98</f>
        <v>NA</v>
      </c>
      <c r="AU113" s="7" t="str">
        <f>main!AU98</f>
        <v>NA</v>
      </c>
      <c r="AV113" s="7" t="str">
        <f>main!AV98</f>
        <v>Die</v>
      </c>
      <c r="AW113" s="7" t="str">
        <f>main!AW98</f>
        <v>die</v>
      </c>
      <c r="AX113" s="7" t="str">
        <f>main!AX98</f>
        <v>Er</v>
      </c>
      <c r="AY113" s="7" t="str">
        <f>main!AY98</f>
        <v>Sie</v>
      </c>
      <c r="AZ113" s="7" t="str">
        <f>main!AZ98</f>
        <v>Sie</v>
      </c>
      <c r="BA113" s="7" t="str">
        <f t="shared" si="85"/>
        <v>Wer rodelt vom Hügel?</v>
      </c>
      <c r="BB113" s="46" t="str">
        <f t="shared" si="86"/>
        <v>Was tat der Statistiker?</v>
      </c>
      <c r="BC113" s="7" t="str">
        <f t="shared" si="87"/>
        <v>Woher rodelt der Statistiker?</v>
      </c>
      <c r="BD113" s="7" t="str">
        <f t="shared" si="88"/>
        <v>Was hat der Statistiker Spaß?</v>
      </c>
      <c r="BE113" s="7" t="s">
        <v>47</v>
      </c>
      <c r="BF113" s="7" t="str">
        <f>BA113</f>
        <v>Wer rodelt vom Hügel?</v>
      </c>
      <c r="BG113" s="7">
        <v>2</v>
      </c>
      <c r="BH113" s="7">
        <f t="shared" si="89"/>
        <v>0</v>
      </c>
      <c r="BI113" s="7" t="str">
        <f t="shared" si="90"/>
        <v>NA</v>
      </c>
      <c r="BJ113" s="7" t="str">
        <f>IF(BI113="NA","NA",H113)</f>
        <v>NA</v>
      </c>
      <c r="BK113" s="7" t="str">
        <f t="shared" ref="BK113:BK120" si="103">BJ113</f>
        <v>NA</v>
      </c>
      <c r="BL113" s="7" t="s">
        <v>78</v>
      </c>
      <c r="BM113" s="1">
        <v>0</v>
      </c>
      <c r="BN113" s="7" t="str">
        <f t="shared" si="91"/>
        <v>NA</v>
      </c>
      <c r="BO113" s="7" t="str">
        <f t="shared" si="99"/>
        <v>NA</v>
      </c>
      <c r="BP113" s="7" t="str">
        <f t="shared" si="92"/>
        <v/>
      </c>
      <c r="BQ113" s="7" t="str">
        <f t="shared" si="93"/>
        <v/>
      </c>
      <c r="BR113" s="7" t="str">
        <f t="shared" si="94"/>
        <v>Woher rodelt der Statistiker?</v>
      </c>
      <c r="BS113" s="7" t="str">
        <f t="shared" si="95"/>
        <v>Woher rodelt der Statistiker?</v>
      </c>
      <c r="BT113" s="7" t="str">
        <f t="shared" si="96"/>
        <v>Was hat der Statistiker Spaß?</v>
      </c>
      <c r="BU113" s="7" t="str">
        <f t="shared" si="97"/>
        <v/>
      </c>
      <c r="BV113" s="7" t="str">
        <f t="shared" si="98"/>
        <v>Was hat der Statistiker Spaß?</v>
      </c>
    </row>
    <row r="114" spans="1:74" ht="14.25" customHeight="1" x14ac:dyDescent="0.35">
      <c r="A114" s="7" t="str">
        <f t="shared" si="100"/>
        <v>L6_S119_I202_PSie</v>
      </c>
      <c r="B114" s="7">
        <v>6</v>
      </c>
      <c r="C114" s="7">
        <v>119</v>
      </c>
      <c r="D114" s="44">
        <v>113</v>
      </c>
      <c r="E114">
        <v>6</v>
      </c>
      <c r="F114" s="7">
        <v>119</v>
      </c>
      <c r="G114" s="7" t="str">
        <f t="shared" si="101"/>
        <v>Der Wrestler fliegt aus der Talkshow. Sie hat die top-secret Geheimnisse verraten.</v>
      </c>
      <c r="H114" s="7" t="str">
        <f t="shared" si="79"/>
        <v>Der Wrestler</v>
      </c>
      <c r="I114" s="7" t="str">
        <f t="shared" si="80"/>
        <v>Die Wrestlerin</v>
      </c>
      <c r="J114" s="7" t="s">
        <v>454</v>
      </c>
      <c r="M114" s="7" t="s">
        <v>144</v>
      </c>
      <c r="N114" s="7" t="s">
        <v>824</v>
      </c>
      <c r="O114" s="7" t="str">
        <f t="shared" si="81"/>
        <v>aus der Talkshow.</v>
      </c>
      <c r="P114" s="7" t="str">
        <f t="shared" si="82"/>
        <v>aus der Talkshow</v>
      </c>
      <c r="Q114" s="7" t="str">
        <f t="shared" si="102"/>
        <v>Sie</v>
      </c>
      <c r="R114" s="7" t="s">
        <v>104</v>
      </c>
      <c r="S114" s="7" t="s">
        <v>71</v>
      </c>
      <c r="T114" s="7" t="s">
        <v>825</v>
      </c>
      <c r="U114" s="7" t="s">
        <v>826</v>
      </c>
      <c r="W114" s="7" t="str">
        <f t="shared" si="83"/>
        <v>Geheimnisse</v>
      </c>
      <c r="X114" s="7" t="str">
        <f t="shared" si="84"/>
        <v>verraten.</v>
      </c>
      <c r="Y114" s="7" t="s">
        <v>827</v>
      </c>
      <c r="Z114" s="7">
        <f>main!Z120</f>
        <v>202</v>
      </c>
      <c r="AA114" s="7" t="str">
        <f>main!AA120</f>
        <v>Wrestler</v>
      </c>
      <c r="AB114" s="7" t="str">
        <f>main!AB120</f>
        <v>NA</v>
      </c>
      <c r="AC114" s="7">
        <f>main!AC120</f>
        <v>6.5750000000000002</v>
      </c>
      <c r="AD114" s="7" t="str">
        <f>main!AD120</f>
        <v>NA</v>
      </c>
      <c r="AE114" s="7" t="str">
        <f>main!AE120</f>
        <v>NA</v>
      </c>
      <c r="AF114" s="7" t="str">
        <f>main!AF120</f>
        <v>m</v>
      </c>
      <c r="AG114" s="7" t="str">
        <f>main!AG120</f>
        <v>Filler</v>
      </c>
      <c r="AH114" s="7" t="str">
        <f>main!AH120</f>
        <v>NA</v>
      </c>
      <c r="AI114" s="7" t="str">
        <f>main!AI120</f>
        <v>NA</v>
      </c>
      <c r="AJ114" s="7" t="str">
        <f>main!AJ120</f>
        <v>Der</v>
      </c>
      <c r="AK114" s="7" t="str">
        <f>main!AK120</f>
        <v>der</v>
      </c>
      <c r="AL114" s="7">
        <f>main!AL120</f>
        <v>59</v>
      </c>
      <c r="AM114" s="7" t="str">
        <f>main!AM120</f>
        <v>Wrestlerin</v>
      </c>
      <c r="AN114" s="7" t="str">
        <f>main!AN120</f>
        <v>NA</v>
      </c>
      <c r="AO114" s="7" t="str">
        <f>main!AO120</f>
        <v>NA</v>
      </c>
      <c r="AP114" s="7" t="str">
        <f>main!AP120</f>
        <v>NA</v>
      </c>
      <c r="AQ114" s="7" t="str">
        <f>main!AQ120</f>
        <v>NA</v>
      </c>
      <c r="AR114" s="7" t="str">
        <f>main!AR120</f>
        <v>NA</v>
      </c>
      <c r="AS114" s="7" t="str">
        <f>main!AS120</f>
        <v>Alternative</v>
      </c>
      <c r="AT114" s="7" t="str">
        <f>main!AT120</f>
        <v>NA</v>
      </c>
      <c r="AU114" s="7" t="str">
        <f>main!AU120</f>
        <v>NA</v>
      </c>
      <c r="AV114" s="7" t="str">
        <f>main!AV120</f>
        <v>Die</v>
      </c>
      <c r="AW114" s="7" t="str">
        <f>main!AW120</f>
        <v>die</v>
      </c>
      <c r="AX114" s="7" t="str">
        <f>main!AX120</f>
        <v>Er</v>
      </c>
      <c r="AY114" s="7" t="str">
        <f>main!AY120</f>
        <v>Sie</v>
      </c>
      <c r="AZ114" s="7" t="str">
        <f>main!AZ120</f>
        <v>Sie</v>
      </c>
      <c r="BA114" s="7" t="str">
        <f t="shared" si="85"/>
        <v>Wer fliegt aus der Talkshow?</v>
      </c>
      <c r="BB114" s="46" t="str">
        <f t="shared" si="86"/>
        <v>Was tat der Wrestler?</v>
      </c>
      <c r="BC114" s="7" t="str">
        <f t="shared" si="87"/>
        <v>Woher fliegt der Wrestler?</v>
      </c>
      <c r="BD114" s="7" t="str">
        <f t="shared" si="88"/>
        <v>Was hat der Wrestler verraten?</v>
      </c>
      <c r="BE114" s="7" t="s">
        <v>48</v>
      </c>
      <c r="BF114" s="7" t="str">
        <f>BC114</f>
        <v>Woher fliegt der Wrestler?</v>
      </c>
      <c r="BG114" s="7">
        <v>4</v>
      </c>
      <c r="BH114" s="7">
        <f t="shared" si="89"/>
        <v>0</v>
      </c>
      <c r="BI114" s="7" t="str">
        <f t="shared" si="90"/>
        <v>NA</v>
      </c>
      <c r="BJ114" s="7" t="str">
        <f>IF(BI114="NA","NA",P114)</f>
        <v>NA</v>
      </c>
      <c r="BK114" s="7" t="str">
        <f t="shared" si="103"/>
        <v>NA</v>
      </c>
      <c r="BL114" s="7" t="s">
        <v>78</v>
      </c>
      <c r="BM114" s="1">
        <v>1</v>
      </c>
      <c r="BN114" s="7" t="str">
        <f t="shared" si="91"/>
        <v>NA</v>
      </c>
      <c r="BO114" s="7" t="str">
        <f t="shared" si="99"/>
        <v>NA</v>
      </c>
      <c r="BP114" s="7" t="str">
        <f t="shared" si="92"/>
        <v/>
      </c>
      <c r="BQ114" s="7" t="str">
        <f t="shared" si="93"/>
        <v/>
      </c>
      <c r="BR114" s="7" t="str">
        <f t="shared" si="94"/>
        <v>Woher fliegt der Wrestler?</v>
      </c>
      <c r="BS114" s="7" t="str">
        <f t="shared" si="95"/>
        <v>Woher fliegt der Wrestler?</v>
      </c>
      <c r="BT114" s="7" t="str">
        <f t="shared" si="96"/>
        <v>Was hat der Wrestler verraten?</v>
      </c>
      <c r="BU114" s="7" t="str">
        <f t="shared" si="97"/>
        <v/>
      </c>
      <c r="BV114" s="7" t="str">
        <f t="shared" si="98"/>
        <v>Was hat der Wrestler verraten?</v>
      </c>
    </row>
    <row r="115" spans="1:74" ht="14.25" customHeight="1" x14ac:dyDescent="0.35">
      <c r="A115" s="7" t="str">
        <f t="shared" si="100"/>
        <v>L6_S111_I194_PSie</v>
      </c>
      <c r="B115" s="7">
        <v>6</v>
      </c>
      <c r="C115" s="7">
        <v>111</v>
      </c>
      <c r="D115" s="44">
        <v>114</v>
      </c>
      <c r="E115">
        <v>6</v>
      </c>
      <c r="F115" s="7">
        <v>111</v>
      </c>
      <c r="G115" s="7" t="str">
        <f t="shared" si="101"/>
        <v>Der Stellvertreter rennt zum Unfallort. Sie hat die notwendigen Verbände dabei.</v>
      </c>
      <c r="H115" s="7" t="str">
        <f t="shared" si="79"/>
        <v>Der Stellvertreter</v>
      </c>
      <c r="I115" s="7" t="str">
        <f t="shared" si="80"/>
        <v>Die Stellvertreterin</v>
      </c>
      <c r="J115" s="7" t="s">
        <v>369</v>
      </c>
      <c r="L115" s="7" t="s">
        <v>185</v>
      </c>
      <c r="N115" s="7" t="s">
        <v>779</v>
      </c>
      <c r="O115" s="7" t="str">
        <f t="shared" si="81"/>
        <v>zum Unfallort.</v>
      </c>
      <c r="P115" s="7" t="str">
        <f t="shared" si="82"/>
        <v>zum Unfallort</v>
      </c>
      <c r="Q115" s="7" t="str">
        <f t="shared" si="102"/>
        <v>Sie</v>
      </c>
      <c r="R115" s="7" t="s">
        <v>104</v>
      </c>
      <c r="S115" s="7" t="s">
        <v>71</v>
      </c>
      <c r="T115" s="7" t="s">
        <v>675</v>
      </c>
      <c r="U115" s="7" t="s">
        <v>780</v>
      </c>
      <c r="W115" s="7" t="str">
        <f t="shared" si="83"/>
        <v>Verbände</v>
      </c>
      <c r="X115" s="7" t="str">
        <f t="shared" si="84"/>
        <v>dabei.</v>
      </c>
      <c r="Y115" s="7" t="s">
        <v>385</v>
      </c>
      <c r="Z115" s="7">
        <f>main!Z112</f>
        <v>194</v>
      </c>
      <c r="AA115" s="7" t="str">
        <f>main!AA112</f>
        <v>Stellvertreter</v>
      </c>
      <c r="AB115" s="7" t="str">
        <f>main!AB112</f>
        <v>NA</v>
      </c>
      <c r="AC115" s="7">
        <f>main!AC112</f>
        <v>6.05</v>
      </c>
      <c r="AD115" s="7" t="str">
        <f>main!AD112</f>
        <v>NA</v>
      </c>
      <c r="AE115" s="7" t="str">
        <f>main!AE112</f>
        <v>NA</v>
      </c>
      <c r="AF115" s="7" t="str">
        <f>main!AF112</f>
        <v>m</v>
      </c>
      <c r="AG115" s="7" t="str">
        <f>main!AG112</f>
        <v>Filler</v>
      </c>
      <c r="AH115" s="7" t="str">
        <f>main!AH112</f>
        <v>NA</v>
      </c>
      <c r="AI115" s="7" t="str">
        <f>main!AI112</f>
        <v>NA</v>
      </c>
      <c r="AJ115" s="7" t="str">
        <f>main!AJ112</f>
        <v>Der</v>
      </c>
      <c r="AK115" s="7" t="str">
        <f>main!AK112</f>
        <v>der</v>
      </c>
      <c r="AL115" s="7">
        <f>main!AL112</f>
        <v>51</v>
      </c>
      <c r="AM115" s="7" t="str">
        <f>main!AM112</f>
        <v>Stellvertreterin</v>
      </c>
      <c r="AN115" s="7" t="str">
        <f>main!AN112</f>
        <v>NA</v>
      </c>
      <c r="AO115" s="7" t="str">
        <f>main!AO112</f>
        <v>NA</v>
      </c>
      <c r="AP115" s="7" t="str">
        <f>main!AP112</f>
        <v>NA</v>
      </c>
      <c r="AQ115" s="7" t="str">
        <f>main!AQ112</f>
        <v>NA</v>
      </c>
      <c r="AR115" s="7" t="str">
        <f>main!AR112</f>
        <v>NA</v>
      </c>
      <c r="AS115" s="7" t="str">
        <f>main!AS112</f>
        <v>Alternative</v>
      </c>
      <c r="AT115" s="7" t="str">
        <f>main!AT112</f>
        <v>NA</v>
      </c>
      <c r="AU115" s="7" t="str">
        <f>main!AU112</f>
        <v>NA</v>
      </c>
      <c r="AV115" s="7" t="str">
        <f>main!AV112</f>
        <v>Die</v>
      </c>
      <c r="AW115" s="7" t="str">
        <f>main!AW112</f>
        <v>die</v>
      </c>
      <c r="AX115" s="7" t="str">
        <f>main!AX112</f>
        <v>Er</v>
      </c>
      <c r="AY115" s="7" t="str">
        <f>main!AY112</f>
        <v>Sie</v>
      </c>
      <c r="AZ115" s="7" t="str">
        <f>main!AZ112</f>
        <v>Sie</v>
      </c>
      <c r="BA115" s="7" t="str">
        <f t="shared" si="85"/>
        <v>Wer rennt zum Unfallort?</v>
      </c>
      <c r="BB115" s="46" t="str">
        <f t="shared" si="86"/>
        <v>Was tat der Stellvertreter?</v>
      </c>
      <c r="BC115" s="7" t="str">
        <f t="shared" si="87"/>
        <v>Wohin rennt der Stellvertreter?</v>
      </c>
      <c r="BD115" s="7" t="str">
        <f t="shared" si="88"/>
        <v>Was hat der Stellvertreter dabei?</v>
      </c>
      <c r="BE115" s="7" t="s">
        <v>48</v>
      </c>
      <c r="BF115" s="7" t="str">
        <f>BC115</f>
        <v>Wohin rennt der Stellvertreter?</v>
      </c>
      <c r="BG115" s="7">
        <v>2</v>
      </c>
      <c r="BH115" s="7">
        <f t="shared" si="89"/>
        <v>0</v>
      </c>
      <c r="BI115" s="7" t="str">
        <f t="shared" si="90"/>
        <v>NA</v>
      </c>
      <c r="BJ115" s="7" t="str">
        <f>IF(BI115="NA","NA",P115)</f>
        <v>NA</v>
      </c>
      <c r="BK115" s="7" t="str">
        <f t="shared" si="103"/>
        <v>NA</v>
      </c>
      <c r="BL115" s="7" t="s">
        <v>78</v>
      </c>
      <c r="BM115" s="1">
        <v>0</v>
      </c>
      <c r="BN115" s="7" t="str">
        <f t="shared" si="91"/>
        <v>NA</v>
      </c>
      <c r="BO115" s="7" t="str">
        <f t="shared" si="99"/>
        <v>NA</v>
      </c>
      <c r="BP115" s="7" t="str">
        <f t="shared" si="92"/>
        <v/>
      </c>
      <c r="BQ115" s="7" t="str">
        <f t="shared" si="93"/>
        <v>Wohin rennt der Stellvertreter?</v>
      </c>
      <c r="BR115" s="7" t="str">
        <f t="shared" si="94"/>
        <v/>
      </c>
      <c r="BS115" s="7" t="str">
        <f t="shared" si="95"/>
        <v>Wohin rennt der Stellvertreter?</v>
      </c>
      <c r="BT115" s="7" t="str">
        <f t="shared" si="96"/>
        <v>Was hat der Stellvertreter dabei?</v>
      </c>
      <c r="BU115" s="7" t="str">
        <f t="shared" si="97"/>
        <v/>
      </c>
      <c r="BV115" s="7" t="str">
        <f t="shared" si="98"/>
        <v>Was hat der Stellvertreter dabei?</v>
      </c>
    </row>
    <row r="116" spans="1:74" ht="14.25" customHeight="1" x14ac:dyDescent="0.35">
      <c r="A116" s="7" t="str">
        <f t="shared" si="100"/>
        <v>L6_S35_I77_PSie</v>
      </c>
      <c r="B116" s="7">
        <v>6</v>
      </c>
      <c r="C116" s="7">
        <v>35</v>
      </c>
      <c r="D116" s="44">
        <v>115</v>
      </c>
      <c r="E116">
        <v>6</v>
      </c>
      <c r="F116" s="7">
        <v>35</v>
      </c>
      <c r="G116" s="7" t="str">
        <f t="shared" si="101"/>
        <v>Jamie liegt vor dem Fernseher. Sie hat ein neues Trainingsprogram angefangen.</v>
      </c>
      <c r="H116" s="7" t="str">
        <f t="shared" si="79"/>
        <v>Jamie</v>
      </c>
      <c r="I116" s="7" t="str">
        <f t="shared" si="80"/>
        <v>Daniel</v>
      </c>
      <c r="J116" s="7" t="s">
        <v>208</v>
      </c>
      <c r="K116" s="7" t="s">
        <v>330</v>
      </c>
      <c r="N116" s="7" t="s">
        <v>331</v>
      </c>
      <c r="O116" s="7" t="str">
        <f t="shared" si="81"/>
        <v>vor dem Fernseher.</v>
      </c>
      <c r="P116" s="7" t="str">
        <f t="shared" si="82"/>
        <v>vor dem Fernseher</v>
      </c>
      <c r="Q116" s="7" t="str">
        <f t="shared" si="102"/>
        <v>Sie</v>
      </c>
      <c r="R116" s="7" t="s">
        <v>104</v>
      </c>
      <c r="S116" s="7" t="s">
        <v>137</v>
      </c>
      <c r="T116" s="7" t="s">
        <v>332</v>
      </c>
      <c r="U116" s="7" t="s">
        <v>333</v>
      </c>
      <c r="W116" s="7" t="str">
        <f t="shared" si="83"/>
        <v>Trainingsprogram</v>
      </c>
      <c r="X116" s="7" t="str">
        <f t="shared" si="84"/>
        <v>angefangen.</v>
      </c>
      <c r="Y116" s="7" t="s">
        <v>334</v>
      </c>
      <c r="Z116" s="7">
        <f>main!Z36</f>
        <v>77</v>
      </c>
      <c r="AA116" s="7" t="str">
        <f>main!AA36</f>
        <v>Jamie</v>
      </c>
      <c r="AB116" s="7" t="str">
        <f>main!AB36</f>
        <v>n</v>
      </c>
      <c r="AC116" s="7">
        <f>main!AC36</f>
        <v>4.1142857140000002</v>
      </c>
      <c r="AD116" s="7">
        <f>main!AD36</f>
        <v>1.0224373579999999</v>
      </c>
      <c r="AE116" s="7">
        <f>main!AE36</f>
        <v>4</v>
      </c>
      <c r="AF116" s="7" t="str">
        <f>main!AF36</f>
        <v>n</v>
      </c>
      <c r="AG116" s="7" t="str">
        <f>main!AG36</f>
        <v>Target</v>
      </c>
      <c r="AH116" s="7" t="str">
        <f>main!AH36</f>
        <v>NA</v>
      </c>
      <c r="AI116" s="7">
        <f>main!AI36</f>
        <v>2900000000</v>
      </c>
      <c r="AJ116" s="7" t="str">
        <f>main!AJ36</f>
        <v>NA</v>
      </c>
      <c r="AK116" s="7" t="str">
        <f>main!AK36</f>
        <v>NA</v>
      </c>
      <c r="AL116" s="7">
        <f>main!AL36</f>
        <v>27</v>
      </c>
      <c r="AM116" s="7" t="str">
        <f>main!AM36</f>
        <v>Daniel</v>
      </c>
      <c r="AN116" s="7" t="str">
        <f>main!AN36</f>
        <v>m</v>
      </c>
      <c r="AO116" s="7">
        <f>main!AO36</f>
        <v>1.2857142859999999</v>
      </c>
      <c r="AP116" s="7">
        <f>main!AP36</f>
        <v>0.62173517</v>
      </c>
      <c r="AQ116" s="7">
        <f>main!AQ36</f>
        <v>1</v>
      </c>
      <c r="AR116" s="7" t="str">
        <f>main!AR36</f>
        <v>m</v>
      </c>
      <c r="AS116" s="7" t="str">
        <f>main!AS36</f>
        <v>Alternative</v>
      </c>
      <c r="AT116" s="7" t="str">
        <f>main!AT36</f>
        <v>NA</v>
      </c>
      <c r="AU116" s="7" t="str">
        <f>main!AU36</f>
        <v>NA</v>
      </c>
      <c r="AV116" s="7" t="str">
        <f>main!AV36</f>
        <v>NA</v>
      </c>
      <c r="AW116" s="7" t="str">
        <f>main!AW36</f>
        <v>NA</v>
      </c>
      <c r="AX116" s="7" t="str">
        <f>main!AX36</f>
        <v>Er</v>
      </c>
      <c r="AY116" s="7" t="str">
        <f>main!AY36</f>
        <v>Sie</v>
      </c>
      <c r="AZ116" s="7" t="str">
        <f>main!AZ36</f>
        <v>Sie</v>
      </c>
      <c r="BA116" s="7" t="str">
        <f t="shared" si="85"/>
        <v>Wer liegt vor dem Fernseher?</v>
      </c>
      <c r="BB116" s="46" t="str">
        <f t="shared" si="86"/>
        <v>Was tat Jamie?</v>
      </c>
      <c r="BC116" s="7" t="str">
        <f t="shared" si="87"/>
        <v>Wo liegt Jamie?</v>
      </c>
      <c r="BD116" s="7" t="str">
        <f t="shared" si="88"/>
        <v>Was hat Jamie angefangen?</v>
      </c>
      <c r="BE116" s="7" t="s">
        <v>48</v>
      </c>
      <c r="BF116" s="7" t="str">
        <f>BC116</f>
        <v>Wo liegt Jamie?</v>
      </c>
      <c r="BG116" s="7">
        <v>1</v>
      </c>
      <c r="BH116" s="7">
        <f t="shared" si="89"/>
        <v>1</v>
      </c>
      <c r="BI116" s="7" t="str">
        <f t="shared" si="90"/>
        <v>Wo liegt Jamie?</v>
      </c>
      <c r="BJ116" s="7" t="str">
        <f>IF(BI116="NA","NA",P116)</f>
        <v>vor dem Fernseher</v>
      </c>
      <c r="BK116" s="7" t="str">
        <f t="shared" si="103"/>
        <v>vor dem Fernseher</v>
      </c>
      <c r="BL116" s="7" t="s">
        <v>337</v>
      </c>
      <c r="BM116" s="1">
        <v>1</v>
      </c>
      <c r="BN116" s="7" t="str">
        <f t="shared" si="91"/>
        <v>vor dem Fernseher</v>
      </c>
      <c r="BO116" s="7" t="str">
        <f t="shared" si="99"/>
        <v>neben dem Fernseher</v>
      </c>
      <c r="BP116" s="7" t="str">
        <f t="shared" si="92"/>
        <v>Wo liegt Jamie?</v>
      </c>
      <c r="BQ116" s="7" t="str">
        <f t="shared" si="93"/>
        <v/>
      </c>
      <c r="BR116" s="7" t="str">
        <f t="shared" si="94"/>
        <v/>
      </c>
      <c r="BS116" s="7" t="str">
        <f t="shared" si="95"/>
        <v>Wo liegt Jamie?</v>
      </c>
      <c r="BT116" s="7" t="str">
        <f t="shared" si="96"/>
        <v>Was hat Jamie angefangen?</v>
      </c>
      <c r="BU116" s="7" t="str">
        <f t="shared" si="97"/>
        <v/>
      </c>
      <c r="BV116" s="7" t="str">
        <f t="shared" si="98"/>
        <v>Was hat Jamie angefangen?</v>
      </c>
    </row>
    <row r="117" spans="1:74" ht="14.25" customHeight="1" x14ac:dyDescent="0.35">
      <c r="A117" s="7" t="str">
        <f t="shared" si="100"/>
        <v>L6_S24_I66_PEr</v>
      </c>
      <c r="B117" s="7">
        <v>6</v>
      </c>
      <c r="C117" s="7">
        <v>24</v>
      </c>
      <c r="D117" s="44">
        <v>116</v>
      </c>
      <c r="E117">
        <v>6</v>
      </c>
      <c r="F117" s="7">
        <v>24</v>
      </c>
      <c r="G117" s="7" t="str">
        <f t="shared" si="101"/>
        <v>Sam hüpft in der Küche. Er möchte den oberen Hängeschrank erreichen.</v>
      </c>
      <c r="H117" s="7" t="str">
        <f t="shared" si="79"/>
        <v>Sam</v>
      </c>
      <c r="I117" s="7" t="str">
        <f t="shared" si="80"/>
        <v>Selina</v>
      </c>
      <c r="J117" s="7" t="s">
        <v>215</v>
      </c>
      <c r="K117" s="7" t="s">
        <v>84</v>
      </c>
      <c r="N117" s="7" t="s">
        <v>258</v>
      </c>
      <c r="O117" s="7" t="str">
        <f t="shared" si="81"/>
        <v>in der Küche.</v>
      </c>
      <c r="P117" s="7" t="str">
        <f t="shared" si="82"/>
        <v>in der Küche</v>
      </c>
      <c r="Q117" s="7" t="str">
        <f t="shared" si="102"/>
        <v>Er</v>
      </c>
      <c r="R117" s="7" t="s">
        <v>70</v>
      </c>
      <c r="S117" s="7" t="s">
        <v>147</v>
      </c>
      <c r="T117" s="7" t="s">
        <v>259</v>
      </c>
      <c r="U117" s="7" t="s">
        <v>260</v>
      </c>
      <c r="W117" s="7" t="str">
        <f t="shared" si="83"/>
        <v>Hängeschrank</v>
      </c>
      <c r="X117" s="7" t="str">
        <f t="shared" si="84"/>
        <v>erreichen.</v>
      </c>
      <c r="Y117" s="7" t="s">
        <v>261</v>
      </c>
      <c r="Z117" s="7">
        <f>main!Z25</f>
        <v>66</v>
      </c>
      <c r="AA117" s="7" t="str">
        <f>main!AA25</f>
        <v>Sam</v>
      </c>
      <c r="AB117" s="7" t="str">
        <f>main!AB25</f>
        <v>n</v>
      </c>
      <c r="AC117" s="7">
        <f>main!AC25</f>
        <v>3.3142857139999999</v>
      </c>
      <c r="AD117" s="7">
        <f>main!AD25</f>
        <v>1.18250553</v>
      </c>
      <c r="AE117" s="7">
        <f>main!AE25</f>
        <v>4</v>
      </c>
      <c r="AF117" s="7" t="str">
        <f>main!AF25</f>
        <v>n</v>
      </c>
      <c r="AG117" s="7" t="str">
        <f>main!AG25</f>
        <v>Target</v>
      </c>
      <c r="AH117" s="7" t="str">
        <f>main!AH25</f>
        <v>NA</v>
      </c>
      <c r="AI117" s="7">
        <f>main!AI25</f>
        <v>3870000000</v>
      </c>
      <c r="AJ117" s="7" t="str">
        <f>main!AJ25</f>
        <v>NA</v>
      </c>
      <c r="AK117" s="7" t="str">
        <f>main!AK25</f>
        <v>NA</v>
      </c>
      <c r="AL117" s="7">
        <f>main!AL25</f>
        <v>115</v>
      </c>
      <c r="AM117" s="7" t="str">
        <f>main!AM25</f>
        <v>Selina</v>
      </c>
      <c r="AN117" s="7" t="str">
        <f>main!AN25</f>
        <v>f</v>
      </c>
      <c r="AO117" s="7">
        <f>main!AO25</f>
        <v>6.6857142859999996</v>
      </c>
      <c r="AP117" s="7">
        <f>main!AP25</f>
        <v>1.078436465</v>
      </c>
      <c r="AQ117" s="7">
        <f>main!AQ25</f>
        <v>7</v>
      </c>
      <c r="AR117" s="7" t="str">
        <f>main!AR25</f>
        <v>f</v>
      </c>
      <c r="AS117" s="7" t="str">
        <f>main!AS25</f>
        <v>Alternative</v>
      </c>
      <c r="AT117" s="7" t="str">
        <f>main!AT25</f>
        <v>NA</v>
      </c>
      <c r="AU117" s="7" t="str">
        <f>main!AU25</f>
        <v>NA</v>
      </c>
      <c r="AV117" s="7" t="str">
        <f>main!AV25</f>
        <v>NA</v>
      </c>
      <c r="AW117" s="7" t="str">
        <f>main!AW25</f>
        <v>NA</v>
      </c>
      <c r="AX117" s="7" t="str">
        <f>main!AX25</f>
        <v>Er</v>
      </c>
      <c r="AY117" s="7" t="str">
        <f>main!AY25</f>
        <v>Sie</v>
      </c>
      <c r="AZ117" s="7" t="str">
        <f>main!AZ25</f>
        <v>Er</v>
      </c>
      <c r="BA117" s="7" t="str">
        <f t="shared" si="85"/>
        <v>Wer hüpft in der Küche?</v>
      </c>
      <c r="BB117" s="46" t="str">
        <f t="shared" si="86"/>
        <v>Was tat Sam?</v>
      </c>
      <c r="BC117" s="7" t="str">
        <f t="shared" si="87"/>
        <v>Wo hüpft Sam?</v>
      </c>
      <c r="BD117" s="7" t="str">
        <f t="shared" si="88"/>
        <v>Was möchte Sam erreichen?</v>
      </c>
      <c r="BE117" s="1" t="s">
        <v>49</v>
      </c>
      <c r="BF117" s="7" t="str">
        <f>BD117</f>
        <v>Was möchte Sam erreichen?</v>
      </c>
      <c r="BG117" s="7">
        <v>3</v>
      </c>
      <c r="BH117" s="7">
        <f t="shared" si="89"/>
        <v>0</v>
      </c>
      <c r="BI117" s="7" t="str">
        <f t="shared" si="90"/>
        <v>NA</v>
      </c>
      <c r="BJ117" s="7" t="str">
        <f>IF(BI117="NA","NA",CONCATENATE(S117," ",T117," ",W117))</f>
        <v>NA</v>
      </c>
      <c r="BK117" s="7" t="str">
        <f t="shared" si="103"/>
        <v>NA</v>
      </c>
      <c r="BL117" s="7" t="s">
        <v>78</v>
      </c>
      <c r="BM117" s="1">
        <v>1</v>
      </c>
      <c r="BN117" s="7" t="str">
        <f t="shared" si="91"/>
        <v>NA</v>
      </c>
      <c r="BO117" s="7" t="str">
        <f t="shared" si="99"/>
        <v>NA</v>
      </c>
      <c r="BP117" s="7" t="str">
        <f t="shared" si="92"/>
        <v>Wo hüpft Sam?</v>
      </c>
      <c r="BQ117" s="7" t="str">
        <f t="shared" si="93"/>
        <v/>
      </c>
      <c r="BR117" s="7" t="str">
        <f t="shared" si="94"/>
        <v/>
      </c>
      <c r="BS117" s="7" t="str">
        <f t="shared" si="95"/>
        <v>Wo hüpft Sam?</v>
      </c>
      <c r="BT117" s="7" t="str">
        <f t="shared" si="96"/>
        <v>Was möchte Sam erreichen?</v>
      </c>
      <c r="BU117" s="7" t="str">
        <f t="shared" si="97"/>
        <v/>
      </c>
      <c r="BV117" s="7" t="str">
        <f t="shared" si="98"/>
        <v>Was möchte Sam erreichen?</v>
      </c>
    </row>
    <row r="118" spans="1:74" ht="14.25" customHeight="1" x14ac:dyDescent="0.35">
      <c r="A118" s="7" t="str">
        <f t="shared" si="100"/>
        <v>L6_S70_I153_PEr</v>
      </c>
      <c r="B118" s="7">
        <v>6</v>
      </c>
      <c r="C118" s="7">
        <v>70</v>
      </c>
      <c r="D118" s="44">
        <v>117</v>
      </c>
      <c r="E118">
        <v>6</v>
      </c>
      <c r="F118" s="7">
        <v>70</v>
      </c>
      <c r="G118" s="7" t="str">
        <f t="shared" si="101"/>
        <v>Die Tanzlehrerin fällt von der Leiter. Er hat die oberste Stufe verfehlt.</v>
      </c>
      <c r="H118" s="7" t="str">
        <f t="shared" si="79"/>
        <v>Die Tanzlehrerin</v>
      </c>
      <c r="I118" s="7" t="str">
        <f t="shared" si="80"/>
        <v>Der Tanzlehrer</v>
      </c>
      <c r="J118" s="7" t="s">
        <v>101</v>
      </c>
      <c r="M118" s="7" t="s">
        <v>222</v>
      </c>
      <c r="N118" s="7" t="s">
        <v>553</v>
      </c>
      <c r="O118" s="7" t="str">
        <f t="shared" si="81"/>
        <v>von der Leiter.</v>
      </c>
      <c r="P118" s="7" t="str">
        <f t="shared" si="82"/>
        <v>von der Leiter</v>
      </c>
      <c r="Q118" s="7" t="str">
        <f t="shared" si="102"/>
        <v>Er</v>
      </c>
      <c r="R118" s="7" t="s">
        <v>104</v>
      </c>
      <c r="S118" s="7" t="s">
        <v>71</v>
      </c>
      <c r="T118" s="7" t="s">
        <v>554</v>
      </c>
      <c r="U118" s="7" t="s">
        <v>555</v>
      </c>
      <c r="W118" s="7" t="str">
        <f t="shared" si="83"/>
        <v>Stufe</v>
      </c>
      <c r="X118" s="7" t="str">
        <f t="shared" si="84"/>
        <v>verfehlt.</v>
      </c>
      <c r="Y118" s="7" t="s">
        <v>556</v>
      </c>
      <c r="Z118" s="7">
        <f>main!Z71</f>
        <v>153</v>
      </c>
      <c r="AA118" s="7" t="str">
        <f>main!AA71</f>
        <v>Tanzlehrerin</v>
      </c>
      <c r="AB118" s="7" t="str">
        <f>main!AB71</f>
        <v>NA</v>
      </c>
      <c r="AC118" s="7">
        <f>main!AC71</f>
        <v>2.15</v>
      </c>
      <c r="AD118" s="7" t="str">
        <f>main!AD71</f>
        <v>NA</v>
      </c>
      <c r="AE118" s="7" t="str">
        <f>main!AE71</f>
        <v>NA</v>
      </c>
      <c r="AF118" s="7" t="str">
        <f>main!AF71</f>
        <v>f</v>
      </c>
      <c r="AG118" s="7" t="str">
        <f>main!AG71</f>
        <v>Filler</v>
      </c>
      <c r="AH118" s="7" t="str">
        <f>main!AH71</f>
        <v>NA</v>
      </c>
      <c r="AI118" s="7" t="str">
        <f>main!AI71</f>
        <v>NA</v>
      </c>
      <c r="AJ118" s="7" t="str">
        <f>main!AJ71</f>
        <v>Die</v>
      </c>
      <c r="AK118" s="7" t="str">
        <f>main!AK71</f>
        <v>die</v>
      </c>
      <c r="AL118" s="7">
        <f>main!AL71</f>
        <v>10</v>
      </c>
      <c r="AM118" s="7" t="str">
        <f>main!AM71</f>
        <v>Tanzlehrer</v>
      </c>
      <c r="AN118" s="7" t="str">
        <f>main!AN71</f>
        <v>NA</v>
      </c>
      <c r="AO118" s="7" t="str">
        <f>main!AO71</f>
        <v>NA</v>
      </c>
      <c r="AP118" s="7" t="str">
        <f>main!AP71</f>
        <v>NA</v>
      </c>
      <c r="AQ118" s="7" t="str">
        <f>main!AQ71</f>
        <v>NA</v>
      </c>
      <c r="AR118" s="7" t="str">
        <f>main!AR71</f>
        <v>NA</v>
      </c>
      <c r="AS118" s="7" t="str">
        <f>main!AS71</f>
        <v>Alternative</v>
      </c>
      <c r="AT118" s="7" t="str">
        <f>main!AT71</f>
        <v>NA</v>
      </c>
      <c r="AU118" s="7" t="str">
        <f>main!AU71</f>
        <v>NA</v>
      </c>
      <c r="AV118" s="7" t="str">
        <f>main!AV71</f>
        <v>Der</v>
      </c>
      <c r="AW118" s="7" t="str">
        <f>main!AW71</f>
        <v>der</v>
      </c>
      <c r="AX118" s="7" t="str">
        <f>main!AX71</f>
        <v>Er</v>
      </c>
      <c r="AY118" s="7" t="str">
        <f>main!AY71</f>
        <v>Sie</v>
      </c>
      <c r="AZ118" s="7" t="str">
        <f>main!AZ71</f>
        <v>Er</v>
      </c>
      <c r="BA118" s="7" t="str">
        <f t="shared" si="85"/>
        <v>Wer fällt von der Leiter?</v>
      </c>
      <c r="BB118" s="46" t="str">
        <f t="shared" si="86"/>
        <v>Was tat die Tanzlehrerin?</v>
      </c>
      <c r="BC118" s="7" t="str">
        <f t="shared" si="87"/>
        <v>Woher fällt die Tanzlehrerin?</v>
      </c>
      <c r="BD118" s="7" t="str">
        <f t="shared" si="88"/>
        <v>Was hat die Tanzlehrerin verfehlt?</v>
      </c>
      <c r="BE118" s="7" t="s">
        <v>16</v>
      </c>
      <c r="BF118" s="7" t="str">
        <f>BB118</f>
        <v>Was tat die Tanzlehrerin?</v>
      </c>
      <c r="BG118" s="7">
        <v>3</v>
      </c>
      <c r="BH118" s="7">
        <f t="shared" si="89"/>
        <v>0</v>
      </c>
      <c r="BI118" s="7" t="str">
        <f t="shared" si="90"/>
        <v>NA</v>
      </c>
      <c r="BJ118" s="7" t="str">
        <f>IF(BI118="NA","NA",J118)</f>
        <v>NA</v>
      </c>
      <c r="BK118" s="7" t="str">
        <f t="shared" si="103"/>
        <v>NA</v>
      </c>
      <c r="BL118" s="7" t="s">
        <v>78</v>
      </c>
      <c r="BM118" s="1">
        <v>0</v>
      </c>
      <c r="BN118" s="7" t="str">
        <f t="shared" si="91"/>
        <v>NA</v>
      </c>
      <c r="BO118" s="7" t="str">
        <f t="shared" si="99"/>
        <v>NA</v>
      </c>
      <c r="BP118" s="7" t="str">
        <f t="shared" si="92"/>
        <v/>
      </c>
      <c r="BQ118" s="7" t="str">
        <f t="shared" si="93"/>
        <v/>
      </c>
      <c r="BR118" s="7" t="str">
        <f t="shared" si="94"/>
        <v>Woher fällt die Tanzlehrerin?</v>
      </c>
      <c r="BS118" s="7" t="str">
        <f t="shared" si="95"/>
        <v>Woher fällt die Tanzlehrerin?</v>
      </c>
      <c r="BT118" s="7" t="str">
        <f t="shared" si="96"/>
        <v>Was hat die Tanzlehrerin verfehlt?</v>
      </c>
      <c r="BU118" s="7" t="str">
        <f t="shared" si="97"/>
        <v/>
      </c>
      <c r="BV118" s="7" t="str">
        <f t="shared" si="98"/>
        <v>Was hat die Tanzlehrerin verfehlt?</v>
      </c>
    </row>
    <row r="119" spans="1:74" ht="14.25" customHeight="1" x14ac:dyDescent="0.35">
      <c r="A119" s="7" t="str">
        <f t="shared" si="100"/>
        <v>L6_S78_I161_PSie</v>
      </c>
      <c r="B119" s="7">
        <v>6</v>
      </c>
      <c r="C119" s="7">
        <v>78</v>
      </c>
      <c r="D119" s="44">
        <v>118</v>
      </c>
      <c r="E119">
        <v>6</v>
      </c>
      <c r="F119" s="7">
        <v>78</v>
      </c>
      <c r="G119" s="7" t="str">
        <f t="shared" si="101"/>
        <v>Die Kolumnistin zeichnet im Bus. Sie hat ein neues Hobby begonnen.</v>
      </c>
      <c r="H119" s="7" t="str">
        <f t="shared" si="79"/>
        <v>Die Kolumnistin</v>
      </c>
      <c r="I119" s="7" t="str">
        <f t="shared" si="80"/>
        <v>Der Kolumnist</v>
      </c>
      <c r="J119" s="7" t="s">
        <v>487</v>
      </c>
      <c r="K119" s="7" t="s">
        <v>193</v>
      </c>
      <c r="N119" s="7" t="s">
        <v>149</v>
      </c>
      <c r="O119" s="7" t="str">
        <f t="shared" si="81"/>
        <v>im Bus.</v>
      </c>
      <c r="P119" s="7" t="str">
        <f t="shared" si="82"/>
        <v>im Bus</v>
      </c>
      <c r="Q119" s="7" t="str">
        <f t="shared" si="102"/>
        <v>Sie</v>
      </c>
      <c r="R119" s="7" t="s">
        <v>104</v>
      </c>
      <c r="S119" s="7" t="s">
        <v>137</v>
      </c>
      <c r="T119" s="7" t="s">
        <v>332</v>
      </c>
      <c r="U119" s="7" t="s">
        <v>600</v>
      </c>
      <c r="W119" s="7" t="str">
        <f t="shared" si="83"/>
        <v>Hobby</v>
      </c>
      <c r="X119" s="7" t="str">
        <f t="shared" si="84"/>
        <v>begonnen.</v>
      </c>
      <c r="Y119" s="7" t="s">
        <v>601</v>
      </c>
      <c r="Z119" s="7">
        <f>main!Z79</f>
        <v>161</v>
      </c>
      <c r="AA119" s="7" t="str">
        <f>main!AA79</f>
        <v>Kolumnistin</v>
      </c>
      <c r="AB119" s="7" t="str">
        <f>main!AB79</f>
        <v>NA</v>
      </c>
      <c r="AC119" s="7">
        <f>main!AC79</f>
        <v>2.7</v>
      </c>
      <c r="AD119" s="7" t="str">
        <f>main!AD79</f>
        <v>NA</v>
      </c>
      <c r="AE119" s="7" t="str">
        <f>main!AE79</f>
        <v>NA</v>
      </c>
      <c r="AF119" s="7" t="str">
        <f>main!AF79</f>
        <v>f</v>
      </c>
      <c r="AG119" s="7" t="str">
        <f>main!AG79</f>
        <v>Filler</v>
      </c>
      <c r="AH119" s="7" t="str">
        <f>main!AH79</f>
        <v>NA</v>
      </c>
      <c r="AI119" s="7" t="str">
        <f>main!AI79</f>
        <v>NA</v>
      </c>
      <c r="AJ119" s="7" t="str">
        <f>main!AJ79</f>
        <v>Die</v>
      </c>
      <c r="AK119" s="7" t="str">
        <f>main!AK79</f>
        <v>die</v>
      </c>
      <c r="AL119" s="7">
        <f>main!AL79</f>
        <v>18</v>
      </c>
      <c r="AM119" s="7" t="str">
        <f>main!AM79</f>
        <v>Kolumnist</v>
      </c>
      <c r="AN119" s="7" t="str">
        <f>main!AN79</f>
        <v>NA</v>
      </c>
      <c r="AO119" s="7" t="str">
        <f>main!AO79</f>
        <v>NA</v>
      </c>
      <c r="AP119" s="7" t="str">
        <f>main!AP79</f>
        <v>NA</v>
      </c>
      <c r="AQ119" s="7" t="str">
        <f>main!AQ79</f>
        <v>NA</v>
      </c>
      <c r="AR119" s="7" t="str">
        <f>main!AR79</f>
        <v>NA</v>
      </c>
      <c r="AS119" s="7" t="str">
        <f>main!AS79</f>
        <v>Alternative</v>
      </c>
      <c r="AT119" s="7" t="str">
        <f>main!AT79</f>
        <v>NA</v>
      </c>
      <c r="AU119" s="7" t="str">
        <f>main!AU79</f>
        <v>NA</v>
      </c>
      <c r="AV119" s="7" t="str">
        <f>main!AV79</f>
        <v>Der</v>
      </c>
      <c r="AW119" s="7" t="str">
        <f>main!AW79</f>
        <v>der</v>
      </c>
      <c r="AX119" s="7" t="str">
        <f>main!AX79</f>
        <v>Er</v>
      </c>
      <c r="AY119" s="7" t="str">
        <f>main!AY79</f>
        <v>Sie</v>
      </c>
      <c r="AZ119" s="7" t="str">
        <f>main!AZ79</f>
        <v>Sie</v>
      </c>
      <c r="BA119" s="7" t="str">
        <f t="shared" si="85"/>
        <v>Wer zeichnet im Bus?</v>
      </c>
      <c r="BB119" s="46" t="str">
        <f t="shared" si="86"/>
        <v>Was tat die Kolumnistin?</v>
      </c>
      <c r="BC119" s="7" t="str">
        <f t="shared" si="87"/>
        <v>Wo zeichnet die Kolumnistin?</v>
      </c>
      <c r="BD119" s="7" t="str">
        <f t="shared" si="88"/>
        <v>Was hat die Kolumnistin begonnen?</v>
      </c>
      <c r="BE119" s="7" t="s">
        <v>16</v>
      </c>
      <c r="BF119" s="7" t="str">
        <f>BB119</f>
        <v>Was tat die Kolumnistin?</v>
      </c>
      <c r="BG119" s="7">
        <v>3</v>
      </c>
      <c r="BH119" s="7">
        <f t="shared" si="89"/>
        <v>0</v>
      </c>
      <c r="BI119" s="7" t="str">
        <f t="shared" si="90"/>
        <v>NA</v>
      </c>
      <c r="BJ119" s="7" t="str">
        <f>IF(BI119="NA","NA",J119)</f>
        <v>NA</v>
      </c>
      <c r="BK119" s="7" t="str">
        <f t="shared" si="103"/>
        <v>NA</v>
      </c>
      <c r="BL119" s="7" t="s">
        <v>78</v>
      </c>
      <c r="BM119" s="1">
        <v>0</v>
      </c>
      <c r="BN119" s="7" t="str">
        <f t="shared" si="91"/>
        <v>NA</v>
      </c>
      <c r="BO119" s="7" t="str">
        <f t="shared" si="99"/>
        <v>NA</v>
      </c>
      <c r="BP119" s="7" t="str">
        <f t="shared" si="92"/>
        <v>Wo zeichnet die Kolumnistin?</v>
      </c>
      <c r="BQ119" s="7" t="str">
        <f t="shared" si="93"/>
        <v/>
      </c>
      <c r="BR119" s="7" t="str">
        <f t="shared" si="94"/>
        <v/>
      </c>
      <c r="BS119" s="7" t="str">
        <f t="shared" si="95"/>
        <v>Wo zeichnet die Kolumnistin?</v>
      </c>
      <c r="BT119" s="7" t="str">
        <f t="shared" si="96"/>
        <v>Was hat die Kolumnistin begonnen?</v>
      </c>
      <c r="BU119" s="7" t="str">
        <f t="shared" si="97"/>
        <v/>
      </c>
      <c r="BV119" s="7" t="str">
        <f t="shared" si="98"/>
        <v>Was hat die Kolumnistin begonnen?</v>
      </c>
    </row>
    <row r="120" spans="1:74" ht="14.25" customHeight="1" x14ac:dyDescent="0.35">
      <c r="A120" s="7" t="str">
        <f t="shared" si="100"/>
        <v>L6_S25_I67_PEr</v>
      </c>
      <c r="B120" s="7">
        <v>6</v>
      </c>
      <c r="C120" s="7">
        <v>25</v>
      </c>
      <c r="D120" s="44">
        <v>119</v>
      </c>
      <c r="E120">
        <v>6</v>
      </c>
      <c r="F120" s="7">
        <v>25</v>
      </c>
      <c r="G120" s="7" t="str">
        <f t="shared" si="101"/>
        <v>Bente schwimmt in der Ostsee. Er hat das kalte Wasser gern.</v>
      </c>
      <c r="H120" s="7" t="str">
        <f t="shared" si="79"/>
        <v>Bente</v>
      </c>
      <c r="I120" s="7" t="str">
        <f t="shared" si="80"/>
        <v>Jasmin</v>
      </c>
      <c r="J120" s="7" t="s">
        <v>264</v>
      </c>
      <c r="K120" s="7" t="s">
        <v>84</v>
      </c>
      <c r="N120" s="7" t="s">
        <v>265</v>
      </c>
      <c r="O120" s="7" t="str">
        <f t="shared" si="81"/>
        <v>in der Ostsee.</v>
      </c>
      <c r="P120" s="7" t="str">
        <f t="shared" si="82"/>
        <v>in der Ostsee</v>
      </c>
      <c r="Q120" s="7" t="str">
        <f t="shared" si="102"/>
        <v>Er</v>
      </c>
      <c r="R120" s="7" t="s">
        <v>104</v>
      </c>
      <c r="S120" s="7" t="s">
        <v>155</v>
      </c>
      <c r="T120" s="7" t="s">
        <v>266</v>
      </c>
      <c r="U120" s="7" t="s">
        <v>267</v>
      </c>
      <c r="W120" s="7" t="str">
        <f t="shared" si="83"/>
        <v>Wasser</v>
      </c>
      <c r="X120" s="7" t="str">
        <f t="shared" si="84"/>
        <v>gern.</v>
      </c>
      <c r="Y120" s="7" t="s">
        <v>268</v>
      </c>
      <c r="Z120" s="7">
        <f>main!Z26</f>
        <v>67</v>
      </c>
      <c r="AA120" s="7" t="str">
        <f>main!AA26</f>
        <v>Bente</v>
      </c>
      <c r="AB120" s="7" t="str">
        <f>main!AB26</f>
        <v>n</v>
      </c>
      <c r="AC120" s="7">
        <f>main!AC26</f>
        <v>3.371428571</v>
      </c>
      <c r="AD120" s="7">
        <f>main!AD26</f>
        <v>1.5546082219999999</v>
      </c>
      <c r="AE120" s="7">
        <f>main!AE26</f>
        <v>4</v>
      </c>
      <c r="AF120" s="7" t="str">
        <f>main!AF26</f>
        <v>n</v>
      </c>
      <c r="AG120" s="7" t="str">
        <f>main!AG26</f>
        <v>Target</v>
      </c>
      <c r="AH120" s="7">
        <f>main!AH26</f>
        <v>4</v>
      </c>
      <c r="AI120" s="7">
        <f>main!AI26</f>
        <v>19800000</v>
      </c>
      <c r="AJ120" s="7" t="str">
        <f>main!AJ26</f>
        <v>NA</v>
      </c>
      <c r="AK120" s="7" t="str">
        <f>main!AK26</f>
        <v>NA</v>
      </c>
      <c r="AL120" s="7">
        <f>main!AL26</f>
        <v>116</v>
      </c>
      <c r="AM120" s="7" t="str">
        <f>main!AM26</f>
        <v>Jasmin</v>
      </c>
      <c r="AN120" s="7" t="str">
        <f>main!AN26</f>
        <v>f</v>
      </c>
      <c r="AO120" s="7">
        <f>main!AO26</f>
        <v>6.7142857139999998</v>
      </c>
      <c r="AP120" s="7">
        <f>main!AP26</f>
        <v>0.57247802800000003</v>
      </c>
      <c r="AQ120" s="7">
        <f>main!AQ26</f>
        <v>7</v>
      </c>
      <c r="AR120" s="7" t="str">
        <f>main!AR26</f>
        <v>f</v>
      </c>
      <c r="AS120" s="7" t="str">
        <f>main!AS26</f>
        <v>Alternative</v>
      </c>
      <c r="AT120" s="7" t="str">
        <f>main!AT26</f>
        <v>NA</v>
      </c>
      <c r="AU120" s="7" t="str">
        <f>main!AU26</f>
        <v>NA</v>
      </c>
      <c r="AV120" s="7" t="str">
        <f>main!AV26</f>
        <v>NA</v>
      </c>
      <c r="AW120" s="7" t="str">
        <f>main!AW26</f>
        <v>NA</v>
      </c>
      <c r="AX120" s="7" t="str">
        <f>main!AX26</f>
        <v>Er</v>
      </c>
      <c r="AY120" s="7" t="str">
        <f>main!AY26</f>
        <v>Sie</v>
      </c>
      <c r="AZ120" s="7" t="str">
        <f>main!AZ26</f>
        <v>Er</v>
      </c>
      <c r="BA120" s="7" t="str">
        <f t="shared" si="85"/>
        <v>Wer schwimmt in der Ostsee?</v>
      </c>
      <c r="BB120" s="46" t="str">
        <f t="shared" si="86"/>
        <v>Was tat Bente?</v>
      </c>
      <c r="BC120" s="7" t="str">
        <f t="shared" si="87"/>
        <v>Wo schwimmt Bente?</v>
      </c>
      <c r="BD120" s="7" t="str">
        <f t="shared" si="88"/>
        <v>Was hat Bente gern?</v>
      </c>
      <c r="BE120" s="7" t="s">
        <v>47</v>
      </c>
      <c r="BF120" s="7" t="str">
        <f>BA120</f>
        <v>Wer schwimmt in der Ostsee?</v>
      </c>
      <c r="BG120" s="7">
        <v>1</v>
      </c>
      <c r="BH120" s="7">
        <f t="shared" si="89"/>
        <v>1</v>
      </c>
      <c r="BI120" s="7" t="str">
        <f t="shared" si="90"/>
        <v>Wer schwimmt in der Ostsee?</v>
      </c>
      <c r="BJ120" s="7" t="str">
        <f>IF(BI120="NA","NA",H120)</f>
        <v>Bente</v>
      </c>
      <c r="BK120" s="7" t="str">
        <f t="shared" si="103"/>
        <v>Bente</v>
      </c>
      <c r="BL120" s="7" t="str">
        <f>I120</f>
        <v>Jasmin</v>
      </c>
      <c r="BM120" s="1">
        <v>0</v>
      </c>
      <c r="BN120" s="7" t="str">
        <f t="shared" si="91"/>
        <v>Jasmin</v>
      </c>
      <c r="BO120" s="7" t="str">
        <f t="shared" si="99"/>
        <v>Bente</v>
      </c>
      <c r="BP120" s="7" t="str">
        <f t="shared" si="92"/>
        <v>Wo schwimmt Bente?</v>
      </c>
      <c r="BQ120" s="7" t="str">
        <f t="shared" si="93"/>
        <v/>
      </c>
      <c r="BR120" s="7" t="str">
        <f t="shared" si="94"/>
        <v/>
      </c>
      <c r="BS120" s="7" t="str">
        <f t="shared" si="95"/>
        <v>Wo schwimmt Bente?</v>
      </c>
      <c r="BT120" s="7" t="str">
        <f t="shared" si="96"/>
        <v>Was hat Bente gern?</v>
      </c>
      <c r="BU120" s="7" t="str">
        <f t="shared" si="97"/>
        <v/>
      </c>
      <c r="BV120" s="7" t="str">
        <f t="shared" si="98"/>
        <v>Was hat Bente gern?</v>
      </c>
    </row>
    <row r="121" spans="1:74" ht="14.25" customHeight="1" x14ac:dyDescent="0.35">
      <c r="A121" s="7" t="str">
        <f t="shared" si="100"/>
        <v>L6_S10_I10_PEr</v>
      </c>
      <c r="B121" s="7">
        <v>6</v>
      </c>
      <c r="C121" s="7">
        <v>10</v>
      </c>
      <c r="D121" s="44">
        <v>120</v>
      </c>
      <c r="E121">
        <v>6</v>
      </c>
      <c r="F121" s="7">
        <v>10</v>
      </c>
      <c r="G121" s="7" t="str">
        <f t="shared" si="101"/>
        <v>Hugo steigt aus dem Zug. Er hat das graue Hemd durchgeschwitzt.</v>
      </c>
      <c r="H121" s="7" t="str">
        <f t="shared" si="79"/>
        <v>Hugo</v>
      </c>
      <c r="I121" s="7" t="str">
        <f t="shared" si="80"/>
        <v>Valentin</v>
      </c>
      <c r="J121" s="7" t="s">
        <v>153</v>
      </c>
      <c r="M121" s="7" t="s">
        <v>102</v>
      </c>
      <c r="N121" s="7" t="s">
        <v>154</v>
      </c>
      <c r="O121" s="7" t="str">
        <f t="shared" si="81"/>
        <v>aus dem Zug.</v>
      </c>
      <c r="P121" s="7" t="str">
        <f t="shared" si="82"/>
        <v>aus dem Zug</v>
      </c>
      <c r="Q121" s="7" t="str">
        <f t="shared" si="102"/>
        <v>Er</v>
      </c>
      <c r="R121" s="7" t="s">
        <v>104</v>
      </c>
      <c r="S121" s="7" t="s">
        <v>155</v>
      </c>
      <c r="T121" s="7" t="s">
        <v>156</v>
      </c>
      <c r="U121" s="7" t="s">
        <v>157</v>
      </c>
      <c r="W121" s="7" t="str">
        <f t="shared" si="83"/>
        <v>Hemd</v>
      </c>
      <c r="X121" s="7" t="str">
        <f t="shared" si="84"/>
        <v>durchgeschwitzt.</v>
      </c>
      <c r="Y121" s="7" t="s">
        <v>158</v>
      </c>
      <c r="Z121" s="7">
        <f>main!Z11</f>
        <v>10</v>
      </c>
      <c r="AA121" s="7" t="str">
        <f>main!AA11</f>
        <v>Hugo</v>
      </c>
      <c r="AB121" s="7" t="str">
        <f>main!AB11</f>
        <v>m</v>
      </c>
      <c r="AC121" s="7">
        <f>main!AC11</f>
        <v>1.1428571430000001</v>
      </c>
      <c r="AD121" s="7">
        <f>main!AD11</f>
        <v>0.42996970800000001</v>
      </c>
      <c r="AE121" s="7">
        <f>main!AE11</f>
        <v>1</v>
      </c>
      <c r="AF121" s="7" t="str">
        <f>main!AF11</f>
        <v>m</v>
      </c>
      <c r="AG121" s="7" t="str">
        <f>main!AG11</f>
        <v>Target</v>
      </c>
      <c r="AH121" s="7" t="str">
        <f>main!AH11</f>
        <v>NA</v>
      </c>
      <c r="AI121" s="7">
        <f>main!AI11</f>
        <v>2870000000</v>
      </c>
      <c r="AJ121" s="7" t="str">
        <f>main!AJ11</f>
        <v>NA</v>
      </c>
      <c r="AK121" s="7" t="str">
        <f>main!AK11</f>
        <v>NA</v>
      </c>
      <c r="AL121" s="7">
        <f>main!AL11</f>
        <v>42</v>
      </c>
      <c r="AM121" s="7" t="str">
        <f>main!AM11</f>
        <v>Valentin</v>
      </c>
      <c r="AN121" s="7" t="str">
        <f>main!AN11</f>
        <v>m</v>
      </c>
      <c r="AO121" s="7">
        <f>main!AO11</f>
        <v>1.542857143</v>
      </c>
      <c r="AP121" s="7">
        <f>main!AP11</f>
        <v>1.1717974410000001</v>
      </c>
      <c r="AQ121" s="7">
        <f>main!AQ11</f>
        <v>1</v>
      </c>
      <c r="AR121" s="7" t="str">
        <f>main!AR11</f>
        <v>m</v>
      </c>
      <c r="AS121" s="7" t="str">
        <f>main!AS11</f>
        <v>Alternative</v>
      </c>
      <c r="AT121" s="7" t="str">
        <f>main!AT11</f>
        <v>NA</v>
      </c>
      <c r="AU121" s="7" t="str">
        <f>main!AU11</f>
        <v>NA</v>
      </c>
      <c r="AV121" s="7" t="str">
        <f>main!AV11</f>
        <v>NA</v>
      </c>
      <c r="AW121" s="7" t="str">
        <f>main!AW11</f>
        <v>NA</v>
      </c>
      <c r="AX121" s="7" t="str">
        <f>main!AX11</f>
        <v>Er</v>
      </c>
      <c r="AY121" s="7" t="str">
        <f>main!AY11</f>
        <v>Sie</v>
      </c>
      <c r="AZ121" s="7" t="str">
        <f>main!AZ11</f>
        <v>Er</v>
      </c>
      <c r="BA121" s="7" t="str">
        <f t="shared" si="85"/>
        <v>Wer steigt aus dem Zug?</v>
      </c>
      <c r="BB121" s="46" t="str">
        <f t="shared" si="86"/>
        <v>Was tat Hugo?</v>
      </c>
      <c r="BC121" s="7" t="str">
        <f t="shared" si="87"/>
        <v>Woher steigt Hugo?</v>
      </c>
      <c r="BD121" s="7" t="str">
        <f t="shared" si="88"/>
        <v>Was hat Hugo durchgeschwitzt?</v>
      </c>
      <c r="BE121" s="7" t="s">
        <v>16</v>
      </c>
      <c r="BF121" s="7" t="str">
        <f>BB121</f>
        <v>Was tat Hugo?</v>
      </c>
      <c r="BG121" s="7">
        <v>1</v>
      </c>
      <c r="BH121" s="7">
        <f t="shared" si="89"/>
        <v>1</v>
      </c>
      <c r="BI121" s="7" t="str">
        <f t="shared" si="90"/>
        <v>Was tat Hugo?</v>
      </c>
      <c r="BJ121" s="7" t="str">
        <f>IF(BI121="NA","NA",J121)</f>
        <v>steigt</v>
      </c>
      <c r="BK121" s="7" t="s">
        <v>1105</v>
      </c>
      <c r="BL121" s="7" t="s">
        <v>1106</v>
      </c>
      <c r="BM121" s="1">
        <v>0</v>
      </c>
      <c r="BN121" s="7" t="str">
        <f t="shared" si="91"/>
        <v>in den Zug einsteigen</v>
      </c>
      <c r="BO121" s="7" t="str">
        <f t="shared" si="99"/>
        <v>aus dem Zug steigen</v>
      </c>
      <c r="BP121" s="7" t="str">
        <f t="shared" si="92"/>
        <v/>
      </c>
      <c r="BQ121" s="7" t="str">
        <f t="shared" si="93"/>
        <v/>
      </c>
      <c r="BR121" s="7" t="str">
        <f t="shared" si="94"/>
        <v>Woher steigt Hugo?</v>
      </c>
      <c r="BS121" s="7" t="str">
        <f t="shared" si="95"/>
        <v>Woher steigt Hugo?</v>
      </c>
      <c r="BT121" s="7" t="str">
        <f t="shared" si="96"/>
        <v>Was hat Hugo durchgeschwitzt?</v>
      </c>
      <c r="BU121" s="7" t="str">
        <f t="shared" si="97"/>
        <v/>
      </c>
      <c r="BV121" s="7" t="str">
        <f t="shared" si="98"/>
        <v>Was hat Hugo durchgeschwitzt?</v>
      </c>
    </row>
    <row r="122" spans="1:74" ht="14.25" customHeight="1" x14ac:dyDescent="0.35">
      <c r="A122" s="7" t="str">
        <f t="shared" si="100"/>
        <v>L6_S113_I196_PSie</v>
      </c>
      <c r="B122" s="7">
        <v>6</v>
      </c>
      <c r="C122" s="7">
        <v>113</v>
      </c>
      <c r="D122" s="44">
        <v>121</v>
      </c>
      <c r="E122">
        <v>6</v>
      </c>
      <c r="F122" s="7">
        <v>113</v>
      </c>
      <c r="G122" s="7" t="str">
        <f t="shared" si="101"/>
        <v>Der Wärter kommt aus dem Verhör. Sie hat eine leckere Schokotafel geklaut.</v>
      </c>
      <c r="H122" s="7" t="str">
        <f t="shared" si="79"/>
        <v>Der Wärter</v>
      </c>
      <c r="I122" s="7" t="str">
        <f t="shared" si="80"/>
        <v>Die Wärterin</v>
      </c>
      <c r="J122" s="7" t="s">
        <v>311</v>
      </c>
      <c r="M122" s="7" t="s">
        <v>102</v>
      </c>
      <c r="N122" s="1" t="s">
        <v>790</v>
      </c>
      <c r="O122" s="7" t="str">
        <f t="shared" si="81"/>
        <v>aus dem Verhör.</v>
      </c>
      <c r="P122" s="7" t="str">
        <f t="shared" si="82"/>
        <v>aus dem Verhör</v>
      </c>
      <c r="Q122" s="7" t="str">
        <f t="shared" si="102"/>
        <v>Sie</v>
      </c>
      <c r="R122" s="7" t="s">
        <v>104</v>
      </c>
      <c r="S122" s="7" t="s">
        <v>179</v>
      </c>
      <c r="T122" s="7" t="s">
        <v>568</v>
      </c>
      <c r="U122" s="7" t="s">
        <v>791</v>
      </c>
      <c r="W122" s="7" t="str">
        <f t="shared" si="83"/>
        <v>Schokotafel</v>
      </c>
      <c r="X122" s="7" t="str">
        <f t="shared" si="84"/>
        <v>geklaut.</v>
      </c>
      <c r="Y122" s="7" t="s">
        <v>792</v>
      </c>
      <c r="Z122" s="7">
        <f>main!Z114</f>
        <v>196</v>
      </c>
      <c r="AA122" s="7" t="str">
        <f>main!AA114</f>
        <v>Wärter</v>
      </c>
      <c r="AB122" s="7" t="str">
        <f>main!AB114</f>
        <v>NA</v>
      </c>
      <c r="AC122" s="7">
        <f>main!AC114</f>
        <v>6.2</v>
      </c>
      <c r="AD122" s="7" t="str">
        <f>main!AD114</f>
        <v>NA</v>
      </c>
      <c r="AE122" s="7" t="str">
        <f>main!AE114</f>
        <v>NA</v>
      </c>
      <c r="AF122" s="7" t="str">
        <f>main!AF114</f>
        <v>m</v>
      </c>
      <c r="AG122" s="7" t="str">
        <f>main!AG114</f>
        <v>Filler</v>
      </c>
      <c r="AH122" s="7" t="str">
        <f>main!AH114</f>
        <v>NA</v>
      </c>
      <c r="AI122" s="7" t="str">
        <f>main!AI114</f>
        <v>NA</v>
      </c>
      <c r="AJ122" s="7" t="str">
        <f>main!AJ114</f>
        <v>Der</v>
      </c>
      <c r="AK122" s="7" t="str">
        <f>main!AK114</f>
        <v>der</v>
      </c>
      <c r="AL122" s="7">
        <f>main!AL114</f>
        <v>53</v>
      </c>
      <c r="AM122" s="7" t="str">
        <f>main!AM114</f>
        <v>Wärterin</v>
      </c>
      <c r="AN122" s="7" t="str">
        <f>main!AN114</f>
        <v>NA</v>
      </c>
      <c r="AO122" s="7" t="str">
        <f>main!AO114</f>
        <v>NA</v>
      </c>
      <c r="AP122" s="7" t="str">
        <f>main!AP114</f>
        <v>NA</v>
      </c>
      <c r="AQ122" s="7" t="str">
        <f>main!AQ114</f>
        <v>NA</v>
      </c>
      <c r="AR122" s="7" t="str">
        <f>main!AR114</f>
        <v>NA</v>
      </c>
      <c r="AS122" s="7" t="str">
        <f>main!AS114</f>
        <v>Alternative</v>
      </c>
      <c r="AT122" s="7" t="str">
        <f>main!AT114</f>
        <v>NA</v>
      </c>
      <c r="AU122" s="7" t="str">
        <f>main!AU114</f>
        <v>NA</v>
      </c>
      <c r="AV122" s="7" t="str">
        <f>main!AV114</f>
        <v>Die</v>
      </c>
      <c r="AW122" s="7" t="str">
        <f>main!AW114</f>
        <v>die</v>
      </c>
      <c r="AX122" s="7" t="str">
        <f>main!AX114</f>
        <v>Er</v>
      </c>
      <c r="AY122" s="7" t="str">
        <f>main!AY114</f>
        <v>Sie</v>
      </c>
      <c r="AZ122" s="7" t="str">
        <f>main!AZ114</f>
        <v>Sie</v>
      </c>
      <c r="BA122" s="7" t="str">
        <f t="shared" si="85"/>
        <v>Wer kommt aus dem Verhör?</v>
      </c>
      <c r="BB122" s="46" t="str">
        <f t="shared" si="86"/>
        <v>Was tat der Wärter?</v>
      </c>
      <c r="BC122" s="7" t="str">
        <f t="shared" si="87"/>
        <v>Woher kommt der Wärter?</v>
      </c>
      <c r="BD122" s="7" t="str">
        <f t="shared" si="88"/>
        <v>Was hat der Wärter geklaut?</v>
      </c>
      <c r="BE122" s="7" t="s">
        <v>47</v>
      </c>
      <c r="BF122" s="7" t="str">
        <f>BA122</f>
        <v>Wer kommt aus dem Verhör?</v>
      </c>
      <c r="BG122" s="7">
        <v>2</v>
      </c>
      <c r="BH122" s="7">
        <f t="shared" si="89"/>
        <v>0</v>
      </c>
      <c r="BI122" s="7" t="str">
        <f t="shared" si="90"/>
        <v>NA</v>
      </c>
      <c r="BJ122" s="7" t="str">
        <f>IF(BI122="NA","NA",H122)</f>
        <v>NA</v>
      </c>
      <c r="BK122" s="7" t="str">
        <f t="shared" ref="BK122:BK132" si="104">BJ122</f>
        <v>NA</v>
      </c>
      <c r="BL122" s="7" t="s">
        <v>78</v>
      </c>
      <c r="BM122" s="1">
        <v>0</v>
      </c>
      <c r="BN122" s="7" t="str">
        <f t="shared" si="91"/>
        <v>NA</v>
      </c>
      <c r="BO122" s="7" t="str">
        <f t="shared" si="99"/>
        <v>NA</v>
      </c>
      <c r="BP122" s="7" t="str">
        <f t="shared" si="92"/>
        <v/>
      </c>
      <c r="BQ122" s="7" t="str">
        <f t="shared" si="93"/>
        <v/>
      </c>
      <c r="BR122" s="7" t="str">
        <f t="shared" si="94"/>
        <v>Woher kommt der Wärter?</v>
      </c>
      <c r="BS122" s="7" t="str">
        <f t="shared" si="95"/>
        <v>Woher kommt der Wärter?</v>
      </c>
      <c r="BT122" s="7" t="str">
        <f t="shared" si="96"/>
        <v>Was hat der Wärter geklaut?</v>
      </c>
      <c r="BU122" s="7" t="str">
        <f t="shared" si="97"/>
        <v/>
      </c>
      <c r="BV122" s="7" t="str">
        <f t="shared" si="98"/>
        <v>Was hat der Wärter geklaut?</v>
      </c>
    </row>
    <row r="123" spans="1:74" ht="14.25" customHeight="1" x14ac:dyDescent="0.35">
      <c r="A123" s="7" t="str">
        <f t="shared" si="100"/>
        <v>L6_S91_I174_PSie</v>
      </c>
      <c r="B123" s="7">
        <v>6</v>
      </c>
      <c r="C123" s="7">
        <v>91</v>
      </c>
      <c r="D123" s="44">
        <v>122</v>
      </c>
      <c r="E123">
        <v>6</v>
      </c>
      <c r="F123" s="7">
        <v>91</v>
      </c>
      <c r="G123" s="7" t="str">
        <f t="shared" si="101"/>
        <v>Der Psychiater bangt in der Universität. Sie hat die wichtige Präsentation vermasselt.</v>
      </c>
      <c r="H123" s="7" t="str">
        <f t="shared" si="79"/>
        <v>Der Psychiater</v>
      </c>
      <c r="I123" s="7" t="str">
        <f t="shared" si="80"/>
        <v>Die Psychiaterin</v>
      </c>
      <c r="J123" s="7" t="s">
        <v>668</v>
      </c>
      <c r="K123" s="7" t="s">
        <v>84</v>
      </c>
      <c r="N123" s="7" t="s">
        <v>669</v>
      </c>
      <c r="O123" s="7" t="str">
        <f t="shared" si="81"/>
        <v>in der Universität.</v>
      </c>
      <c r="P123" s="7" t="str">
        <f t="shared" si="82"/>
        <v>in der Universität</v>
      </c>
      <c r="Q123" s="7" t="str">
        <f t="shared" si="102"/>
        <v>Sie</v>
      </c>
      <c r="R123" s="7" t="s">
        <v>104</v>
      </c>
      <c r="S123" s="7" t="s">
        <v>71</v>
      </c>
      <c r="T123" s="7" t="s">
        <v>340</v>
      </c>
      <c r="U123" s="7" t="s">
        <v>670</v>
      </c>
      <c r="W123" s="7" t="str">
        <f t="shared" si="83"/>
        <v>Präsentation</v>
      </c>
      <c r="X123" s="7" t="str">
        <f t="shared" si="84"/>
        <v>vermasselt.</v>
      </c>
      <c r="Y123" s="7" t="s">
        <v>671</v>
      </c>
      <c r="Z123" s="7">
        <f>main!Z92</f>
        <v>174</v>
      </c>
      <c r="AA123" s="7" t="str">
        <f>main!AA92</f>
        <v>Psychiater</v>
      </c>
      <c r="AB123" s="7" t="str">
        <f>main!AB92</f>
        <v>NA</v>
      </c>
      <c r="AC123" s="7">
        <f>main!AC92</f>
        <v>4.05</v>
      </c>
      <c r="AD123" s="7" t="str">
        <f>main!AD92</f>
        <v>NA</v>
      </c>
      <c r="AE123" s="7" t="str">
        <f>main!AE92</f>
        <v>NA</v>
      </c>
      <c r="AF123" s="7" t="str">
        <f>main!AF92</f>
        <v>m</v>
      </c>
      <c r="AG123" s="7" t="str">
        <f>main!AG92</f>
        <v>Filler</v>
      </c>
      <c r="AH123" s="7" t="str">
        <f>main!AH92</f>
        <v>NA</v>
      </c>
      <c r="AI123" s="7" t="str">
        <f>main!AI92</f>
        <v>NA</v>
      </c>
      <c r="AJ123" s="7" t="str">
        <f>main!AJ92</f>
        <v>Der</v>
      </c>
      <c r="AK123" s="7" t="str">
        <f>main!AK92</f>
        <v>der</v>
      </c>
      <c r="AL123" s="7">
        <f>main!AL92</f>
        <v>31</v>
      </c>
      <c r="AM123" s="7" t="str">
        <f>main!AM92</f>
        <v>Psychiaterin</v>
      </c>
      <c r="AN123" s="7" t="str">
        <f>main!AN92</f>
        <v>NA</v>
      </c>
      <c r="AO123" s="7" t="str">
        <f>main!AO92</f>
        <v>NA</v>
      </c>
      <c r="AP123" s="7" t="str">
        <f>main!AP92</f>
        <v>NA</v>
      </c>
      <c r="AQ123" s="7" t="str">
        <f>main!AQ92</f>
        <v>NA</v>
      </c>
      <c r="AR123" s="7" t="str">
        <f>main!AR92</f>
        <v>NA</v>
      </c>
      <c r="AS123" s="7" t="str">
        <f>main!AS92</f>
        <v>Alternative</v>
      </c>
      <c r="AT123" s="7" t="str">
        <f>main!AT92</f>
        <v>NA</v>
      </c>
      <c r="AU123" s="7" t="str">
        <f>main!AU92</f>
        <v>NA</v>
      </c>
      <c r="AV123" s="7" t="str">
        <f>main!AV92</f>
        <v>Die</v>
      </c>
      <c r="AW123" s="7" t="str">
        <f>main!AW92</f>
        <v>die</v>
      </c>
      <c r="AX123" s="7" t="str">
        <f>main!AX92</f>
        <v>Er</v>
      </c>
      <c r="AY123" s="7" t="str">
        <f>main!AY92</f>
        <v>Sie</v>
      </c>
      <c r="AZ123" s="7" t="str">
        <f>main!AZ92</f>
        <v>Sie</v>
      </c>
      <c r="BA123" s="7" t="str">
        <f t="shared" si="85"/>
        <v>Wer bangt in der Universität?</v>
      </c>
      <c r="BB123" s="46" t="str">
        <f t="shared" si="86"/>
        <v>Was tat der Psychiater?</v>
      </c>
      <c r="BC123" s="7" t="str">
        <f t="shared" si="87"/>
        <v>Wo bangt der Psychiater?</v>
      </c>
      <c r="BD123" s="7" t="str">
        <f t="shared" si="88"/>
        <v>Was hat der Psychiater vermasselt?</v>
      </c>
      <c r="BE123" s="7" t="s">
        <v>48</v>
      </c>
      <c r="BF123" s="7" t="str">
        <f>BC123</f>
        <v>Wo bangt der Psychiater?</v>
      </c>
      <c r="BG123" s="7">
        <v>4</v>
      </c>
      <c r="BH123" s="7">
        <f t="shared" si="89"/>
        <v>0</v>
      </c>
      <c r="BI123" s="7" t="str">
        <f t="shared" si="90"/>
        <v>NA</v>
      </c>
      <c r="BJ123" s="7" t="str">
        <f>IF(BI123="NA","NA",P123)</f>
        <v>NA</v>
      </c>
      <c r="BK123" s="7" t="str">
        <f t="shared" si="104"/>
        <v>NA</v>
      </c>
      <c r="BL123" s="7" t="s">
        <v>78</v>
      </c>
      <c r="BM123" s="1">
        <v>1</v>
      </c>
      <c r="BN123" s="7" t="str">
        <f t="shared" si="91"/>
        <v>NA</v>
      </c>
      <c r="BO123" s="7" t="str">
        <f t="shared" si="99"/>
        <v>NA</v>
      </c>
      <c r="BP123" s="7" t="str">
        <f t="shared" si="92"/>
        <v>Wo bangt der Psychiater?</v>
      </c>
      <c r="BQ123" s="7" t="str">
        <f t="shared" si="93"/>
        <v/>
      </c>
      <c r="BR123" s="7" t="str">
        <f t="shared" si="94"/>
        <v/>
      </c>
      <c r="BS123" s="7" t="str">
        <f t="shared" si="95"/>
        <v>Wo bangt der Psychiater?</v>
      </c>
      <c r="BT123" s="7" t="str">
        <f t="shared" si="96"/>
        <v>Was hat der Psychiater vermasselt?</v>
      </c>
      <c r="BU123" s="7" t="str">
        <f t="shared" si="97"/>
        <v/>
      </c>
      <c r="BV123" s="7" t="str">
        <f t="shared" si="98"/>
        <v>Was hat der Psychiater vermasselt?</v>
      </c>
    </row>
    <row r="124" spans="1:74" ht="14.25" customHeight="1" x14ac:dyDescent="0.35">
      <c r="A124" s="7" t="str">
        <f t="shared" si="100"/>
        <v>L6_S93_I176_PSie</v>
      </c>
      <c r="B124" s="7">
        <v>6</v>
      </c>
      <c r="C124" s="7">
        <v>93</v>
      </c>
      <c r="D124" s="44">
        <v>123</v>
      </c>
      <c r="E124">
        <v>6</v>
      </c>
      <c r="F124" s="7">
        <v>93</v>
      </c>
      <c r="G124" s="7" t="str">
        <f t="shared" si="101"/>
        <v>Der Gastwirt stürzt von der Bühne. Sie hat eine lockere Stufe übersehen.</v>
      </c>
      <c r="H124" s="7" t="str">
        <f t="shared" si="79"/>
        <v>Der Gastwirt</v>
      </c>
      <c r="I124" s="7" t="str">
        <f t="shared" si="80"/>
        <v>Die Gastwirtin</v>
      </c>
      <c r="J124" s="7" t="s">
        <v>594</v>
      </c>
      <c r="M124" s="7" t="s">
        <v>222</v>
      </c>
      <c r="N124" s="7" t="s">
        <v>679</v>
      </c>
      <c r="O124" s="7" t="str">
        <f t="shared" si="81"/>
        <v>von der Bühne.</v>
      </c>
      <c r="P124" s="7" t="str">
        <f t="shared" si="82"/>
        <v>von der Bühne</v>
      </c>
      <c r="Q124" s="7" t="str">
        <f t="shared" si="102"/>
        <v>Sie</v>
      </c>
      <c r="R124" s="7" t="s">
        <v>104</v>
      </c>
      <c r="S124" s="7" t="s">
        <v>179</v>
      </c>
      <c r="T124" s="7" t="s">
        <v>680</v>
      </c>
      <c r="U124" s="7" t="s">
        <v>555</v>
      </c>
      <c r="W124" s="7" t="str">
        <f t="shared" si="83"/>
        <v>Stufe</v>
      </c>
      <c r="X124" s="7" t="str">
        <f t="shared" si="84"/>
        <v>übersehen.</v>
      </c>
      <c r="Y124" s="7" t="s">
        <v>248</v>
      </c>
      <c r="Z124" s="7">
        <f>main!Z94</f>
        <v>176</v>
      </c>
      <c r="AA124" s="7" t="str">
        <f>main!AA94</f>
        <v>Gastwirt</v>
      </c>
      <c r="AB124" s="7" t="str">
        <f>main!AB94</f>
        <v>NA</v>
      </c>
      <c r="AC124" s="7">
        <f>main!AC94</f>
        <v>4.25</v>
      </c>
      <c r="AD124" s="7" t="str">
        <f>main!AD94</f>
        <v>NA</v>
      </c>
      <c r="AE124" s="7" t="str">
        <f>main!AE94</f>
        <v>NA</v>
      </c>
      <c r="AF124" s="7" t="str">
        <f>main!AF94</f>
        <v>m</v>
      </c>
      <c r="AG124" s="7" t="str">
        <f>main!AG94</f>
        <v>Filler</v>
      </c>
      <c r="AH124" s="7" t="str">
        <f>main!AH94</f>
        <v>NA</v>
      </c>
      <c r="AI124" s="7" t="str">
        <f>main!AI94</f>
        <v>NA</v>
      </c>
      <c r="AJ124" s="7" t="str">
        <f>main!AJ94</f>
        <v>Der</v>
      </c>
      <c r="AK124" s="7" t="str">
        <f>main!AK94</f>
        <v>der</v>
      </c>
      <c r="AL124" s="7">
        <f>main!AL94</f>
        <v>33</v>
      </c>
      <c r="AM124" s="7" t="str">
        <f>main!AM94</f>
        <v>Gastwirtin</v>
      </c>
      <c r="AN124" s="7" t="str">
        <f>main!AN94</f>
        <v>NA</v>
      </c>
      <c r="AO124" s="7" t="str">
        <f>main!AO94</f>
        <v>NA</v>
      </c>
      <c r="AP124" s="7" t="str">
        <f>main!AP94</f>
        <v>NA</v>
      </c>
      <c r="AQ124" s="7" t="str">
        <f>main!AQ94</f>
        <v>NA</v>
      </c>
      <c r="AR124" s="7" t="str">
        <f>main!AR94</f>
        <v>NA</v>
      </c>
      <c r="AS124" s="7" t="str">
        <f>main!AS94</f>
        <v>Alternative</v>
      </c>
      <c r="AT124" s="7" t="str">
        <f>main!AT94</f>
        <v>NA</v>
      </c>
      <c r="AU124" s="7" t="str">
        <f>main!AU94</f>
        <v>NA</v>
      </c>
      <c r="AV124" s="7" t="str">
        <f>main!AV94</f>
        <v>Die</v>
      </c>
      <c r="AW124" s="7" t="str">
        <f>main!AW94</f>
        <v>die</v>
      </c>
      <c r="AX124" s="7" t="str">
        <f>main!AX94</f>
        <v>Er</v>
      </c>
      <c r="AY124" s="7" t="str">
        <f>main!AY94</f>
        <v>Sie</v>
      </c>
      <c r="AZ124" s="7" t="str">
        <f>main!AZ94</f>
        <v>Sie</v>
      </c>
      <c r="BA124" s="7" t="str">
        <f t="shared" si="85"/>
        <v>Wer stürzt von der Bühne?</v>
      </c>
      <c r="BB124" s="46" t="str">
        <f t="shared" si="86"/>
        <v>Was tat der Gastwirt?</v>
      </c>
      <c r="BC124" s="7" t="str">
        <f t="shared" si="87"/>
        <v>Woher stürzt der Gastwirt?</v>
      </c>
      <c r="BD124" s="7" t="str">
        <f t="shared" si="88"/>
        <v>Was hat der Gastwirt übersehen?</v>
      </c>
      <c r="BE124" s="7" t="s">
        <v>47</v>
      </c>
      <c r="BF124" s="7" t="str">
        <f>BA124</f>
        <v>Wer stürzt von der Bühne?</v>
      </c>
      <c r="BG124" s="7">
        <v>2</v>
      </c>
      <c r="BH124" s="7">
        <f t="shared" si="89"/>
        <v>0</v>
      </c>
      <c r="BI124" s="7" t="str">
        <f t="shared" si="90"/>
        <v>NA</v>
      </c>
      <c r="BJ124" s="7" t="str">
        <f>IF(BI124="NA","NA",H124)</f>
        <v>NA</v>
      </c>
      <c r="BK124" s="7" t="str">
        <f t="shared" si="104"/>
        <v>NA</v>
      </c>
      <c r="BL124" s="7" t="s">
        <v>78</v>
      </c>
      <c r="BM124" s="1">
        <v>1</v>
      </c>
      <c r="BN124" s="7" t="str">
        <f t="shared" si="91"/>
        <v>NA</v>
      </c>
      <c r="BO124" s="7" t="str">
        <f t="shared" si="99"/>
        <v>NA</v>
      </c>
      <c r="BP124" s="7" t="str">
        <f t="shared" si="92"/>
        <v/>
      </c>
      <c r="BQ124" s="7" t="str">
        <f t="shared" si="93"/>
        <v/>
      </c>
      <c r="BR124" s="7" t="str">
        <f t="shared" si="94"/>
        <v>Woher stürzt der Gastwirt?</v>
      </c>
      <c r="BS124" s="7" t="str">
        <f t="shared" si="95"/>
        <v>Woher stürzt der Gastwirt?</v>
      </c>
      <c r="BT124" s="7" t="str">
        <f t="shared" si="96"/>
        <v>Was hat der Gastwirt übersehen?</v>
      </c>
      <c r="BU124" s="7" t="str">
        <f t="shared" si="97"/>
        <v/>
      </c>
      <c r="BV124" s="7" t="str">
        <f t="shared" si="98"/>
        <v>Was hat der Gastwirt übersehen?</v>
      </c>
    </row>
    <row r="125" spans="1:74" ht="14.25" customHeight="1" x14ac:dyDescent="0.35">
      <c r="A125" s="7" t="str">
        <f t="shared" si="100"/>
        <v>L6_S117_I200_PSie</v>
      </c>
      <c r="B125" s="7">
        <v>6</v>
      </c>
      <c r="C125" s="7">
        <v>117</v>
      </c>
      <c r="D125" s="44">
        <v>124</v>
      </c>
      <c r="E125">
        <v>6</v>
      </c>
      <c r="F125" s="7">
        <v>117</v>
      </c>
      <c r="G125" s="7" t="str">
        <f t="shared" si="101"/>
        <v>Der Dachdecker kommt vom Vortrag. Sie hat heute wieder Nichts gelernt.</v>
      </c>
      <c r="H125" s="7" t="str">
        <f t="shared" si="79"/>
        <v>Der Dachdecker</v>
      </c>
      <c r="I125" s="7" t="str">
        <f t="shared" si="80"/>
        <v>Die Dachdeckerin</v>
      </c>
      <c r="J125" s="7" t="s">
        <v>311</v>
      </c>
      <c r="M125" s="7" t="s">
        <v>291</v>
      </c>
      <c r="N125" s="7" t="s">
        <v>812</v>
      </c>
      <c r="O125" s="7" t="str">
        <f t="shared" si="81"/>
        <v>vom Vortrag.</v>
      </c>
      <c r="P125" s="7" t="str">
        <f t="shared" si="82"/>
        <v>vom Vortrag</v>
      </c>
      <c r="Q125" s="7" t="str">
        <f t="shared" si="102"/>
        <v>Sie</v>
      </c>
      <c r="R125" s="7" t="s">
        <v>104</v>
      </c>
      <c r="S125" s="7" t="s">
        <v>813</v>
      </c>
      <c r="T125" s="7" t="s">
        <v>814</v>
      </c>
      <c r="U125" s="7" t="s">
        <v>815</v>
      </c>
      <c r="W125" s="7" t="str">
        <f t="shared" si="83"/>
        <v>Nichts</v>
      </c>
      <c r="X125" s="7" t="str">
        <f t="shared" si="84"/>
        <v>gelernt.</v>
      </c>
      <c r="Y125" s="7" t="s">
        <v>816</v>
      </c>
      <c r="Z125" s="7">
        <f>main!Z118</f>
        <v>200</v>
      </c>
      <c r="AA125" s="7" t="str">
        <f>main!AA118</f>
        <v>Dachdecker</v>
      </c>
      <c r="AB125" s="7" t="str">
        <f>main!AB118</f>
        <v>NA</v>
      </c>
      <c r="AC125" s="7">
        <f>main!AC118</f>
        <v>6.375</v>
      </c>
      <c r="AD125" s="7" t="str">
        <f>main!AD118</f>
        <v>NA</v>
      </c>
      <c r="AE125" s="7" t="str">
        <f>main!AE118</f>
        <v>NA</v>
      </c>
      <c r="AF125" s="7" t="str">
        <f>main!AF118</f>
        <v>m</v>
      </c>
      <c r="AG125" s="7" t="str">
        <f>main!AG118</f>
        <v>Filler</v>
      </c>
      <c r="AH125" s="7" t="str">
        <f>main!AH118</f>
        <v>NA</v>
      </c>
      <c r="AI125" s="7" t="str">
        <f>main!AI118</f>
        <v>NA</v>
      </c>
      <c r="AJ125" s="7" t="str">
        <f>main!AJ118</f>
        <v>Der</v>
      </c>
      <c r="AK125" s="7" t="str">
        <f>main!AK118</f>
        <v>der</v>
      </c>
      <c r="AL125" s="7">
        <f>main!AL118</f>
        <v>57</v>
      </c>
      <c r="AM125" s="7" t="str">
        <f>main!AM118</f>
        <v>Dachdeckerin</v>
      </c>
      <c r="AN125" s="7" t="str">
        <f>main!AN118</f>
        <v>NA</v>
      </c>
      <c r="AO125" s="7" t="str">
        <f>main!AO118</f>
        <v>NA</v>
      </c>
      <c r="AP125" s="7" t="str">
        <f>main!AP118</f>
        <v>NA</v>
      </c>
      <c r="AQ125" s="7" t="str">
        <f>main!AQ118</f>
        <v>NA</v>
      </c>
      <c r="AR125" s="7" t="str">
        <f>main!AR118</f>
        <v>NA</v>
      </c>
      <c r="AS125" s="7" t="str">
        <f>main!AS118</f>
        <v>Alternative</v>
      </c>
      <c r="AT125" s="7" t="str">
        <f>main!AT118</f>
        <v>NA</v>
      </c>
      <c r="AU125" s="7" t="str">
        <f>main!AU118</f>
        <v>NA</v>
      </c>
      <c r="AV125" s="7" t="str">
        <f>main!AV118</f>
        <v>Die</v>
      </c>
      <c r="AW125" s="7" t="str">
        <f>main!AW118</f>
        <v>die</v>
      </c>
      <c r="AX125" s="7" t="str">
        <f>main!AX118</f>
        <v>Er</v>
      </c>
      <c r="AY125" s="7" t="str">
        <f>main!AY118</f>
        <v>Sie</v>
      </c>
      <c r="AZ125" s="7" t="str">
        <f>main!AZ118</f>
        <v>Sie</v>
      </c>
      <c r="BA125" s="7" t="str">
        <f t="shared" si="85"/>
        <v>Wer kommt vom Vortrag?</v>
      </c>
      <c r="BB125" s="46" t="str">
        <f t="shared" si="86"/>
        <v>Was tat der Dachdecker?</v>
      </c>
      <c r="BC125" s="7" t="str">
        <f t="shared" si="87"/>
        <v>Woher kommt der Dachdecker?</v>
      </c>
      <c r="BD125" s="7" t="str">
        <f t="shared" si="88"/>
        <v>Was hat der Dachdecker gelernt?</v>
      </c>
      <c r="BE125" s="7" t="s">
        <v>47</v>
      </c>
      <c r="BF125" s="7" t="str">
        <f>BA125</f>
        <v>Wer kommt vom Vortrag?</v>
      </c>
      <c r="BG125" s="7">
        <v>1</v>
      </c>
      <c r="BH125" s="7">
        <f t="shared" si="89"/>
        <v>1</v>
      </c>
      <c r="BI125" s="7" t="str">
        <f t="shared" si="90"/>
        <v>Wer kommt vom Vortrag?</v>
      </c>
      <c r="BJ125" s="7" t="str">
        <f>IF(BI125="NA","NA",H125)</f>
        <v>Der Dachdecker</v>
      </c>
      <c r="BK125" s="7" t="str">
        <f t="shared" si="104"/>
        <v>Der Dachdecker</v>
      </c>
      <c r="BL125" s="7" t="str">
        <f>I125</f>
        <v>Die Dachdeckerin</v>
      </c>
      <c r="BM125" s="1">
        <v>1</v>
      </c>
      <c r="BN125" s="7" t="str">
        <f t="shared" si="91"/>
        <v>Der Dachdecker</v>
      </c>
      <c r="BO125" s="7" t="str">
        <f t="shared" si="99"/>
        <v>Die Dachdeckerin</v>
      </c>
      <c r="BP125" s="7" t="str">
        <f t="shared" si="92"/>
        <v/>
      </c>
      <c r="BQ125" s="7" t="str">
        <f t="shared" si="93"/>
        <v/>
      </c>
      <c r="BR125" s="7" t="str">
        <f t="shared" si="94"/>
        <v>Woher kommt der Dachdecker?</v>
      </c>
      <c r="BS125" s="7" t="str">
        <f t="shared" si="95"/>
        <v>Woher kommt der Dachdecker?</v>
      </c>
      <c r="BT125" s="7" t="str">
        <f t="shared" si="96"/>
        <v>Was hat der Dachdecker gelernt?</v>
      </c>
      <c r="BU125" s="7" t="str">
        <f t="shared" si="97"/>
        <v/>
      </c>
      <c r="BV125" s="7" t="str">
        <f t="shared" si="98"/>
        <v>Was hat der Dachdecker gelernt?</v>
      </c>
    </row>
    <row r="126" spans="1:74" ht="14.25" customHeight="1" x14ac:dyDescent="0.35">
      <c r="A126" s="7" t="str">
        <f t="shared" si="100"/>
        <v>L6_S96_I179_PSie</v>
      </c>
      <c r="B126" s="7">
        <v>6</v>
      </c>
      <c r="C126" s="7">
        <v>96</v>
      </c>
      <c r="D126" s="44">
        <v>125</v>
      </c>
      <c r="E126">
        <v>6</v>
      </c>
      <c r="F126" s="7">
        <v>96</v>
      </c>
      <c r="G126" s="7" t="str">
        <f t="shared" si="101"/>
        <v>Der Pharmazeut geht aus dem Theaterstück. Sie hat eine neue Passion entdeckt.</v>
      </c>
      <c r="H126" s="7" t="str">
        <f t="shared" si="79"/>
        <v>Der Pharmazeut</v>
      </c>
      <c r="I126" s="7" t="str">
        <f t="shared" si="80"/>
        <v>Die Pharmazeutin</v>
      </c>
      <c r="J126" s="7" t="s">
        <v>126</v>
      </c>
      <c r="M126" s="7" t="s">
        <v>102</v>
      </c>
      <c r="N126" s="7" t="s">
        <v>695</v>
      </c>
      <c r="O126" s="7" t="str">
        <f t="shared" si="81"/>
        <v>aus dem Theaterstück.</v>
      </c>
      <c r="P126" s="7" t="str">
        <f t="shared" si="82"/>
        <v>aus dem Theaterstück</v>
      </c>
      <c r="Q126" s="7" t="str">
        <f t="shared" si="102"/>
        <v>Sie</v>
      </c>
      <c r="R126" s="7" t="s">
        <v>104</v>
      </c>
      <c r="S126" s="7" t="s">
        <v>179</v>
      </c>
      <c r="T126" s="7" t="s">
        <v>357</v>
      </c>
      <c r="U126" s="7" t="s">
        <v>696</v>
      </c>
      <c r="W126" s="7" t="str">
        <f t="shared" si="83"/>
        <v>Passion</v>
      </c>
      <c r="X126" s="7" t="str">
        <f t="shared" si="84"/>
        <v>entdeckt.</v>
      </c>
      <c r="Y126" s="7" t="s">
        <v>697</v>
      </c>
      <c r="Z126" s="7">
        <f>main!Z97</f>
        <v>179</v>
      </c>
      <c r="AA126" s="7" t="str">
        <f>main!AA97</f>
        <v>Pharmazeut</v>
      </c>
      <c r="AB126" s="7" t="str">
        <f>main!AB97</f>
        <v>NA</v>
      </c>
      <c r="AC126" s="7">
        <f>main!AC97</f>
        <v>4.55</v>
      </c>
      <c r="AD126" s="7" t="str">
        <f>main!AD97</f>
        <v>NA</v>
      </c>
      <c r="AE126" s="7" t="str">
        <f>main!AE97</f>
        <v>NA</v>
      </c>
      <c r="AF126" s="7" t="str">
        <f>main!AF97</f>
        <v>m</v>
      </c>
      <c r="AG126" s="7" t="str">
        <f>main!AG97</f>
        <v>Filler</v>
      </c>
      <c r="AH126" s="7" t="str">
        <f>main!AH97</f>
        <v>NA</v>
      </c>
      <c r="AI126" s="7" t="str">
        <f>main!AI97</f>
        <v>NA</v>
      </c>
      <c r="AJ126" s="7" t="str">
        <f>main!AJ97</f>
        <v>Der</v>
      </c>
      <c r="AK126" s="7" t="str">
        <f>main!AK97</f>
        <v>der</v>
      </c>
      <c r="AL126" s="7">
        <f>main!AL97</f>
        <v>36</v>
      </c>
      <c r="AM126" s="7" t="str">
        <f>main!AM97</f>
        <v>Pharmazeutin</v>
      </c>
      <c r="AN126" s="7" t="str">
        <f>main!AN97</f>
        <v>NA</v>
      </c>
      <c r="AO126" s="7" t="str">
        <f>main!AO97</f>
        <v>NA</v>
      </c>
      <c r="AP126" s="7" t="str">
        <f>main!AP97</f>
        <v>NA</v>
      </c>
      <c r="AQ126" s="7" t="str">
        <f>main!AQ97</f>
        <v>NA</v>
      </c>
      <c r="AR126" s="7" t="str">
        <f>main!AR97</f>
        <v>NA</v>
      </c>
      <c r="AS126" s="7" t="str">
        <f>main!AS97</f>
        <v>Alternative</v>
      </c>
      <c r="AT126" s="7" t="str">
        <f>main!AT97</f>
        <v>NA</v>
      </c>
      <c r="AU126" s="7" t="str">
        <f>main!AU97</f>
        <v>NA</v>
      </c>
      <c r="AV126" s="7" t="str">
        <f>main!AV97</f>
        <v>Die</v>
      </c>
      <c r="AW126" s="7" t="str">
        <f>main!AW97</f>
        <v>die</v>
      </c>
      <c r="AX126" s="7" t="str">
        <f>main!AX97</f>
        <v>Er</v>
      </c>
      <c r="AY126" s="7" t="str">
        <f>main!AY97</f>
        <v>Sie</v>
      </c>
      <c r="AZ126" s="7" t="str">
        <f>main!AZ97</f>
        <v>Sie</v>
      </c>
      <c r="BA126" s="7" t="str">
        <f t="shared" si="85"/>
        <v>Wer geht aus dem Theaterstück?</v>
      </c>
      <c r="BB126" s="46" t="str">
        <f t="shared" si="86"/>
        <v>Was tat der Pharmazeut?</v>
      </c>
      <c r="BC126" s="7" t="str">
        <f t="shared" si="87"/>
        <v>Woher geht der Pharmazeut?</v>
      </c>
      <c r="BD126" s="7" t="str">
        <f t="shared" si="88"/>
        <v>Was hat der Pharmazeut entdeckt?</v>
      </c>
      <c r="BE126" s="1" t="s">
        <v>49</v>
      </c>
      <c r="BF126" s="7" t="str">
        <f>BD126</f>
        <v>Was hat der Pharmazeut entdeckt?</v>
      </c>
      <c r="BG126" s="7">
        <v>2</v>
      </c>
      <c r="BH126" s="7">
        <f t="shared" si="89"/>
        <v>0</v>
      </c>
      <c r="BI126" s="7" t="str">
        <f t="shared" si="90"/>
        <v>NA</v>
      </c>
      <c r="BJ126" s="7" t="str">
        <f>IF(BI126="NA","NA",CONCATENATE(S126," ",T126," ",W126))</f>
        <v>NA</v>
      </c>
      <c r="BK126" s="7" t="str">
        <f t="shared" si="104"/>
        <v>NA</v>
      </c>
      <c r="BL126" s="7" t="s">
        <v>78</v>
      </c>
      <c r="BM126" s="1">
        <v>1</v>
      </c>
      <c r="BN126" s="7" t="str">
        <f t="shared" si="91"/>
        <v>NA</v>
      </c>
      <c r="BO126" s="7" t="str">
        <f t="shared" si="99"/>
        <v>NA</v>
      </c>
      <c r="BP126" s="7" t="str">
        <f t="shared" si="92"/>
        <v/>
      </c>
      <c r="BQ126" s="7" t="str">
        <f t="shared" si="93"/>
        <v/>
      </c>
      <c r="BR126" s="7" t="str">
        <f t="shared" si="94"/>
        <v>Woher geht der Pharmazeut?</v>
      </c>
      <c r="BS126" s="7" t="str">
        <f t="shared" si="95"/>
        <v>Woher geht der Pharmazeut?</v>
      </c>
      <c r="BT126" s="7" t="str">
        <f t="shared" si="96"/>
        <v>Was hat der Pharmazeut entdeckt?</v>
      </c>
      <c r="BU126" s="7" t="str">
        <f t="shared" si="97"/>
        <v/>
      </c>
      <c r="BV126" s="7" t="str">
        <f t="shared" si="98"/>
        <v>Was hat der Pharmazeut entdeckt?</v>
      </c>
    </row>
    <row r="127" spans="1:74" ht="14.25" customHeight="1" x14ac:dyDescent="0.35">
      <c r="A127" s="7" t="str">
        <f t="shared" si="100"/>
        <v>L6_S81_I164_PEr</v>
      </c>
      <c r="B127" s="7">
        <v>6</v>
      </c>
      <c r="C127" s="7">
        <v>81</v>
      </c>
      <c r="D127" s="44">
        <v>126</v>
      </c>
      <c r="E127">
        <v>6</v>
      </c>
      <c r="F127" s="7">
        <v>81</v>
      </c>
      <c r="G127" s="7" t="str">
        <f t="shared" si="101"/>
        <v>Die Bankkassiererin rennt in den Laden. Er hat einen gruseligen Mann gesehen.</v>
      </c>
      <c r="H127" s="7" t="str">
        <f t="shared" si="79"/>
        <v>Die Bankkassiererin</v>
      </c>
      <c r="I127" s="7" t="str">
        <f t="shared" si="80"/>
        <v>Der Bankkassierer</v>
      </c>
      <c r="J127" s="7" t="s">
        <v>369</v>
      </c>
      <c r="L127" s="7" t="s">
        <v>375</v>
      </c>
      <c r="N127" s="7" t="s">
        <v>616</v>
      </c>
      <c r="O127" s="7" t="str">
        <f t="shared" si="81"/>
        <v>in den Laden.</v>
      </c>
      <c r="P127" s="7" t="str">
        <f t="shared" si="82"/>
        <v>in den Laden</v>
      </c>
      <c r="Q127" s="7" t="str">
        <f t="shared" si="102"/>
        <v>Er</v>
      </c>
      <c r="R127" s="7" t="s">
        <v>104</v>
      </c>
      <c r="S127" s="7" t="s">
        <v>87</v>
      </c>
      <c r="T127" s="7" t="s">
        <v>617</v>
      </c>
      <c r="V127" s="7" t="s">
        <v>618</v>
      </c>
      <c r="W127" s="7" t="str">
        <f t="shared" si="83"/>
        <v>Mann</v>
      </c>
      <c r="X127" s="7" t="str">
        <f t="shared" si="84"/>
        <v>gesehen.</v>
      </c>
      <c r="Y127" s="7" t="s">
        <v>182</v>
      </c>
      <c r="Z127" s="7">
        <f>main!Z82</f>
        <v>164</v>
      </c>
      <c r="AA127" s="7" t="str">
        <f>main!AA82</f>
        <v>Bankkassiererin</v>
      </c>
      <c r="AB127" s="7" t="str">
        <f>main!AB82</f>
        <v>NA</v>
      </c>
      <c r="AC127" s="7">
        <f>main!AC82</f>
        <v>3</v>
      </c>
      <c r="AD127" s="7" t="str">
        <f>main!AD82</f>
        <v>NA</v>
      </c>
      <c r="AE127" s="7" t="str">
        <f>main!AE82</f>
        <v>NA</v>
      </c>
      <c r="AF127" s="7" t="str">
        <f>main!AF82</f>
        <v>f</v>
      </c>
      <c r="AG127" s="7" t="str">
        <f>main!AG82</f>
        <v>Filler</v>
      </c>
      <c r="AH127" s="7" t="str">
        <f>main!AH82</f>
        <v>NA</v>
      </c>
      <c r="AI127" s="7" t="str">
        <f>main!AI82</f>
        <v>NA</v>
      </c>
      <c r="AJ127" s="7" t="str">
        <f>main!AJ82</f>
        <v>Die</v>
      </c>
      <c r="AK127" s="7" t="str">
        <f>main!AK82</f>
        <v>die</v>
      </c>
      <c r="AL127" s="7">
        <f>main!AL82</f>
        <v>21</v>
      </c>
      <c r="AM127" s="7" t="str">
        <f>main!AM82</f>
        <v>Bankkassierer</v>
      </c>
      <c r="AN127" s="7" t="str">
        <f>main!AN82</f>
        <v>NA</v>
      </c>
      <c r="AO127" s="7" t="str">
        <f>main!AO82</f>
        <v>NA</v>
      </c>
      <c r="AP127" s="7" t="str">
        <f>main!AP82</f>
        <v>NA</v>
      </c>
      <c r="AQ127" s="7" t="str">
        <f>main!AQ82</f>
        <v>NA</v>
      </c>
      <c r="AR127" s="7" t="str">
        <f>main!AR82</f>
        <v>NA</v>
      </c>
      <c r="AS127" s="7" t="str">
        <f>main!AS82</f>
        <v>Alternative</v>
      </c>
      <c r="AT127" s="7" t="str">
        <f>main!AT82</f>
        <v>NA</v>
      </c>
      <c r="AU127" s="7" t="str">
        <f>main!AU82</f>
        <v>NA</v>
      </c>
      <c r="AV127" s="7" t="str">
        <f>main!AV82</f>
        <v>Der</v>
      </c>
      <c r="AW127" s="7" t="str">
        <f>main!AW82</f>
        <v>der</v>
      </c>
      <c r="AX127" s="7" t="str">
        <f>main!AX82</f>
        <v>Er</v>
      </c>
      <c r="AY127" s="7" t="str">
        <f>main!AY82</f>
        <v>Sie</v>
      </c>
      <c r="AZ127" s="7" t="str">
        <f>main!AZ82</f>
        <v>Er</v>
      </c>
      <c r="BA127" s="7" t="str">
        <f t="shared" si="85"/>
        <v>Wer rennt in den Laden?</v>
      </c>
      <c r="BB127" s="46" t="str">
        <f t="shared" si="86"/>
        <v>Was tat die Bankkassiererin?</v>
      </c>
      <c r="BC127" s="7" t="str">
        <f t="shared" si="87"/>
        <v>Wohin rennt die Bankkassiererin?</v>
      </c>
      <c r="BD127" s="7" t="str">
        <f t="shared" si="88"/>
        <v>Wen hat die Bankkassiererin gesehen?</v>
      </c>
      <c r="BE127" s="7" t="s">
        <v>47</v>
      </c>
      <c r="BF127" s="7" t="str">
        <f>BA127</f>
        <v>Wer rennt in den Laden?</v>
      </c>
      <c r="BG127" s="7">
        <v>2</v>
      </c>
      <c r="BH127" s="7">
        <f t="shared" si="89"/>
        <v>0</v>
      </c>
      <c r="BI127" s="7" t="str">
        <f t="shared" si="90"/>
        <v>NA</v>
      </c>
      <c r="BJ127" s="7" t="str">
        <f>IF(BI127="NA","NA",H127)</f>
        <v>NA</v>
      </c>
      <c r="BK127" s="7" t="str">
        <f t="shared" si="104"/>
        <v>NA</v>
      </c>
      <c r="BL127" s="7" t="s">
        <v>78</v>
      </c>
      <c r="BM127" s="1">
        <v>0</v>
      </c>
      <c r="BN127" s="7" t="str">
        <f t="shared" si="91"/>
        <v>NA</v>
      </c>
      <c r="BO127" s="7" t="str">
        <f t="shared" si="99"/>
        <v>NA</v>
      </c>
      <c r="BP127" s="7" t="str">
        <f t="shared" si="92"/>
        <v/>
      </c>
      <c r="BQ127" s="7" t="str">
        <f t="shared" si="93"/>
        <v>Wohin rennt die Bankkassiererin?</v>
      </c>
      <c r="BR127" s="7" t="str">
        <f t="shared" si="94"/>
        <v/>
      </c>
      <c r="BS127" s="7" t="str">
        <f t="shared" si="95"/>
        <v>Wohin rennt die Bankkassiererin?</v>
      </c>
      <c r="BT127" s="7" t="str">
        <f t="shared" si="96"/>
        <v/>
      </c>
      <c r="BU127" s="7" t="str">
        <f t="shared" si="97"/>
        <v>Wen hat die Bankkassiererin gesehen?</v>
      </c>
      <c r="BV127" s="7" t="str">
        <f t="shared" si="98"/>
        <v>Wen hat die Bankkassiererin gesehen?</v>
      </c>
    </row>
    <row r="128" spans="1:74" ht="14.25" customHeight="1" x14ac:dyDescent="0.35">
      <c r="A128" s="7" t="str">
        <f t="shared" si="100"/>
        <v>L6_S38_I80_PSie</v>
      </c>
      <c r="B128" s="7">
        <v>6</v>
      </c>
      <c r="C128" s="7">
        <v>38</v>
      </c>
      <c r="D128" s="44">
        <v>127</v>
      </c>
      <c r="E128">
        <v>6</v>
      </c>
      <c r="F128" s="7">
        <v>38</v>
      </c>
      <c r="G128" s="7" t="str">
        <f t="shared" si="101"/>
        <v>Kim schwimmt zum Boot. Sie möchte die einsame Insel verlassen.</v>
      </c>
      <c r="H128" s="7" t="str">
        <f t="shared" si="79"/>
        <v>Kim</v>
      </c>
      <c r="I128" s="7" t="str">
        <f t="shared" si="80"/>
        <v>Karl</v>
      </c>
      <c r="J128" s="7" t="s">
        <v>264</v>
      </c>
      <c r="K128" s="7" t="s">
        <v>185</v>
      </c>
      <c r="N128" s="7" t="s">
        <v>349</v>
      </c>
      <c r="O128" s="7" t="str">
        <f t="shared" si="81"/>
        <v>zum Boot.</v>
      </c>
      <c r="P128" s="7" t="str">
        <f t="shared" si="82"/>
        <v>zum Boot</v>
      </c>
      <c r="Q128" s="7" t="str">
        <f t="shared" si="102"/>
        <v>Sie</v>
      </c>
      <c r="R128" s="7" t="s">
        <v>70</v>
      </c>
      <c r="S128" s="7" t="s">
        <v>71</v>
      </c>
      <c r="T128" s="7" t="s">
        <v>350</v>
      </c>
      <c r="U128" s="7" t="s">
        <v>351</v>
      </c>
      <c r="W128" s="7" t="str">
        <f t="shared" si="83"/>
        <v>Insel</v>
      </c>
      <c r="X128" s="7" t="str">
        <f t="shared" si="84"/>
        <v>verlassen.</v>
      </c>
      <c r="Y128" s="7" t="s">
        <v>352</v>
      </c>
      <c r="Z128" s="7">
        <f>main!Z39</f>
        <v>80</v>
      </c>
      <c r="AA128" s="7" t="str">
        <f>main!AA39</f>
        <v>Kim</v>
      </c>
      <c r="AB128" s="7" t="str">
        <f>main!AB39</f>
        <v>n</v>
      </c>
      <c r="AC128" s="7">
        <f>main!AC39</f>
        <v>4.7428571430000002</v>
      </c>
      <c r="AD128" s="7">
        <f>main!AD39</f>
        <v>1.038745203</v>
      </c>
      <c r="AE128" s="7">
        <f>main!AE39</f>
        <v>4</v>
      </c>
      <c r="AF128" s="7" t="str">
        <f>main!AF39</f>
        <v>n</v>
      </c>
      <c r="AG128" s="7" t="str">
        <f>main!AG39</f>
        <v>Target</v>
      </c>
      <c r="AH128" s="7" t="str">
        <f>main!AH39</f>
        <v>NA</v>
      </c>
      <c r="AI128" s="7">
        <f>main!AI39</f>
        <v>5070000000</v>
      </c>
      <c r="AJ128" s="7" t="str">
        <f>main!AJ39</f>
        <v>NA</v>
      </c>
      <c r="AK128" s="7" t="str">
        <f>main!AK39</f>
        <v>NA</v>
      </c>
      <c r="AL128" s="7">
        <f>main!AL39</f>
        <v>30</v>
      </c>
      <c r="AM128" s="7" t="str">
        <f>main!AM39</f>
        <v>Karl</v>
      </c>
      <c r="AN128" s="7" t="str">
        <f>main!AN39</f>
        <v>m</v>
      </c>
      <c r="AO128" s="7">
        <f>main!AO39</f>
        <v>1.342857143</v>
      </c>
      <c r="AP128" s="7">
        <f>main!AP39</f>
        <v>1.1099246700000001</v>
      </c>
      <c r="AQ128" s="7">
        <f>main!AQ39</f>
        <v>1</v>
      </c>
      <c r="AR128" s="7" t="str">
        <f>main!AR39</f>
        <v>m</v>
      </c>
      <c r="AS128" s="7" t="str">
        <f>main!AS39</f>
        <v>Alternative</v>
      </c>
      <c r="AT128" s="7" t="str">
        <f>main!AT39</f>
        <v>NA</v>
      </c>
      <c r="AU128" s="7" t="str">
        <f>main!AU39</f>
        <v>NA</v>
      </c>
      <c r="AV128" s="7" t="str">
        <f>main!AV39</f>
        <v>NA</v>
      </c>
      <c r="AW128" s="7" t="str">
        <f>main!AW39</f>
        <v>NA</v>
      </c>
      <c r="AX128" s="7" t="str">
        <f>main!AX39</f>
        <v>Er</v>
      </c>
      <c r="AY128" s="7" t="str">
        <f>main!AY39</f>
        <v>Sie</v>
      </c>
      <c r="AZ128" s="7" t="str">
        <f>main!AZ39</f>
        <v>Sie</v>
      </c>
      <c r="BA128" s="7" t="str">
        <f t="shared" si="85"/>
        <v>Wer schwimmt zum Boot?</v>
      </c>
      <c r="BB128" s="46" t="str">
        <f t="shared" si="86"/>
        <v>Was tat Kim?</v>
      </c>
      <c r="BC128" s="7" t="str">
        <f t="shared" si="87"/>
        <v>Wo schwimmt Kim?</v>
      </c>
      <c r="BD128" s="7" t="str">
        <f t="shared" si="88"/>
        <v>Was möchte Kim verlassen?</v>
      </c>
      <c r="BE128" s="7" t="s">
        <v>16</v>
      </c>
      <c r="BF128" s="7" t="str">
        <f>BB128</f>
        <v>Was tat Kim?</v>
      </c>
      <c r="BG128" s="7">
        <v>4</v>
      </c>
      <c r="BH128" s="7">
        <f t="shared" si="89"/>
        <v>0</v>
      </c>
      <c r="BI128" s="7" t="str">
        <f t="shared" si="90"/>
        <v>NA</v>
      </c>
      <c r="BJ128" s="7" t="str">
        <f>IF(BI128="NA","NA",J128)</f>
        <v>NA</v>
      </c>
      <c r="BK128" s="7" t="str">
        <f t="shared" si="104"/>
        <v>NA</v>
      </c>
      <c r="BL128" s="7" t="s">
        <v>78</v>
      </c>
      <c r="BM128" s="1">
        <v>0</v>
      </c>
      <c r="BN128" s="7" t="str">
        <f t="shared" si="91"/>
        <v>NA</v>
      </c>
      <c r="BO128" s="7" t="str">
        <f t="shared" si="99"/>
        <v>NA</v>
      </c>
      <c r="BP128" s="7" t="str">
        <f t="shared" si="92"/>
        <v>Wo schwimmt Kim?</v>
      </c>
      <c r="BQ128" s="7" t="str">
        <f t="shared" si="93"/>
        <v/>
      </c>
      <c r="BR128" s="7" t="str">
        <f t="shared" si="94"/>
        <v/>
      </c>
      <c r="BS128" s="7" t="str">
        <f t="shared" si="95"/>
        <v>Wo schwimmt Kim?</v>
      </c>
      <c r="BT128" s="7" t="str">
        <f t="shared" si="96"/>
        <v>Was möchte Kim verlassen?</v>
      </c>
      <c r="BU128" s="7" t="str">
        <f t="shared" si="97"/>
        <v/>
      </c>
      <c r="BV128" s="7" t="str">
        <f t="shared" si="98"/>
        <v>Was möchte Kim verlassen?</v>
      </c>
    </row>
    <row r="129" spans="1:74" ht="14.25" customHeight="1" x14ac:dyDescent="0.35">
      <c r="A129" s="7" t="str">
        <f t="shared" si="100"/>
        <v>L6_S57_I140_PSie</v>
      </c>
      <c r="B129" s="7">
        <v>6</v>
      </c>
      <c r="C129" s="7">
        <v>57</v>
      </c>
      <c r="D129" s="44">
        <v>128</v>
      </c>
      <c r="E129">
        <v>6</v>
      </c>
      <c r="F129" s="7">
        <v>57</v>
      </c>
      <c r="G129" s="7" t="str">
        <f t="shared" si="101"/>
        <v>Mathilda kommt von der Bandprobe. Sie hat ein exzellentes Solo hingelegt.</v>
      </c>
      <c r="H129" s="7" t="str">
        <f t="shared" si="79"/>
        <v>Mathilda</v>
      </c>
      <c r="I129" s="7" t="str">
        <f t="shared" si="80"/>
        <v>Carolin</v>
      </c>
      <c r="J129" s="7" t="s">
        <v>311</v>
      </c>
      <c r="M129" s="7" t="s">
        <v>222</v>
      </c>
      <c r="N129" s="7" t="s">
        <v>475</v>
      </c>
      <c r="O129" s="7" t="str">
        <f t="shared" si="81"/>
        <v>von der Bandprobe.</v>
      </c>
      <c r="P129" s="7" t="str">
        <f t="shared" si="82"/>
        <v>von der Bandprobe</v>
      </c>
      <c r="Q129" s="7" t="str">
        <f t="shared" si="102"/>
        <v>Sie</v>
      </c>
      <c r="R129" s="7" t="s">
        <v>104</v>
      </c>
      <c r="S129" s="7" t="s">
        <v>137</v>
      </c>
      <c r="T129" s="7" t="s">
        <v>476</v>
      </c>
      <c r="U129" s="7" t="s">
        <v>477</v>
      </c>
      <c r="W129" s="7" t="str">
        <f t="shared" si="83"/>
        <v>Solo</v>
      </c>
      <c r="X129" s="7" t="str">
        <f t="shared" si="84"/>
        <v>hingelegt.</v>
      </c>
      <c r="Y129" s="7" t="s">
        <v>478</v>
      </c>
      <c r="Z129" s="7">
        <f>main!Z58</f>
        <v>140</v>
      </c>
      <c r="AA129" s="7" t="str">
        <f>main!AA58</f>
        <v>Mathilda</v>
      </c>
      <c r="AB129" s="7" t="str">
        <f>main!AB58</f>
        <v>f</v>
      </c>
      <c r="AC129" s="7">
        <f>main!AC58</f>
        <v>6.914285714</v>
      </c>
      <c r="AD129" s="7">
        <f>main!AD58</f>
        <v>0.28402864100000003</v>
      </c>
      <c r="AE129" s="7">
        <f>main!AE58</f>
        <v>7</v>
      </c>
      <c r="AF129" s="7" t="str">
        <f>main!AF58</f>
        <v>f</v>
      </c>
      <c r="AG129" s="7" t="str">
        <f>main!AG58</f>
        <v>Target</v>
      </c>
      <c r="AH129" s="7" t="str">
        <f>main!AH58</f>
        <v>NA</v>
      </c>
      <c r="AI129" s="7">
        <f>main!AI58</f>
        <v>17000000</v>
      </c>
      <c r="AJ129" s="7" t="str">
        <f>main!AJ58</f>
        <v>NA</v>
      </c>
      <c r="AK129" s="7" t="str">
        <f>main!AK58</f>
        <v>NA</v>
      </c>
      <c r="AL129" s="7">
        <f>main!AL58</f>
        <v>108</v>
      </c>
      <c r="AM129" s="7" t="str">
        <f>main!AM58</f>
        <v>Carolin</v>
      </c>
      <c r="AN129" s="7" t="str">
        <f>main!AN58</f>
        <v>f</v>
      </c>
      <c r="AO129" s="7">
        <f>main!AO58</f>
        <v>6.628571429</v>
      </c>
      <c r="AP129" s="7">
        <f>main!AP58</f>
        <v>0.77024496799999997</v>
      </c>
      <c r="AQ129" s="7">
        <f>main!AQ58</f>
        <v>7</v>
      </c>
      <c r="AR129" s="7" t="str">
        <f>main!AR58</f>
        <v>f</v>
      </c>
      <c r="AS129" s="7" t="str">
        <f>main!AS58</f>
        <v>Alternative</v>
      </c>
      <c r="AT129" s="7" t="str">
        <f>main!AT58</f>
        <v>NA</v>
      </c>
      <c r="AU129" s="7" t="str">
        <f>main!AU58</f>
        <v>NA</v>
      </c>
      <c r="AV129" s="7" t="str">
        <f>main!AV58</f>
        <v>NA</v>
      </c>
      <c r="AW129" s="7" t="str">
        <f>main!AW58</f>
        <v>NA</v>
      </c>
      <c r="AX129" s="7" t="str">
        <f>main!AX58</f>
        <v>Er</v>
      </c>
      <c r="AY129" s="7" t="str">
        <f>main!AY58</f>
        <v>Sie</v>
      </c>
      <c r="AZ129" s="7" t="str">
        <f>main!AZ58</f>
        <v>Sie</v>
      </c>
      <c r="BA129" s="7" t="str">
        <f t="shared" si="85"/>
        <v>Wer kommt von der Bandprobe?</v>
      </c>
      <c r="BB129" s="46" t="str">
        <f t="shared" si="86"/>
        <v>Was tat Mathilda?</v>
      </c>
      <c r="BC129" s="7" t="str">
        <f t="shared" si="87"/>
        <v>Woher kommt Mathilda?</v>
      </c>
      <c r="BD129" s="7" t="str">
        <f t="shared" si="88"/>
        <v>Was hat Mathilda hingelegt?</v>
      </c>
      <c r="BE129" s="7" t="s">
        <v>47</v>
      </c>
      <c r="BF129" s="7" t="str">
        <f>BA129</f>
        <v>Wer kommt von der Bandprobe?</v>
      </c>
      <c r="BG129" s="7">
        <v>3</v>
      </c>
      <c r="BH129" s="7">
        <f t="shared" si="89"/>
        <v>0</v>
      </c>
      <c r="BI129" s="7" t="str">
        <f t="shared" si="90"/>
        <v>NA</v>
      </c>
      <c r="BJ129" s="7" t="str">
        <f>IF(BI129="NA","NA",H129)</f>
        <v>NA</v>
      </c>
      <c r="BK129" s="7" t="str">
        <f t="shared" si="104"/>
        <v>NA</v>
      </c>
      <c r="BL129" s="7" t="s">
        <v>78</v>
      </c>
      <c r="BM129" s="1">
        <v>0</v>
      </c>
      <c r="BN129" s="7" t="str">
        <f t="shared" si="91"/>
        <v>NA</v>
      </c>
      <c r="BO129" s="7" t="str">
        <f t="shared" si="99"/>
        <v>NA</v>
      </c>
      <c r="BP129" s="7" t="str">
        <f t="shared" si="92"/>
        <v/>
      </c>
      <c r="BQ129" s="7" t="str">
        <f t="shared" si="93"/>
        <v/>
      </c>
      <c r="BR129" s="7" t="str">
        <f t="shared" si="94"/>
        <v>Woher kommt Mathilda?</v>
      </c>
      <c r="BS129" s="7" t="str">
        <f t="shared" si="95"/>
        <v>Woher kommt Mathilda?</v>
      </c>
      <c r="BT129" s="7" t="str">
        <f t="shared" si="96"/>
        <v>Was hat Mathilda hingelegt?</v>
      </c>
      <c r="BU129" s="7" t="str">
        <f t="shared" si="97"/>
        <v/>
      </c>
      <c r="BV129" s="1" t="str">
        <f t="shared" si="98"/>
        <v>Was hat Mathilda hingelegt?</v>
      </c>
    </row>
    <row r="130" spans="1:74" ht="14.25" customHeight="1" x14ac:dyDescent="0.35">
      <c r="A130" s="7" t="str">
        <f t="shared" si="100"/>
        <v>L6_S33_I75_PSie</v>
      </c>
      <c r="B130" s="7">
        <v>6</v>
      </c>
      <c r="C130" s="7">
        <v>33</v>
      </c>
      <c r="D130" s="44">
        <v>129</v>
      </c>
      <c r="E130">
        <v>6</v>
      </c>
      <c r="F130" s="7">
        <v>33</v>
      </c>
      <c r="G130" s="7" t="str">
        <f t="shared" si="101"/>
        <v>Charlie tanzt auf der Veranstaltung. Sie hat eine freundliche Tanzgruppe gefunden.</v>
      </c>
      <c r="H130" s="7" t="str">
        <f t="shared" si="79"/>
        <v>Charlie</v>
      </c>
      <c r="I130" s="7" t="str">
        <f t="shared" si="80"/>
        <v>Hans</v>
      </c>
      <c r="J130" s="7" t="s">
        <v>317</v>
      </c>
      <c r="K130" s="7" t="s">
        <v>244</v>
      </c>
      <c r="N130" s="7" t="s">
        <v>318</v>
      </c>
      <c r="O130" s="7" t="str">
        <f t="shared" ref="O130:O132" si="105">CONCATENATE(K130,L130,M130," ",N130,".")</f>
        <v>auf der Veranstaltung.</v>
      </c>
      <c r="P130" s="7" t="str">
        <f t="shared" si="82"/>
        <v>auf der Veranstaltung</v>
      </c>
      <c r="Q130" s="7" t="str">
        <f t="shared" si="102"/>
        <v>Sie</v>
      </c>
      <c r="R130" s="7" t="s">
        <v>104</v>
      </c>
      <c r="S130" s="7" t="s">
        <v>179</v>
      </c>
      <c r="T130" s="7" t="s">
        <v>319</v>
      </c>
      <c r="V130" s="7" t="s">
        <v>320</v>
      </c>
      <c r="W130" s="7" t="str">
        <f t="shared" ref="W130:W132" si="106">CONCATENATE(U130,V130)</f>
        <v>Tanzgruppe</v>
      </c>
      <c r="X130" s="7" t="str">
        <f t="shared" ref="X130:X132" si="107">CONCATENATE(Y130,".")</f>
        <v>gefunden.</v>
      </c>
      <c r="Y130" s="7" t="s">
        <v>205</v>
      </c>
      <c r="Z130" s="7">
        <f>main!Z34</f>
        <v>75</v>
      </c>
      <c r="AA130" s="7" t="str">
        <f>main!AA34</f>
        <v>Charlie</v>
      </c>
      <c r="AB130" s="7" t="str">
        <f>main!AB34</f>
        <v>n</v>
      </c>
      <c r="AC130" s="7">
        <f>main!AC34</f>
        <v>3.9714285710000001</v>
      </c>
      <c r="AD130" s="7">
        <f>main!AD34</f>
        <v>1.3169866290000001</v>
      </c>
      <c r="AE130" s="7">
        <f>main!AE34</f>
        <v>4</v>
      </c>
      <c r="AF130" s="7" t="str">
        <f>main!AF34</f>
        <v>n</v>
      </c>
      <c r="AG130" s="7" t="str">
        <f>main!AG34</f>
        <v>Target</v>
      </c>
      <c r="AH130" s="7">
        <f>main!AH34</f>
        <v>163</v>
      </c>
      <c r="AI130" s="7">
        <f>main!AI34</f>
        <v>2680000000</v>
      </c>
      <c r="AJ130" s="7" t="str">
        <f>main!AJ34</f>
        <v>NA</v>
      </c>
      <c r="AK130" s="7" t="str">
        <f>main!AK34</f>
        <v>NA</v>
      </c>
      <c r="AL130" s="7">
        <f>main!AL34</f>
        <v>25</v>
      </c>
      <c r="AM130" s="7" t="str">
        <f>main!AM34</f>
        <v>Hans</v>
      </c>
      <c r="AN130" s="7" t="str">
        <f>main!AN34</f>
        <v>m</v>
      </c>
      <c r="AO130" s="7">
        <f>main!AO34</f>
        <v>1.2571428570000001</v>
      </c>
      <c r="AP130" s="7">
        <f>main!AP34</f>
        <v>1.038745203</v>
      </c>
      <c r="AQ130" s="7">
        <f>main!AQ34</f>
        <v>1</v>
      </c>
      <c r="AR130" s="7" t="str">
        <f>main!AR34</f>
        <v>m</v>
      </c>
      <c r="AS130" s="7" t="str">
        <f>main!AS34</f>
        <v>Alternative</v>
      </c>
      <c r="AT130" s="7" t="str">
        <f>main!AT34</f>
        <v>NA</v>
      </c>
      <c r="AU130" s="7" t="str">
        <f>main!AU34</f>
        <v>NA</v>
      </c>
      <c r="AV130" s="7" t="str">
        <f>main!AV34</f>
        <v>NA</v>
      </c>
      <c r="AW130" s="7" t="str">
        <f>main!AW34</f>
        <v>NA</v>
      </c>
      <c r="AX130" s="7" t="str">
        <f>main!AX34</f>
        <v>Er</v>
      </c>
      <c r="AY130" s="7" t="str">
        <f>main!AY34</f>
        <v>Sie</v>
      </c>
      <c r="AZ130" s="7" t="str">
        <f>main!AZ34</f>
        <v>Sie</v>
      </c>
      <c r="BA130" s="7" t="str">
        <f t="shared" si="85"/>
        <v>Wer tanzt auf der Veranstaltung?</v>
      </c>
      <c r="BB130" s="46" t="str">
        <f t="shared" si="86"/>
        <v>Was tat Charlie?</v>
      </c>
      <c r="BC130" s="7" t="str">
        <f t="shared" si="87"/>
        <v>Wo tanzt Charlie?</v>
      </c>
      <c r="BD130" s="7" t="str">
        <f t="shared" si="88"/>
        <v>Wen hat Charlie gefunden?</v>
      </c>
      <c r="BE130" s="7" t="s">
        <v>47</v>
      </c>
      <c r="BF130" s="7" t="str">
        <f>BA130</f>
        <v>Wer tanzt auf der Veranstaltung?</v>
      </c>
      <c r="BG130" s="7">
        <v>2</v>
      </c>
      <c r="BH130" s="7">
        <f t="shared" ref="BH130:BH132" si="108">IF(BI130="NA",0,1)</f>
        <v>0</v>
      </c>
      <c r="BI130" s="7" t="str">
        <f t="shared" si="90"/>
        <v>NA</v>
      </c>
      <c r="BJ130" s="7" t="str">
        <f>IF(BI130="NA","NA",H130)</f>
        <v>NA</v>
      </c>
      <c r="BK130" s="7" t="str">
        <f t="shared" si="104"/>
        <v>NA</v>
      </c>
      <c r="BL130" s="7" t="s">
        <v>78</v>
      </c>
      <c r="BM130" s="1">
        <v>0</v>
      </c>
      <c r="BN130" s="7" t="str">
        <f t="shared" ref="BN130:BN132" si="109">IF(BM130=1,BK130,BL130)</f>
        <v>NA</v>
      </c>
      <c r="BO130" s="7" t="str">
        <f t="shared" si="99"/>
        <v>NA</v>
      </c>
      <c r="BP130" s="7" t="str">
        <f t="shared" si="92"/>
        <v>Wo tanzt Charlie?</v>
      </c>
      <c r="BQ130" s="7" t="str">
        <f t="shared" si="93"/>
        <v/>
      </c>
      <c r="BR130" s="7" t="str">
        <f t="shared" si="94"/>
        <v/>
      </c>
      <c r="BS130" s="7" t="str">
        <f t="shared" ref="BS130:BS132" si="110">CONCATENATE(BP130,BQ130,BR130)</f>
        <v>Wo tanzt Charlie?</v>
      </c>
      <c r="BT130" s="7" t="str">
        <f t="shared" si="96"/>
        <v/>
      </c>
      <c r="BU130" s="7" t="str">
        <f t="shared" si="97"/>
        <v>Wen hat Charlie gefunden?</v>
      </c>
      <c r="BV130" s="7" t="str">
        <f t="shared" ref="BV130:BV132" si="111">CONCATENATE(BT130,BU130)</f>
        <v>Wen hat Charlie gefunden?</v>
      </c>
    </row>
    <row r="131" spans="1:74" ht="14.25" customHeight="1" x14ac:dyDescent="0.35">
      <c r="A131" s="7" t="str">
        <f t="shared" si="100"/>
        <v>L6_S31_I73_PSie</v>
      </c>
      <c r="B131" s="7">
        <v>6</v>
      </c>
      <c r="C131" s="7">
        <v>31</v>
      </c>
      <c r="D131" s="44">
        <v>130</v>
      </c>
      <c r="E131">
        <v>6</v>
      </c>
      <c r="F131" s="7">
        <v>31</v>
      </c>
      <c r="G131" s="7" t="str">
        <f t="shared" si="101"/>
        <v>Jona posiert am Klavier. Sie möchte das große Publikum beeindrucken.</v>
      </c>
      <c r="H131" s="7" t="str">
        <f t="shared" si="79"/>
        <v>Jona</v>
      </c>
      <c r="I131" s="7" t="str">
        <f t="shared" si="80"/>
        <v>Fabian</v>
      </c>
      <c r="J131" s="7" t="s">
        <v>283</v>
      </c>
      <c r="K131" s="7" t="s">
        <v>304</v>
      </c>
      <c r="N131" s="7" t="s">
        <v>305</v>
      </c>
      <c r="O131" s="7" t="str">
        <f t="shared" si="105"/>
        <v>am Klavier.</v>
      </c>
      <c r="P131" s="7" t="str">
        <f t="shared" si="82"/>
        <v>am Klavier</v>
      </c>
      <c r="Q131" s="7" t="str">
        <f t="shared" si="102"/>
        <v>Sie</v>
      </c>
      <c r="R131" s="7" t="s">
        <v>70</v>
      </c>
      <c r="S131" s="7" t="s">
        <v>155</v>
      </c>
      <c r="T131" s="7" t="s">
        <v>306</v>
      </c>
      <c r="V131" s="7" t="s">
        <v>307</v>
      </c>
      <c r="W131" s="7" t="str">
        <f t="shared" si="106"/>
        <v>Publikum</v>
      </c>
      <c r="X131" s="7" t="str">
        <f t="shared" si="107"/>
        <v>beeindrucken.</v>
      </c>
      <c r="Y131" s="7" t="s">
        <v>295</v>
      </c>
      <c r="Z131" s="7">
        <f>main!Z32</f>
        <v>73</v>
      </c>
      <c r="AA131" s="7" t="str">
        <f>main!AA32</f>
        <v>Jona</v>
      </c>
      <c r="AB131" s="7" t="str">
        <f>main!AB32</f>
        <v>n</v>
      </c>
      <c r="AC131" s="7">
        <f>main!AC32</f>
        <v>3.8</v>
      </c>
      <c r="AD131" s="7">
        <f>main!AD32</f>
        <v>1.9372509330000001</v>
      </c>
      <c r="AE131" s="7">
        <f>main!AE32</f>
        <v>4</v>
      </c>
      <c r="AF131" s="7" t="str">
        <f>main!AF32</f>
        <v>n</v>
      </c>
      <c r="AG131" s="7" t="str">
        <f>main!AG32</f>
        <v>Target</v>
      </c>
      <c r="AH131" s="7" t="str">
        <f>main!AH32</f>
        <v>NA</v>
      </c>
      <c r="AI131" s="7">
        <f>main!AI32</f>
        <v>49600000</v>
      </c>
      <c r="AJ131" s="7" t="str">
        <f>main!AJ32</f>
        <v>NA</v>
      </c>
      <c r="AK131" s="7" t="str">
        <f>main!AK32</f>
        <v>NA</v>
      </c>
      <c r="AL131" s="7">
        <f>main!AL32</f>
        <v>23</v>
      </c>
      <c r="AM131" s="7" t="str">
        <f>main!AM32</f>
        <v>Fabian</v>
      </c>
      <c r="AN131" s="7" t="str">
        <f>main!AN32</f>
        <v>m</v>
      </c>
      <c r="AO131" s="7">
        <f>main!AO32</f>
        <v>1.2571428570000001</v>
      </c>
      <c r="AP131" s="7">
        <f>main!AP32</f>
        <v>0.70054000800000005</v>
      </c>
      <c r="AQ131" s="7">
        <f>main!AQ32</f>
        <v>1</v>
      </c>
      <c r="AR131" s="7" t="str">
        <f>main!AR32</f>
        <v>m</v>
      </c>
      <c r="AS131" s="7" t="str">
        <f>main!AS32</f>
        <v>Alternative</v>
      </c>
      <c r="AT131" s="7" t="str">
        <f>main!AT32</f>
        <v>NA</v>
      </c>
      <c r="AU131" s="7" t="str">
        <f>main!AU32</f>
        <v>NA</v>
      </c>
      <c r="AV131" s="7" t="str">
        <f>main!AV32</f>
        <v>NA</v>
      </c>
      <c r="AW131" s="7" t="str">
        <f>main!AW32</f>
        <v>NA</v>
      </c>
      <c r="AX131" s="7" t="str">
        <f>main!AX32</f>
        <v>Er</v>
      </c>
      <c r="AY131" s="7" t="str">
        <f>main!AY32</f>
        <v>Sie</v>
      </c>
      <c r="AZ131" s="7" t="str">
        <f>main!AZ32</f>
        <v>Sie</v>
      </c>
      <c r="BA131" s="7" t="str">
        <f t="shared" si="85"/>
        <v>Wer posiert am Klavier?</v>
      </c>
      <c r="BB131" s="46" t="str">
        <f t="shared" si="86"/>
        <v>Was tat Jona?</v>
      </c>
      <c r="BC131" s="7" t="str">
        <f t="shared" si="87"/>
        <v>Wo posiert Jona?</v>
      </c>
      <c r="BD131" s="7" t="str">
        <f t="shared" si="88"/>
        <v>Wen möchte Jona beeindrucken?</v>
      </c>
      <c r="BE131" s="7" t="s">
        <v>48</v>
      </c>
      <c r="BF131" s="7" t="str">
        <f>BC131</f>
        <v>Wo posiert Jona?</v>
      </c>
      <c r="BG131" s="7">
        <v>1</v>
      </c>
      <c r="BH131" s="7">
        <f t="shared" si="108"/>
        <v>1</v>
      </c>
      <c r="BI131" s="7" t="str">
        <f t="shared" si="90"/>
        <v>Wo posiert Jona?</v>
      </c>
      <c r="BJ131" s="7" t="str">
        <f>IF(BI131="NA","NA",P131)</f>
        <v>am Klavier</v>
      </c>
      <c r="BK131" s="7" t="str">
        <f t="shared" si="104"/>
        <v>am Klavier</v>
      </c>
      <c r="BL131" s="7" t="s">
        <v>310</v>
      </c>
      <c r="BM131" s="1">
        <v>1</v>
      </c>
      <c r="BN131" s="7" t="str">
        <f t="shared" si="109"/>
        <v>am Klavier</v>
      </c>
      <c r="BO131" s="7" t="str">
        <f t="shared" si="99"/>
        <v>am Flügel</v>
      </c>
      <c r="BP131" s="7" t="str">
        <f t="shared" si="92"/>
        <v>Wo posiert Jona?</v>
      </c>
      <c r="BQ131" s="7" t="str">
        <f t="shared" si="93"/>
        <v/>
      </c>
      <c r="BR131" s="7" t="str">
        <f t="shared" si="94"/>
        <v/>
      </c>
      <c r="BS131" s="7" t="str">
        <f t="shared" si="110"/>
        <v>Wo posiert Jona?</v>
      </c>
      <c r="BT131" s="7" t="str">
        <f t="shared" si="96"/>
        <v/>
      </c>
      <c r="BU131" s="7" t="str">
        <f t="shared" si="97"/>
        <v>Wen möchte Jona beeindrucken?</v>
      </c>
      <c r="BV131" s="7" t="str">
        <f t="shared" si="111"/>
        <v>Wen möchte Jona beeindrucken?</v>
      </c>
    </row>
    <row r="132" spans="1:74" ht="14.25" customHeight="1" x14ac:dyDescent="0.35">
      <c r="A132" s="7" t="str">
        <f t="shared" si="100"/>
        <v>L6_S84_I167_PEr</v>
      </c>
      <c r="B132" s="7">
        <v>6</v>
      </c>
      <c r="C132" s="7">
        <v>84</v>
      </c>
      <c r="D132" s="44">
        <v>131</v>
      </c>
      <c r="E132">
        <v>6</v>
      </c>
      <c r="F132" s="7">
        <v>84</v>
      </c>
      <c r="G132" s="7" t="str">
        <f t="shared" si="101"/>
        <v>Die Beratungslehrerin kriecht in der Werkstatt. Er hat die starke Brille verloren.</v>
      </c>
      <c r="H132" s="7" t="str">
        <f t="shared" si="79"/>
        <v>Die Beratungslehrerin</v>
      </c>
      <c r="I132" s="7" t="str">
        <f t="shared" si="80"/>
        <v>Der Beratungslehrer</v>
      </c>
      <c r="J132" s="7" t="s">
        <v>469</v>
      </c>
      <c r="K132" s="7" t="s">
        <v>84</v>
      </c>
      <c r="N132" s="7" t="s">
        <v>632</v>
      </c>
      <c r="O132" s="7" t="str">
        <f t="shared" si="105"/>
        <v>in der Werkstatt.</v>
      </c>
      <c r="P132" s="7" t="str">
        <f t="shared" si="82"/>
        <v>in der Werkstatt</v>
      </c>
      <c r="Q132" s="7" t="str">
        <f t="shared" si="102"/>
        <v>Er</v>
      </c>
      <c r="R132" s="7" t="s">
        <v>104</v>
      </c>
      <c r="S132" s="7" t="s">
        <v>71</v>
      </c>
      <c r="T132" s="7" t="s">
        <v>633</v>
      </c>
      <c r="U132" s="7" t="s">
        <v>634</v>
      </c>
      <c r="W132" s="7" t="str">
        <f t="shared" si="106"/>
        <v>Brille</v>
      </c>
      <c r="X132" s="7" t="str">
        <f t="shared" si="107"/>
        <v>verloren.</v>
      </c>
      <c r="Y132" s="7" t="s">
        <v>274</v>
      </c>
      <c r="Z132" s="7">
        <f>main!Z85</f>
        <v>167</v>
      </c>
      <c r="AA132" s="7" t="str">
        <f>main!AA85</f>
        <v>Beratungslehrerin</v>
      </c>
      <c r="AB132" s="7" t="str">
        <f>main!AB85</f>
        <v>NA</v>
      </c>
      <c r="AC132" s="7">
        <f>main!AC85</f>
        <v>3.2250000000000001</v>
      </c>
      <c r="AD132" s="7" t="str">
        <f>main!AD85</f>
        <v>NA</v>
      </c>
      <c r="AE132" s="7" t="str">
        <f>main!AE85</f>
        <v>NA</v>
      </c>
      <c r="AF132" s="7" t="str">
        <f>main!AF85</f>
        <v>f</v>
      </c>
      <c r="AG132" s="7" t="str">
        <f>main!AG85</f>
        <v>Filler</v>
      </c>
      <c r="AH132" s="7" t="str">
        <f>main!AH85</f>
        <v>NA</v>
      </c>
      <c r="AI132" s="7" t="str">
        <f>main!AI85</f>
        <v>NA</v>
      </c>
      <c r="AJ132" s="7" t="str">
        <f>main!AJ85</f>
        <v>Die</v>
      </c>
      <c r="AK132" s="7" t="str">
        <f>main!AK85</f>
        <v>die</v>
      </c>
      <c r="AL132" s="7">
        <f>main!AL85</f>
        <v>24</v>
      </c>
      <c r="AM132" s="7" t="str">
        <f>main!AM85</f>
        <v>Beratungslehrer</v>
      </c>
      <c r="AN132" s="7" t="str">
        <f>main!AN85</f>
        <v>NA</v>
      </c>
      <c r="AO132" s="7" t="str">
        <f>main!AO85</f>
        <v>NA</v>
      </c>
      <c r="AP132" s="7" t="str">
        <f>main!AP85</f>
        <v>NA</v>
      </c>
      <c r="AQ132" s="7" t="str">
        <f>main!AQ85</f>
        <v>NA</v>
      </c>
      <c r="AR132" s="7" t="str">
        <f>main!AR85</f>
        <v>NA</v>
      </c>
      <c r="AS132" s="7" t="str">
        <f>main!AS85</f>
        <v>Alternative</v>
      </c>
      <c r="AT132" s="7" t="str">
        <f>main!AT85</f>
        <v>NA</v>
      </c>
      <c r="AU132" s="7" t="str">
        <f>main!AU85</f>
        <v>NA</v>
      </c>
      <c r="AV132" s="7" t="str">
        <f>main!AV85</f>
        <v>Der</v>
      </c>
      <c r="AW132" s="7" t="str">
        <f>main!AW85</f>
        <v>der</v>
      </c>
      <c r="AX132" s="7" t="str">
        <f>main!AX85</f>
        <v>Er</v>
      </c>
      <c r="AY132" s="7" t="str">
        <f>main!AY85</f>
        <v>Sie</v>
      </c>
      <c r="AZ132" s="7" t="str">
        <f>main!AZ85</f>
        <v>Er</v>
      </c>
      <c r="BA132" s="7" t="str">
        <f t="shared" si="85"/>
        <v>Wer kriecht in der Werkstatt?</v>
      </c>
      <c r="BB132" s="46" t="str">
        <f t="shared" si="86"/>
        <v>Was tat die Beratungslehrerin?</v>
      </c>
      <c r="BC132" s="7" t="str">
        <f t="shared" si="87"/>
        <v>Wo kriecht die Beratungslehrerin?</v>
      </c>
      <c r="BD132" s="7" t="str">
        <f t="shared" si="88"/>
        <v>Was hat die Beratungslehrerin verloren?</v>
      </c>
      <c r="BE132" s="1" t="s">
        <v>49</v>
      </c>
      <c r="BF132" s="7" t="str">
        <f>BD132</f>
        <v>Was hat die Beratungslehrerin verloren?</v>
      </c>
      <c r="BG132" s="7">
        <v>1</v>
      </c>
      <c r="BH132" s="7">
        <f t="shared" si="108"/>
        <v>1</v>
      </c>
      <c r="BI132" s="7" t="str">
        <f t="shared" si="90"/>
        <v>Was hat die Beratungslehrerin verloren?</v>
      </c>
      <c r="BJ132" s="7" t="str">
        <f>IF(BI132="NA","NA",CONCATENATE(S132," ",T132," ",W132))</f>
        <v>die starke Brille</v>
      </c>
      <c r="BK132" s="7" t="str">
        <f t="shared" si="104"/>
        <v>die starke Brille</v>
      </c>
      <c r="BL132" s="7" t="s">
        <v>637</v>
      </c>
      <c r="BM132" s="1">
        <v>0</v>
      </c>
      <c r="BN132" s="7" t="str">
        <f t="shared" si="109"/>
        <v>die starke Maschine</v>
      </c>
      <c r="BO132" s="7" t="str">
        <f t="shared" si="99"/>
        <v>die starke Brille</v>
      </c>
      <c r="BP132" s="7" t="str">
        <f t="shared" si="92"/>
        <v>Wo kriecht die Beratungslehrerin?</v>
      </c>
      <c r="BQ132" s="7" t="str">
        <f t="shared" si="93"/>
        <v/>
      </c>
      <c r="BR132" s="7" t="str">
        <f t="shared" si="94"/>
        <v/>
      </c>
      <c r="BS132" s="7" t="str">
        <f t="shared" si="110"/>
        <v>Wo kriecht die Beratungslehrerin?</v>
      </c>
      <c r="BT132" s="7" t="str">
        <f t="shared" si="96"/>
        <v>Was hat die Beratungslehrerin verloren?</v>
      </c>
      <c r="BU132" s="7" t="str">
        <f t="shared" si="97"/>
        <v/>
      </c>
      <c r="BV132" s="7" t="str">
        <f t="shared" si="111"/>
        <v>Was hat die Beratungslehrerin verloren?</v>
      </c>
    </row>
    <row r="133" spans="1:74" ht="14.25" customHeight="1" x14ac:dyDescent="0.35">
      <c r="C133" s="7"/>
      <c r="D133" s="7"/>
      <c r="E133" s="7"/>
    </row>
    <row r="134" spans="1:74" ht="14.25" customHeight="1" x14ac:dyDescent="0.35">
      <c r="C134" s="7"/>
      <c r="D134" s="7"/>
      <c r="E134" s="7"/>
    </row>
    <row r="135" spans="1:74" ht="14.25" customHeight="1" x14ac:dyDescent="0.35">
      <c r="C135" s="7"/>
      <c r="D135" s="7"/>
      <c r="E135" s="7"/>
    </row>
    <row r="136" spans="1:74" ht="14.25" customHeight="1" x14ac:dyDescent="0.35">
      <c r="C136" s="7"/>
      <c r="D136" s="7"/>
      <c r="E136" s="7"/>
    </row>
    <row r="137" spans="1:74" ht="14.25" customHeight="1" x14ac:dyDescent="0.35">
      <c r="C137" s="7"/>
      <c r="D137" s="7"/>
      <c r="E137" s="7"/>
    </row>
    <row r="138" spans="1:74" ht="14.25" customHeight="1" x14ac:dyDescent="0.35">
      <c r="C138" s="7"/>
      <c r="D138" s="7"/>
      <c r="E138" s="7"/>
    </row>
    <row r="139" spans="1:74" ht="14.25" customHeight="1" x14ac:dyDescent="0.35">
      <c r="C139" s="7"/>
      <c r="D139" s="7"/>
      <c r="E139" s="7"/>
    </row>
    <row r="140" spans="1:74" ht="14.25" customHeight="1" x14ac:dyDescent="0.35">
      <c r="C140" s="7"/>
      <c r="D140" s="7"/>
      <c r="E140" s="7"/>
    </row>
    <row r="141" spans="1:74" ht="14.25" customHeight="1" x14ac:dyDescent="0.35">
      <c r="C141" s="7"/>
      <c r="D141" s="7"/>
      <c r="E141" s="7"/>
    </row>
    <row r="142" spans="1:74" ht="14.25" customHeight="1" x14ac:dyDescent="0.35">
      <c r="C142" s="7"/>
      <c r="D142" s="7"/>
      <c r="E142" s="7"/>
    </row>
    <row r="143" spans="1:74" ht="14.25" customHeight="1" x14ac:dyDescent="0.35">
      <c r="C143" s="7"/>
      <c r="D143" s="7"/>
      <c r="E143" s="7"/>
    </row>
    <row r="144" spans="1:74" ht="14.25" customHeight="1" x14ac:dyDescent="0.35">
      <c r="C144" s="7"/>
      <c r="D144" s="7"/>
      <c r="E144" s="7"/>
    </row>
    <row r="145" spans="3:5" ht="14.25" customHeight="1" x14ac:dyDescent="0.35">
      <c r="C145" s="7"/>
      <c r="D145" s="7"/>
      <c r="E145" s="7"/>
    </row>
    <row r="146" spans="3:5" ht="14.25" customHeight="1" x14ac:dyDescent="0.35">
      <c r="C146" s="7"/>
      <c r="D146" s="7"/>
      <c r="E146" s="7"/>
    </row>
    <row r="147" spans="3:5" ht="14.25" customHeight="1" x14ac:dyDescent="0.35">
      <c r="C147" s="7"/>
      <c r="D147" s="7"/>
      <c r="E147" s="7"/>
    </row>
    <row r="148" spans="3:5" ht="14.25" customHeight="1" x14ac:dyDescent="0.35">
      <c r="C148" s="7"/>
      <c r="D148" s="7"/>
      <c r="E148" s="7"/>
    </row>
    <row r="149" spans="3:5" ht="14.25" customHeight="1" x14ac:dyDescent="0.35">
      <c r="C149" s="7"/>
      <c r="D149" s="7"/>
      <c r="E149" s="7"/>
    </row>
    <row r="150" spans="3:5" ht="14.25" customHeight="1" x14ac:dyDescent="0.35">
      <c r="C150" s="7"/>
      <c r="D150" s="7"/>
      <c r="E150" s="7"/>
    </row>
    <row r="151" spans="3:5" ht="14.25" customHeight="1" x14ac:dyDescent="0.35">
      <c r="C151" s="7"/>
      <c r="D151" s="7"/>
      <c r="E151" s="7"/>
    </row>
    <row r="152" spans="3:5" ht="14.25" customHeight="1" x14ac:dyDescent="0.35">
      <c r="C152" s="7"/>
      <c r="D152" s="7"/>
      <c r="E152" s="7"/>
    </row>
    <row r="153" spans="3:5" ht="14.25" customHeight="1" x14ac:dyDescent="0.35">
      <c r="C153" s="7"/>
      <c r="D153" s="7"/>
      <c r="E153" s="7"/>
    </row>
    <row r="154" spans="3:5" ht="14.25" customHeight="1" x14ac:dyDescent="0.35">
      <c r="C154" s="7"/>
      <c r="D154" s="7"/>
      <c r="E154" s="7"/>
    </row>
    <row r="155" spans="3:5" ht="14.25" customHeight="1" x14ac:dyDescent="0.35">
      <c r="C155" s="7"/>
      <c r="D155" s="7"/>
      <c r="E155" s="7"/>
    </row>
    <row r="156" spans="3:5" ht="14.25" customHeight="1" x14ac:dyDescent="0.35">
      <c r="C156" s="7"/>
      <c r="D156" s="7"/>
      <c r="E156" s="7"/>
    </row>
    <row r="157" spans="3:5" ht="14.25" customHeight="1" x14ac:dyDescent="0.35">
      <c r="C157" s="7"/>
      <c r="D157" s="7"/>
      <c r="E157" s="7"/>
    </row>
    <row r="158" spans="3:5" ht="14.25" customHeight="1" x14ac:dyDescent="0.35">
      <c r="C158" s="7"/>
      <c r="D158" s="7"/>
      <c r="E158" s="7"/>
    </row>
    <row r="159" spans="3:5" ht="14.25" customHeight="1" x14ac:dyDescent="0.35">
      <c r="C159" s="7"/>
      <c r="D159" s="7"/>
      <c r="E159" s="7"/>
    </row>
    <row r="160" spans="3:5" ht="14.25" customHeight="1" x14ac:dyDescent="0.35">
      <c r="C160" s="7"/>
      <c r="D160" s="7"/>
      <c r="E160" s="7"/>
    </row>
    <row r="161" spans="3:5" ht="14.25" customHeight="1" x14ac:dyDescent="0.35">
      <c r="C161" s="7"/>
      <c r="D161" s="7"/>
      <c r="E161" s="7"/>
    </row>
    <row r="162" spans="3:5" ht="14.25" customHeight="1" x14ac:dyDescent="0.35">
      <c r="C162" s="7"/>
      <c r="D162" s="7"/>
      <c r="E162" s="7"/>
    </row>
    <row r="163" spans="3:5" ht="14.25" customHeight="1" x14ac:dyDescent="0.35">
      <c r="C163" s="7"/>
      <c r="D163" s="7"/>
      <c r="E163" s="7"/>
    </row>
    <row r="164" spans="3:5" ht="14.25" customHeight="1" x14ac:dyDescent="0.35">
      <c r="C164" s="7"/>
      <c r="D164" s="7"/>
      <c r="E164" s="7"/>
    </row>
    <row r="165" spans="3:5" ht="14.25" customHeight="1" x14ac:dyDescent="0.35">
      <c r="C165" s="7"/>
      <c r="D165" s="7"/>
      <c r="E165" s="7"/>
    </row>
    <row r="166" spans="3:5" ht="14.25" customHeight="1" x14ac:dyDescent="0.35">
      <c r="C166" s="7"/>
      <c r="D166" s="7"/>
      <c r="E166" s="7"/>
    </row>
    <row r="167" spans="3:5" ht="14.25" customHeight="1" x14ac:dyDescent="0.35">
      <c r="C167" s="7"/>
      <c r="D167" s="7"/>
      <c r="E167" s="7"/>
    </row>
    <row r="168" spans="3:5" ht="14.25" customHeight="1" x14ac:dyDescent="0.35">
      <c r="C168" s="7"/>
      <c r="D168" s="7"/>
      <c r="E168" s="7"/>
    </row>
    <row r="169" spans="3:5" ht="14.25" customHeight="1" x14ac:dyDescent="0.35">
      <c r="C169" s="7"/>
      <c r="D169" s="7"/>
      <c r="E169" s="7"/>
    </row>
    <row r="170" spans="3:5" ht="14.25" customHeight="1" x14ac:dyDescent="0.35">
      <c r="C170" s="7"/>
      <c r="D170" s="7"/>
      <c r="E170" s="7"/>
    </row>
    <row r="171" spans="3:5" ht="14.25" customHeight="1" x14ac:dyDescent="0.35">
      <c r="C171" s="7"/>
      <c r="D171" s="7"/>
      <c r="E171" s="7"/>
    </row>
    <row r="172" spans="3:5" ht="14.25" customHeight="1" x14ac:dyDescent="0.35">
      <c r="C172" s="7"/>
      <c r="D172" s="7"/>
      <c r="E172" s="7"/>
    </row>
    <row r="173" spans="3:5" ht="14.25" customHeight="1" x14ac:dyDescent="0.35">
      <c r="C173" s="7"/>
      <c r="D173" s="7"/>
      <c r="E173" s="7"/>
    </row>
    <row r="174" spans="3:5" ht="14.25" customHeight="1" x14ac:dyDescent="0.35">
      <c r="C174" s="7"/>
      <c r="D174" s="7"/>
      <c r="E174" s="7"/>
    </row>
    <row r="175" spans="3:5" ht="14.25" customHeight="1" x14ac:dyDescent="0.35">
      <c r="C175" s="7"/>
      <c r="D175" s="7"/>
      <c r="E175" s="7"/>
    </row>
    <row r="176" spans="3:5" ht="14.25" customHeight="1" x14ac:dyDescent="0.35">
      <c r="C176" s="7"/>
      <c r="D176" s="7"/>
      <c r="E176" s="7"/>
    </row>
    <row r="177" spans="3:5" ht="14.25" customHeight="1" x14ac:dyDescent="0.35">
      <c r="C177" s="7"/>
      <c r="D177" s="7"/>
      <c r="E177" s="7"/>
    </row>
    <row r="178" spans="3:5" ht="14.25" customHeight="1" x14ac:dyDescent="0.35">
      <c r="C178" s="7"/>
      <c r="D178" s="7"/>
      <c r="E178" s="7"/>
    </row>
    <row r="179" spans="3:5" ht="14.25" customHeight="1" x14ac:dyDescent="0.35">
      <c r="C179" s="7"/>
      <c r="D179" s="7"/>
      <c r="E179" s="7"/>
    </row>
    <row r="180" spans="3:5" ht="14.25" customHeight="1" x14ac:dyDescent="0.35">
      <c r="C180" s="7"/>
      <c r="D180" s="7"/>
      <c r="E180" s="7"/>
    </row>
    <row r="181" spans="3:5" ht="14.25" customHeight="1" x14ac:dyDescent="0.35">
      <c r="C181" s="7"/>
      <c r="D181" s="7"/>
      <c r="E181" s="7"/>
    </row>
    <row r="182" spans="3:5" ht="14.25" customHeight="1" x14ac:dyDescent="0.35">
      <c r="C182" s="7"/>
      <c r="D182" s="7"/>
      <c r="E182" s="7"/>
    </row>
    <row r="183" spans="3:5" ht="14.25" customHeight="1" x14ac:dyDescent="0.35">
      <c r="C183" s="7"/>
      <c r="D183" s="7"/>
      <c r="E183" s="7"/>
    </row>
    <row r="184" spans="3:5" ht="14.25" customHeight="1" x14ac:dyDescent="0.35">
      <c r="C184" s="7"/>
      <c r="D184" s="7"/>
      <c r="E184" s="7"/>
    </row>
    <row r="185" spans="3:5" ht="14.25" customHeight="1" x14ac:dyDescent="0.35">
      <c r="C185" s="7"/>
      <c r="D185" s="7"/>
      <c r="E185" s="7"/>
    </row>
    <row r="186" spans="3:5" ht="14.25" customHeight="1" x14ac:dyDescent="0.35">
      <c r="C186" s="7"/>
      <c r="D186" s="7"/>
      <c r="E186" s="7"/>
    </row>
    <row r="187" spans="3:5" ht="14.25" customHeight="1" x14ac:dyDescent="0.35">
      <c r="C187" s="7"/>
      <c r="D187" s="7"/>
      <c r="E187" s="7"/>
    </row>
    <row r="188" spans="3:5" ht="14.25" customHeight="1" x14ac:dyDescent="0.35">
      <c r="C188" s="7"/>
      <c r="D188" s="7"/>
      <c r="E188" s="7"/>
    </row>
    <row r="189" spans="3:5" ht="14.25" customHeight="1" x14ac:dyDescent="0.35">
      <c r="C189" s="7"/>
      <c r="D189" s="7"/>
      <c r="E189" s="7"/>
    </row>
    <row r="190" spans="3:5" ht="14.25" customHeight="1" x14ac:dyDescent="0.35">
      <c r="C190" s="7"/>
      <c r="D190" s="7"/>
      <c r="E190" s="7"/>
    </row>
    <row r="191" spans="3:5" ht="14.25" customHeight="1" x14ac:dyDescent="0.35">
      <c r="C191" s="7"/>
      <c r="D191" s="7"/>
      <c r="E191" s="7"/>
    </row>
    <row r="192" spans="3:5" ht="14.25" customHeight="1" x14ac:dyDescent="0.35">
      <c r="C192" s="7"/>
      <c r="D192" s="7"/>
      <c r="E192" s="7"/>
    </row>
    <row r="193" spans="3:5" ht="14.25" customHeight="1" x14ac:dyDescent="0.35">
      <c r="C193" s="7"/>
      <c r="D193" s="7"/>
      <c r="E193" s="7"/>
    </row>
    <row r="194" spans="3:5" ht="14.25" customHeight="1" x14ac:dyDescent="0.35">
      <c r="C194" s="7"/>
      <c r="D194" s="7"/>
      <c r="E194" s="7"/>
    </row>
    <row r="195" spans="3:5" ht="14.25" customHeight="1" x14ac:dyDescent="0.35">
      <c r="C195" s="7"/>
      <c r="D195" s="7"/>
      <c r="E195" s="7"/>
    </row>
    <row r="196" spans="3:5" ht="14.25" customHeight="1" x14ac:dyDescent="0.35">
      <c r="C196" s="7"/>
      <c r="D196" s="7"/>
      <c r="E196" s="7"/>
    </row>
    <row r="197" spans="3:5" ht="14.25" customHeight="1" x14ac:dyDescent="0.35">
      <c r="C197" s="7"/>
      <c r="D197" s="7"/>
      <c r="E197" s="7"/>
    </row>
    <row r="198" spans="3:5" ht="14.25" customHeight="1" x14ac:dyDescent="0.35">
      <c r="C198" s="7"/>
      <c r="D198" s="7"/>
      <c r="E198" s="7"/>
    </row>
    <row r="199" spans="3:5" ht="14.25" customHeight="1" x14ac:dyDescent="0.35">
      <c r="C199" s="7"/>
      <c r="D199" s="7"/>
      <c r="E199" s="7"/>
    </row>
    <row r="200" spans="3:5" ht="14.25" customHeight="1" x14ac:dyDescent="0.35">
      <c r="C200" s="7"/>
      <c r="D200" s="7"/>
      <c r="E200" s="7"/>
    </row>
    <row r="201" spans="3:5" ht="14.25" customHeight="1" x14ac:dyDescent="0.35">
      <c r="C201" s="7"/>
      <c r="D201" s="7"/>
      <c r="E201" s="7"/>
    </row>
    <row r="202" spans="3:5" ht="14.25" customHeight="1" x14ac:dyDescent="0.35">
      <c r="C202" s="7"/>
      <c r="D202" s="7"/>
      <c r="E202" s="7"/>
    </row>
    <row r="203" spans="3:5" ht="14.25" customHeight="1" x14ac:dyDescent="0.35">
      <c r="C203" s="7"/>
      <c r="D203" s="7"/>
      <c r="E203" s="7"/>
    </row>
    <row r="204" spans="3:5" ht="14.25" customHeight="1" x14ac:dyDescent="0.35">
      <c r="C204" s="7"/>
      <c r="D204" s="7"/>
      <c r="E204" s="7"/>
    </row>
    <row r="205" spans="3:5" ht="14.25" customHeight="1" x14ac:dyDescent="0.35">
      <c r="C205" s="7"/>
      <c r="D205" s="7"/>
      <c r="E205" s="7"/>
    </row>
    <row r="206" spans="3:5" ht="14.25" customHeight="1" x14ac:dyDescent="0.35">
      <c r="C206" s="7"/>
      <c r="D206" s="7"/>
      <c r="E206" s="7"/>
    </row>
    <row r="207" spans="3:5" ht="14.25" customHeight="1" x14ac:dyDescent="0.35">
      <c r="C207" s="7"/>
      <c r="D207" s="7"/>
      <c r="E207" s="7"/>
    </row>
    <row r="208" spans="3:5" ht="14.25" customHeight="1" x14ac:dyDescent="0.35">
      <c r="C208" s="7"/>
      <c r="D208" s="7"/>
      <c r="E208" s="7"/>
    </row>
    <row r="209" spans="3:5" ht="14.25" customHeight="1" x14ac:dyDescent="0.35">
      <c r="C209" s="7"/>
      <c r="D209" s="7"/>
      <c r="E209" s="7"/>
    </row>
    <row r="210" spans="3:5" ht="14.25" customHeight="1" x14ac:dyDescent="0.35">
      <c r="C210" s="7"/>
      <c r="D210" s="7"/>
      <c r="E210" s="7"/>
    </row>
    <row r="211" spans="3:5" ht="14.25" customHeight="1" x14ac:dyDescent="0.35">
      <c r="C211" s="7"/>
      <c r="D211" s="7"/>
      <c r="E211" s="7"/>
    </row>
    <row r="212" spans="3:5" ht="14.25" customHeight="1" x14ac:dyDescent="0.35">
      <c r="C212" s="7"/>
      <c r="D212" s="7"/>
      <c r="E212" s="7"/>
    </row>
    <row r="213" spans="3:5" ht="14.25" customHeight="1" x14ac:dyDescent="0.35">
      <c r="C213" s="7"/>
      <c r="D213" s="7"/>
      <c r="E213" s="7"/>
    </row>
    <row r="214" spans="3:5" ht="14.25" customHeight="1" x14ac:dyDescent="0.35">
      <c r="C214" s="7"/>
      <c r="D214" s="7"/>
      <c r="E214" s="7"/>
    </row>
    <row r="215" spans="3:5" ht="14.25" customHeight="1" x14ac:dyDescent="0.35">
      <c r="C215" s="7"/>
      <c r="D215" s="7"/>
      <c r="E215" s="7"/>
    </row>
    <row r="216" spans="3:5" ht="14.25" customHeight="1" x14ac:dyDescent="0.35">
      <c r="C216" s="7"/>
      <c r="D216" s="7"/>
      <c r="E216" s="7"/>
    </row>
    <row r="217" spans="3:5" ht="14.25" customHeight="1" x14ac:dyDescent="0.35">
      <c r="C217" s="7"/>
      <c r="D217" s="7"/>
      <c r="E217" s="7"/>
    </row>
    <row r="218" spans="3:5" ht="14.25" customHeight="1" x14ac:dyDescent="0.35">
      <c r="C218" s="7"/>
      <c r="D218" s="7"/>
      <c r="E218" s="7"/>
    </row>
    <row r="219" spans="3:5" ht="14.25" customHeight="1" x14ac:dyDescent="0.35">
      <c r="C219" s="7"/>
      <c r="D219" s="7"/>
      <c r="E219" s="7"/>
    </row>
    <row r="220" spans="3:5" ht="14.25" customHeight="1" x14ac:dyDescent="0.35">
      <c r="C220" s="7"/>
      <c r="D220" s="7"/>
      <c r="E220" s="7"/>
    </row>
    <row r="221" spans="3:5" ht="14.25" customHeight="1" x14ac:dyDescent="0.35">
      <c r="C221" s="7"/>
      <c r="D221" s="7"/>
      <c r="E221" s="7"/>
    </row>
    <row r="222" spans="3:5" ht="14.25" customHeight="1" x14ac:dyDescent="0.35">
      <c r="C222" s="7"/>
      <c r="D222" s="7"/>
      <c r="E222" s="7"/>
    </row>
    <row r="223" spans="3:5" ht="14.25" customHeight="1" x14ac:dyDescent="0.35">
      <c r="C223" s="7"/>
      <c r="D223" s="7"/>
      <c r="E223" s="7"/>
    </row>
    <row r="224" spans="3:5" ht="14.25" customHeight="1" x14ac:dyDescent="0.35">
      <c r="C224" s="7"/>
      <c r="D224" s="7"/>
      <c r="E224" s="7"/>
    </row>
    <row r="225" spans="3:5" ht="14.25" customHeight="1" x14ac:dyDescent="0.35">
      <c r="C225" s="7"/>
      <c r="D225" s="7"/>
      <c r="E225" s="7"/>
    </row>
    <row r="226" spans="3:5" ht="14.25" customHeight="1" x14ac:dyDescent="0.35">
      <c r="C226" s="7"/>
      <c r="D226" s="7"/>
      <c r="E226" s="7"/>
    </row>
    <row r="227" spans="3:5" ht="14.25" customHeight="1" x14ac:dyDescent="0.35">
      <c r="C227" s="7"/>
      <c r="D227" s="7"/>
      <c r="E227" s="7"/>
    </row>
    <row r="228" spans="3:5" ht="14.25" customHeight="1" x14ac:dyDescent="0.35">
      <c r="C228" s="7"/>
      <c r="D228" s="7"/>
      <c r="E228" s="7"/>
    </row>
    <row r="229" spans="3:5" ht="14.25" customHeight="1" x14ac:dyDescent="0.35">
      <c r="C229" s="7"/>
      <c r="D229" s="7"/>
      <c r="E229" s="7"/>
    </row>
    <row r="230" spans="3:5" ht="14.25" customHeight="1" x14ac:dyDescent="0.35">
      <c r="C230" s="7"/>
      <c r="D230" s="7"/>
      <c r="E230" s="7"/>
    </row>
    <row r="231" spans="3:5" ht="14.25" customHeight="1" x14ac:dyDescent="0.35">
      <c r="C231" s="7"/>
      <c r="D231" s="7"/>
      <c r="E231" s="7"/>
    </row>
    <row r="232" spans="3:5" ht="14.25" customHeight="1" x14ac:dyDescent="0.35">
      <c r="C232" s="7"/>
      <c r="D232" s="7"/>
      <c r="E232" s="7"/>
    </row>
    <row r="233" spans="3:5" ht="14.25" customHeight="1" x14ac:dyDescent="0.35">
      <c r="C233" s="7"/>
      <c r="D233" s="7"/>
      <c r="E233" s="7"/>
    </row>
    <row r="234" spans="3:5" ht="14.25" customHeight="1" x14ac:dyDescent="0.35">
      <c r="C234" s="7"/>
      <c r="D234" s="7"/>
      <c r="E234" s="7"/>
    </row>
    <row r="235" spans="3:5" ht="14.25" customHeight="1" x14ac:dyDescent="0.35">
      <c r="C235" s="7"/>
      <c r="D235" s="7"/>
      <c r="E235" s="7"/>
    </row>
    <row r="236" spans="3:5" ht="14.25" customHeight="1" x14ac:dyDescent="0.35">
      <c r="C236" s="7"/>
      <c r="D236" s="7"/>
      <c r="E236" s="7"/>
    </row>
    <row r="237" spans="3:5" ht="14.25" customHeight="1" x14ac:dyDescent="0.35">
      <c r="C237" s="7"/>
      <c r="D237" s="7"/>
      <c r="E237" s="7"/>
    </row>
    <row r="238" spans="3:5" ht="14.25" customHeight="1" x14ac:dyDescent="0.35">
      <c r="C238" s="7"/>
      <c r="D238" s="7"/>
      <c r="E238" s="7"/>
    </row>
    <row r="239" spans="3:5" ht="14.25" customHeight="1" x14ac:dyDescent="0.35">
      <c r="C239" s="7"/>
      <c r="D239" s="7"/>
      <c r="E239" s="7"/>
    </row>
    <row r="240" spans="3:5" ht="14.25" customHeight="1" x14ac:dyDescent="0.35">
      <c r="C240" s="7"/>
      <c r="D240" s="7"/>
      <c r="E240" s="7"/>
    </row>
    <row r="241" spans="3:5" ht="14.25" customHeight="1" x14ac:dyDescent="0.35">
      <c r="C241" s="7"/>
      <c r="D241" s="7"/>
      <c r="E241" s="7"/>
    </row>
    <row r="242" spans="3:5" ht="14.25" customHeight="1" x14ac:dyDescent="0.35">
      <c r="C242" s="7"/>
      <c r="D242" s="7"/>
      <c r="E242" s="7"/>
    </row>
    <row r="243" spans="3:5" ht="14.25" customHeight="1" x14ac:dyDescent="0.35">
      <c r="C243" s="7"/>
      <c r="D243" s="7"/>
      <c r="E243" s="7"/>
    </row>
    <row r="244" spans="3:5" ht="14.25" customHeight="1" x14ac:dyDescent="0.35">
      <c r="C244" s="7"/>
      <c r="D244" s="7"/>
      <c r="E244" s="7"/>
    </row>
    <row r="245" spans="3:5" ht="14.25" customHeight="1" x14ac:dyDescent="0.35">
      <c r="C245" s="7"/>
      <c r="D245" s="7"/>
      <c r="E245" s="7"/>
    </row>
    <row r="246" spans="3:5" ht="14.25" customHeight="1" x14ac:dyDescent="0.35">
      <c r="C246" s="7"/>
      <c r="D246" s="7"/>
      <c r="E246" s="7"/>
    </row>
    <row r="247" spans="3:5" ht="14.25" customHeight="1" x14ac:dyDescent="0.35">
      <c r="C247" s="7"/>
      <c r="D247" s="7"/>
      <c r="E247" s="7"/>
    </row>
    <row r="248" spans="3:5" ht="14.25" customHeight="1" x14ac:dyDescent="0.35">
      <c r="C248" s="7"/>
      <c r="D248" s="7"/>
      <c r="E248" s="7"/>
    </row>
    <row r="249" spans="3:5" ht="14.25" customHeight="1" x14ac:dyDescent="0.35">
      <c r="C249" s="7"/>
      <c r="D249" s="7"/>
      <c r="E249" s="7"/>
    </row>
    <row r="250" spans="3:5" ht="14.25" customHeight="1" x14ac:dyDescent="0.35">
      <c r="C250" s="7"/>
      <c r="D250" s="7"/>
      <c r="E250" s="7"/>
    </row>
    <row r="251" spans="3:5" ht="14.25" customHeight="1" x14ac:dyDescent="0.35">
      <c r="C251" s="7"/>
      <c r="D251" s="7"/>
      <c r="E251" s="7"/>
    </row>
    <row r="252" spans="3:5" ht="14.25" customHeight="1" x14ac:dyDescent="0.35">
      <c r="C252" s="7"/>
      <c r="D252" s="7"/>
      <c r="E252" s="7"/>
    </row>
    <row r="253" spans="3:5" ht="14.25" customHeight="1" x14ac:dyDescent="0.35">
      <c r="C253" s="7"/>
      <c r="D253" s="7"/>
      <c r="E253" s="7"/>
    </row>
    <row r="254" spans="3:5" ht="14.25" customHeight="1" x14ac:dyDescent="0.35">
      <c r="C254" s="7"/>
      <c r="D254" s="7"/>
      <c r="E254" s="7"/>
    </row>
    <row r="255" spans="3:5" ht="14.25" customHeight="1" x14ac:dyDescent="0.35">
      <c r="C255" s="7"/>
      <c r="D255" s="7"/>
      <c r="E255" s="7"/>
    </row>
    <row r="256" spans="3:5" ht="14.25" customHeight="1" x14ac:dyDescent="0.35">
      <c r="C256" s="7"/>
      <c r="D256" s="7"/>
      <c r="E256" s="7"/>
    </row>
    <row r="257" spans="3:5" ht="14.25" customHeight="1" x14ac:dyDescent="0.35">
      <c r="C257" s="7"/>
      <c r="D257" s="7"/>
      <c r="E257" s="7"/>
    </row>
    <row r="258" spans="3:5" ht="14.25" customHeight="1" x14ac:dyDescent="0.35">
      <c r="C258" s="7"/>
      <c r="D258" s="7"/>
      <c r="E258" s="7"/>
    </row>
    <row r="259" spans="3:5" ht="14.25" customHeight="1" x14ac:dyDescent="0.35">
      <c r="C259" s="7"/>
      <c r="D259" s="7"/>
      <c r="E259" s="7"/>
    </row>
    <row r="260" spans="3:5" ht="14.25" customHeight="1" x14ac:dyDescent="0.35">
      <c r="C260" s="7"/>
      <c r="D260" s="7"/>
      <c r="E260" s="7"/>
    </row>
    <row r="261" spans="3:5" ht="14.25" customHeight="1" x14ac:dyDescent="0.35">
      <c r="C261" s="7"/>
      <c r="D261" s="7"/>
      <c r="E261" s="7"/>
    </row>
    <row r="262" spans="3:5" ht="14.25" customHeight="1" x14ac:dyDescent="0.35">
      <c r="C262" s="7"/>
      <c r="D262" s="7"/>
      <c r="E262" s="7"/>
    </row>
    <row r="263" spans="3:5" ht="14.25" customHeight="1" x14ac:dyDescent="0.35">
      <c r="C263" s="7"/>
      <c r="D263" s="7"/>
      <c r="E263" s="7"/>
    </row>
    <row r="264" spans="3:5" ht="14.25" customHeight="1" x14ac:dyDescent="0.35">
      <c r="C264" s="7"/>
      <c r="D264" s="7"/>
      <c r="E264" s="7"/>
    </row>
    <row r="265" spans="3:5" ht="14.25" customHeight="1" x14ac:dyDescent="0.35">
      <c r="C265" s="7"/>
      <c r="D265" s="7"/>
      <c r="E265" s="7"/>
    </row>
    <row r="266" spans="3:5" ht="14.25" customHeight="1" x14ac:dyDescent="0.35">
      <c r="C266" s="7"/>
      <c r="D266" s="7"/>
      <c r="E266" s="7"/>
    </row>
    <row r="267" spans="3:5" ht="14.25" customHeight="1" x14ac:dyDescent="0.35">
      <c r="C267" s="7"/>
      <c r="D267" s="7"/>
      <c r="E267" s="7"/>
    </row>
    <row r="268" spans="3:5" ht="14.25" customHeight="1" x14ac:dyDescent="0.35">
      <c r="C268" s="7"/>
      <c r="D268" s="7"/>
      <c r="E268" s="7"/>
    </row>
    <row r="269" spans="3:5" ht="14.25" customHeight="1" x14ac:dyDescent="0.35">
      <c r="C269" s="7"/>
      <c r="D269" s="7"/>
      <c r="E269" s="7"/>
    </row>
    <row r="270" spans="3:5" ht="14.25" customHeight="1" x14ac:dyDescent="0.35">
      <c r="C270" s="7"/>
      <c r="D270" s="7"/>
      <c r="E270" s="7"/>
    </row>
    <row r="271" spans="3:5" ht="14.25" customHeight="1" x14ac:dyDescent="0.35">
      <c r="C271" s="7"/>
      <c r="D271" s="7"/>
      <c r="E271" s="7"/>
    </row>
    <row r="272" spans="3:5" ht="14.25" customHeight="1" x14ac:dyDescent="0.35">
      <c r="C272" s="7"/>
      <c r="D272" s="7"/>
      <c r="E272" s="7"/>
    </row>
    <row r="273" spans="3:5" ht="14.25" customHeight="1" x14ac:dyDescent="0.35">
      <c r="C273" s="7"/>
      <c r="D273" s="7"/>
      <c r="E273" s="7"/>
    </row>
    <row r="274" spans="3:5" ht="14.25" customHeight="1" x14ac:dyDescent="0.35">
      <c r="C274" s="7"/>
      <c r="D274" s="7"/>
      <c r="E274" s="7"/>
    </row>
    <row r="275" spans="3:5" ht="14.25" customHeight="1" x14ac:dyDescent="0.35">
      <c r="C275" s="7"/>
      <c r="D275" s="7"/>
      <c r="E275" s="7"/>
    </row>
    <row r="276" spans="3:5" ht="14.25" customHeight="1" x14ac:dyDescent="0.35">
      <c r="C276" s="7"/>
      <c r="D276" s="7"/>
      <c r="E276" s="7"/>
    </row>
    <row r="277" spans="3:5" ht="14.25" customHeight="1" x14ac:dyDescent="0.35">
      <c r="C277" s="7"/>
      <c r="D277" s="7"/>
      <c r="E277" s="7"/>
    </row>
    <row r="278" spans="3:5" ht="14.25" customHeight="1" x14ac:dyDescent="0.35">
      <c r="C278" s="7"/>
      <c r="D278" s="7"/>
      <c r="E278" s="7"/>
    </row>
    <row r="279" spans="3:5" ht="14.25" customHeight="1" x14ac:dyDescent="0.35">
      <c r="C279" s="7"/>
      <c r="D279" s="7"/>
      <c r="E279" s="7"/>
    </row>
    <row r="280" spans="3:5" ht="14.25" customHeight="1" x14ac:dyDescent="0.35">
      <c r="C280" s="7"/>
      <c r="D280" s="7"/>
      <c r="E280" s="7"/>
    </row>
    <row r="281" spans="3:5" ht="14.25" customHeight="1" x14ac:dyDescent="0.35">
      <c r="C281" s="7"/>
      <c r="D281" s="7"/>
      <c r="E281" s="7"/>
    </row>
    <row r="282" spans="3:5" ht="14.25" customHeight="1" x14ac:dyDescent="0.35">
      <c r="C282" s="7"/>
      <c r="D282" s="7"/>
      <c r="E282" s="7"/>
    </row>
    <row r="283" spans="3:5" ht="14.25" customHeight="1" x14ac:dyDescent="0.35">
      <c r="C283" s="7"/>
      <c r="D283" s="7"/>
      <c r="E283" s="7"/>
    </row>
    <row r="284" spans="3:5" ht="14.25" customHeight="1" x14ac:dyDescent="0.35">
      <c r="C284" s="7"/>
      <c r="D284" s="7"/>
      <c r="E284" s="7"/>
    </row>
    <row r="285" spans="3:5" ht="14.25" customHeight="1" x14ac:dyDescent="0.35">
      <c r="C285" s="7"/>
      <c r="D285" s="7"/>
      <c r="E285" s="7"/>
    </row>
    <row r="286" spans="3:5" ht="14.25" customHeight="1" x14ac:dyDescent="0.35">
      <c r="C286" s="7"/>
      <c r="D286" s="7"/>
      <c r="E286" s="7"/>
    </row>
    <row r="287" spans="3:5" ht="14.25" customHeight="1" x14ac:dyDescent="0.35">
      <c r="C287" s="7"/>
      <c r="D287" s="7"/>
      <c r="E287" s="7"/>
    </row>
    <row r="288" spans="3:5" ht="14.25" customHeight="1" x14ac:dyDescent="0.35">
      <c r="C288" s="7"/>
      <c r="D288" s="7"/>
      <c r="E288" s="7"/>
    </row>
    <row r="289" spans="3:5" ht="14.25" customHeight="1" x14ac:dyDescent="0.35">
      <c r="C289" s="7"/>
      <c r="D289" s="7"/>
      <c r="E289" s="7"/>
    </row>
    <row r="290" spans="3:5" ht="14.25" customHeight="1" x14ac:dyDescent="0.35">
      <c r="C290" s="7"/>
      <c r="D290" s="7"/>
      <c r="E290" s="7"/>
    </row>
    <row r="291" spans="3:5" ht="14.25" customHeight="1" x14ac:dyDescent="0.35">
      <c r="C291" s="7"/>
      <c r="D291" s="7"/>
      <c r="E291" s="7"/>
    </row>
    <row r="292" spans="3:5" ht="14.25" customHeight="1" x14ac:dyDescent="0.35">
      <c r="C292" s="7"/>
      <c r="D292" s="7"/>
      <c r="E292" s="7"/>
    </row>
    <row r="293" spans="3:5" ht="14.25" customHeight="1" x14ac:dyDescent="0.35">
      <c r="C293" s="7"/>
      <c r="D293" s="7"/>
      <c r="E293" s="7"/>
    </row>
    <row r="294" spans="3:5" ht="14.25" customHeight="1" x14ac:dyDescent="0.35">
      <c r="C294" s="7"/>
      <c r="D294" s="7"/>
      <c r="E294" s="7"/>
    </row>
    <row r="295" spans="3:5" ht="14.25" customHeight="1" x14ac:dyDescent="0.35">
      <c r="C295" s="7"/>
      <c r="D295" s="7"/>
      <c r="E295" s="7"/>
    </row>
    <row r="296" spans="3:5" ht="14.25" customHeight="1" x14ac:dyDescent="0.35">
      <c r="C296" s="7"/>
      <c r="D296" s="7"/>
      <c r="E296" s="7"/>
    </row>
    <row r="297" spans="3:5" ht="14.25" customHeight="1" x14ac:dyDescent="0.35">
      <c r="C297" s="7"/>
      <c r="D297" s="7"/>
      <c r="E297" s="7"/>
    </row>
    <row r="298" spans="3:5" ht="14.25" customHeight="1" x14ac:dyDescent="0.35">
      <c r="C298" s="7"/>
      <c r="D298" s="7"/>
      <c r="E298" s="7"/>
    </row>
    <row r="299" spans="3:5" ht="14.25" customHeight="1" x14ac:dyDescent="0.35">
      <c r="C299" s="7"/>
      <c r="D299" s="7"/>
      <c r="E299" s="7"/>
    </row>
    <row r="300" spans="3:5" ht="14.25" customHeight="1" x14ac:dyDescent="0.35">
      <c r="C300" s="7"/>
      <c r="D300" s="7"/>
      <c r="E300" s="7"/>
    </row>
    <row r="301" spans="3:5" ht="14.25" customHeight="1" x14ac:dyDescent="0.35">
      <c r="C301" s="7"/>
      <c r="D301" s="7"/>
      <c r="E301" s="7"/>
    </row>
    <row r="302" spans="3:5" ht="14.25" customHeight="1" x14ac:dyDescent="0.35">
      <c r="C302" s="7"/>
      <c r="D302" s="7"/>
      <c r="E302" s="7"/>
    </row>
    <row r="303" spans="3:5" ht="14.25" customHeight="1" x14ac:dyDescent="0.35">
      <c r="C303" s="7"/>
      <c r="D303" s="7"/>
      <c r="E303" s="7"/>
    </row>
    <row r="304" spans="3:5" ht="14.25" customHeight="1" x14ac:dyDescent="0.35">
      <c r="C304" s="7"/>
      <c r="D304" s="7"/>
      <c r="E304" s="7"/>
    </row>
    <row r="305" spans="3:5" ht="14.25" customHeight="1" x14ac:dyDescent="0.35">
      <c r="C305" s="7"/>
      <c r="D305" s="7"/>
      <c r="E305" s="7"/>
    </row>
    <row r="306" spans="3:5" ht="14.25" customHeight="1" x14ac:dyDescent="0.35">
      <c r="C306" s="7"/>
      <c r="D306" s="7"/>
      <c r="E306" s="7"/>
    </row>
    <row r="307" spans="3:5" ht="14.25" customHeight="1" x14ac:dyDescent="0.35">
      <c r="C307" s="7"/>
      <c r="D307" s="7"/>
      <c r="E307" s="7"/>
    </row>
    <row r="308" spans="3:5" ht="14.25" customHeight="1" x14ac:dyDescent="0.35">
      <c r="C308" s="7"/>
      <c r="D308" s="7"/>
      <c r="E308" s="7"/>
    </row>
    <row r="309" spans="3:5" ht="14.25" customHeight="1" x14ac:dyDescent="0.35">
      <c r="C309" s="7"/>
      <c r="D309" s="7"/>
      <c r="E309" s="7"/>
    </row>
    <row r="310" spans="3:5" ht="14.25" customHeight="1" x14ac:dyDescent="0.35">
      <c r="C310" s="7"/>
      <c r="D310" s="7"/>
      <c r="E310" s="7"/>
    </row>
    <row r="311" spans="3:5" ht="14.25" customHeight="1" x14ac:dyDescent="0.35">
      <c r="C311" s="7"/>
      <c r="D311" s="7"/>
      <c r="E311" s="7"/>
    </row>
    <row r="312" spans="3:5" ht="14.25" customHeight="1" x14ac:dyDescent="0.35">
      <c r="C312" s="7"/>
      <c r="D312" s="7"/>
      <c r="E312" s="7"/>
    </row>
    <row r="313" spans="3:5" ht="14.25" customHeight="1" x14ac:dyDescent="0.35">
      <c r="C313" s="7"/>
      <c r="D313" s="7"/>
      <c r="E313" s="7"/>
    </row>
    <row r="314" spans="3:5" ht="14.25" customHeight="1" x14ac:dyDescent="0.35">
      <c r="C314" s="7"/>
      <c r="D314" s="7"/>
      <c r="E314" s="7"/>
    </row>
    <row r="315" spans="3:5" ht="14.25" customHeight="1" x14ac:dyDescent="0.35">
      <c r="C315" s="7"/>
      <c r="D315" s="7"/>
      <c r="E315" s="7"/>
    </row>
    <row r="316" spans="3:5" ht="14.25" customHeight="1" x14ac:dyDescent="0.35">
      <c r="C316" s="7"/>
      <c r="D316" s="7"/>
      <c r="E316" s="7"/>
    </row>
    <row r="317" spans="3:5" ht="14.25" customHeight="1" x14ac:dyDescent="0.35">
      <c r="C317" s="7"/>
      <c r="D317" s="7"/>
      <c r="E317" s="7"/>
    </row>
    <row r="318" spans="3:5" ht="14.25" customHeight="1" x14ac:dyDescent="0.35">
      <c r="C318" s="7"/>
      <c r="D318" s="7"/>
      <c r="E318" s="7"/>
    </row>
    <row r="319" spans="3:5" ht="14.25" customHeight="1" x14ac:dyDescent="0.35">
      <c r="C319" s="7"/>
      <c r="D319" s="7"/>
      <c r="E319" s="7"/>
    </row>
    <row r="320" spans="3:5" ht="14.25" customHeight="1" x14ac:dyDescent="0.35">
      <c r="C320" s="7"/>
      <c r="D320" s="7"/>
      <c r="E320" s="7"/>
    </row>
    <row r="321" spans="3:5" ht="14.25" customHeight="1" x14ac:dyDescent="0.35">
      <c r="C321" s="7"/>
      <c r="D321" s="7"/>
      <c r="E321" s="7"/>
    </row>
    <row r="322" spans="3:5" ht="14.25" customHeight="1" x14ac:dyDescent="0.35">
      <c r="C322" s="7"/>
      <c r="D322" s="7"/>
      <c r="E322" s="7"/>
    </row>
    <row r="323" spans="3:5" ht="14.25" customHeight="1" x14ac:dyDescent="0.35">
      <c r="C323" s="7"/>
      <c r="D323" s="7"/>
      <c r="E323" s="7"/>
    </row>
    <row r="324" spans="3:5" ht="14.25" customHeight="1" x14ac:dyDescent="0.35">
      <c r="C324" s="7"/>
      <c r="D324" s="7"/>
      <c r="E324" s="7"/>
    </row>
    <row r="325" spans="3:5" ht="14.25" customHeight="1" x14ac:dyDescent="0.35">
      <c r="C325" s="7"/>
      <c r="D325" s="7"/>
      <c r="E325" s="7"/>
    </row>
    <row r="326" spans="3:5" ht="14.25" customHeight="1" x14ac:dyDescent="0.35">
      <c r="C326" s="7"/>
      <c r="D326" s="7"/>
      <c r="E326" s="7"/>
    </row>
    <row r="327" spans="3:5" ht="14.25" customHeight="1" x14ac:dyDescent="0.35">
      <c r="C327" s="7"/>
      <c r="D327" s="7"/>
      <c r="E327" s="7"/>
    </row>
    <row r="328" spans="3:5" ht="14.25" customHeight="1" x14ac:dyDescent="0.35">
      <c r="C328" s="7"/>
      <c r="D328" s="7"/>
      <c r="E328" s="7"/>
    </row>
    <row r="329" spans="3:5" ht="14.25" customHeight="1" x14ac:dyDescent="0.35">
      <c r="C329" s="7"/>
      <c r="D329" s="7"/>
      <c r="E329" s="7"/>
    </row>
    <row r="330" spans="3:5" ht="14.25" customHeight="1" x14ac:dyDescent="0.35">
      <c r="C330" s="7"/>
      <c r="D330" s="7"/>
      <c r="E330" s="7"/>
    </row>
    <row r="331" spans="3:5" ht="14.25" customHeight="1" x14ac:dyDescent="0.35">
      <c r="C331" s="7"/>
      <c r="D331" s="7"/>
      <c r="E331" s="7"/>
    </row>
    <row r="332" spans="3:5" ht="14.25" customHeight="1" x14ac:dyDescent="0.35">
      <c r="C332" s="7"/>
      <c r="D332" s="7"/>
      <c r="E332" s="7"/>
    </row>
    <row r="333" spans="3:5" ht="14.25" customHeight="1" x14ac:dyDescent="0.35">
      <c r="C333" s="7"/>
      <c r="D333" s="7"/>
      <c r="E333" s="7"/>
    </row>
    <row r="334" spans="3:5" ht="14.25" customHeight="1" x14ac:dyDescent="0.35"/>
    <row r="335" spans="3:5" ht="14.25" customHeight="1" x14ac:dyDescent="0.35"/>
    <row r="336" spans="3:5" ht="14.25" customHeight="1" x14ac:dyDescent="0.35"/>
    <row r="337" customFormat="1" ht="14.25" customHeight="1" x14ac:dyDescent="0.35"/>
    <row r="338" customFormat="1" ht="14.25" customHeight="1" x14ac:dyDescent="0.35"/>
    <row r="339" customFormat="1" ht="14.25" customHeight="1" x14ac:dyDescent="0.35"/>
    <row r="340" customFormat="1" ht="14.25" customHeight="1" x14ac:dyDescent="0.35"/>
    <row r="341" customFormat="1" ht="14.25" customHeight="1" x14ac:dyDescent="0.35"/>
    <row r="342" customFormat="1" ht="14.25" customHeight="1" x14ac:dyDescent="0.35"/>
    <row r="343" customFormat="1" ht="14.25" customHeight="1" x14ac:dyDescent="0.35"/>
    <row r="344" customFormat="1" ht="14.25" customHeight="1" x14ac:dyDescent="0.35"/>
    <row r="345" customFormat="1" ht="14.25" customHeight="1" x14ac:dyDescent="0.35"/>
    <row r="346" customFormat="1" ht="14.25" customHeight="1" x14ac:dyDescent="0.35"/>
    <row r="347" customFormat="1" ht="14.25" customHeight="1" x14ac:dyDescent="0.35"/>
    <row r="348" customFormat="1" ht="14.25" customHeight="1" x14ac:dyDescent="0.35"/>
    <row r="349" customFormat="1" ht="14.25" customHeight="1" x14ac:dyDescent="0.35"/>
    <row r="350" customFormat="1" ht="14.25" customHeight="1" x14ac:dyDescent="0.35"/>
    <row r="351" customFormat="1" ht="14.25" customHeight="1" x14ac:dyDescent="0.35"/>
    <row r="352" customFormat="1" ht="14.25" customHeight="1" x14ac:dyDescent="0.35"/>
    <row r="353" customFormat="1" ht="14.25" customHeight="1" x14ac:dyDescent="0.35"/>
    <row r="354" customFormat="1" ht="14.25" customHeight="1" x14ac:dyDescent="0.35"/>
    <row r="355" customFormat="1" ht="14.25" customHeight="1" x14ac:dyDescent="0.35"/>
    <row r="356" customFormat="1" ht="14.25" customHeight="1" x14ac:dyDescent="0.35"/>
    <row r="357" customFormat="1" ht="14.25" customHeight="1" x14ac:dyDescent="0.35"/>
    <row r="358" customFormat="1" ht="14.25" customHeight="1" x14ac:dyDescent="0.35"/>
    <row r="359" customFormat="1" ht="14.25" customHeight="1" x14ac:dyDescent="0.35"/>
    <row r="360" customFormat="1" ht="14.25" customHeight="1" x14ac:dyDescent="0.35"/>
    <row r="361" customFormat="1" ht="14.25" customHeight="1" x14ac:dyDescent="0.35"/>
    <row r="362" customFormat="1" ht="14.25" customHeight="1" x14ac:dyDescent="0.35"/>
    <row r="363" customFormat="1" ht="14.25" customHeight="1" x14ac:dyDescent="0.35"/>
    <row r="364" customFormat="1" ht="14.25" customHeight="1" x14ac:dyDescent="0.35"/>
    <row r="365" customFormat="1" ht="14.25" customHeight="1" x14ac:dyDescent="0.35"/>
    <row r="366" customFormat="1" ht="14.25" customHeight="1" x14ac:dyDescent="0.35"/>
    <row r="367" customFormat="1" ht="14.25" customHeight="1" x14ac:dyDescent="0.35"/>
    <row r="368" customFormat="1" ht="14.25" customHeight="1" x14ac:dyDescent="0.35"/>
    <row r="369" customFormat="1" ht="14.25" customHeight="1" x14ac:dyDescent="0.35"/>
    <row r="370" customFormat="1" ht="14.25" customHeight="1" x14ac:dyDescent="0.35"/>
    <row r="371" customFormat="1" ht="14.25" customHeight="1" x14ac:dyDescent="0.35"/>
    <row r="372" customFormat="1" ht="14.25" customHeight="1" x14ac:dyDescent="0.35"/>
    <row r="373" customFormat="1" ht="14.25" customHeight="1" x14ac:dyDescent="0.35"/>
    <row r="374" customFormat="1" ht="14.25" customHeight="1" x14ac:dyDescent="0.35"/>
    <row r="375" customFormat="1" ht="14.25" customHeight="1" x14ac:dyDescent="0.35"/>
    <row r="376" customFormat="1" ht="14.25" customHeight="1" x14ac:dyDescent="0.35"/>
    <row r="377" customFormat="1" ht="14.25" customHeight="1" x14ac:dyDescent="0.35"/>
    <row r="378" customFormat="1" ht="14.25" customHeight="1" x14ac:dyDescent="0.35"/>
    <row r="379" customFormat="1" ht="14.25" customHeight="1" x14ac:dyDescent="0.35"/>
    <row r="380" customFormat="1" ht="14.25" customHeight="1" x14ac:dyDescent="0.35"/>
    <row r="381" customFormat="1" ht="14.25" customHeight="1" x14ac:dyDescent="0.35"/>
    <row r="382" customFormat="1" ht="14.25" customHeight="1" x14ac:dyDescent="0.35"/>
    <row r="383" customFormat="1" ht="14.25" customHeight="1" x14ac:dyDescent="0.35"/>
    <row r="384" customFormat="1" ht="14.25" customHeight="1" x14ac:dyDescent="0.35"/>
    <row r="385" customFormat="1" ht="14.25" customHeight="1" x14ac:dyDescent="0.35"/>
    <row r="386" customFormat="1" ht="14.25" customHeight="1" x14ac:dyDescent="0.35"/>
    <row r="387" customFormat="1" ht="14.25" customHeight="1" x14ac:dyDescent="0.35"/>
    <row r="388" customFormat="1" ht="14.25" customHeight="1" x14ac:dyDescent="0.35"/>
    <row r="389" customFormat="1" ht="14.25" customHeight="1" x14ac:dyDescent="0.35"/>
    <row r="390" customFormat="1" ht="14.25" customHeight="1" x14ac:dyDescent="0.35"/>
    <row r="391" customFormat="1" ht="14.25" customHeight="1" x14ac:dyDescent="0.35"/>
    <row r="392" customFormat="1" ht="14.25" customHeight="1" x14ac:dyDescent="0.35"/>
    <row r="393" customFormat="1" ht="14.25" customHeight="1" x14ac:dyDescent="0.35"/>
    <row r="394" customFormat="1" ht="14.25" customHeight="1" x14ac:dyDescent="0.35"/>
    <row r="395" customFormat="1" ht="14.25" customHeight="1" x14ac:dyDescent="0.35"/>
    <row r="396" customFormat="1" ht="14.25" customHeight="1" x14ac:dyDescent="0.35"/>
    <row r="397" customFormat="1" ht="14.25" customHeight="1" x14ac:dyDescent="0.35"/>
    <row r="398" customFormat="1" ht="14.25" customHeight="1" x14ac:dyDescent="0.35"/>
    <row r="399" customFormat="1" ht="14.25" customHeight="1" x14ac:dyDescent="0.35"/>
    <row r="400" customFormat="1" ht="14.25" customHeight="1" x14ac:dyDescent="0.35"/>
    <row r="401" customFormat="1" ht="14.25" customHeight="1" x14ac:dyDescent="0.35"/>
    <row r="402" customFormat="1" ht="14.25" customHeight="1" x14ac:dyDescent="0.35"/>
    <row r="403" customFormat="1" ht="14.25" customHeight="1" x14ac:dyDescent="0.35"/>
    <row r="404" customFormat="1" ht="14.25" customHeight="1" x14ac:dyDescent="0.35"/>
    <row r="405" customFormat="1" ht="14.25" customHeight="1" x14ac:dyDescent="0.35"/>
    <row r="406" customFormat="1" ht="14.25" customHeight="1" x14ac:dyDescent="0.35"/>
    <row r="407" customFormat="1" ht="14.25" customHeight="1" x14ac:dyDescent="0.35"/>
    <row r="408" customFormat="1" ht="14.25" customHeight="1" x14ac:dyDescent="0.35"/>
    <row r="409" customFormat="1" ht="14.25" customHeight="1" x14ac:dyDescent="0.35"/>
    <row r="410" customFormat="1" ht="14.25" customHeight="1" x14ac:dyDescent="0.35"/>
    <row r="411" customFormat="1" ht="14.25" customHeight="1" x14ac:dyDescent="0.35"/>
    <row r="412" customFormat="1" ht="14.25" customHeight="1" x14ac:dyDescent="0.35"/>
    <row r="413" customFormat="1" ht="14.25" customHeight="1" x14ac:dyDescent="0.35"/>
    <row r="414" customFormat="1" ht="14.25" customHeight="1" x14ac:dyDescent="0.35"/>
    <row r="415" customFormat="1" ht="14.25" customHeight="1" x14ac:dyDescent="0.35"/>
    <row r="416" customFormat="1" ht="14.25" customHeight="1" x14ac:dyDescent="0.35"/>
    <row r="417" customFormat="1" ht="14.25" customHeight="1" x14ac:dyDescent="0.35"/>
    <row r="418" customFormat="1" ht="14.25" customHeight="1" x14ac:dyDescent="0.35"/>
    <row r="419" customFormat="1" ht="14.25" customHeight="1" x14ac:dyDescent="0.35"/>
    <row r="420" customFormat="1" ht="14.25" customHeight="1" x14ac:dyDescent="0.35"/>
    <row r="421" customFormat="1" ht="14.25" customHeight="1" x14ac:dyDescent="0.35"/>
    <row r="422" customFormat="1" ht="14.25" customHeight="1" x14ac:dyDescent="0.35"/>
    <row r="423" customFormat="1" ht="14.25" customHeight="1" x14ac:dyDescent="0.35"/>
    <row r="424" customFormat="1" ht="14.25" customHeight="1" x14ac:dyDescent="0.35"/>
    <row r="425" customFormat="1" ht="14.25" customHeight="1" x14ac:dyDescent="0.35"/>
    <row r="426" customFormat="1" ht="14.25" customHeight="1" x14ac:dyDescent="0.35"/>
    <row r="427" customFormat="1" ht="14.25" customHeight="1" x14ac:dyDescent="0.35"/>
    <row r="428" customFormat="1" ht="14.25" customHeight="1" x14ac:dyDescent="0.35"/>
    <row r="429" customFormat="1" ht="14.25" customHeight="1" x14ac:dyDescent="0.35"/>
    <row r="430" customFormat="1" ht="14.25" customHeight="1" x14ac:dyDescent="0.35"/>
    <row r="431" customFormat="1" ht="14.25" customHeight="1" x14ac:dyDescent="0.35"/>
    <row r="432" customFormat="1" ht="14.25" customHeight="1" x14ac:dyDescent="0.35"/>
    <row r="433" customFormat="1" ht="14.25" customHeight="1" x14ac:dyDescent="0.35"/>
    <row r="434" customFormat="1" ht="14.25" customHeight="1" x14ac:dyDescent="0.35"/>
    <row r="435" customFormat="1" ht="14.25" customHeight="1" x14ac:dyDescent="0.35"/>
    <row r="436" customFormat="1" ht="14.25" customHeight="1" x14ac:dyDescent="0.35"/>
    <row r="437" customFormat="1" ht="14.25" customHeight="1" x14ac:dyDescent="0.35"/>
    <row r="438" customFormat="1" ht="14.25" customHeight="1" x14ac:dyDescent="0.35"/>
    <row r="439" customFormat="1" ht="14.25" customHeight="1" x14ac:dyDescent="0.35"/>
    <row r="440" customFormat="1" ht="14.25" customHeight="1" x14ac:dyDescent="0.35"/>
    <row r="441" customFormat="1" ht="14.25" customHeight="1" x14ac:dyDescent="0.35"/>
    <row r="442" customFormat="1" ht="14.25" customHeight="1" x14ac:dyDescent="0.35"/>
    <row r="443" customFormat="1" ht="14.25" customHeight="1" x14ac:dyDescent="0.35"/>
    <row r="444" customFormat="1" ht="14.25" customHeight="1" x14ac:dyDescent="0.35"/>
    <row r="445" customFormat="1" ht="14.25" customHeight="1" x14ac:dyDescent="0.35"/>
    <row r="446" customFormat="1" ht="14.25" customHeight="1" x14ac:dyDescent="0.35"/>
    <row r="447" customFormat="1" ht="14.25" customHeight="1" x14ac:dyDescent="0.35"/>
    <row r="448" customFormat="1" ht="14.25" customHeight="1" x14ac:dyDescent="0.35"/>
    <row r="449" customFormat="1" ht="14.25" customHeight="1" x14ac:dyDescent="0.35"/>
    <row r="450" customFormat="1" ht="14.25" customHeight="1" x14ac:dyDescent="0.35"/>
    <row r="451" customFormat="1" ht="14.25" customHeight="1" x14ac:dyDescent="0.35"/>
    <row r="452" customFormat="1" ht="14.25" customHeight="1" x14ac:dyDescent="0.35"/>
    <row r="453" customFormat="1" ht="14.25" customHeight="1" x14ac:dyDescent="0.35"/>
    <row r="454" customFormat="1" ht="14.25" customHeight="1" x14ac:dyDescent="0.35"/>
    <row r="455" customFormat="1" ht="14.25" customHeight="1" x14ac:dyDescent="0.35"/>
    <row r="456" customFormat="1" ht="14.25" customHeight="1" x14ac:dyDescent="0.35"/>
    <row r="457" customFormat="1" ht="14.25" customHeight="1" x14ac:dyDescent="0.35"/>
    <row r="458" customFormat="1" ht="14.25" customHeight="1" x14ac:dyDescent="0.35"/>
    <row r="459" customFormat="1" ht="14.25" customHeight="1" x14ac:dyDescent="0.35"/>
    <row r="460" customFormat="1" ht="14.25" customHeight="1" x14ac:dyDescent="0.35"/>
    <row r="461" customFormat="1" ht="14.25" customHeight="1" x14ac:dyDescent="0.35"/>
    <row r="462" customFormat="1" ht="14.25" customHeight="1" x14ac:dyDescent="0.35"/>
    <row r="463" customFormat="1" ht="14.25" customHeight="1" x14ac:dyDescent="0.35"/>
    <row r="464" customFormat="1" ht="14.25" customHeight="1" x14ac:dyDescent="0.35"/>
    <row r="465" customFormat="1" ht="14.25" customHeight="1" x14ac:dyDescent="0.35"/>
    <row r="466" customFormat="1" ht="14.25" customHeight="1" x14ac:dyDescent="0.35"/>
    <row r="467" customFormat="1" ht="14.25" customHeight="1" x14ac:dyDescent="0.35"/>
    <row r="468" customFormat="1" ht="14.25" customHeight="1" x14ac:dyDescent="0.35"/>
    <row r="469" customFormat="1" ht="14.25" customHeight="1" x14ac:dyDescent="0.35"/>
    <row r="470" customFormat="1" ht="14.25" customHeight="1" x14ac:dyDescent="0.35"/>
    <row r="471" customFormat="1" ht="14.25" customHeight="1" x14ac:dyDescent="0.35"/>
    <row r="472" customFormat="1" ht="14.25" customHeight="1" x14ac:dyDescent="0.35"/>
    <row r="473" customFormat="1" ht="14.25" customHeight="1" x14ac:dyDescent="0.35"/>
    <row r="474" customFormat="1" ht="14.25" customHeight="1" x14ac:dyDescent="0.35"/>
    <row r="475" customFormat="1" ht="14.25" customHeight="1" x14ac:dyDescent="0.35"/>
    <row r="476" customFormat="1" ht="14.25" customHeight="1" x14ac:dyDescent="0.35"/>
    <row r="477" customFormat="1" ht="14.25" customHeight="1" x14ac:dyDescent="0.35"/>
    <row r="478" customFormat="1" ht="14.25" customHeight="1" x14ac:dyDescent="0.35"/>
    <row r="479" customFormat="1" ht="14.25" customHeight="1" x14ac:dyDescent="0.35"/>
    <row r="480" customFormat="1" ht="14.25" customHeight="1" x14ac:dyDescent="0.35"/>
    <row r="481" customFormat="1" ht="14.25" customHeight="1" x14ac:dyDescent="0.35"/>
    <row r="482" customFormat="1" ht="14.25" customHeight="1" x14ac:dyDescent="0.35"/>
    <row r="483" customFormat="1" ht="14.25" customHeight="1" x14ac:dyDescent="0.35"/>
    <row r="484" customFormat="1" ht="14.25" customHeight="1" x14ac:dyDescent="0.35"/>
    <row r="485" customFormat="1" ht="14.25" customHeight="1" x14ac:dyDescent="0.35"/>
    <row r="486" customFormat="1" ht="14.25" customHeight="1" x14ac:dyDescent="0.35"/>
    <row r="487" customFormat="1" ht="14.25" customHeight="1" x14ac:dyDescent="0.35"/>
    <row r="488" customFormat="1" ht="14.25" customHeight="1" x14ac:dyDescent="0.35"/>
    <row r="489" customFormat="1" ht="14.25" customHeight="1" x14ac:dyDescent="0.35"/>
    <row r="490" customFormat="1" ht="14.25" customHeight="1" x14ac:dyDescent="0.35"/>
    <row r="491" customFormat="1" ht="14.25" customHeight="1" x14ac:dyDescent="0.35"/>
    <row r="492" customFormat="1" ht="14.25" customHeight="1" x14ac:dyDescent="0.35"/>
    <row r="493" customFormat="1" ht="14.25" customHeight="1" x14ac:dyDescent="0.35"/>
    <row r="494" customFormat="1" ht="14.25" customHeight="1" x14ac:dyDescent="0.35"/>
    <row r="495" customFormat="1" ht="14.25" customHeight="1" x14ac:dyDescent="0.35"/>
    <row r="496" customFormat="1" ht="14.25" customHeight="1" x14ac:dyDescent="0.35"/>
    <row r="497" customFormat="1" ht="14.25" customHeight="1" x14ac:dyDescent="0.35"/>
    <row r="498" customFormat="1" ht="14.25" customHeight="1" x14ac:dyDescent="0.35"/>
    <row r="499" customFormat="1" ht="14.25" customHeight="1" x14ac:dyDescent="0.35"/>
    <row r="500" customFormat="1" ht="14.25" customHeight="1" x14ac:dyDescent="0.35"/>
    <row r="501" customFormat="1" ht="14.25" customHeight="1" x14ac:dyDescent="0.35"/>
    <row r="502" customFormat="1" ht="14.25" customHeight="1" x14ac:dyDescent="0.35"/>
    <row r="503" customFormat="1" ht="14.25" customHeight="1" x14ac:dyDescent="0.35"/>
    <row r="504" customFormat="1" ht="14.25" customHeight="1" x14ac:dyDescent="0.35"/>
    <row r="505" customFormat="1" ht="14.25" customHeight="1" x14ac:dyDescent="0.35"/>
    <row r="506" customFormat="1" ht="14.25" customHeight="1" x14ac:dyDescent="0.35"/>
    <row r="507" customFormat="1" ht="14.25" customHeight="1" x14ac:dyDescent="0.35"/>
    <row r="508" customFormat="1" ht="14.25" customHeight="1" x14ac:dyDescent="0.35"/>
    <row r="509" customFormat="1" ht="14.25" customHeight="1" x14ac:dyDescent="0.35"/>
    <row r="510" customFormat="1" ht="14.25" customHeight="1" x14ac:dyDescent="0.35"/>
    <row r="511" customFormat="1" ht="14.25" customHeight="1" x14ac:dyDescent="0.35"/>
    <row r="512" customFormat="1" ht="14.25" customHeight="1" x14ac:dyDescent="0.35"/>
    <row r="513" customFormat="1" ht="14.25" customHeight="1" x14ac:dyDescent="0.35"/>
    <row r="514" customFormat="1" ht="14.25" customHeight="1" x14ac:dyDescent="0.35"/>
    <row r="515" customFormat="1" ht="14.25" customHeight="1" x14ac:dyDescent="0.35"/>
    <row r="516" customFormat="1" ht="14.25" customHeight="1" x14ac:dyDescent="0.35"/>
    <row r="517" customFormat="1" ht="14.25" customHeight="1" x14ac:dyDescent="0.35"/>
    <row r="518" customFormat="1" ht="14.25" customHeight="1" x14ac:dyDescent="0.35"/>
    <row r="519" customFormat="1" ht="14.25" customHeight="1" x14ac:dyDescent="0.35"/>
    <row r="520" customFormat="1" ht="14.25" customHeight="1" x14ac:dyDescent="0.35"/>
    <row r="521" customFormat="1" ht="14.25" customHeight="1" x14ac:dyDescent="0.35"/>
    <row r="522" customFormat="1" ht="14.25" customHeight="1" x14ac:dyDescent="0.35"/>
    <row r="523" customFormat="1" ht="14.25" customHeight="1" x14ac:dyDescent="0.35"/>
    <row r="524" customFormat="1" ht="14.25" customHeight="1" x14ac:dyDescent="0.35"/>
    <row r="525" customFormat="1" ht="14.25" customHeight="1" x14ac:dyDescent="0.35"/>
    <row r="526" customFormat="1" ht="14.25" customHeight="1" x14ac:dyDescent="0.35"/>
    <row r="527" customFormat="1" ht="14.25" customHeight="1" x14ac:dyDescent="0.35"/>
    <row r="528" customFormat="1" ht="14.25" customHeight="1" x14ac:dyDescent="0.35"/>
    <row r="529" customFormat="1" ht="14.25" customHeight="1" x14ac:dyDescent="0.35"/>
    <row r="530" customFormat="1" ht="14.25" customHeight="1" x14ac:dyDescent="0.35"/>
    <row r="531" customFormat="1" ht="14.25" customHeight="1" x14ac:dyDescent="0.35"/>
    <row r="532" customFormat="1" ht="14.25" customHeight="1" x14ac:dyDescent="0.35"/>
    <row r="533" customFormat="1" ht="14.25" customHeight="1" x14ac:dyDescent="0.35"/>
    <row r="534" customFormat="1" ht="14.25" customHeight="1" x14ac:dyDescent="0.35"/>
    <row r="535" customFormat="1" ht="14.25" customHeight="1" x14ac:dyDescent="0.35"/>
    <row r="536" customFormat="1" ht="14.25" customHeight="1" x14ac:dyDescent="0.35"/>
    <row r="537" customFormat="1" ht="14.25" customHeight="1" x14ac:dyDescent="0.35"/>
    <row r="538" customFormat="1" ht="14.25" customHeight="1" x14ac:dyDescent="0.35"/>
    <row r="539" customFormat="1" ht="14.25" customHeight="1" x14ac:dyDescent="0.35"/>
    <row r="540" customFormat="1" ht="14.25" customHeight="1" x14ac:dyDescent="0.35"/>
    <row r="541" customFormat="1" ht="14.25" customHeight="1" x14ac:dyDescent="0.35"/>
    <row r="542" customFormat="1" ht="14.25" customHeight="1" x14ac:dyDescent="0.35"/>
    <row r="543" customFormat="1" ht="14.25" customHeight="1" x14ac:dyDescent="0.35"/>
    <row r="544" customFormat="1" ht="14.25" customHeight="1" x14ac:dyDescent="0.35"/>
    <row r="545" customFormat="1" ht="14.25" customHeight="1" x14ac:dyDescent="0.35"/>
    <row r="546" customFormat="1" ht="14.25" customHeight="1" x14ac:dyDescent="0.35"/>
    <row r="547" customFormat="1" ht="14.25" customHeight="1" x14ac:dyDescent="0.35"/>
    <row r="548" customFormat="1" ht="14.25" customHeight="1" x14ac:dyDescent="0.35"/>
    <row r="549" customFormat="1" ht="14.25" customHeight="1" x14ac:dyDescent="0.35"/>
    <row r="550" customFormat="1" ht="14.25" customHeight="1" x14ac:dyDescent="0.35"/>
    <row r="551" customFormat="1" ht="14.25" customHeight="1" x14ac:dyDescent="0.35"/>
    <row r="552" customFormat="1" ht="14.25" customHeight="1" x14ac:dyDescent="0.35"/>
    <row r="553" customFormat="1" ht="14.25" customHeight="1" x14ac:dyDescent="0.35"/>
    <row r="554" customFormat="1" ht="14.25" customHeight="1" x14ac:dyDescent="0.35"/>
    <row r="555" customFormat="1" ht="14.25" customHeight="1" x14ac:dyDescent="0.35"/>
    <row r="556" customFormat="1" ht="14.25" customHeight="1" x14ac:dyDescent="0.35"/>
    <row r="557" customFormat="1" ht="14.25" customHeight="1" x14ac:dyDescent="0.35"/>
    <row r="558" customFormat="1" ht="14.25" customHeight="1" x14ac:dyDescent="0.35"/>
    <row r="559" customFormat="1" ht="14.25" customHeight="1" x14ac:dyDescent="0.35"/>
    <row r="560" customFormat="1" ht="14.25" customHeight="1" x14ac:dyDescent="0.35"/>
    <row r="561" customFormat="1" ht="14.25" customHeight="1" x14ac:dyDescent="0.35"/>
    <row r="562" customFormat="1" ht="14.25" customHeight="1" x14ac:dyDescent="0.35"/>
    <row r="563" customFormat="1" ht="14.25" customHeight="1" x14ac:dyDescent="0.35"/>
    <row r="564" customFormat="1" ht="14.25" customHeight="1" x14ac:dyDescent="0.35"/>
    <row r="565" customFormat="1" ht="14.25" customHeight="1" x14ac:dyDescent="0.35"/>
    <row r="566" customFormat="1" ht="14.25" customHeight="1" x14ac:dyDescent="0.35"/>
    <row r="567" customFormat="1" ht="14.25" customHeight="1" x14ac:dyDescent="0.35"/>
    <row r="568" customFormat="1" ht="14.25" customHeight="1" x14ac:dyDescent="0.35"/>
    <row r="569" customFormat="1" ht="14.25" customHeight="1" x14ac:dyDescent="0.35"/>
    <row r="570" customFormat="1" ht="14.25" customHeight="1" x14ac:dyDescent="0.35"/>
    <row r="571" customFormat="1" ht="14.25" customHeight="1" x14ac:dyDescent="0.35"/>
    <row r="572" customFormat="1" ht="14.25" customHeight="1" x14ac:dyDescent="0.35"/>
    <row r="573" customFormat="1" ht="14.25" customHeight="1" x14ac:dyDescent="0.35"/>
    <row r="574" customFormat="1" ht="14.25" customHeight="1" x14ac:dyDescent="0.35"/>
    <row r="575" customFormat="1" ht="14.25" customHeight="1" x14ac:dyDescent="0.35"/>
    <row r="576" customFormat="1" ht="14.25" customHeight="1" x14ac:dyDescent="0.35"/>
    <row r="577" customFormat="1" ht="14.25" customHeight="1" x14ac:dyDescent="0.35"/>
    <row r="578" customFormat="1" ht="14.25" customHeight="1" x14ac:dyDescent="0.35"/>
    <row r="579" customFormat="1" ht="14.25" customHeight="1" x14ac:dyDescent="0.35"/>
    <row r="580" customFormat="1" ht="14.25" customHeight="1" x14ac:dyDescent="0.35"/>
    <row r="581" customFormat="1" ht="14.25" customHeight="1" x14ac:dyDescent="0.35"/>
    <row r="582" customFormat="1" ht="14.25" customHeight="1" x14ac:dyDescent="0.35"/>
    <row r="583" customFormat="1" ht="14.25" customHeight="1" x14ac:dyDescent="0.35"/>
    <row r="584" customFormat="1" ht="14.25" customHeight="1" x14ac:dyDescent="0.35"/>
    <row r="585" customFormat="1" ht="14.25" customHeight="1" x14ac:dyDescent="0.35"/>
    <row r="586" customFormat="1" ht="14.25" customHeight="1" x14ac:dyDescent="0.35"/>
    <row r="587" customFormat="1" ht="14.25" customHeight="1" x14ac:dyDescent="0.35"/>
    <row r="588" customFormat="1" ht="14.25" customHeight="1" x14ac:dyDescent="0.35"/>
    <row r="589" customFormat="1" ht="14.25" customHeight="1" x14ac:dyDescent="0.35"/>
    <row r="590" customFormat="1" ht="14.25" customHeight="1" x14ac:dyDescent="0.35"/>
    <row r="591" customFormat="1" ht="14.25" customHeight="1" x14ac:dyDescent="0.35"/>
    <row r="592" customFormat="1" ht="14.25" customHeight="1" x14ac:dyDescent="0.35"/>
    <row r="593" customFormat="1" ht="14.25" customHeight="1" x14ac:dyDescent="0.35"/>
    <row r="594" customFormat="1" ht="14.25" customHeight="1" x14ac:dyDescent="0.35"/>
    <row r="595" customFormat="1" ht="14.25" customHeight="1" x14ac:dyDescent="0.35"/>
    <row r="596" customFormat="1" ht="14.25" customHeight="1" x14ac:dyDescent="0.35"/>
    <row r="597" customFormat="1" ht="14.25" customHeight="1" x14ac:dyDescent="0.35"/>
    <row r="598" customFormat="1" ht="14.25" customHeight="1" x14ac:dyDescent="0.35"/>
    <row r="599" customFormat="1" ht="14.25" customHeight="1" x14ac:dyDescent="0.35"/>
    <row r="600" customFormat="1" ht="14.25" customHeight="1" x14ac:dyDescent="0.35"/>
    <row r="601" customFormat="1" ht="14.25" customHeight="1" x14ac:dyDescent="0.35"/>
    <row r="602" customFormat="1" ht="14.25" customHeight="1" x14ac:dyDescent="0.35"/>
    <row r="603" customFormat="1" ht="14.25" customHeight="1" x14ac:dyDescent="0.35"/>
    <row r="604" customFormat="1" ht="14.25" customHeight="1" x14ac:dyDescent="0.35"/>
    <row r="605" customFormat="1" ht="14.25" customHeight="1" x14ac:dyDescent="0.35"/>
    <row r="606" customFormat="1" ht="14.25" customHeight="1" x14ac:dyDescent="0.35"/>
    <row r="607" customFormat="1" ht="14.25" customHeight="1" x14ac:dyDescent="0.35"/>
    <row r="608" customFormat="1" ht="14.25" customHeight="1" x14ac:dyDescent="0.35"/>
    <row r="609" customFormat="1" ht="14.25" customHeight="1" x14ac:dyDescent="0.35"/>
    <row r="610" customFormat="1" ht="14.25" customHeight="1" x14ac:dyDescent="0.35"/>
    <row r="611" customFormat="1" ht="14.25" customHeight="1" x14ac:dyDescent="0.35"/>
    <row r="612" customFormat="1" ht="14.25" customHeight="1" x14ac:dyDescent="0.35"/>
    <row r="613" customFormat="1" ht="14.25" customHeight="1" x14ac:dyDescent="0.35"/>
    <row r="614" customFormat="1" ht="14.25" customHeight="1" x14ac:dyDescent="0.35"/>
    <row r="615" customFormat="1" ht="14.25" customHeight="1" x14ac:dyDescent="0.35"/>
    <row r="616" customFormat="1" ht="14.25" customHeight="1" x14ac:dyDescent="0.35"/>
    <row r="617" customFormat="1" ht="14.25" customHeight="1" x14ac:dyDescent="0.35"/>
    <row r="618" customFormat="1" ht="14.25" customHeight="1" x14ac:dyDescent="0.35"/>
    <row r="619" customFormat="1" ht="14.25" customHeight="1" x14ac:dyDescent="0.35"/>
    <row r="620" customFormat="1" ht="14.25" customHeight="1" x14ac:dyDescent="0.35"/>
    <row r="621" customFormat="1" ht="14.25" customHeight="1" x14ac:dyDescent="0.35"/>
    <row r="622" customFormat="1" ht="14.25" customHeight="1" x14ac:dyDescent="0.35"/>
    <row r="623" customFormat="1" ht="14.25" customHeight="1" x14ac:dyDescent="0.35"/>
    <row r="624" customFormat="1" ht="14.25" customHeight="1" x14ac:dyDescent="0.35"/>
    <row r="625" customFormat="1" ht="14.25" customHeight="1" x14ac:dyDescent="0.35"/>
    <row r="626" customFormat="1" ht="14.25" customHeight="1" x14ac:dyDescent="0.35"/>
    <row r="627" customFormat="1" ht="14.25" customHeight="1" x14ac:dyDescent="0.35"/>
    <row r="628" customFormat="1" ht="14.25" customHeight="1" x14ac:dyDescent="0.35"/>
    <row r="629" customFormat="1" ht="14.25" customHeight="1" x14ac:dyDescent="0.35"/>
    <row r="630" customFormat="1" ht="14.25" customHeight="1" x14ac:dyDescent="0.35"/>
    <row r="631" customFormat="1" ht="14.25" customHeight="1" x14ac:dyDescent="0.35"/>
    <row r="632" customFormat="1" ht="14.25" customHeight="1" x14ac:dyDescent="0.35"/>
    <row r="633" customFormat="1" ht="14.25" customHeight="1" x14ac:dyDescent="0.35"/>
    <row r="634" customFormat="1" ht="14.25" customHeight="1" x14ac:dyDescent="0.35"/>
    <row r="635" customFormat="1" ht="14.25" customHeight="1" x14ac:dyDescent="0.35"/>
    <row r="636" customFormat="1" ht="14.25" customHeight="1" x14ac:dyDescent="0.35"/>
    <row r="637" customFormat="1" ht="14.25" customHeight="1" x14ac:dyDescent="0.35"/>
    <row r="638" customFormat="1" ht="14.25" customHeight="1" x14ac:dyDescent="0.35"/>
    <row r="639" customFormat="1" ht="14.25" customHeight="1" x14ac:dyDescent="0.35"/>
    <row r="640" customFormat="1" ht="14.25" customHeight="1" x14ac:dyDescent="0.35"/>
    <row r="641" customFormat="1" ht="14.25" customHeight="1" x14ac:dyDescent="0.35"/>
    <row r="642" customFormat="1" ht="14.25" customHeight="1" x14ac:dyDescent="0.35"/>
    <row r="643" customFormat="1" ht="14.25" customHeight="1" x14ac:dyDescent="0.35"/>
    <row r="644" customFormat="1" ht="14.25" customHeight="1" x14ac:dyDescent="0.35"/>
    <row r="645" customFormat="1" ht="14.25" customHeight="1" x14ac:dyDescent="0.35"/>
    <row r="646" customFormat="1" ht="14.25" customHeight="1" x14ac:dyDescent="0.35"/>
    <row r="647" customFormat="1" ht="14.25" customHeight="1" x14ac:dyDescent="0.35"/>
    <row r="648" customFormat="1" ht="14.25" customHeight="1" x14ac:dyDescent="0.35"/>
    <row r="649" customFormat="1" ht="14.25" customHeight="1" x14ac:dyDescent="0.35"/>
    <row r="650" customFormat="1" ht="14.25" customHeight="1" x14ac:dyDescent="0.35"/>
    <row r="651" customFormat="1" ht="14.25" customHeight="1" x14ac:dyDescent="0.35"/>
    <row r="652" customFormat="1" ht="14.25" customHeight="1" x14ac:dyDescent="0.35"/>
    <row r="653" customFormat="1" ht="14.25" customHeight="1" x14ac:dyDescent="0.35"/>
    <row r="654" customFormat="1" ht="14.25" customHeight="1" x14ac:dyDescent="0.35"/>
    <row r="655" customFormat="1" ht="14.25" customHeight="1" x14ac:dyDescent="0.35"/>
    <row r="656" customFormat="1" ht="14.25" customHeight="1" x14ac:dyDescent="0.35"/>
    <row r="657" customFormat="1" ht="14.25" customHeight="1" x14ac:dyDescent="0.35"/>
    <row r="658" customFormat="1" ht="14.25" customHeight="1" x14ac:dyDescent="0.35"/>
    <row r="659" customFormat="1" ht="14.25" customHeight="1" x14ac:dyDescent="0.35"/>
    <row r="660" customFormat="1" ht="14.25" customHeight="1" x14ac:dyDescent="0.35"/>
    <row r="661" customFormat="1" ht="14.25" customHeight="1" x14ac:dyDescent="0.35"/>
    <row r="662" customFormat="1" ht="14.25" customHeight="1" x14ac:dyDescent="0.35"/>
    <row r="663" customFormat="1" ht="14.25" customHeight="1" x14ac:dyDescent="0.35"/>
    <row r="664" customFormat="1" ht="14.25" customHeight="1" x14ac:dyDescent="0.35"/>
    <row r="665" customFormat="1" ht="14.25" customHeight="1" x14ac:dyDescent="0.35"/>
    <row r="666" customFormat="1" ht="14.25" customHeight="1" x14ac:dyDescent="0.35"/>
    <row r="667" customFormat="1" ht="14.25" customHeight="1" x14ac:dyDescent="0.35"/>
    <row r="668" customFormat="1" ht="14.25" customHeight="1" x14ac:dyDescent="0.35"/>
    <row r="669" customFormat="1" ht="14.25" customHeight="1" x14ac:dyDescent="0.35"/>
    <row r="670" customFormat="1" ht="14.25" customHeight="1" x14ac:dyDescent="0.35"/>
    <row r="671" customFormat="1" ht="14.25" customHeight="1" x14ac:dyDescent="0.35"/>
    <row r="672" customFormat="1" ht="14.25" customHeight="1" x14ac:dyDescent="0.35"/>
    <row r="673" customFormat="1" ht="14.25" customHeight="1" x14ac:dyDescent="0.35"/>
    <row r="674" customFormat="1" ht="14.25" customHeight="1" x14ac:dyDescent="0.35"/>
    <row r="675" customFormat="1" ht="14.25" customHeight="1" x14ac:dyDescent="0.35"/>
    <row r="676" customFormat="1" ht="14.25" customHeight="1" x14ac:dyDescent="0.35"/>
    <row r="677" customFormat="1" ht="14.25" customHeight="1" x14ac:dyDescent="0.35"/>
    <row r="678" customFormat="1" ht="14.25" customHeight="1" x14ac:dyDescent="0.35"/>
    <row r="679" customFormat="1" ht="14.25" customHeight="1" x14ac:dyDescent="0.35"/>
    <row r="680" customFormat="1" ht="14.25" customHeight="1" x14ac:dyDescent="0.35"/>
    <row r="681" customFormat="1" ht="14.25" customHeight="1" x14ac:dyDescent="0.35"/>
    <row r="682" customFormat="1" ht="14.25" customHeight="1" x14ac:dyDescent="0.35"/>
    <row r="683" customFormat="1" ht="14.25" customHeight="1" x14ac:dyDescent="0.35"/>
    <row r="684" customFormat="1" ht="14.25" customHeight="1" x14ac:dyDescent="0.35"/>
    <row r="685" customFormat="1" ht="14.25" customHeight="1" x14ac:dyDescent="0.35"/>
    <row r="686" customFormat="1" ht="14.25" customHeight="1" x14ac:dyDescent="0.35"/>
    <row r="687" customFormat="1" ht="14.25" customHeight="1" x14ac:dyDescent="0.35"/>
    <row r="688" customFormat="1" ht="14.25" customHeight="1" x14ac:dyDescent="0.35"/>
    <row r="689" customFormat="1" ht="14.25" customHeight="1" x14ac:dyDescent="0.35"/>
    <row r="690" customFormat="1" ht="14.25" customHeight="1" x14ac:dyDescent="0.35"/>
    <row r="691" customFormat="1" ht="14.25" customHeight="1" x14ac:dyDescent="0.35"/>
    <row r="692" customFormat="1" ht="14.25" customHeight="1" x14ac:dyDescent="0.35"/>
    <row r="693" customFormat="1" ht="14.25" customHeight="1" x14ac:dyDescent="0.35"/>
    <row r="694" customFormat="1" ht="14.25" customHeight="1" x14ac:dyDescent="0.35"/>
    <row r="695" customFormat="1" ht="14.25" customHeight="1" x14ac:dyDescent="0.35"/>
    <row r="696" customFormat="1" ht="14.25" customHeight="1" x14ac:dyDescent="0.35"/>
    <row r="697" customFormat="1" ht="14.25" customHeight="1" x14ac:dyDescent="0.35"/>
    <row r="698" customFormat="1" ht="14.25" customHeight="1" x14ac:dyDescent="0.35"/>
    <row r="699" customFormat="1" ht="14.25" customHeight="1" x14ac:dyDescent="0.35"/>
    <row r="700" customFormat="1" ht="14.25" customHeight="1" x14ac:dyDescent="0.35"/>
    <row r="701" customFormat="1" ht="14.25" customHeight="1" x14ac:dyDescent="0.35"/>
    <row r="702" customFormat="1" ht="14.25" customHeight="1" x14ac:dyDescent="0.35"/>
    <row r="703" customFormat="1" ht="14.25" customHeight="1" x14ac:dyDescent="0.35"/>
    <row r="704" customFormat="1" ht="14.25" customHeight="1" x14ac:dyDescent="0.35"/>
    <row r="705" customFormat="1" ht="14.25" customHeight="1" x14ac:dyDescent="0.35"/>
    <row r="706" customFormat="1" ht="14.25" customHeight="1" x14ac:dyDescent="0.35"/>
    <row r="707" customFormat="1" ht="14.25" customHeight="1" x14ac:dyDescent="0.35"/>
    <row r="708" customFormat="1" ht="14.25" customHeight="1" x14ac:dyDescent="0.35"/>
    <row r="709" customFormat="1" ht="14.25" customHeight="1" x14ac:dyDescent="0.35"/>
    <row r="710" customFormat="1" ht="14.25" customHeight="1" x14ac:dyDescent="0.35"/>
    <row r="711" customFormat="1" ht="14.25" customHeight="1" x14ac:dyDescent="0.35"/>
    <row r="712" customFormat="1" ht="14.25" customHeight="1" x14ac:dyDescent="0.35"/>
    <row r="713" customFormat="1" ht="14.25" customHeight="1" x14ac:dyDescent="0.35"/>
    <row r="714" customFormat="1" ht="14.25" customHeight="1" x14ac:dyDescent="0.35"/>
    <row r="715" customFormat="1" ht="14.25" customHeight="1" x14ac:dyDescent="0.35"/>
    <row r="716" customFormat="1" ht="14.25" customHeight="1" x14ac:dyDescent="0.35"/>
    <row r="717" customFormat="1" ht="14.25" customHeight="1" x14ac:dyDescent="0.35"/>
    <row r="718" customFormat="1" ht="14.25" customHeight="1" x14ac:dyDescent="0.35"/>
    <row r="719" customFormat="1" ht="14.25" customHeight="1" x14ac:dyDescent="0.35"/>
    <row r="720" customFormat="1" ht="14.25" customHeight="1" x14ac:dyDescent="0.35"/>
    <row r="721" customFormat="1" ht="14.25" customHeight="1" x14ac:dyDescent="0.35"/>
    <row r="722" customFormat="1" ht="14.25" customHeight="1" x14ac:dyDescent="0.35"/>
    <row r="723" customFormat="1" ht="14.25" customHeight="1" x14ac:dyDescent="0.35"/>
    <row r="724" customFormat="1" ht="14.25" customHeight="1" x14ac:dyDescent="0.35"/>
    <row r="725" customFormat="1" ht="14.25" customHeight="1" x14ac:dyDescent="0.35"/>
    <row r="726" customFormat="1" ht="14.25" customHeight="1" x14ac:dyDescent="0.35"/>
    <row r="727" customFormat="1" ht="14.25" customHeight="1" x14ac:dyDescent="0.35"/>
    <row r="728" customFormat="1" ht="14.25" customHeight="1" x14ac:dyDescent="0.35"/>
    <row r="729" customFormat="1" ht="14.25" customHeight="1" x14ac:dyDescent="0.35"/>
    <row r="730" customFormat="1" ht="14.25" customHeight="1" x14ac:dyDescent="0.35"/>
    <row r="731" customFormat="1" ht="14.25" customHeight="1" x14ac:dyDescent="0.35"/>
    <row r="732" customFormat="1" ht="14.25" customHeight="1" x14ac:dyDescent="0.35"/>
    <row r="733" customFormat="1" ht="14.25" customHeight="1" x14ac:dyDescent="0.35"/>
    <row r="734" customFormat="1" ht="14.25" customHeight="1" x14ac:dyDescent="0.35"/>
    <row r="735" customFormat="1" ht="14.25" customHeight="1" x14ac:dyDescent="0.35"/>
    <row r="736" customFormat="1" ht="14.25" customHeight="1" x14ac:dyDescent="0.35"/>
    <row r="737" customFormat="1" ht="14.25" customHeight="1" x14ac:dyDescent="0.35"/>
    <row r="738" customFormat="1" ht="14.25" customHeight="1" x14ac:dyDescent="0.35"/>
    <row r="739" customFormat="1" ht="14.25" customHeight="1" x14ac:dyDescent="0.35"/>
    <row r="740" customFormat="1" ht="14.25" customHeight="1" x14ac:dyDescent="0.35"/>
    <row r="741" customFormat="1" ht="14.25" customHeight="1" x14ac:dyDescent="0.35"/>
    <row r="742" customFormat="1" ht="14.25" customHeight="1" x14ac:dyDescent="0.35"/>
    <row r="743" customFormat="1" ht="14.25" customHeight="1" x14ac:dyDescent="0.35"/>
    <row r="744" customFormat="1" ht="14.25" customHeight="1" x14ac:dyDescent="0.35"/>
    <row r="745" customFormat="1" ht="14.25" customHeight="1" x14ac:dyDescent="0.35"/>
    <row r="746" customFormat="1" ht="14.25" customHeight="1" x14ac:dyDescent="0.35"/>
    <row r="747" customFormat="1" ht="14.25" customHeight="1" x14ac:dyDescent="0.35"/>
    <row r="748" customFormat="1" ht="14.25" customHeight="1" x14ac:dyDescent="0.35"/>
    <row r="749" customFormat="1" ht="14.25" customHeight="1" x14ac:dyDescent="0.35"/>
    <row r="750" customFormat="1" ht="14.25" customHeight="1" x14ac:dyDescent="0.35"/>
    <row r="751" customFormat="1" ht="14.25" customHeight="1" x14ac:dyDescent="0.35"/>
    <row r="752" customFormat="1" ht="14.25" customHeight="1" x14ac:dyDescent="0.35"/>
    <row r="753" customFormat="1" ht="14.25" customHeight="1" x14ac:dyDescent="0.35"/>
    <row r="754" customFormat="1" ht="14.25" customHeight="1" x14ac:dyDescent="0.35"/>
    <row r="755" customFormat="1" ht="14.25" customHeight="1" x14ac:dyDescent="0.35"/>
    <row r="756" customFormat="1" ht="14.25" customHeight="1" x14ac:dyDescent="0.35"/>
    <row r="757" customFormat="1" ht="14.25" customHeight="1" x14ac:dyDescent="0.35"/>
    <row r="758" customFormat="1" ht="14.25" customHeight="1" x14ac:dyDescent="0.35"/>
    <row r="759" customFormat="1" ht="14.25" customHeight="1" x14ac:dyDescent="0.35"/>
    <row r="760" customFormat="1" ht="14.25" customHeight="1" x14ac:dyDescent="0.35"/>
    <row r="761" customFormat="1" ht="14.25" customHeight="1" x14ac:dyDescent="0.35"/>
    <row r="762" customFormat="1" ht="14.25" customHeight="1" x14ac:dyDescent="0.35"/>
    <row r="763" customFormat="1" ht="14.25" customHeight="1" x14ac:dyDescent="0.35"/>
    <row r="764" customFormat="1" ht="14.25" customHeight="1" x14ac:dyDescent="0.35"/>
    <row r="765" customFormat="1" ht="14.25" customHeight="1" x14ac:dyDescent="0.35"/>
    <row r="766" customFormat="1" ht="14.25" customHeight="1" x14ac:dyDescent="0.35"/>
    <row r="767" customFormat="1" ht="14.25" customHeight="1" x14ac:dyDescent="0.35"/>
    <row r="768" customFormat="1" ht="14.25" customHeight="1" x14ac:dyDescent="0.35"/>
    <row r="769" customFormat="1" ht="14.25" customHeight="1" x14ac:dyDescent="0.35"/>
    <row r="770" customFormat="1" ht="14.25" customHeight="1" x14ac:dyDescent="0.35"/>
    <row r="771" customFormat="1" ht="14.25" customHeight="1" x14ac:dyDescent="0.35"/>
    <row r="772" customFormat="1" ht="14.25" customHeight="1" x14ac:dyDescent="0.35"/>
    <row r="773" customFormat="1" ht="14.25" customHeight="1" x14ac:dyDescent="0.35"/>
    <row r="774" customFormat="1" ht="14.25" customHeight="1" x14ac:dyDescent="0.35"/>
    <row r="775" customFormat="1" ht="14.25" customHeight="1" x14ac:dyDescent="0.35"/>
    <row r="776" customFormat="1" ht="14.25" customHeight="1" x14ac:dyDescent="0.35"/>
    <row r="777" customFormat="1" ht="14.25" customHeight="1" x14ac:dyDescent="0.35"/>
    <row r="778" customFormat="1" ht="14.25" customHeight="1" x14ac:dyDescent="0.35"/>
    <row r="779" customFormat="1" ht="14.25" customHeight="1" x14ac:dyDescent="0.35"/>
    <row r="780" customFormat="1" ht="14.25" customHeight="1" x14ac:dyDescent="0.35"/>
    <row r="781" customFormat="1" ht="14.25" customHeight="1" x14ac:dyDescent="0.35"/>
    <row r="782" customFormat="1" ht="14.25" customHeight="1" x14ac:dyDescent="0.35"/>
    <row r="783" customFormat="1" ht="14.25" customHeight="1" x14ac:dyDescent="0.35"/>
    <row r="784" customFormat="1" ht="14.25" customHeight="1" x14ac:dyDescent="0.35"/>
    <row r="785" customFormat="1" ht="14.25" customHeight="1" x14ac:dyDescent="0.35"/>
    <row r="786" customFormat="1" ht="14.25" customHeight="1" x14ac:dyDescent="0.35"/>
    <row r="787" customFormat="1" ht="14.25" customHeight="1" x14ac:dyDescent="0.35"/>
    <row r="788" customFormat="1" ht="14.25" customHeight="1" x14ac:dyDescent="0.35"/>
    <row r="789" customFormat="1" ht="14.25" customHeight="1" x14ac:dyDescent="0.35"/>
    <row r="790" customFormat="1" ht="14.25" customHeight="1" x14ac:dyDescent="0.35"/>
    <row r="791" customFormat="1" ht="14.25" customHeight="1" x14ac:dyDescent="0.35"/>
    <row r="792" customFormat="1" ht="14.25" customHeight="1" x14ac:dyDescent="0.35"/>
    <row r="793" customFormat="1" ht="14.25" customHeight="1" x14ac:dyDescent="0.35"/>
    <row r="794" customFormat="1" ht="14.25" customHeight="1" x14ac:dyDescent="0.35"/>
    <row r="795" customFormat="1" ht="14.25" customHeight="1" x14ac:dyDescent="0.35"/>
    <row r="796" customFormat="1" ht="14.25" customHeight="1" x14ac:dyDescent="0.35"/>
    <row r="797" customFormat="1" ht="14.25" customHeight="1" x14ac:dyDescent="0.35"/>
    <row r="798" customFormat="1" ht="14.25" customHeight="1" x14ac:dyDescent="0.35"/>
    <row r="799" customFormat="1" ht="14.25" customHeight="1" x14ac:dyDescent="0.35"/>
    <row r="800" customFormat="1" ht="14.25" customHeight="1" x14ac:dyDescent="0.35"/>
    <row r="801" customFormat="1" ht="14.25" customHeight="1" x14ac:dyDescent="0.35"/>
    <row r="802" customFormat="1" ht="14.25" customHeight="1" x14ac:dyDescent="0.35"/>
    <row r="803" customFormat="1" ht="14.25" customHeight="1" x14ac:dyDescent="0.35"/>
    <row r="804" customFormat="1" ht="14.25" customHeight="1" x14ac:dyDescent="0.35"/>
    <row r="805" customFormat="1" ht="14.25" customHeight="1" x14ac:dyDescent="0.35"/>
    <row r="806" customFormat="1" ht="14.25" customHeight="1" x14ac:dyDescent="0.35"/>
    <row r="807" customFormat="1" ht="14.25" customHeight="1" x14ac:dyDescent="0.35"/>
    <row r="808" customFormat="1" ht="14.25" customHeight="1" x14ac:dyDescent="0.35"/>
    <row r="809" customFormat="1" ht="14.25" customHeight="1" x14ac:dyDescent="0.35"/>
    <row r="810" customFormat="1" ht="14.25" customHeight="1" x14ac:dyDescent="0.35"/>
    <row r="811" customFormat="1" ht="14.25" customHeight="1" x14ac:dyDescent="0.35"/>
    <row r="812" customFormat="1" ht="14.25" customHeight="1" x14ac:dyDescent="0.35"/>
    <row r="813" customFormat="1" ht="14.25" customHeight="1" x14ac:dyDescent="0.35"/>
    <row r="814" customFormat="1" ht="14.25" customHeight="1" x14ac:dyDescent="0.35"/>
    <row r="815" customFormat="1" ht="14.25" customHeight="1" x14ac:dyDescent="0.35"/>
    <row r="816" customFormat="1" ht="14.25" customHeight="1" x14ac:dyDescent="0.35"/>
    <row r="817" customFormat="1" ht="14.25" customHeight="1" x14ac:dyDescent="0.35"/>
    <row r="818" customFormat="1" ht="14.25" customHeight="1" x14ac:dyDescent="0.35"/>
    <row r="819" customFormat="1" ht="14.25" customHeight="1" x14ac:dyDescent="0.35"/>
    <row r="820" customFormat="1" ht="14.25" customHeight="1" x14ac:dyDescent="0.35"/>
    <row r="821" customFormat="1" ht="14.25" customHeight="1" x14ac:dyDescent="0.35"/>
    <row r="822" customFormat="1" ht="14.25" customHeight="1" x14ac:dyDescent="0.35"/>
    <row r="823" customFormat="1" ht="14.25" customHeight="1" x14ac:dyDescent="0.35"/>
    <row r="824" customFormat="1" ht="14.25" customHeight="1" x14ac:dyDescent="0.35"/>
    <row r="825" customFormat="1" ht="14.25" customHeight="1" x14ac:dyDescent="0.35"/>
    <row r="826" customFormat="1" ht="14.25" customHeight="1" x14ac:dyDescent="0.35"/>
    <row r="827" customFormat="1" ht="14.25" customHeight="1" x14ac:dyDescent="0.35"/>
    <row r="828" customFormat="1" ht="14.25" customHeight="1" x14ac:dyDescent="0.35"/>
    <row r="829" customFormat="1" ht="14.25" customHeight="1" x14ac:dyDescent="0.35"/>
    <row r="830" customFormat="1" ht="14.25" customHeight="1" x14ac:dyDescent="0.35"/>
    <row r="831" customFormat="1" ht="14.25" customHeight="1" x14ac:dyDescent="0.35"/>
    <row r="832" customFormat="1" ht="14.25" customHeight="1" x14ac:dyDescent="0.35"/>
    <row r="833" customFormat="1" ht="14.25" customHeight="1" x14ac:dyDescent="0.35"/>
    <row r="834" customFormat="1" ht="14.25" customHeight="1" x14ac:dyDescent="0.35"/>
    <row r="835" customFormat="1" ht="14.25" customHeight="1" x14ac:dyDescent="0.35"/>
    <row r="836" customFormat="1" ht="14.25" customHeight="1" x14ac:dyDescent="0.35"/>
    <row r="837" customFormat="1" ht="14.25" customHeight="1" x14ac:dyDescent="0.35"/>
    <row r="838" customFormat="1" ht="14.25" customHeight="1" x14ac:dyDescent="0.35"/>
    <row r="839" customFormat="1" ht="14.25" customHeight="1" x14ac:dyDescent="0.35"/>
    <row r="840" customFormat="1" ht="14.25" customHeight="1" x14ac:dyDescent="0.35"/>
    <row r="841" customFormat="1" ht="14.25" customHeight="1" x14ac:dyDescent="0.35"/>
    <row r="842" customFormat="1" ht="14.25" customHeight="1" x14ac:dyDescent="0.35"/>
    <row r="843" customFormat="1" ht="14.25" customHeight="1" x14ac:dyDescent="0.35"/>
    <row r="844" customFormat="1" ht="14.25" customHeight="1" x14ac:dyDescent="0.35"/>
    <row r="845" customFormat="1" ht="14.25" customHeight="1" x14ac:dyDescent="0.35"/>
    <row r="846" customFormat="1" ht="14.25" customHeight="1" x14ac:dyDescent="0.35"/>
    <row r="847" customFormat="1" ht="14.25" customHeight="1" x14ac:dyDescent="0.35"/>
    <row r="848" customFormat="1" ht="14.25" customHeight="1" x14ac:dyDescent="0.35"/>
    <row r="849" customFormat="1" ht="14.25" customHeight="1" x14ac:dyDescent="0.35"/>
    <row r="850" customFormat="1" ht="14.25" customHeight="1" x14ac:dyDescent="0.35"/>
    <row r="851" customFormat="1" ht="14.25" customHeight="1" x14ac:dyDescent="0.35"/>
    <row r="852" customFormat="1" ht="14.25" customHeight="1" x14ac:dyDescent="0.35"/>
    <row r="853" customFormat="1" ht="14.25" customHeight="1" x14ac:dyDescent="0.35"/>
    <row r="854" customFormat="1" ht="14.25" customHeight="1" x14ac:dyDescent="0.35"/>
    <row r="855" customFormat="1" ht="14.25" customHeight="1" x14ac:dyDescent="0.35"/>
    <row r="856" customFormat="1" ht="14.25" customHeight="1" x14ac:dyDescent="0.35"/>
    <row r="857" customFormat="1" ht="14.25" customHeight="1" x14ac:dyDescent="0.35"/>
    <row r="858" customFormat="1" ht="14.25" customHeight="1" x14ac:dyDescent="0.35"/>
    <row r="859" customFormat="1" ht="14.25" customHeight="1" x14ac:dyDescent="0.35"/>
    <row r="860" customFormat="1" ht="14.25" customHeight="1" x14ac:dyDescent="0.35"/>
    <row r="861" customFormat="1" ht="14.25" customHeight="1" x14ac:dyDescent="0.35"/>
    <row r="862" customFormat="1" ht="14.25" customHeight="1" x14ac:dyDescent="0.35"/>
    <row r="863" customFormat="1" ht="14.25" customHeight="1" x14ac:dyDescent="0.35"/>
    <row r="864" customFormat="1" ht="14.25" customHeight="1" x14ac:dyDescent="0.35"/>
    <row r="865" customFormat="1" ht="14.25" customHeight="1" x14ac:dyDescent="0.35"/>
    <row r="866" customFormat="1" ht="14.25" customHeight="1" x14ac:dyDescent="0.35"/>
    <row r="867" customFormat="1" ht="14.25" customHeight="1" x14ac:dyDescent="0.35"/>
    <row r="868" customFormat="1" ht="14.25" customHeight="1" x14ac:dyDescent="0.35"/>
    <row r="869" customFormat="1" ht="14.25" customHeight="1" x14ac:dyDescent="0.35"/>
    <row r="870" customFormat="1" ht="14.25" customHeight="1" x14ac:dyDescent="0.35"/>
    <row r="871" customFormat="1" ht="14.25" customHeight="1" x14ac:dyDescent="0.35"/>
    <row r="872" customFormat="1" ht="14.25" customHeight="1" x14ac:dyDescent="0.35"/>
    <row r="873" customFormat="1" ht="14.25" customHeight="1" x14ac:dyDescent="0.35"/>
    <row r="874" customFormat="1" ht="14.25" customHeight="1" x14ac:dyDescent="0.35"/>
    <row r="875" customFormat="1" ht="14.25" customHeight="1" x14ac:dyDescent="0.35"/>
    <row r="876" customFormat="1" ht="14.25" customHeight="1" x14ac:dyDescent="0.35"/>
    <row r="877" customFormat="1" ht="14.25" customHeight="1" x14ac:dyDescent="0.35"/>
    <row r="878" customFormat="1" ht="14.25" customHeight="1" x14ac:dyDescent="0.35"/>
    <row r="879" customFormat="1" ht="14.25" customHeight="1" x14ac:dyDescent="0.35"/>
    <row r="880" customFormat="1" ht="14.25" customHeight="1" x14ac:dyDescent="0.35"/>
    <row r="881" customFormat="1" ht="14.25" customHeight="1" x14ac:dyDescent="0.35"/>
    <row r="882" customFormat="1" ht="14.25" customHeight="1" x14ac:dyDescent="0.35"/>
    <row r="883" customFormat="1" ht="14.25" customHeight="1" x14ac:dyDescent="0.35"/>
    <row r="884" customFormat="1" ht="14.25" customHeight="1" x14ac:dyDescent="0.35"/>
    <row r="885" customFormat="1" ht="14.25" customHeight="1" x14ac:dyDescent="0.35"/>
    <row r="886" customFormat="1" ht="14.25" customHeight="1" x14ac:dyDescent="0.35"/>
    <row r="887" customFormat="1" ht="14.25" customHeight="1" x14ac:dyDescent="0.35"/>
    <row r="888" customFormat="1" ht="14.25" customHeight="1" x14ac:dyDescent="0.35"/>
    <row r="889" customFormat="1" ht="14.25" customHeight="1" x14ac:dyDescent="0.35"/>
    <row r="890" customFormat="1" ht="14.25" customHeight="1" x14ac:dyDescent="0.35"/>
    <row r="891" customFormat="1" ht="14.25" customHeight="1" x14ac:dyDescent="0.35"/>
    <row r="892" customFormat="1" ht="14.25" customHeight="1" x14ac:dyDescent="0.35"/>
    <row r="893" customFormat="1" ht="14.25" customHeight="1" x14ac:dyDescent="0.35"/>
    <row r="894" customFormat="1" ht="14.25" customHeight="1" x14ac:dyDescent="0.35"/>
    <row r="895" customFormat="1" ht="14.25" customHeight="1" x14ac:dyDescent="0.35"/>
    <row r="896" customFormat="1" ht="14.25" customHeight="1" x14ac:dyDescent="0.35"/>
    <row r="897" customFormat="1" ht="14.25" customHeight="1" x14ac:dyDescent="0.35"/>
    <row r="898" customFormat="1" ht="14.25" customHeight="1" x14ac:dyDescent="0.35"/>
    <row r="899" customFormat="1" ht="14.25" customHeight="1" x14ac:dyDescent="0.35"/>
    <row r="900" customFormat="1" ht="14.25" customHeight="1" x14ac:dyDescent="0.35"/>
    <row r="901" customFormat="1" ht="14.25" customHeight="1" x14ac:dyDescent="0.35"/>
    <row r="902" customFormat="1" ht="14.25" customHeight="1" x14ac:dyDescent="0.35"/>
    <row r="903" customFormat="1" ht="14.25" customHeight="1" x14ac:dyDescent="0.35"/>
    <row r="904" customFormat="1" ht="14.25" customHeight="1" x14ac:dyDescent="0.35"/>
    <row r="905" customFormat="1" ht="14.25" customHeight="1" x14ac:dyDescent="0.35"/>
    <row r="906" customFormat="1" ht="14.25" customHeight="1" x14ac:dyDescent="0.35"/>
    <row r="907" customFormat="1" ht="14.25" customHeight="1" x14ac:dyDescent="0.35"/>
    <row r="908" customFormat="1" ht="14.25" customHeight="1" x14ac:dyDescent="0.35"/>
    <row r="909" customFormat="1" ht="14.25" customHeight="1" x14ac:dyDescent="0.35"/>
    <row r="910" customFormat="1" ht="14.25" customHeight="1" x14ac:dyDescent="0.35"/>
    <row r="911" customFormat="1" ht="14.25" customHeight="1" x14ac:dyDescent="0.35"/>
    <row r="912" customFormat="1" ht="14.25" customHeight="1" x14ac:dyDescent="0.35"/>
    <row r="913" customFormat="1" ht="14.25" customHeight="1" x14ac:dyDescent="0.35"/>
    <row r="914" customFormat="1" ht="14.25" customHeight="1" x14ac:dyDescent="0.35"/>
    <row r="915" customFormat="1" ht="14.25" customHeight="1" x14ac:dyDescent="0.35"/>
    <row r="916" customFormat="1" ht="14.25" customHeight="1" x14ac:dyDescent="0.35"/>
    <row r="917" customFormat="1" ht="14.25" customHeight="1" x14ac:dyDescent="0.35"/>
    <row r="918" customFormat="1" ht="14.25" customHeight="1" x14ac:dyDescent="0.35"/>
    <row r="919" customFormat="1" ht="14.25" customHeight="1" x14ac:dyDescent="0.35"/>
    <row r="920" customFormat="1" ht="14.25" customHeight="1" x14ac:dyDescent="0.35"/>
    <row r="921" customFormat="1" ht="14.25" customHeight="1" x14ac:dyDescent="0.35"/>
    <row r="922" customFormat="1" ht="14.25" customHeight="1" x14ac:dyDescent="0.35"/>
    <row r="923" customFormat="1" ht="14.25" customHeight="1" x14ac:dyDescent="0.35"/>
    <row r="924" customFormat="1" ht="14.25" customHeight="1" x14ac:dyDescent="0.35"/>
    <row r="925" customFormat="1" ht="14.25" customHeight="1" x14ac:dyDescent="0.35"/>
    <row r="926" customFormat="1" ht="14.25" customHeight="1" x14ac:dyDescent="0.35"/>
    <row r="927" customFormat="1" ht="14.25" customHeight="1" x14ac:dyDescent="0.35"/>
    <row r="928" customFormat="1" ht="14.25" customHeight="1" x14ac:dyDescent="0.35"/>
    <row r="929" customFormat="1" ht="14.25" customHeight="1" x14ac:dyDescent="0.35"/>
    <row r="930" customFormat="1" ht="14.25" customHeight="1" x14ac:dyDescent="0.35"/>
    <row r="931" customFormat="1" ht="14.25" customHeight="1" x14ac:dyDescent="0.35"/>
    <row r="932" customFormat="1" ht="14.25" customHeight="1" x14ac:dyDescent="0.35"/>
    <row r="933" customFormat="1" ht="14.25" customHeight="1" x14ac:dyDescent="0.35"/>
    <row r="934" customFormat="1" ht="14.25" customHeight="1" x14ac:dyDescent="0.35"/>
    <row r="935" customFormat="1" ht="14.25" customHeight="1" x14ac:dyDescent="0.35"/>
    <row r="936" customFormat="1" ht="14.25" customHeight="1" x14ac:dyDescent="0.35"/>
    <row r="937" customFormat="1" ht="14.25" customHeight="1" x14ac:dyDescent="0.35"/>
    <row r="938" customFormat="1" ht="14.25" customHeight="1" x14ac:dyDescent="0.35"/>
    <row r="939" customFormat="1" ht="14.25" customHeight="1" x14ac:dyDescent="0.35"/>
    <row r="940" customFormat="1" ht="14.25" customHeight="1" x14ac:dyDescent="0.35"/>
    <row r="941" customFormat="1" ht="14.25" customHeight="1" x14ac:dyDescent="0.35"/>
    <row r="942" customFormat="1" ht="14.25" customHeight="1" x14ac:dyDescent="0.35"/>
    <row r="943" customFormat="1" ht="14.25" customHeight="1" x14ac:dyDescent="0.35"/>
    <row r="944" customFormat="1" ht="14.25" customHeight="1" x14ac:dyDescent="0.35"/>
    <row r="945" customFormat="1" ht="14.25" customHeight="1" x14ac:dyDescent="0.35"/>
    <row r="946" customFormat="1" ht="14.25" customHeight="1" x14ac:dyDescent="0.35"/>
    <row r="947" customFormat="1" ht="14.25" customHeight="1" x14ac:dyDescent="0.35"/>
    <row r="948" customFormat="1" ht="14.25" customHeight="1" x14ac:dyDescent="0.35"/>
    <row r="949" customFormat="1" ht="14.25" customHeight="1" x14ac:dyDescent="0.35"/>
    <row r="950" customFormat="1" ht="14.25" customHeight="1" x14ac:dyDescent="0.35"/>
    <row r="951" customFormat="1" ht="14.25" customHeight="1" x14ac:dyDescent="0.35"/>
    <row r="952" customFormat="1" ht="14.25" customHeight="1" x14ac:dyDescent="0.35"/>
    <row r="953" customFormat="1" ht="14.25" customHeight="1" x14ac:dyDescent="0.35"/>
    <row r="954" customFormat="1" ht="14.25" customHeight="1" x14ac:dyDescent="0.35"/>
    <row r="955" customFormat="1" ht="14.25" customHeight="1" x14ac:dyDescent="0.35"/>
    <row r="956" customFormat="1" ht="14.25" customHeight="1" x14ac:dyDescent="0.35"/>
    <row r="957" customFormat="1" ht="14.25" customHeight="1" x14ac:dyDescent="0.35"/>
    <row r="958" customFormat="1" ht="14.25" customHeight="1" x14ac:dyDescent="0.35"/>
    <row r="959" customFormat="1" ht="14.25" customHeight="1" x14ac:dyDescent="0.35"/>
    <row r="960" customFormat="1" ht="14.25" customHeight="1" x14ac:dyDescent="0.35"/>
    <row r="961" customFormat="1" ht="14.25" customHeight="1" x14ac:dyDescent="0.35"/>
    <row r="962" customFormat="1" ht="14.25" customHeight="1" x14ac:dyDescent="0.35"/>
    <row r="963" customFormat="1" ht="14.25" customHeight="1" x14ac:dyDescent="0.35"/>
    <row r="964" customFormat="1" ht="14.25" customHeight="1" x14ac:dyDescent="0.35"/>
    <row r="965" customFormat="1" ht="14.25" customHeight="1" x14ac:dyDescent="0.35"/>
    <row r="966" customFormat="1" ht="14.25" customHeight="1" x14ac:dyDescent="0.35"/>
    <row r="967" customFormat="1" ht="14.25" customHeight="1" x14ac:dyDescent="0.35"/>
    <row r="968" customFormat="1" ht="14.25" customHeight="1" x14ac:dyDescent="0.35"/>
    <row r="969" customFormat="1" ht="14.25" customHeight="1" x14ac:dyDescent="0.35"/>
    <row r="970" customFormat="1" ht="14.25" customHeight="1" x14ac:dyDescent="0.35"/>
    <row r="971" customFormat="1" ht="14.25" customHeight="1" x14ac:dyDescent="0.35"/>
    <row r="972" customFormat="1" ht="14.25" customHeight="1" x14ac:dyDescent="0.35"/>
    <row r="973" customFormat="1" ht="14.25" customHeight="1" x14ac:dyDescent="0.35"/>
    <row r="974" customFormat="1" ht="14.25" customHeight="1" x14ac:dyDescent="0.35"/>
    <row r="975" customFormat="1" ht="14.25" customHeight="1" x14ac:dyDescent="0.35"/>
    <row r="976" customFormat="1" ht="14.25" customHeight="1" x14ac:dyDescent="0.35"/>
    <row r="977" customFormat="1" ht="14.25" customHeight="1" x14ac:dyDescent="0.35"/>
    <row r="978" customFormat="1" ht="14.25" customHeight="1" x14ac:dyDescent="0.35"/>
    <row r="979" customFormat="1" ht="14.25" customHeight="1" x14ac:dyDescent="0.35"/>
    <row r="980" customFormat="1" ht="14.25" customHeight="1" x14ac:dyDescent="0.35"/>
    <row r="981" customFormat="1" ht="14.25" customHeight="1" x14ac:dyDescent="0.35"/>
    <row r="982" customFormat="1" ht="14.25" customHeight="1" x14ac:dyDescent="0.35"/>
    <row r="983" customFormat="1" ht="14.25" customHeight="1" x14ac:dyDescent="0.35"/>
    <row r="984" customFormat="1" ht="14.25" customHeight="1" x14ac:dyDescent="0.35"/>
    <row r="985" customFormat="1" ht="14.25" customHeight="1" x14ac:dyDescent="0.35"/>
    <row r="986" customFormat="1" ht="14.25" customHeight="1" x14ac:dyDescent="0.35"/>
    <row r="987" customFormat="1" ht="14.25" customHeight="1" x14ac:dyDescent="0.35"/>
    <row r="988" customFormat="1" ht="14.25" customHeight="1" x14ac:dyDescent="0.35"/>
    <row r="989" customFormat="1" ht="14.25" customHeight="1" x14ac:dyDescent="0.35"/>
    <row r="990" customFormat="1" ht="14.25" customHeight="1" x14ac:dyDescent="0.35"/>
    <row r="991" customFormat="1" ht="14.25" customHeight="1" x14ac:dyDescent="0.35"/>
    <row r="992" customFormat="1" ht="14.25" customHeight="1" x14ac:dyDescent="0.35"/>
    <row r="993" customFormat="1" ht="14.25" customHeight="1" x14ac:dyDescent="0.35"/>
    <row r="994" customFormat="1" ht="14.25" customHeight="1" x14ac:dyDescent="0.35"/>
    <row r="995" customFormat="1" ht="14.25" customHeight="1" x14ac:dyDescent="0.35"/>
    <row r="996" customFormat="1" ht="14.25" customHeight="1" x14ac:dyDescent="0.35"/>
    <row r="997" customFormat="1" ht="14.25" customHeight="1" x14ac:dyDescent="0.35"/>
    <row r="998" customFormat="1" ht="14.25" customHeight="1" x14ac:dyDescent="0.35"/>
    <row r="999" customFormat="1" ht="14.25" customHeight="1" x14ac:dyDescent="0.35"/>
    <row r="1000" customFormat="1" ht="14.25" customHeight="1" x14ac:dyDescent="0.35"/>
    <row r="1001" customFormat="1" ht="14.25" customHeight="1" x14ac:dyDescent="0.35"/>
    <row r="1002" customFormat="1" ht="14.25" customHeight="1" x14ac:dyDescent="0.35"/>
    <row r="1003" customFormat="1" ht="14.25" customHeight="1" x14ac:dyDescent="0.35"/>
    <row r="1004" customFormat="1" ht="14.25" customHeight="1" x14ac:dyDescent="0.35"/>
    <row r="1005" customFormat="1" ht="14.25" customHeight="1" x14ac:dyDescent="0.35"/>
    <row r="1006" customFormat="1" ht="14.25" customHeight="1" x14ac:dyDescent="0.35"/>
    <row r="1007" customFormat="1" ht="14.25" customHeight="1" x14ac:dyDescent="0.35"/>
    <row r="1008" customFormat="1" ht="14.25" customHeight="1" x14ac:dyDescent="0.35"/>
    <row r="1009" customFormat="1" ht="14.25" customHeight="1" x14ac:dyDescent="0.35"/>
    <row r="1010" customFormat="1" ht="14.25" customHeight="1" x14ac:dyDescent="0.35"/>
    <row r="1011" customFormat="1" ht="14.25" customHeight="1" x14ac:dyDescent="0.35"/>
  </sheetData>
  <autoFilter ref="A1:BV132" xr:uid="{00000000-0001-0000-0C00-000000000000}">
    <sortState xmlns:xlrd2="http://schemas.microsoft.com/office/spreadsheetml/2017/richdata2" ref="A2:BV132">
      <sortCondition ref="D1:D132"/>
    </sortState>
  </autoFilter>
  <conditionalFormatting sqref="J23 J26 J29:J33 J35">
    <cfRule type="containsText" dxfId="21" priority="27" operator="containsText" text="xx">
      <formula>NOT(ISERROR(SEARCH(("xx"),(J23))))</formula>
    </cfRule>
  </conditionalFormatting>
  <conditionalFormatting sqref="R8:U8 S9:V9 X29:X48 Y29:Y36 Y38:Y48">
    <cfRule type="containsText" dxfId="20" priority="26" operator="containsText" text="xx">
      <formula>NOT(ISERROR(SEARCH(("xx"),(R8))))</formula>
    </cfRule>
  </conditionalFormatting>
  <conditionalFormatting sqref="R2:V7">
    <cfRule type="containsText" dxfId="19" priority="8" operator="containsText" text="xx">
      <formula>NOT(ISERROR(SEARCH(("xx"),(R2))))</formula>
    </cfRule>
  </conditionalFormatting>
  <conditionalFormatting sqref="R10:V132 X49:Y132">
    <cfRule type="containsText" dxfId="18" priority="1" operator="containsText" text="xx">
      <formula>NOT(ISERROR(SEARCH(("xx"),(R10))))</formula>
    </cfRule>
  </conditionalFormatting>
  <conditionalFormatting sqref="X2:Y28">
    <cfRule type="containsText" dxfId="17" priority="7" operator="containsText" text="xx">
      <formula>NOT(ISERROR(SEARCH(("xx"),(X2))))</formula>
    </cfRule>
  </conditionalFormatting>
  <conditionalFormatting sqref="BE7">
    <cfRule type="containsText" dxfId="16" priority="9" operator="containsText" text="xx">
      <formula>NOT(ISERROR(SEARCH(("xx"),(BE7))))</formula>
    </cfRule>
  </conditionalFormatting>
  <conditionalFormatting sqref="BE11 BE15">
    <cfRule type="containsText" dxfId="15" priority="11" operator="containsText" text="xx">
      <formula>NOT(ISERROR(SEARCH(("xx"),(BE11))))</formula>
    </cfRule>
  </conditionalFormatting>
  <conditionalFormatting sqref="BE19 BE23">
    <cfRule type="containsText" dxfId="14" priority="12" operator="containsText" text="xx">
      <formula>NOT(ISERROR(SEARCH(("xx"),(BE19))))</formula>
    </cfRule>
  </conditionalFormatting>
  <conditionalFormatting sqref="BE27 BE32">
    <cfRule type="containsText" dxfId="13" priority="13" operator="containsText" text="xx">
      <formula>NOT(ISERROR(SEARCH(("xx"),(BE27))))</formula>
    </cfRule>
  </conditionalFormatting>
  <conditionalFormatting sqref="BE36 BE40">
    <cfRule type="containsText" dxfId="12" priority="14" operator="containsText" text="xx">
      <formula>NOT(ISERROR(SEARCH(("xx"),(BE36))))</formula>
    </cfRule>
  </conditionalFormatting>
  <conditionalFormatting sqref="BE44 BE48">
    <cfRule type="containsText" dxfId="11" priority="15" operator="containsText" text="xx">
      <formula>NOT(ISERROR(SEARCH(("xx"),(BE44))))</formula>
    </cfRule>
  </conditionalFormatting>
  <conditionalFormatting sqref="BE53 BE57">
    <cfRule type="containsText" dxfId="10" priority="16" operator="containsText" text="xx">
      <formula>NOT(ISERROR(SEARCH(("xx"),(BE53))))</formula>
    </cfRule>
  </conditionalFormatting>
  <conditionalFormatting sqref="BE61 BE65">
    <cfRule type="containsText" dxfId="9" priority="17" operator="containsText" text="xx">
      <formula>NOT(ISERROR(SEARCH(("xx"),(BE61))))</formula>
    </cfRule>
  </conditionalFormatting>
  <conditionalFormatting sqref="BE69 BE74">
    <cfRule type="containsText" dxfId="8" priority="18" operator="containsText" text="xx">
      <formula>NOT(ISERROR(SEARCH(("xx"),(BE69))))</formula>
    </cfRule>
  </conditionalFormatting>
  <conditionalFormatting sqref="BE78 BE82">
    <cfRule type="containsText" dxfId="7" priority="19" operator="containsText" text="xx">
      <formula>NOT(ISERROR(SEARCH(("xx"),(BE78))))</formula>
    </cfRule>
  </conditionalFormatting>
  <conditionalFormatting sqref="BE86">
    <cfRule type="containsText" dxfId="6" priority="20" operator="containsText" text="xx">
      <formula>NOT(ISERROR(SEARCH(("xx"),(BE86))))</formula>
    </cfRule>
  </conditionalFormatting>
  <conditionalFormatting sqref="BE90:BE91">
    <cfRule type="containsText" dxfId="5" priority="4" operator="containsText" text="xx">
      <formula>NOT(ISERROR(SEARCH(("xx"),(BE90))))</formula>
    </cfRule>
  </conditionalFormatting>
  <conditionalFormatting sqref="BE95 BE99">
    <cfRule type="containsText" dxfId="4" priority="21" operator="containsText" text="xx">
      <formula>NOT(ISERROR(SEARCH(("xx"),(BE95))))</formula>
    </cfRule>
  </conditionalFormatting>
  <conditionalFormatting sqref="BE103 BE107">
    <cfRule type="containsText" dxfId="3" priority="22" operator="containsText" text="xx">
      <formula>NOT(ISERROR(SEARCH(("xx"),(BE103))))</formula>
    </cfRule>
  </conditionalFormatting>
  <conditionalFormatting sqref="BE111 BE116">
    <cfRule type="containsText" dxfId="2" priority="23" operator="containsText" text="xx">
      <formula>NOT(ISERROR(SEARCH(("xx"),(BE111))))</formula>
    </cfRule>
  </conditionalFormatting>
  <conditionalFormatting sqref="BE120 BE124">
    <cfRule type="containsText" dxfId="1" priority="24" operator="containsText" text="xx">
      <formula>NOT(ISERROR(SEARCH(("xx"),(BE120))))</formula>
    </cfRule>
  </conditionalFormatting>
  <conditionalFormatting sqref="BE128 BE132">
    <cfRule type="containsText" dxfId="0" priority="25" operator="containsText" text="xx">
      <formula>NOT(ISERROR(SEARCH(("xx"),(BE128))))</formula>
    </cfRule>
  </conditionalFormatting>
  <pageMargins left="0.7" right="0.7" top="0.78740157499999996" bottom="0.78740157499999996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000"/>
  <sheetViews>
    <sheetView workbookViewId="0">
      <selection activeCell="H10" sqref="H10"/>
    </sheetView>
  </sheetViews>
  <sheetFormatPr baseColWidth="10" defaultColWidth="14.453125" defaultRowHeight="15" customHeight="1" x14ac:dyDescent="0.35"/>
  <cols>
    <col min="1" max="2" width="4.08984375" customWidth="1"/>
    <col min="3" max="3" width="3.08984375" customWidth="1"/>
    <col min="4" max="4" width="3.7265625" customWidth="1"/>
    <col min="5" max="5" width="2.7265625" customWidth="1"/>
    <col min="6" max="6" width="3.453125" customWidth="1"/>
    <col min="7" max="7" width="2.453125" customWidth="1"/>
    <col min="8" max="8" width="10.7265625" customWidth="1"/>
    <col min="9" max="9" width="4.08984375" customWidth="1"/>
    <col min="10" max="26" width="10.7265625" customWidth="1"/>
  </cols>
  <sheetData>
    <row r="1" spans="1:15" ht="14.25" customHeight="1" x14ac:dyDescent="0.35">
      <c r="B1" s="7" t="s">
        <v>997</v>
      </c>
      <c r="C1" s="7" t="s">
        <v>998</v>
      </c>
      <c r="D1" s="7" t="s">
        <v>999</v>
      </c>
      <c r="E1" s="7" t="s">
        <v>1000</v>
      </c>
      <c r="F1" s="7" t="s">
        <v>1001</v>
      </c>
      <c r="G1" s="7" t="s">
        <v>1002</v>
      </c>
      <c r="J1" s="7" t="s">
        <v>997</v>
      </c>
      <c r="K1" s="7" t="s">
        <v>998</v>
      </c>
      <c r="L1" s="7" t="s">
        <v>999</v>
      </c>
      <c r="M1" s="7" t="s">
        <v>1000</v>
      </c>
      <c r="N1" s="7" t="s">
        <v>1001</v>
      </c>
      <c r="O1" s="7" t="s">
        <v>1002</v>
      </c>
    </row>
    <row r="2" spans="1:15" ht="14.25" customHeight="1" x14ac:dyDescent="0.35">
      <c r="A2" s="7" t="s">
        <v>997</v>
      </c>
      <c r="B2" s="7" t="s">
        <v>1003</v>
      </c>
      <c r="C2" s="7" t="s">
        <v>1004</v>
      </c>
      <c r="D2" s="7" t="s">
        <v>1005</v>
      </c>
      <c r="E2" s="7" t="s">
        <v>1006</v>
      </c>
      <c r="F2" s="7" t="s">
        <v>1007</v>
      </c>
      <c r="G2" s="7" t="s">
        <v>996</v>
      </c>
      <c r="I2" s="7" t="s">
        <v>997</v>
      </c>
      <c r="J2" s="7" t="s">
        <v>1008</v>
      </c>
      <c r="K2" s="7" t="s">
        <v>1009</v>
      </c>
      <c r="L2" s="7" t="s">
        <v>1010</v>
      </c>
      <c r="M2" s="7" t="s">
        <v>1011</v>
      </c>
      <c r="N2" s="7" t="s">
        <v>1012</v>
      </c>
      <c r="O2" s="7" t="s">
        <v>1013</v>
      </c>
    </row>
    <row r="3" spans="1:15" ht="14.25" customHeight="1" x14ac:dyDescent="0.35">
      <c r="A3" s="7" t="s">
        <v>998</v>
      </c>
      <c r="B3" s="7" t="s">
        <v>1004</v>
      </c>
      <c r="C3" s="7" t="s">
        <v>1005</v>
      </c>
      <c r="D3" s="7" t="s">
        <v>1006</v>
      </c>
      <c r="E3" s="7" t="s">
        <v>1007</v>
      </c>
      <c r="F3" s="7" t="s">
        <v>996</v>
      </c>
      <c r="G3" s="7" t="s">
        <v>1003</v>
      </c>
      <c r="I3" s="7" t="s">
        <v>998</v>
      </c>
      <c r="J3" s="7" t="s">
        <v>1014</v>
      </c>
      <c r="K3" s="7" t="s">
        <v>1015</v>
      </c>
      <c r="L3" s="7" t="s">
        <v>1016</v>
      </c>
      <c r="M3" s="7" t="s">
        <v>1017</v>
      </c>
      <c r="N3" s="7" t="s">
        <v>1018</v>
      </c>
      <c r="O3" s="7" t="s">
        <v>1019</v>
      </c>
    </row>
    <row r="4" spans="1:15" ht="14.25" customHeight="1" x14ac:dyDescent="0.35">
      <c r="A4" s="7" t="s">
        <v>999</v>
      </c>
      <c r="B4" s="7" t="s">
        <v>1005</v>
      </c>
      <c r="C4" s="7" t="s">
        <v>1006</v>
      </c>
      <c r="D4" s="7" t="s">
        <v>1007</v>
      </c>
      <c r="E4" s="7" t="s">
        <v>996</v>
      </c>
      <c r="F4" s="7" t="s">
        <v>1003</v>
      </c>
      <c r="G4" s="7" t="s">
        <v>1004</v>
      </c>
      <c r="I4" s="7" t="s">
        <v>999</v>
      </c>
      <c r="J4" s="7" t="s">
        <v>1020</v>
      </c>
      <c r="K4" s="7" t="s">
        <v>1021</v>
      </c>
      <c r="L4" s="7" t="s">
        <v>1022</v>
      </c>
      <c r="M4" s="7" t="s">
        <v>1023</v>
      </c>
      <c r="N4" s="7" t="s">
        <v>1024</v>
      </c>
      <c r="O4" s="7" t="s">
        <v>1025</v>
      </c>
    </row>
    <row r="5" spans="1:15" ht="14.25" customHeight="1" x14ac:dyDescent="0.35">
      <c r="A5" s="7" t="s">
        <v>1000</v>
      </c>
      <c r="B5" s="7" t="s">
        <v>1006</v>
      </c>
      <c r="C5" s="7" t="s">
        <v>1007</v>
      </c>
      <c r="D5" s="7" t="s">
        <v>996</v>
      </c>
      <c r="E5" s="7" t="s">
        <v>1003</v>
      </c>
      <c r="F5" s="7" t="s">
        <v>1004</v>
      </c>
      <c r="G5" s="7" t="s">
        <v>1005</v>
      </c>
      <c r="I5" s="7" t="s">
        <v>1000</v>
      </c>
      <c r="J5" s="7" t="s">
        <v>1026</v>
      </c>
      <c r="K5" s="7" t="s">
        <v>1027</v>
      </c>
      <c r="L5" s="7" t="s">
        <v>1028</v>
      </c>
      <c r="M5" s="7" t="s">
        <v>1029</v>
      </c>
      <c r="N5" s="7" t="s">
        <v>1030</v>
      </c>
      <c r="O5" s="7" t="s">
        <v>1031</v>
      </c>
    </row>
    <row r="6" spans="1:15" ht="14.25" customHeight="1" x14ac:dyDescent="0.35">
      <c r="A6" s="7" t="s">
        <v>1001</v>
      </c>
      <c r="B6" s="7" t="s">
        <v>1007</v>
      </c>
      <c r="C6" s="7" t="s">
        <v>996</v>
      </c>
      <c r="D6" s="7" t="s">
        <v>1003</v>
      </c>
      <c r="E6" s="7" t="s">
        <v>1004</v>
      </c>
      <c r="F6" s="7" t="s">
        <v>1005</v>
      </c>
      <c r="G6" s="7" t="s">
        <v>1006</v>
      </c>
      <c r="I6" s="7" t="s">
        <v>1001</v>
      </c>
      <c r="J6" s="7" t="s">
        <v>1032</v>
      </c>
      <c r="K6" s="7" t="s">
        <v>1033</v>
      </c>
      <c r="L6" s="7" t="s">
        <v>1034</v>
      </c>
      <c r="M6" s="7" t="s">
        <v>1035</v>
      </c>
      <c r="N6" s="7" t="s">
        <v>1036</v>
      </c>
      <c r="O6" s="7" t="s">
        <v>1037</v>
      </c>
    </row>
    <row r="7" spans="1:15" ht="14.25" customHeight="1" x14ac:dyDescent="0.35">
      <c r="A7" s="7" t="s">
        <v>1002</v>
      </c>
      <c r="B7" s="7" t="s">
        <v>996</v>
      </c>
      <c r="C7" s="7" t="s">
        <v>1003</v>
      </c>
      <c r="D7" s="7" t="s">
        <v>1004</v>
      </c>
      <c r="E7" s="7" t="s">
        <v>1005</v>
      </c>
      <c r="F7" s="7" t="s">
        <v>1006</v>
      </c>
      <c r="G7" s="7" t="s">
        <v>1007</v>
      </c>
      <c r="I7" s="7" t="s">
        <v>1002</v>
      </c>
      <c r="J7" s="7" t="s">
        <v>1038</v>
      </c>
      <c r="K7" s="7" t="s">
        <v>1039</v>
      </c>
      <c r="L7" s="7" t="s">
        <v>1040</v>
      </c>
      <c r="M7" s="7" t="s">
        <v>1041</v>
      </c>
      <c r="N7" s="7" t="s">
        <v>1042</v>
      </c>
      <c r="O7" s="7" t="s">
        <v>1043</v>
      </c>
    </row>
    <row r="8" spans="1:15" ht="14.25" customHeight="1" x14ac:dyDescent="0.35"/>
    <row r="9" spans="1:15" ht="14.25" customHeight="1" x14ac:dyDescent="0.35"/>
    <row r="10" spans="1:15" ht="14.25" customHeight="1" x14ac:dyDescent="0.35">
      <c r="B10" s="7"/>
      <c r="C10" s="7"/>
      <c r="D10" s="7"/>
      <c r="E10" s="7"/>
      <c r="F10" s="7"/>
      <c r="G10" s="7"/>
    </row>
    <row r="11" spans="1:15" ht="14.25" customHeight="1" x14ac:dyDescent="0.35">
      <c r="A11" s="7"/>
      <c r="B11" s="7"/>
      <c r="C11" s="7"/>
      <c r="D11" s="7"/>
      <c r="E11" s="7"/>
      <c r="F11" s="7"/>
      <c r="G11" s="7"/>
    </row>
    <row r="12" spans="1:15" ht="14.25" customHeight="1" x14ac:dyDescent="0.35">
      <c r="A12" s="7"/>
      <c r="B12" s="7"/>
      <c r="C12" s="7"/>
      <c r="D12" s="7"/>
      <c r="E12" s="7"/>
      <c r="F12" s="7"/>
      <c r="G12" s="7"/>
    </row>
    <row r="13" spans="1:15" ht="14.25" customHeight="1" x14ac:dyDescent="0.35">
      <c r="A13" s="7"/>
      <c r="B13" s="7"/>
      <c r="C13" s="7"/>
      <c r="D13" s="7"/>
      <c r="E13" s="7"/>
      <c r="F13" s="7"/>
      <c r="G13" s="7"/>
    </row>
    <row r="14" spans="1:15" ht="14.25" customHeight="1" x14ac:dyDescent="0.35">
      <c r="A14" s="7"/>
      <c r="B14" s="7"/>
      <c r="C14" s="7"/>
      <c r="D14" s="7"/>
      <c r="E14" s="7"/>
      <c r="F14" s="7"/>
      <c r="G14" s="7"/>
    </row>
    <row r="15" spans="1:15" ht="14.25" customHeight="1" x14ac:dyDescent="0.35">
      <c r="A15" s="7"/>
      <c r="B15" s="7"/>
      <c r="C15" s="7"/>
      <c r="D15" s="7"/>
      <c r="E15" s="7"/>
      <c r="F15" s="7"/>
      <c r="G15" s="7"/>
    </row>
    <row r="16" spans="1:15" ht="14.25" customHeight="1" x14ac:dyDescent="0.35">
      <c r="A16" s="7"/>
      <c r="B16" s="7"/>
      <c r="C16" s="7"/>
      <c r="D16" s="7"/>
      <c r="E16" s="7"/>
      <c r="F16" s="7"/>
      <c r="G16" s="7"/>
    </row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8740157499999996" bottom="0.78740157499999996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AD75E-7FD2-425C-B345-2A524C05A906}">
  <sheetPr>
    <pageSetUpPr fitToPage="1"/>
  </sheetPr>
  <dimension ref="A1:K62"/>
  <sheetViews>
    <sheetView zoomScale="60" zoomScaleNormal="60" workbookViewId="0">
      <selection activeCell="E61" sqref="E61"/>
    </sheetView>
  </sheetViews>
  <sheetFormatPr baseColWidth="10" defaultRowHeight="14.5" x14ac:dyDescent="0.35"/>
  <sheetData>
    <row r="1" spans="1:8" x14ac:dyDescent="0.35">
      <c r="A1" t="s">
        <v>995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</row>
    <row r="2" spans="1:8" x14ac:dyDescent="0.35">
      <c r="B2" t="s">
        <v>78</v>
      </c>
      <c r="C2" s="7" t="s">
        <v>997</v>
      </c>
      <c r="D2" s="7" t="s">
        <v>998</v>
      </c>
      <c r="E2" s="7" t="s">
        <v>999</v>
      </c>
      <c r="F2" s="7" t="s">
        <v>1000</v>
      </c>
      <c r="G2" s="7" t="s">
        <v>1001</v>
      </c>
      <c r="H2" s="7" t="s">
        <v>1002</v>
      </c>
    </row>
    <row r="3" spans="1:8" x14ac:dyDescent="0.35">
      <c r="A3">
        <v>1</v>
      </c>
      <c r="B3" s="7" t="s">
        <v>997</v>
      </c>
      <c r="C3" s="30" t="s">
        <v>1046</v>
      </c>
      <c r="D3" s="27" t="s">
        <v>1047</v>
      </c>
      <c r="E3" s="31" t="s">
        <v>1050</v>
      </c>
      <c r="F3" s="32" t="s">
        <v>1051</v>
      </c>
      <c r="G3" s="29" t="s">
        <v>1048</v>
      </c>
      <c r="H3" s="28" t="s">
        <v>1049</v>
      </c>
    </row>
    <row r="4" spans="1:8" x14ac:dyDescent="0.35">
      <c r="A4">
        <v>2</v>
      </c>
      <c r="B4" s="7" t="s">
        <v>997</v>
      </c>
      <c r="C4" s="30" t="s">
        <v>1046</v>
      </c>
      <c r="D4" s="27" t="s">
        <v>1047</v>
      </c>
      <c r="E4" s="31" t="s">
        <v>1050</v>
      </c>
      <c r="F4" s="32" t="s">
        <v>1051</v>
      </c>
      <c r="G4" s="29" t="s">
        <v>1048</v>
      </c>
      <c r="H4" s="28" t="s">
        <v>1049</v>
      </c>
    </row>
    <row r="5" spans="1:8" x14ac:dyDescent="0.35">
      <c r="A5">
        <v>3</v>
      </c>
      <c r="B5" s="7" t="s">
        <v>997</v>
      </c>
      <c r="C5" s="30" t="s">
        <v>1046</v>
      </c>
      <c r="D5" s="27" t="s">
        <v>1047</v>
      </c>
      <c r="E5" s="31" t="s">
        <v>1050</v>
      </c>
      <c r="F5" s="32" t="s">
        <v>1051</v>
      </c>
      <c r="G5" s="29" t="s">
        <v>1048</v>
      </c>
      <c r="H5" s="28" t="s">
        <v>1049</v>
      </c>
    </row>
    <row r="6" spans="1:8" x14ac:dyDescent="0.35">
      <c r="A6">
        <v>4</v>
      </c>
      <c r="B6" s="7" t="s">
        <v>997</v>
      </c>
      <c r="C6" s="30" t="s">
        <v>1046</v>
      </c>
      <c r="D6" s="27" t="s">
        <v>1047</v>
      </c>
      <c r="E6" s="31" t="s">
        <v>1050</v>
      </c>
      <c r="F6" s="32" t="s">
        <v>1051</v>
      </c>
      <c r="G6" s="29" t="s">
        <v>1048</v>
      </c>
      <c r="H6" s="28" t="s">
        <v>1049</v>
      </c>
    </row>
    <row r="7" spans="1:8" x14ac:dyDescent="0.35">
      <c r="A7">
        <v>5</v>
      </c>
      <c r="B7" s="7" t="s">
        <v>997</v>
      </c>
      <c r="C7" s="30" t="s">
        <v>1046</v>
      </c>
      <c r="D7" s="27" t="s">
        <v>1047</v>
      </c>
      <c r="E7" s="31" t="s">
        <v>1050</v>
      </c>
      <c r="F7" s="32" t="s">
        <v>1051</v>
      </c>
      <c r="G7" s="29" t="s">
        <v>1048</v>
      </c>
      <c r="H7" s="28" t="s">
        <v>1049</v>
      </c>
    </row>
    <row r="8" spans="1:8" x14ac:dyDescent="0.35">
      <c r="A8">
        <v>6</v>
      </c>
      <c r="B8" s="7" t="s">
        <v>997</v>
      </c>
      <c r="C8" s="30" t="s">
        <v>1046</v>
      </c>
      <c r="D8" s="27" t="s">
        <v>1047</v>
      </c>
      <c r="E8" s="31" t="s">
        <v>1050</v>
      </c>
      <c r="F8" s="32" t="s">
        <v>1051</v>
      </c>
      <c r="G8" s="29" t="s">
        <v>1048</v>
      </c>
      <c r="H8" s="28" t="s">
        <v>1049</v>
      </c>
    </row>
    <row r="9" spans="1:8" x14ac:dyDescent="0.35">
      <c r="A9">
        <v>7</v>
      </c>
      <c r="B9" s="7" t="s">
        <v>997</v>
      </c>
      <c r="C9" s="30" t="s">
        <v>1046</v>
      </c>
      <c r="D9" s="27" t="s">
        <v>1047</v>
      </c>
      <c r="E9" s="31" t="s">
        <v>1050</v>
      </c>
      <c r="F9" s="32" t="s">
        <v>1051</v>
      </c>
      <c r="G9" s="29" t="s">
        <v>1048</v>
      </c>
      <c r="H9" s="28" t="s">
        <v>1049</v>
      </c>
    </row>
    <row r="10" spans="1:8" x14ac:dyDescent="0.35">
      <c r="A10">
        <v>8</v>
      </c>
      <c r="B10" s="7" t="s">
        <v>997</v>
      </c>
      <c r="C10" s="30" t="s">
        <v>1046</v>
      </c>
      <c r="D10" s="27" t="s">
        <v>1047</v>
      </c>
      <c r="E10" s="31" t="s">
        <v>1050</v>
      </c>
      <c r="F10" s="32" t="s">
        <v>1051</v>
      </c>
      <c r="G10" s="29" t="s">
        <v>1048</v>
      </c>
      <c r="H10" s="28" t="s">
        <v>1049</v>
      </c>
    </row>
    <row r="11" spans="1:8" x14ac:dyDescent="0.35">
      <c r="A11">
        <v>9</v>
      </c>
      <c r="B11" s="7" t="s">
        <v>997</v>
      </c>
      <c r="C11" s="30" t="s">
        <v>1046</v>
      </c>
      <c r="D11" s="27" t="s">
        <v>1047</v>
      </c>
      <c r="E11" s="31" t="s">
        <v>1050</v>
      </c>
      <c r="F11" s="32" t="s">
        <v>1051</v>
      </c>
      <c r="G11" s="29" t="s">
        <v>1048</v>
      </c>
      <c r="H11" s="28" t="s">
        <v>1049</v>
      </c>
    </row>
    <row r="12" spans="1:8" x14ac:dyDescent="0.35">
      <c r="A12">
        <v>10</v>
      </c>
      <c r="B12" s="7" t="s">
        <v>997</v>
      </c>
      <c r="C12" s="30" t="s">
        <v>1046</v>
      </c>
      <c r="D12" s="27" t="s">
        <v>1047</v>
      </c>
      <c r="E12" s="31" t="s">
        <v>1050</v>
      </c>
      <c r="F12" s="32" t="s">
        <v>1051</v>
      </c>
      <c r="G12" s="29" t="s">
        <v>1048</v>
      </c>
      <c r="H12" s="28" t="s">
        <v>1049</v>
      </c>
    </row>
    <row r="13" spans="1:8" x14ac:dyDescent="0.35">
      <c r="A13">
        <v>11</v>
      </c>
      <c r="B13" s="7" t="s">
        <v>998</v>
      </c>
      <c r="C13" s="27" t="s">
        <v>1047</v>
      </c>
      <c r="D13" s="30" t="s">
        <v>1046</v>
      </c>
      <c r="E13" s="32" t="s">
        <v>1051</v>
      </c>
      <c r="F13" s="31" t="s">
        <v>1050</v>
      </c>
      <c r="G13" s="28" t="s">
        <v>1049</v>
      </c>
      <c r="H13" s="29" t="s">
        <v>1048</v>
      </c>
    </row>
    <row r="14" spans="1:8" x14ac:dyDescent="0.35">
      <c r="A14">
        <v>12</v>
      </c>
      <c r="B14" s="7" t="s">
        <v>998</v>
      </c>
      <c r="C14" s="27" t="s">
        <v>1047</v>
      </c>
      <c r="D14" s="30" t="s">
        <v>1046</v>
      </c>
      <c r="E14" s="32" t="s">
        <v>1051</v>
      </c>
      <c r="F14" s="31" t="s">
        <v>1050</v>
      </c>
      <c r="G14" s="28" t="s">
        <v>1049</v>
      </c>
      <c r="H14" s="29" t="s">
        <v>1048</v>
      </c>
    </row>
    <row r="15" spans="1:8" x14ac:dyDescent="0.35">
      <c r="A15">
        <v>13</v>
      </c>
      <c r="B15" s="7" t="s">
        <v>998</v>
      </c>
      <c r="C15" s="27" t="s">
        <v>1047</v>
      </c>
      <c r="D15" s="30" t="s">
        <v>1046</v>
      </c>
      <c r="E15" s="32" t="s">
        <v>1051</v>
      </c>
      <c r="F15" s="31" t="s">
        <v>1050</v>
      </c>
      <c r="G15" s="28" t="s">
        <v>1049</v>
      </c>
      <c r="H15" s="29" t="s">
        <v>1048</v>
      </c>
    </row>
    <row r="16" spans="1:8" x14ac:dyDescent="0.35">
      <c r="A16">
        <v>14</v>
      </c>
      <c r="B16" s="7" t="s">
        <v>998</v>
      </c>
      <c r="C16" s="27" t="s">
        <v>1047</v>
      </c>
      <c r="D16" s="30" t="s">
        <v>1046</v>
      </c>
      <c r="E16" s="32" t="s">
        <v>1051</v>
      </c>
      <c r="F16" s="31" t="s">
        <v>1050</v>
      </c>
      <c r="G16" s="28" t="s">
        <v>1049</v>
      </c>
      <c r="H16" s="29" t="s">
        <v>1048</v>
      </c>
    </row>
    <row r="17" spans="1:8" x14ac:dyDescent="0.35">
      <c r="A17">
        <v>15</v>
      </c>
      <c r="B17" s="7" t="s">
        <v>998</v>
      </c>
      <c r="C17" s="27" t="s">
        <v>1047</v>
      </c>
      <c r="D17" s="30" t="s">
        <v>1046</v>
      </c>
      <c r="E17" s="32" t="s">
        <v>1051</v>
      </c>
      <c r="F17" s="31" t="s">
        <v>1050</v>
      </c>
      <c r="G17" s="28" t="s">
        <v>1049</v>
      </c>
      <c r="H17" s="29" t="s">
        <v>1048</v>
      </c>
    </row>
    <row r="18" spans="1:8" x14ac:dyDescent="0.35">
      <c r="A18">
        <v>16</v>
      </c>
      <c r="B18" s="7" t="s">
        <v>998</v>
      </c>
      <c r="C18" s="27" t="s">
        <v>1047</v>
      </c>
      <c r="D18" s="30" t="s">
        <v>1046</v>
      </c>
      <c r="E18" s="32" t="s">
        <v>1051</v>
      </c>
      <c r="F18" s="31" t="s">
        <v>1050</v>
      </c>
      <c r="G18" s="28" t="s">
        <v>1049</v>
      </c>
      <c r="H18" s="29" t="s">
        <v>1048</v>
      </c>
    </row>
    <row r="19" spans="1:8" x14ac:dyDescent="0.35">
      <c r="A19">
        <v>17</v>
      </c>
      <c r="B19" s="7" t="s">
        <v>998</v>
      </c>
      <c r="C19" s="27" t="s">
        <v>1047</v>
      </c>
      <c r="D19" s="30" t="s">
        <v>1046</v>
      </c>
      <c r="E19" s="32" t="s">
        <v>1051</v>
      </c>
      <c r="F19" s="31" t="s">
        <v>1050</v>
      </c>
      <c r="G19" s="28" t="s">
        <v>1049</v>
      </c>
      <c r="H19" s="29" t="s">
        <v>1048</v>
      </c>
    </row>
    <row r="20" spans="1:8" x14ac:dyDescent="0.35">
      <c r="A20">
        <v>18</v>
      </c>
      <c r="B20" s="7" t="s">
        <v>998</v>
      </c>
      <c r="C20" s="27" t="s">
        <v>1047</v>
      </c>
      <c r="D20" s="30" t="s">
        <v>1046</v>
      </c>
      <c r="E20" s="32" t="s">
        <v>1051</v>
      </c>
      <c r="F20" s="31" t="s">
        <v>1050</v>
      </c>
      <c r="G20" s="28" t="s">
        <v>1049</v>
      </c>
      <c r="H20" s="29" t="s">
        <v>1048</v>
      </c>
    </row>
    <row r="21" spans="1:8" x14ac:dyDescent="0.35">
      <c r="A21">
        <v>19</v>
      </c>
      <c r="B21" s="7" t="s">
        <v>998</v>
      </c>
      <c r="C21" s="27" t="s">
        <v>1047</v>
      </c>
      <c r="D21" s="30" t="s">
        <v>1046</v>
      </c>
      <c r="E21" s="32" t="s">
        <v>1051</v>
      </c>
      <c r="F21" s="31" t="s">
        <v>1050</v>
      </c>
      <c r="G21" s="28" t="s">
        <v>1049</v>
      </c>
      <c r="H21" s="29" t="s">
        <v>1048</v>
      </c>
    </row>
    <row r="22" spans="1:8" x14ac:dyDescent="0.35">
      <c r="A22">
        <v>20</v>
      </c>
      <c r="B22" s="7" t="s">
        <v>998</v>
      </c>
      <c r="C22" s="27" t="s">
        <v>1047</v>
      </c>
      <c r="D22" s="30" t="s">
        <v>1046</v>
      </c>
      <c r="E22" s="32" t="s">
        <v>1051</v>
      </c>
      <c r="F22" s="31" t="s">
        <v>1050</v>
      </c>
      <c r="G22" s="28" t="s">
        <v>1049</v>
      </c>
      <c r="H22" s="29" t="s">
        <v>1048</v>
      </c>
    </row>
    <row r="23" spans="1:8" x14ac:dyDescent="0.35">
      <c r="A23">
        <v>21</v>
      </c>
      <c r="B23" s="7" t="s">
        <v>999</v>
      </c>
      <c r="C23" s="29" t="s">
        <v>1048</v>
      </c>
      <c r="D23" s="28" t="s">
        <v>1049</v>
      </c>
      <c r="E23" s="30" t="s">
        <v>1046</v>
      </c>
      <c r="F23" s="27" t="s">
        <v>1047</v>
      </c>
      <c r="G23" s="31" t="s">
        <v>1050</v>
      </c>
      <c r="H23" s="32" t="s">
        <v>1051</v>
      </c>
    </row>
    <row r="24" spans="1:8" x14ac:dyDescent="0.35">
      <c r="A24">
        <v>22</v>
      </c>
      <c r="B24" s="7" t="s">
        <v>999</v>
      </c>
      <c r="C24" s="29" t="s">
        <v>1048</v>
      </c>
      <c r="D24" s="28" t="s">
        <v>1049</v>
      </c>
      <c r="E24" s="30" t="s">
        <v>1046</v>
      </c>
      <c r="F24" s="27" t="s">
        <v>1047</v>
      </c>
      <c r="G24" s="31" t="s">
        <v>1050</v>
      </c>
      <c r="H24" s="32" t="s">
        <v>1051</v>
      </c>
    </row>
    <row r="25" spans="1:8" x14ac:dyDescent="0.35">
      <c r="A25">
        <v>23</v>
      </c>
      <c r="B25" s="7" t="s">
        <v>999</v>
      </c>
      <c r="C25" s="29" t="s">
        <v>1048</v>
      </c>
      <c r="D25" s="28" t="s">
        <v>1049</v>
      </c>
      <c r="E25" s="30" t="s">
        <v>1046</v>
      </c>
      <c r="F25" s="27" t="s">
        <v>1047</v>
      </c>
      <c r="G25" s="31" t="s">
        <v>1050</v>
      </c>
      <c r="H25" s="32" t="s">
        <v>1051</v>
      </c>
    </row>
    <row r="26" spans="1:8" x14ac:dyDescent="0.35">
      <c r="A26">
        <v>24</v>
      </c>
      <c r="B26" s="7" t="s">
        <v>999</v>
      </c>
      <c r="C26" s="29" t="s">
        <v>1048</v>
      </c>
      <c r="D26" s="28" t="s">
        <v>1049</v>
      </c>
      <c r="E26" s="30" t="s">
        <v>1046</v>
      </c>
      <c r="F26" s="27" t="s">
        <v>1047</v>
      </c>
      <c r="G26" s="31" t="s">
        <v>1050</v>
      </c>
      <c r="H26" s="32" t="s">
        <v>1051</v>
      </c>
    </row>
    <row r="27" spans="1:8" x14ac:dyDescent="0.35">
      <c r="A27">
        <v>25</v>
      </c>
      <c r="B27" s="7" t="s">
        <v>999</v>
      </c>
      <c r="C27" s="29" t="s">
        <v>1048</v>
      </c>
      <c r="D27" s="28" t="s">
        <v>1049</v>
      </c>
      <c r="E27" s="30" t="s">
        <v>1046</v>
      </c>
      <c r="F27" s="27" t="s">
        <v>1047</v>
      </c>
      <c r="G27" s="31" t="s">
        <v>1050</v>
      </c>
      <c r="H27" s="32" t="s">
        <v>1051</v>
      </c>
    </row>
    <row r="28" spans="1:8" x14ac:dyDescent="0.35">
      <c r="A28">
        <v>26</v>
      </c>
      <c r="B28" s="7" t="s">
        <v>999</v>
      </c>
      <c r="C28" s="29" t="s">
        <v>1048</v>
      </c>
      <c r="D28" s="28" t="s">
        <v>1049</v>
      </c>
      <c r="E28" s="30" t="s">
        <v>1046</v>
      </c>
      <c r="F28" s="27" t="s">
        <v>1047</v>
      </c>
      <c r="G28" s="31" t="s">
        <v>1050</v>
      </c>
      <c r="H28" s="32" t="s">
        <v>1051</v>
      </c>
    </row>
    <row r="29" spans="1:8" x14ac:dyDescent="0.35">
      <c r="A29">
        <v>27</v>
      </c>
      <c r="B29" s="7" t="s">
        <v>999</v>
      </c>
      <c r="C29" s="29" t="s">
        <v>1048</v>
      </c>
      <c r="D29" s="28" t="s">
        <v>1049</v>
      </c>
      <c r="E29" s="30" t="s">
        <v>1046</v>
      </c>
      <c r="F29" s="27" t="s">
        <v>1047</v>
      </c>
      <c r="G29" s="31" t="s">
        <v>1050</v>
      </c>
      <c r="H29" s="32" t="s">
        <v>1051</v>
      </c>
    </row>
    <row r="30" spans="1:8" x14ac:dyDescent="0.35">
      <c r="A30">
        <v>28</v>
      </c>
      <c r="B30" s="7" t="s">
        <v>999</v>
      </c>
      <c r="C30" s="29" t="s">
        <v>1048</v>
      </c>
      <c r="D30" s="28" t="s">
        <v>1049</v>
      </c>
      <c r="E30" s="30" t="s">
        <v>1046</v>
      </c>
      <c r="F30" s="27" t="s">
        <v>1047</v>
      </c>
      <c r="G30" s="31" t="s">
        <v>1050</v>
      </c>
      <c r="H30" s="32" t="s">
        <v>1051</v>
      </c>
    </row>
    <row r="31" spans="1:8" x14ac:dyDescent="0.35">
      <c r="A31">
        <v>29</v>
      </c>
      <c r="B31" s="7" t="s">
        <v>999</v>
      </c>
      <c r="C31" s="29" t="s">
        <v>1048</v>
      </c>
      <c r="D31" s="28" t="s">
        <v>1049</v>
      </c>
      <c r="E31" s="30" t="s">
        <v>1046</v>
      </c>
      <c r="F31" s="27" t="s">
        <v>1047</v>
      </c>
      <c r="G31" s="31" t="s">
        <v>1050</v>
      </c>
      <c r="H31" s="32" t="s">
        <v>1051</v>
      </c>
    </row>
    <row r="32" spans="1:8" x14ac:dyDescent="0.35">
      <c r="A32">
        <v>30</v>
      </c>
      <c r="B32" s="7" t="s">
        <v>999</v>
      </c>
      <c r="C32" s="29" t="s">
        <v>1048</v>
      </c>
      <c r="D32" s="28" t="s">
        <v>1049</v>
      </c>
      <c r="E32" s="30" t="s">
        <v>1046</v>
      </c>
      <c r="F32" s="27" t="s">
        <v>1047</v>
      </c>
      <c r="G32" s="31" t="s">
        <v>1050</v>
      </c>
      <c r="H32" s="32" t="s">
        <v>1051</v>
      </c>
    </row>
    <row r="33" spans="1:11" x14ac:dyDescent="0.35">
      <c r="A33">
        <v>31</v>
      </c>
      <c r="B33" s="7" t="s">
        <v>1000</v>
      </c>
      <c r="C33" s="28" t="s">
        <v>1049</v>
      </c>
      <c r="D33" s="29" t="s">
        <v>1048</v>
      </c>
      <c r="E33" s="27" t="s">
        <v>1047</v>
      </c>
      <c r="F33" s="30" t="s">
        <v>1046</v>
      </c>
      <c r="G33" s="32" t="s">
        <v>1051</v>
      </c>
      <c r="H33" s="31" t="s">
        <v>1050</v>
      </c>
    </row>
    <row r="34" spans="1:11" x14ac:dyDescent="0.35">
      <c r="A34">
        <v>32</v>
      </c>
      <c r="B34" s="7" t="s">
        <v>1000</v>
      </c>
      <c r="C34" s="28" t="s">
        <v>1049</v>
      </c>
      <c r="D34" s="29" t="s">
        <v>1048</v>
      </c>
      <c r="E34" s="27" t="s">
        <v>1047</v>
      </c>
      <c r="F34" s="30" t="s">
        <v>1046</v>
      </c>
      <c r="G34" s="32" t="s">
        <v>1051</v>
      </c>
      <c r="H34" s="31" t="s">
        <v>1050</v>
      </c>
    </row>
    <row r="35" spans="1:11" x14ac:dyDescent="0.35">
      <c r="A35">
        <v>33</v>
      </c>
      <c r="B35" s="7" t="s">
        <v>1000</v>
      </c>
      <c r="C35" s="28" t="s">
        <v>1049</v>
      </c>
      <c r="D35" s="29" t="s">
        <v>1048</v>
      </c>
      <c r="E35" s="27" t="s">
        <v>1047</v>
      </c>
      <c r="F35" s="30" t="s">
        <v>1046</v>
      </c>
      <c r="G35" s="32" t="s">
        <v>1051</v>
      </c>
      <c r="H35" s="31" t="s">
        <v>1050</v>
      </c>
    </row>
    <row r="36" spans="1:11" x14ac:dyDescent="0.35">
      <c r="A36">
        <v>34</v>
      </c>
      <c r="B36" s="7" t="s">
        <v>1000</v>
      </c>
      <c r="C36" s="28" t="s">
        <v>1049</v>
      </c>
      <c r="D36" s="29" t="s">
        <v>1048</v>
      </c>
      <c r="E36" s="27" t="s">
        <v>1047</v>
      </c>
      <c r="F36" s="30" t="s">
        <v>1046</v>
      </c>
      <c r="G36" s="32" t="s">
        <v>1051</v>
      </c>
      <c r="H36" s="31" t="s">
        <v>1050</v>
      </c>
    </row>
    <row r="37" spans="1:11" x14ac:dyDescent="0.35">
      <c r="A37">
        <v>35</v>
      </c>
      <c r="B37" s="7" t="s">
        <v>1000</v>
      </c>
      <c r="C37" s="28" t="s">
        <v>1049</v>
      </c>
      <c r="D37" s="29" t="s">
        <v>1048</v>
      </c>
      <c r="E37" s="27" t="s">
        <v>1047</v>
      </c>
      <c r="F37" s="30" t="s">
        <v>1046</v>
      </c>
      <c r="G37" s="32" t="s">
        <v>1051</v>
      </c>
      <c r="H37" s="31" t="s">
        <v>1050</v>
      </c>
    </row>
    <row r="38" spans="1:11" x14ac:dyDescent="0.35">
      <c r="A38">
        <v>36</v>
      </c>
      <c r="B38" s="7" t="s">
        <v>1000</v>
      </c>
      <c r="C38" s="28" t="s">
        <v>1049</v>
      </c>
      <c r="D38" s="29" t="s">
        <v>1048</v>
      </c>
      <c r="E38" s="27" t="s">
        <v>1047</v>
      </c>
      <c r="F38" s="30" t="s">
        <v>1046</v>
      </c>
      <c r="G38" s="32" t="s">
        <v>1051</v>
      </c>
      <c r="H38" s="31" t="s">
        <v>1050</v>
      </c>
    </row>
    <row r="39" spans="1:11" x14ac:dyDescent="0.35">
      <c r="A39">
        <v>37</v>
      </c>
      <c r="B39" s="7" t="s">
        <v>1000</v>
      </c>
      <c r="C39" s="28" t="s">
        <v>1049</v>
      </c>
      <c r="D39" s="29" t="s">
        <v>1048</v>
      </c>
      <c r="E39" s="27" t="s">
        <v>1047</v>
      </c>
      <c r="F39" s="30" t="s">
        <v>1046</v>
      </c>
      <c r="G39" s="32" t="s">
        <v>1051</v>
      </c>
      <c r="H39" s="31" t="s">
        <v>1050</v>
      </c>
    </row>
    <row r="40" spans="1:11" x14ac:dyDescent="0.35">
      <c r="A40">
        <v>38</v>
      </c>
      <c r="B40" s="7" t="s">
        <v>1000</v>
      </c>
      <c r="C40" s="28" t="s">
        <v>1049</v>
      </c>
      <c r="D40" s="29" t="s">
        <v>1048</v>
      </c>
      <c r="E40" s="27" t="s">
        <v>1047</v>
      </c>
      <c r="F40" s="30" t="s">
        <v>1046</v>
      </c>
      <c r="G40" s="32" t="s">
        <v>1051</v>
      </c>
      <c r="H40" s="31" t="s">
        <v>1050</v>
      </c>
    </row>
    <row r="41" spans="1:11" x14ac:dyDescent="0.35">
      <c r="A41">
        <v>39</v>
      </c>
      <c r="B41" s="7" t="s">
        <v>1000</v>
      </c>
      <c r="C41" s="28" t="s">
        <v>1049</v>
      </c>
      <c r="D41" s="29" t="s">
        <v>1048</v>
      </c>
      <c r="E41" s="27" t="s">
        <v>1047</v>
      </c>
      <c r="F41" s="30" t="s">
        <v>1046</v>
      </c>
      <c r="G41" s="32" t="s">
        <v>1051</v>
      </c>
      <c r="H41" s="31" t="s">
        <v>1050</v>
      </c>
    </row>
    <row r="42" spans="1:11" x14ac:dyDescent="0.35">
      <c r="A42">
        <v>40</v>
      </c>
      <c r="B42" s="7" t="s">
        <v>1000</v>
      </c>
      <c r="C42" s="28" t="s">
        <v>1049</v>
      </c>
      <c r="D42" s="29" t="s">
        <v>1048</v>
      </c>
      <c r="E42" s="27" t="s">
        <v>1047</v>
      </c>
      <c r="F42" s="30" t="s">
        <v>1046</v>
      </c>
      <c r="G42" s="32" t="s">
        <v>1051</v>
      </c>
      <c r="H42" s="31" t="s">
        <v>1050</v>
      </c>
    </row>
    <row r="43" spans="1:11" x14ac:dyDescent="0.35">
      <c r="A43">
        <v>41</v>
      </c>
      <c r="B43" s="7" t="s">
        <v>1001</v>
      </c>
      <c r="C43" s="31" t="s">
        <v>1050</v>
      </c>
      <c r="D43" s="32" t="s">
        <v>1051</v>
      </c>
      <c r="E43" s="29" t="s">
        <v>1048</v>
      </c>
      <c r="F43" s="28" t="s">
        <v>1049</v>
      </c>
      <c r="G43" s="30" t="s">
        <v>1046</v>
      </c>
      <c r="H43" s="27" t="s">
        <v>1047</v>
      </c>
      <c r="J43" s="7"/>
      <c r="K43" s="7"/>
    </row>
    <row r="44" spans="1:11" x14ac:dyDescent="0.35">
      <c r="A44">
        <v>42</v>
      </c>
      <c r="B44" s="7" t="s">
        <v>1001</v>
      </c>
      <c r="C44" s="31" t="s">
        <v>1050</v>
      </c>
      <c r="D44" s="32" t="s">
        <v>1051</v>
      </c>
      <c r="E44" s="29" t="s">
        <v>1048</v>
      </c>
      <c r="F44" s="28" t="s">
        <v>1049</v>
      </c>
      <c r="G44" s="30" t="s">
        <v>1046</v>
      </c>
      <c r="H44" s="27" t="s">
        <v>1047</v>
      </c>
      <c r="J44" s="7"/>
      <c r="K44" s="7"/>
    </row>
    <row r="45" spans="1:11" x14ac:dyDescent="0.35">
      <c r="A45">
        <v>43</v>
      </c>
      <c r="B45" s="7" t="s">
        <v>1001</v>
      </c>
      <c r="C45" s="31" t="s">
        <v>1050</v>
      </c>
      <c r="D45" s="32" t="s">
        <v>1051</v>
      </c>
      <c r="E45" s="29" t="s">
        <v>1048</v>
      </c>
      <c r="F45" s="28" t="s">
        <v>1049</v>
      </c>
      <c r="G45" s="30" t="s">
        <v>1046</v>
      </c>
      <c r="H45" s="27" t="s">
        <v>1047</v>
      </c>
      <c r="J45" s="7"/>
      <c r="K45" s="7"/>
    </row>
    <row r="46" spans="1:11" x14ac:dyDescent="0.35">
      <c r="A46">
        <v>44</v>
      </c>
      <c r="B46" s="7" t="s">
        <v>1001</v>
      </c>
      <c r="C46" s="31" t="s">
        <v>1050</v>
      </c>
      <c r="D46" s="32" t="s">
        <v>1051</v>
      </c>
      <c r="E46" s="29" t="s">
        <v>1048</v>
      </c>
      <c r="F46" s="28" t="s">
        <v>1049</v>
      </c>
      <c r="G46" s="30" t="s">
        <v>1046</v>
      </c>
      <c r="H46" s="27" t="s">
        <v>1047</v>
      </c>
      <c r="J46" s="7"/>
      <c r="K46" s="7"/>
    </row>
    <row r="47" spans="1:11" x14ac:dyDescent="0.35">
      <c r="A47">
        <v>45</v>
      </c>
      <c r="B47" s="7" t="s">
        <v>1001</v>
      </c>
      <c r="C47" s="31" t="s">
        <v>1050</v>
      </c>
      <c r="D47" s="32" t="s">
        <v>1051</v>
      </c>
      <c r="E47" s="29" t="s">
        <v>1048</v>
      </c>
      <c r="F47" s="28" t="s">
        <v>1049</v>
      </c>
      <c r="G47" s="30" t="s">
        <v>1046</v>
      </c>
      <c r="H47" s="27" t="s">
        <v>1047</v>
      </c>
      <c r="J47" s="7"/>
      <c r="K47" s="7"/>
    </row>
    <row r="48" spans="1:11" x14ac:dyDescent="0.35">
      <c r="A48">
        <v>46</v>
      </c>
      <c r="B48" s="7" t="s">
        <v>1001</v>
      </c>
      <c r="C48" s="31" t="s">
        <v>1050</v>
      </c>
      <c r="D48" s="32" t="s">
        <v>1051</v>
      </c>
      <c r="E48" s="29" t="s">
        <v>1048</v>
      </c>
      <c r="F48" s="28" t="s">
        <v>1049</v>
      </c>
      <c r="G48" s="30" t="s">
        <v>1046</v>
      </c>
      <c r="H48" s="27" t="s">
        <v>1047</v>
      </c>
      <c r="J48" s="7"/>
      <c r="K48" s="7"/>
    </row>
    <row r="49" spans="1:11" x14ac:dyDescent="0.35">
      <c r="A49">
        <v>47</v>
      </c>
      <c r="B49" s="7" t="s">
        <v>1001</v>
      </c>
      <c r="C49" s="31" t="s">
        <v>1050</v>
      </c>
      <c r="D49" s="32" t="s">
        <v>1051</v>
      </c>
      <c r="E49" s="29" t="s">
        <v>1048</v>
      </c>
      <c r="F49" s="28" t="s">
        <v>1049</v>
      </c>
      <c r="G49" s="30" t="s">
        <v>1046</v>
      </c>
      <c r="H49" s="27" t="s">
        <v>1047</v>
      </c>
      <c r="J49" s="7"/>
      <c r="K49" s="7"/>
    </row>
    <row r="50" spans="1:11" x14ac:dyDescent="0.35">
      <c r="A50">
        <v>48</v>
      </c>
      <c r="B50" s="7" t="s">
        <v>1001</v>
      </c>
      <c r="C50" s="31" t="s">
        <v>1050</v>
      </c>
      <c r="D50" s="32" t="s">
        <v>1051</v>
      </c>
      <c r="E50" s="29" t="s">
        <v>1048</v>
      </c>
      <c r="F50" s="28" t="s">
        <v>1049</v>
      </c>
      <c r="G50" s="30" t="s">
        <v>1046</v>
      </c>
      <c r="H50" s="27" t="s">
        <v>1047</v>
      </c>
      <c r="J50" s="7"/>
      <c r="K50" s="7"/>
    </row>
    <row r="51" spans="1:11" x14ac:dyDescent="0.35">
      <c r="A51">
        <v>49</v>
      </c>
      <c r="B51" s="7" t="s">
        <v>1001</v>
      </c>
      <c r="C51" s="31" t="s">
        <v>1050</v>
      </c>
      <c r="D51" s="32" t="s">
        <v>1051</v>
      </c>
      <c r="E51" s="29" t="s">
        <v>1048</v>
      </c>
      <c r="F51" s="28" t="s">
        <v>1049</v>
      </c>
      <c r="G51" s="30" t="s">
        <v>1046</v>
      </c>
      <c r="H51" s="27" t="s">
        <v>1047</v>
      </c>
      <c r="J51" s="7"/>
      <c r="K51" s="7"/>
    </row>
    <row r="52" spans="1:11" x14ac:dyDescent="0.35">
      <c r="A52">
        <v>50</v>
      </c>
      <c r="B52" s="7" t="s">
        <v>1001</v>
      </c>
      <c r="C52" s="31" t="s">
        <v>1050</v>
      </c>
      <c r="D52" s="32" t="s">
        <v>1051</v>
      </c>
      <c r="E52" s="29" t="s">
        <v>1048</v>
      </c>
      <c r="F52" s="28" t="s">
        <v>1049</v>
      </c>
      <c r="G52" s="30" t="s">
        <v>1046</v>
      </c>
      <c r="H52" s="27" t="s">
        <v>1047</v>
      </c>
      <c r="J52" s="7"/>
      <c r="K52" s="7"/>
    </row>
    <row r="53" spans="1:11" x14ac:dyDescent="0.35">
      <c r="A53">
        <v>51</v>
      </c>
      <c r="B53" s="7" t="s">
        <v>1002</v>
      </c>
      <c r="C53" s="32" t="s">
        <v>1051</v>
      </c>
      <c r="D53" s="31" t="s">
        <v>1050</v>
      </c>
      <c r="E53" s="28" t="s">
        <v>1049</v>
      </c>
      <c r="F53" s="29" t="s">
        <v>1048</v>
      </c>
      <c r="G53" s="27" t="s">
        <v>1047</v>
      </c>
      <c r="H53" s="30" t="s">
        <v>1046</v>
      </c>
      <c r="J53" s="7"/>
      <c r="K53" s="7"/>
    </row>
    <row r="54" spans="1:11" x14ac:dyDescent="0.35">
      <c r="A54">
        <v>52</v>
      </c>
      <c r="B54" s="7" t="s">
        <v>1002</v>
      </c>
      <c r="C54" s="32" t="s">
        <v>1051</v>
      </c>
      <c r="D54" s="31" t="s">
        <v>1050</v>
      </c>
      <c r="E54" s="28" t="s">
        <v>1049</v>
      </c>
      <c r="F54" s="29" t="s">
        <v>1048</v>
      </c>
      <c r="G54" s="27" t="s">
        <v>1047</v>
      </c>
      <c r="H54" s="30" t="s">
        <v>1046</v>
      </c>
      <c r="J54" s="7"/>
      <c r="K54" s="7"/>
    </row>
    <row r="55" spans="1:11" x14ac:dyDescent="0.35">
      <c r="A55">
        <v>53</v>
      </c>
      <c r="B55" s="7" t="s">
        <v>1002</v>
      </c>
      <c r="C55" s="32" t="s">
        <v>1051</v>
      </c>
      <c r="D55" s="31" t="s">
        <v>1050</v>
      </c>
      <c r="E55" s="28" t="s">
        <v>1049</v>
      </c>
      <c r="F55" s="29" t="s">
        <v>1048</v>
      </c>
      <c r="G55" s="27" t="s">
        <v>1047</v>
      </c>
      <c r="H55" s="30" t="s">
        <v>1046</v>
      </c>
      <c r="J55" s="7"/>
      <c r="K55" s="7"/>
    </row>
    <row r="56" spans="1:11" x14ac:dyDescent="0.35">
      <c r="A56">
        <v>54</v>
      </c>
      <c r="B56" s="7" t="s">
        <v>1002</v>
      </c>
      <c r="C56" s="32" t="s">
        <v>1051</v>
      </c>
      <c r="D56" s="31" t="s">
        <v>1050</v>
      </c>
      <c r="E56" s="28" t="s">
        <v>1049</v>
      </c>
      <c r="F56" s="29" t="s">
        <v>1048</v>
      </c>
      <c r="G56" s="27" t="s">
        <v>1047</v>
      </c>
      <c r="H56" s="30" t="s">
        <v>1046</v>
      </c>
      <c r="J56" s="7"/>
      <c r="K56" s="7"/>
    </row>
    <row r="57" spans="1:11" x14ac:dyDescent="0.35">
      <c r="A57">
        <v>55</v>
      </c>
      <c r="B57" s="7" t="s">
        <v>1002</v>
      </c>
      <c r="C57" s="32" t="s">
        <v>1051</v>
      </c>
      <c r="D57" s="31" t="s">
        <v>1050</v>
      </c>
      <c r="E57" s="28" t="s">
        <v>1049</v>
      </c>
      <c r="F57" s="29" t="s">
        <v>1048</v>
      </c>
      <c r="G57" s="27" t="s">
        <v>1047</v>
      </c>
      <c r="H57" s="30" t="s">
        <v>1046</v>
      </c>
      <c r="J57" s="7"/>
      <c r="K57" s="7"/>
    </row>
    <row r="58" spans="1:11" x14ac:dyDescent="0.35">
      <c r="A58">
        <v>56</v>
      </c>
      <c r="B58" s="7" t="s">
        <v>1002</v>
      </c>
      <c r="C58" s="32" t="s">
        <v>1051</v>
      </c>
      <c r="D58" s="31" t="s">
        <v>1050</v>
      </c>
      <c r="E58" s="28" t="s">
        <v>1049</v>
      </c>
      <c r="F58" s="29" t="s">
        <v>1048</v>
      </c>
      <c r="G58" s="27" t="s">
        <v>1047</v>
      </c>
      <c r="H58" s="30" t="s">
        <v>1046</v>
      </c>
      <c r="J58" s="7"/>
      <c r="K58" s="7"/>
    </row>
    <row r="59" spans="1:11" x14ac:dyDescent="0.35">
      <c r="A59">
        <v>57</v>
      </c>
      <c r="B59" s="7" t="s">
        <v>1002</v>
      </c>
      <c r="C59" s="32" t="s">
        <v>1051</v>
      </c>
      <c r="D59" s="31" t="s">
        <v>1050</v>
      </c>
      <c r="E59" s="28" t="s">
        <v>1049</v>
      </c>
      <c r="F59" s="29" t="s">
        <v>1048</v>
      </c>
      <c r="G59" s="27" t="s">
        <v>1047</v>
      </c>
      <c r="H59" s="30" t="s">
        <v>1046</v>
      </c>
      <c r="J59" s="7"/>
      <c r="K59" s="7"/>
    </row>
    <row r="60" spans="1:11" x14ac:dyDescent="0.35">
      <c r="A60">
        <v>58</v>
      </c>
      <c r="B60" s="7" t="s">
        <v>1002</v>
      </c>
      <c r="C60" s="32" t="s">
        <v>1051</v>
      </c>
      <c r="D60" s="31" t="s">
        <v>1050</v>
      </c>
      <c r="E60" s="28" t="s">
        <v>1049</v>
      </c>
      <c r="F60" s="29" t="s">
        <v>1048</v>
      </c>
      <c r="G60" s="27" t="s">
        <v>1047</v>
      </c>
      <c r="H60" s="30" t="s">
        <v>1046</v>
      </c>
      <c r="J60" s="7"/>
      <c r="K60" s="7"/>
    </row>
    <row r="61" spans="1:11" x14ac:dyDescent="0.35">
      <c r="A61">
        <v>59</v>
      </c>
      <c r="B61" s="7" t="s">
        <v>1002</v>
      </c>
      <c r="C61" s="32" t="s">
        <v>1051</v>
      </c>
      <c r="D61" s="31" t="s">
        <v>1050</v>
      </c>
      <c r="E61" s="28" t="s">
        <v>1049</v>
      </c>
      <c r="F61" s="29" t="s">
        <v>1048</v>
      </c>
      <c r="G61" s="27" t="s">
        <v>1047</v>
      </c>
      <c r="H61" s="30" t="s">
        <v>1046</v>
      </c>
      <c r="J61" s="7"/>
      <c r="K61" s="7"/>
    </row>
    <row r="62" spans="1:11" x14ac:dyDescent="0.35">
      <c r="A62">
        <v>60</v>
      </c>
      <c r="B62" s="7" t="s">
        <v>1002</v>
      </c>
      <c r="C62" s="32" t="s">
        <v>1051</v>
      </c>
      <c r="D62" s="31" t="s">
        <v>1050</v>
      </c>
      <c r="E62" s="28" t="s">
        <v>1049</v>
      </c>
      <c r="F62" s="29" t="s">
        <v>1048</v>
      </c>
      <c r="G62" s="27" t="s">
        <v>1047</v>
      </c>
      <c r="H62" s="30" t="s">
        <v>1046</v>
      </c>
      <c r="J62" s="7"/>
      <c r="K62" s="7"/>
    </row>
  </sheetData>
  <phoneticPr fontId="11" type="noConversion"/>
  <pageMargins left="0.7" right="0.7" top="0.78740157499999996" bottom="0.78740157499999996" header="0.3" footer="0.3"/>
  <pageSetup paperSize="9" scale="8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main</vt:lpstr>
      <vt:lpstr>Item_Long</vt:lpstr>
      <vt:lpstr>Name_long</vt:lpstr>
      <vt:lpstr>Item_wide</vt:lpstr>
      <vt:lpstr>Name_wide</vt:lpstr>
      <vt:lpstr>RoleN_wide</vt:lpstr>
      <vt:lpstr>Warm-Up_Full</vt:lpstr>
      <vt:lpstr>Warm-Up_Example</vt:lpstr>
      <vt:lpstr>list1</vt:lpstr>
      <vt:lpstr>list2</vt:lpstr>
      <vt:lpstr>list3</vt:lpstr>
      <vt:lpstr>list4</vt:lpstr>
      <vt:lpstr>list5</vt:lpstr>
      <vt:lpstr>list6</vt:lpstr>
      <vt:lpstr>Square_compact</vt:lpstr>
      <vt:lpstr>Square_full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Clemen</dc:creator>
  <cp:lastModifiedBy>Alexander Clemen</cp:lastModifiedBy>
  <cp:lastPrinted>2022-05-06T08:11:10Z</cp:lastPrinted>
  <dcterms:created xsi:type="dcterms:W3CDTF">2022-03-29T09:26:26Z</dcterms:created>
  <dcterms:modified xsi:type="dcterms:W3CDTF">2023-01-14T09:55:56Z</dcterms:modified>
</cp:coreProperties>
</file>