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1\"/>
    </mc:Choice>
  </mc:AlternateContent>
  <xr:revisionPtr revIDLastSave="0" documentId="13_ncr:1_{5EC0FA6A-8127-4C10-B79F-CA3A3260A610}" xr6:coauthVersionLast="47" xr6:coauthVersionMax="47" xr10:uidLastSave="{00000000-0000-0000-0000-000000000000}"/>
  <bookViews>
    <workbookView xWindow="-110" yWindow="-110" windowWidth="19420" windowHeight="10300" xr2:uid="{30D9E4CE-05B6-4263-8133-7EFE8F41900F}"/>
  </bookViews>
  <sheets>
    <sheet name="list1 (6)" sheetId="1" r:id="rId1"/>
  </sheets>
  <externalReferences>
    <externalReference r:id="rId2"/>
  </externalReferences>
  <definedNames>
    <definedName name="_xlnm._FilterDatabase" localSheetId="0" hidden="1">'list1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6" i="1" l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I22" i="1"/>
  <c r="BJ22" i="1" s="1"/>
  <c r="BK22" i="1" s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O22" i="1"/>
  <c r="BI21" i="1"/>
  <c r="BJ21" i="1" s="1"/>
  <c r="BK21" i="1" s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BF21" i="1" s="1"/>
  <c r="O21" i="1"/>
  <c r="A21" i="1"/>
  <c r="BI20" i="1"/>
  <c r="BJ20" i="1" s="1"/>
  <c r="BK20" i="1" s="1"/>
  <c r="BH20" i="1"/>
  <c r="BA20" i="1"/>
  <c r="BF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O20" i="1"/>
  <c r="I20" i="1"/>
  <c r="H20" i="1"/>
  <c r="BU19" i="1"/>
  <c r="BQ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I19" i="1" s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P19" i="1"/>
  <c r="BA19" i="1" s="1"/>
  <c r="O19" i="1"/>
  <c r="BQ18" i="1"/>
  <c r="BJ18" i="1"/>
  <c r="BK18" i="1" s="1"/>
  <c r="BI18" i="1"/>
  <c r="BH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A18" i="1" s="1"/>
  <c r="X18" i="1"/>
  <c r="W18" i="1"/>
  <c r="P18" i="1"/>
  <c r="BA18" i="1" s="1"/>
  <c r="BF18" i="1" s="1"/>
  <c r="O18" i="1"/>
  <c r="H18" i="1"/>
  <c r="BI17" i="1"/>
  <c r="BJ17" i="1" s="1"/>
  <c r="BK17" i="1" s="1"/>
  <c r="AZ17" i="1"/>
  <c r="A17" i="1" s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BR17" i="1" s="1"/>
  <c r="AJ17" i="1"/>
  <c r="H17" i="1" s="1"/>
  <c r="AI17" i="1"/>
  <c r="AH17" i="1"/>
  <c r="AG17" i="1"/>
  <c r="AF17" i="1"/>
  <c r="AE17" i="1"/>
  <c r="AD17" i="1"/>
  <c r="AC17" i="1"/>
  <c r="AB17" i="1"/>
  <c r="AA17" i="1"/>
  <c r="Z17" i="1"/>
  <c r="X17" i="1"/>
  <c r="W17" i="1"/>
  <c r="P17" i="1"/>
  <c r="BA17" i="1" s="1"/>
  <c r="O17" i="1"/>
  <c r="I17" i="1"/>
  <c r="BQ16" i="1"/>
  <c r="BI16" i="1"/>
  <c r="BH16" i="1" s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U16" i="1" s="1"/>
  <c r="AJ16" i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Q16" i="1"/>
  <c r="P16" i="1"/>
  <c r="BA16" i="1" s="1"/>
  <c r="O16" i="1"/>
  <c r="BQ15" i="1"/>
  <c r="BJ15" i="1"/>
  <c r="BK15" i="1" s="1"/>
  <c r="BI15" i="1"/>
  <c r="BH15" i="1" s="1"/>
  <c r="BA15" i="1"/>
  <c r="BF15" i="1" s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BI14" i="1"/>
  <c r="BJ14" i="1" s="1"/>
  <c r="BK14" i="1" s="1"/>
  <c r="BH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U14" i="1" s="1"/>
  <c r="AJ14" i="1"/>
  <c r="H14" i="1" s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BA14" i="1" s="1"/>
  <c r="O14" i="1"/>
  <c r="BQ13" i="1"/>
  <c r="BI13" i="1"/>
  <c r="BH13" i="1" s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A13" i="1" s="1"/>
  <c r="X13" i="1"/>
  <c r="W13" i="1"/>
  <c r="P13" i="1"/>
  <c r="BA13" i="1" s="1"/>
  <c r="O13" i="1"/>
  <c r="BI12" i="1"/>
  <c r="BJ12" i="1" s="1"/>
  <c r="BK12" i="1" s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BA12" i="1" s="1"/>
  <c r="BF12" i="1" s="1"/>
  <c r="O12" i="1"/>
  <c r="I12" i="1"/>
  <c r="BP11" i="1"/>
  <c r="BI11" i="1"/>
  <c r="BJ11" i="1" s="1"/>
  <c r="BK11" i="1" s="1"/>
  <c r="AZ11" i="1"/>
  <c r="Q11" i="1" s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BA11" i="1" s="1"/>
  <c r="O11" i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O10" i="1"/>
  <c r="I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X9" i="1"/>
  <c r="W9" i="1"/>
  <c r="Q9" i="1"/>
  <c r="P9" i="1"/>
  <c r="O9" i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Q8" i="1"/>
  <c r="P8" i="1"/>
  <c r="BA8" i="1" s="1"/>
  <c r="O8" i="1"/>
  <c r="BI7" i="1"/>
  <c r="BJ7" i="1" s="1"/>
  <c r="BK7" i="1" s="1"/>
  <c r="AZ7" i="1"/>
  <c r="Q7" i="1" s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AJ7" i="1"/>
  <c r="H7" i="1" s="1"/>
  <c r="G7" i="1" s="1"/>
  <c r="AI7" i="1"/>
  <c r="AH7" i="1"/>
  <c r="AG7" i="1"/>
  <c r="AF7" i="1"/>
  <c r="AE7" i="1"/>
  <c r="AD7" i="1"/>
  <c r="AC7" i="1"/>
  <c r="AB7" i="1"/>
  <c r="AA7" i="1"/>
  <c r="Z7" i="1"/>
  <c r="A7" i="1" s="1"/>
  <c r="X7" i="1"/>
  <c r="W7" i="1"/>
  <c r="P7" i="1"/>
  <c r="BA7" i="1" s="1"/>
  <c r="O7" i="1"/>
  <c r="BA6" i="1"/>
  <c r="AZ6" i="1"/>
  <c r="A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R6" i="1" s="1"/>
  <c r="AJ6" i="1"/>
  <c r="AI6" i="1"/>
  <c r="AH6" i="1"/>
  <c r="AG6" i="1"/>
  <c r="AF6" i="1"/>
  <c r="AE6" i="1"/>
  <c r="AD6" i="1"/>
  <c r="AC6" i="1"/>
  <c r="AB6" i="1"/>
  <c r="AA6" i="1"/>
  <c r="Z6" i="1"/>
  <c r="X6" i="1"/>
  <c r="W6" i="1"/>
  <c r="P6" i="1"/>
  <c r="O6" i="1"/>
  <c r="I6" i="1"/>
  <c r="H6" i="1"/>
  <c r="BN5" i="1"/>
  <c r="BI5" i="1"/>
  <c r="BJ5" i="1" s="1"/>
  <c r="BK5" i="1" s="1"/>
  <c r="BO5" i="1" s="1"/>
  <c r="AZ5" i="1"/>
  <c r="Q5" i="1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I5" i="1" s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A5" i="1" s="1"/>
  <c r="X5" i="1"/>
  <c r="W5" i="1"/>
  <c r="P5" i="1"/>
  <c r="BA5" i="1" s="1"/>
  <c r="O5" i="1"/>
  <c r="BO4" i="1"/>
  <c r="BN4" i="1"/>
  <c r="AZ4" i="1"/>
  <c r="Q4" i="1" s="1"/>
  <c r="AY4" i="1"/>
  <c r="AX4" i="1"/>
  <c r="AW4" i="1"/>
  <c r="AV4" i="1"/>
  <c r="I4" i="1" s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P4" i="1"/>
  <c r="BA4" i="1" s="1"/>
  <c r="O4" i="1"/>
  <c r="BO3" i="1"/>
  <c r="BI3" i="1"/>
  <c r="BJ3" i="1" s="1"/>
  <c r="BK3" i="1" s="1"/>
  <c r="BN3" i="1" s="1"/>
  <c r="AZ3" i="1"/>
  <c r="A3" i="1" s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AJ3" i="1"/>
  <c r="H3" i="1" s="1"/>
  <c r="AI3" i="1"/>
  <c r="AH3" i="1"/>
  <c r="AG3" i="1"/>
  <c r="AF3" i="1"/>
  <c r="AE3" i="1"/>
  <c r="AD3" i="1"/>
  <c r="AC3" i="1"/>
  <c r="AB3" i="1"/>
  <c r="AA3" i="1"/>
  <c r="Z3" i="1"/>
  <c r="X3" i="1"/>
  <c r="W3" i="1"/>
  <c r="P3" i="1"/>
  <c r="BA3" i="1" s="1"/>
  <c r="BF3" i="1" s="1"/>
  <c r="O3" i="1"/>
  <c r="BT2" i="1"/>
  <c r="BQ2" i="1"/>
  <c r="BP2" i="1"/>
  <c r="BO2" i="1"/>
  <c r="BN2" i="1"/>
  <c r="AZ2" i="1"/>
  <c r="Q2" i="1" s="1"/>
  <c r="X2" i="1"/>
  <c r="W2" i="1"/>
  <c r="P2" i="1"/>
  <c r="BA2" i="1" s="1"/>
  <c r="O2" i="1"/>
  <c r="I2" i="1"/>
  <c r="H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F19" i="1" s="1"/>
  <c r="BI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2" i="1" s="1"/>
  <c r="U1" i="1"/>
  <c r="T1" i="1"/>
  <c r="S1" i="1"/>
  <c r="R1" i="1"/>
  <c r="Q1" i="1"/>
  <c r="P1" i="1"/>
  <c r="O1" i="1"/>
  <c r="N1" i="1"/>
  <c r="M1" i="1"/>
  <c r="L1" i="1"/>
  <c r="K1" i="1"/>
  <c r="BP19" i="1" s="1"/>
  <c r="J1" i="1"/>
  <c r="I1" i="1"/>
  <c r="H1" i="1"/>
  <c r="G1" i="1"/>
  <c r="F1" i="1"/>
  <c r="B1" i="1"/>
  <c r="A1" i="1"/>
  <c r="G18" i="1" l="1"/>
  <c r="BB10" i="1"/>
  <c r="BF10" i="1" s="1"/>
  <c r="BI10" i="1" s="1"/>
  <c r="G14" i="1"/>
  <c r="BB14" i="1"/>
  <c r="BF14" i="1" s="1"/>
  <c r="Q6" i="1"/>
  <c r="BP10" i="1"/>
  <c r="BJ13" i="1"/>
  <c r="BK13" i="1" s="1"/>
  <c r="BT6" i="1"/>
  <c r="BR10" i="1"/>
  <c r="BB7" i="1"/>
  <c r="BF7" i="1" s="1"/>
  <c r="BB11" i="1"/>
  <c r="BH11" i="1"/>
  <c r="BJ16" i="1"/>
  <c r="BK16" i="1" s="1"/>
  <c r="BR3" i="1"/>
  <c r="BB3" i="1"/>
  <c r="BR14" i="1"/>
  <c r="BP7" i="1"/>
  <c r="H10" i="1"/>
  <c r="G10" i="1" s="1"/>
  <c r="A14" i="1"/>
  <c r="BB15" i="1"/>
  <c r="BB18" i="1"/>
  <c r="BB21" i="1"/>
  <c r="H4" i="1"/>
  <c r="G4" i="1" s="1"/>
  <c r="H8" i="1"/>
  <c r="G8" i="1" s="1"/>
  <c r="I13" i="1"/>
  <c r="A2" i="1"/>
  <c r="BB4" i="1"/>
  <c r="BF4" i="1" s="1"/>
  <c r="BI4" i="1" s="1"/>
  <c r="BB8" i="1"/>
  <c r="BF8" i="1" s="1"/>
  <c r="BI8" i="1" s="1"/>
  <c r="H12" i="1"/>
  <c r="G12" i="1" s="1"/>
  <c r="BP21" i="1"/>
  <c r="G2" i="1"/>
  <c r="BQ21" i="1"/>
  <c r="BR2" i="1"/>
  <c r="BP4" i="1"/>
  <c r="BP15" i="1"/>
  <c r="BP18" i="1"/>
  <c r="BQ4" i="1"/>
  <c r="H5" i="1"/>
  <c r="G5" i="1" s="1"/>
  <c r="A9" i="1"/>
  <c r="H13" i="1"/>
  <c r="G13" i="1" s="1"/>
  <c r="H16" i="1"/>
  <c r="G16" i="1" s="1"/>
  <c r="H19" i="1"/>
  <c r="G19" i="1" s="1"/>
  <c r="BB22" i="1"/>
  <c r="G6" i="1"/>
  <c r="BB5" i="1"/>
  <c r="BF5" i="1" s="1"/>
  <c r="BR9" i="1"/>
  <c r="BB13" i="1"/>
  <c r="BF13" i="1" s="1"/>
  <c r="BT19" i="1"/>
  <c r="BV19" i="1" s="1"/>
  <c r="BD19" i="1" s="1"/>
  <c r="BT17" i="1"/>
  <c r="BJ10" i="1"/>
  <c r="BH10" i="1"/>
  <c r="BT14" i="1"/>
  <c r="BV14" i="1" s="1"/>
  <c r="BD14" i="1" s="1"/>
  <c r="BS2" i="1"/>
  <c r="BC2" i="1" s="1"/>
  <c r="BJ19" i="1"/>
  <c r="BH19" i="1"/>
  <c r="BV2" i="1"/>
  <c r="BD2" i="1" s="1"/>
  <c r="BT3" i="1"/>
  <c r="BV3" i="1" s="1"/>
  <c r="BD3" i="1" s="1"/>
  <c r="BJ4" i="1"/>
  <c r="BH4" i="1"/>
  <c r="BJ8" i="1"/>
  <c r="BH8" i="1"/>
  <c r="BQ12" i="1"/>
  <c r="BS15" i="1"/>
  <c r="BC15" i="1" s="1"/>
  <c r="BU3" i="1"/>
  <c r="BH5" i="1"/>
  <c r="BU6" i="1"/>
  <c r="BV6" i="1" s="1"/>
  <c r="BD6" i="1" s="1"/>
  <c r="BT9" i="1"/>
  <c r="BU17" i="1"/>
  <c r="BT20" i="1"/>
  <c r="BU9" i="1"/>
  <c r="BR15" i="1"/>
  <c r="BB17" i="1"/>
  <c r="BU20" i="1"/>
  <c r="Q3" i="1"/>
  <c r="G3" i="1" s="1"/>
  <c r="BR4" i="1"/>
  <c r="BS4" i="1" s="1"/>
  <c r="BC4" i="1" s="1"/>
  <c r="BB6" i="1"/>
  <c r="BF6" i="1" s="1"/>
  <c r="BI6" i="1" s="1"/>
  <c r="BQ7" i="1"/>
  <c r="BS7" i="1" s="1"/>
  <c r="BC7" i="1" s="1"/>
  <c r="BB9" i="1"/>
  <c r="BQ10" i="1"/>
  <c r="BS10" i="1" s="1"/>
  <c r="BC10" i="1" s="1"/>
  <c r="BU12" i="1"/>
  <c r="Q17" i="1"/>
  <c r="G17" i="1" s="1"/>
  <c r="BB20" i="1"/>
  <c r="BH22" i="1"/>
  <c r="BR7" i="1"/>
  <c r="BB12" i="1"/>
  <c r="BP13" i="1"/>
  <c r="BT15" i="1"/>
  <c r="BR18" i="1"/>
  <c r="BS18" i="1" s="1"/>
  <c r="BC18" i="1" s="1"/>
  <c r="Q20" i="1"/>
  <c r="G20" i="1" s="1"/>
  <c r="BT4" i="1"/>
  <c r="BU15" i="1"/>
  <c r="BR21" i="1"/>
  <c r="BH3" i="1"/>
  <c r="BU4" i="1"/>
  <c r="BT7" i="1"/>
  <c r="BT10" i="1"/>
  <c r="BR13" i="1"/>
  <c r="BP16" i="1"/>
  <c r="BS16" i="1" s="1"/>
  <c r="BC16" i="1" s="1"/>
  <c r="BF16" i="1" s="1"/>
  <c r="BH17" i="1"/>
  <c r="BT18" i="1"/>
  <c r="BP5" i="1"/>
  <c r="BU7" i="1"/>
  <c r="BP8" i="1"/>
  <c r="BU10" i="1"/>
  <c r="BU18" i="1"/>
  <c r="BT21" i="1"/>
  <c r="BQ5" i="1"/>
  <c r="BQ8" i="1"/>
  <c r="BH12" i="1"/>
  <c r="BT13" i="1"/>
  <c r="BR16" i="1"/>
  <c r="BU21" i="1"/>
  <c r="BR5" i="1"/>
  <c r="BR8" i="1"/>
  <c r="BQ11" i="1"/>
  <c r="BU13" i="1"/>
  <c r="BR19" i="1"/>
  <c r="BS19" i="1" s="1"/>
  <c r="BC19" i="1" s="1"/>
  <c r="BP22" i="1"/>
  <c r="BR11" i="1"/>
  <c r="BP14" i="1"/>
  <c r="BT16" i="1"/>
  <c r="BV16" i="1" s="1"/>
  <c r="BD16" i="1" s="1"/>
  <c r="BQ22" i="1"/>
  <c r="BT5" i="1"/>
  <c r="BT8" i="1"/>
  <c r="BQ14" i="1"/>
  <c r="BR22" i="1"/>
  <c r="BP3" i="1"/>
  <c r="BU5" i="1"/>
  <c r="BP6" i="1"/>
  <c r="BH7" i="1"/>
  <c r="BU8" i="1"/>
  <c r="BT11" i="1"/>
  <c r="BB16" i="1"/>
  <c r="BP17" i="1"/>
  <c r="BB2" i="1"/>
  <c r="BF2" i="1" s="1"/>
  <c r="BI2" i="1" s="1"/>
  <c r="BQ3" i="1"/>
  <c r="BQ6" i="1"/>
  <c r="BP9" i="1"/>
  <c r="BU11" i="1"/>
  <c r="BQ17" i="1"/>
  <c r="BP20" i="1"/>
  <c r="BH21" i="1"/>
  <c r="BT22" i="1"/>
  <c r="BV22" i="1" s="1"/>
  <c r="BD22" i="1" s="1"/>
  <c r="BQ9" i="1"/>
  <c r="BP12" i="1"/>
  <c r="BQ20" i="1"/>
  <c r="BU22" i="1"/>
  <c r="BV4" i="1" l="1"/>
  <c r="BD4" i="1" s="1"/>
  <c r="BS21" i="1"/>
  <c r="BC21" i="1" s="1"/>
  <c r="BT12" i="1"/>
  <c r="BV11" i="1"/>
  <c r="BD11" i="1" s="1"/>
  <c r="BF11" i="1" s="1"/>
  <c r="BV18" i="1"/>
  <c r="BD18" i="1" s="1"/>
  <c r="BV20" i="1"/>
  <c r="BD20" i="1" s="1"/>
  <c r="BS11" i="1"/>
  <c r="BC11" i="1" s="1"/>
  <c r="BV9" i="1"/>
  <c r="BD9" i="1" s="1"/>
  <c r="BS14" i="1"/>
  <c r="BC14" i="1" s="1"/>
  <c r="BS12" i="1"/>
  <c r="BC12" i="1" s="1"/>
  <c r="BS6" i="1"/>
  <c r="BC6" i="1" s="1"/>
  <c r="BV10" i="1"/>
  <c r="BD10" i="1" s="1"/>
  <c r="BV7" i="1"/>
  <c r="BD7" i="1" s="1"/>
  <c r="BS3" i="1"/>
  <c r="BC3" i="1" s="1"/>
  <c r="BV13" i="1"/>
  <c r="BD13" i="1" s="1"/>
  <c r="BS20" i="1"/>
  <c r="BC20" i="1" s="1"/>
  <c r="BV8" i="1"/>
  <c r="BD8" i="1" s="1"/>
  <c r="BJ6" i="1"/>
  <c r="BH6" i="1"/>
  <c r="BV5" i="1"/>
  <c r="BD5" i="1" s="1"/>
  <c r="BS9" i="1"/>
  <c r="BC9" i="1" s="1"/>
  <c r="BF9" i="1" s="1"/>
  <c r="BI9" i="1" s="1"/>
  <c r="BV21" i="1"/>
  <c r="BD21" i="1" s="1"/>
  <c r="BJ2" i="1"/>
  <c r="BH2" i="1"/>
  <c r="BS8" i="1"/>
  <c r="BC8" i="1" s="1"/>
  <c r="BV15" i="1"/>
  <c r="BD15" i="1" s="1"/>
  <c r="BS17" i="1"/>
  <c r="BC17" i="1" s="1"/>
  <c r="BS22" i="1"/>
  <c r="BC22" i="1" s="1"/>
  <c r="BF22" i="1" s="1"/>
  <c r="BS13" i="1"/>
  <c r="BC13" i="1" s="1"/>
  <c r="BV12" i="1"/>
  <c r="BD12" i="1" s="1"/>
  <c r="BV17" i="1"/>
  <c r="BD17" i="1" s="1"/>
  <c r="BF17" i="1" s="1"/>
  <c r="BS5" i="1"/>
  <c r="BC5" i="1" s="1"/>
  <c r="BJ9" i="1" l="1"/>
  <c r="BK9" i="1" s="1"/>
  <c r="BH9" i="1"/>
</calcChain>
</file>

<file path=xl/sharedStrings.xml><?xml version="1.0" encoding="utf-8"?>
<sst xmlns="http://schemas.openxmlformats.org/spreadsheetml/2006/main" count="237" uniqueCount="145">
  <si>
    <t>List_Ordered</t>
  </si>
  <si>
    <t>List_Randomized</t>
  </si>
  <si>
    <t>Block</t>
  </si>
  <si>
    <t>kommt</t>
  </si>
  <si>
    <t>vom</t>
  </si>
  <si>
    <t>Friedhof</t>
  </si>
  <si>
    <t>hat</t>
  </si>
  <si>
    <t>die</t>
  </si>
  <si>
    <t>werte</t>
  </si>
  <si>
    <t>Großmutter</t>
  </si>
  <si>
    <t>besucht</t>
  </si>
  <si>
    <t>Eike</t>
  </si>
  <si>
    <t>n</t>
  </si>
  <si>
    <t>Dummy</t>
  </si>
  <si>
    <t>NA</t>
  </si>
  <si>
    <t>Liam</t>
  </si>
  <si>
    <t>m</t>
  </si>
  <si>
    <t>Alternative</t>
  </si>
  <si>
    <t>Er</t>
  </si>
  <si>
    <t>Sie</t>
  </si>
  <si>
    <t>Was</t>
  </si>
  <si>
    <t>vom Friedhof kommen</t>
  </si>
  <si>
    <t>vom Friedhof gehen</t>
  </si>
  <si>
    <t>flieht</t>
  </si>
  <si>
    <t>aus dem</t>
  </si>
  <si>
    <t>Fahrstuhl</t>
  </si>
  <si>
    <t>eine</t>
  </si>
  <si>
    <t>riesige</t>
  </si>
  <si>
    <t>Spinne</t>
  </si>
  <si>
    <t>gesehen</t>
  </si>
  <si>
    <t>Wer</t>
  </si>
  <si>
    <t>von der</t>
  </si>
  <si>
    <t>Toilette</t>
  </si>
  <si>
    <t>aktuelle</t>
  </si>
  <si>
    <t>Zeitung</t>
  </si>
  <si>
    <t>ausgelesen</t>
  </si>
  <si>
    <t>von der Toilette kommen</t>
  </si>
  <si>
    <t>auf die Toilette gehen</t>
  </si>
  <si>
    <t>guckt</t>
  </si>
  <si>
    <t>auf den</t>
  </si>
  <si>
    <t>Fahrplan</t>
  </si>
  <si>
    <t>heutige</t>
  </si>
  <si>
    <t>Verbindung</t>
  </si>
  <si>
    <t>vergessen</t>
  </si>
  <si>
    <t>liegt</t>
  </si>
  <si>
    <t>in der</t>
  </si>
  <si>
    <t>Gasse</t>
  </si>
  <si>
    <t>falsche</t>
  </si>
  <si>
    <t>Person</t>
  </si>
  <si>
    <t>angestarrt</t>
  </si>
  <si>
    <t>in der Gasse liegen</t>
  </si>
  <si>
    <t>In der Gasse kämpfen</t>
  </si>
  <si>
    <t>fällt</t>
  </si>
  <si>
    <t>Leiter</t>
  </si>
  <si>
    <t>oberste</t>
  </si>
  <si>
    <t>Stufe</t>
  </si>
  <si>
    <t>verfehlt</t>
  </si>
  <si>
    <t>in die</t>
  </si>
  <si>
    <t>Bibliothek</t>
  </si>
  <si>
    <t>möchte</t>
  </si>
  <si>
    <t>lauten</t>
  </si>
  <si>
    <t>Kollegen</t>
  </si>
  <si>
    <t>nicht hören</t>
  </si>
  <si>
    <t>in die Bibliothek fliehen</t>
  </si>
  <si>
    <t>in die Bibliothek laufen</t>
  </si>
  <si>
    <t>aus der</t>
  </si>
  <si>
    <t>Kita</t>
  </si>
  <si>
    <t>beiden</t>
  </si>
  <si>
    <t>Zwillinge</t>
  </si>
  <si>
    <t>dabei</t>
  </si>
  <si>
    <t>Wo_Wohin_Woher</t>
  </si>
  <si>
    <t>aus der Schule</t>
  </si>
  <si>
    <t>eilt</t>
  </si>
  <si>
    <t>Landsitz</t>
  </si>
  <si>
    <t>den</t>
  </si>
  <si>
    <t>harten</t>
  </si>
  <si>
    <t>Corona-Maßnahmen</t>
  </si>
  <si>
    <t>vernommen</t>
  </si>
  <si>
    <t>auf den Landsitz eilen</t>
  </si>
  <si>
    <t>auf den Landsitz reisen</t>
  </si>
  <si>
    <t>wandert</t>
  </si>
  <si>
    <t>Berg</t>
  </si>
  <si>
    <t>weite</t>
  </si>
  <si>
    <t>Aussicht</t>
  </si>
  <si>
    <t>genossen</t>
  </si>
  <si>
    <t>Wen_Was</t>
  </si>
  <si>
    <t>spaziert</t>
  </si>
  <si>
    <t>ins</t>
  </si>
  <si>
    <t>Bistro</t>
  </si>
  <si>
    <t>volle</t>
  </si>
  <si>
    <t>Treuekarte</t>
  </si>
  <si>
    <t>einlösen</t>
  </si>
  <si>
    <t>hüpft</t>
  </si>
  <si>
    <t>auf dem</t>
  </si>
  <si>
    <t>Trampolin</t>
  </si>
  <si>
    <t>neuen</t>
  </si>
  <si>
    <t>Nachbarskinder</t>
  </si>
  <si>
    <t>bespaßen</t>
  </si>
  <si>
    <t>schwimmt</t>
  </si>
  <si>
    <t>zum</t>
  </si>
  <si>
    <t>Boot</t>
  </si>
  <si>
    <t>einsame</t>
  </si>
  <si>
    <t>Insel</t>
  </si>
  <si>
    <t>verlassen</t>
  </si>
  <si>
    <t>Bandprobe</t>
  </si>
  <si>
    <t>ein</t>
  </si>
  <si>
    <t>exzellentes</t>
  </si>
  <si>
    <t>Solo</t>
  </si>
  <si>
    <t>hingelegt</t>
  </si>
  <si>
    <t>klettert</t>
  </si>
  <si>
    <t>Balkon</t>
  </si>
  <si>
    <t>teure</t>
  </si>
  <si>
    <t>Vase</t>
  </si>
  <si>
    <t>zerdeppert</t>
  </si>
  <si>
    <t>faulenzt</t>
  </si>
  <si>
    <t>im</t>
  </si>
  <si>
    <t>Sessel</t>
  </si>
  <si>
    <t>einen</t>
  </si>
  <si>
    <t>Arbeitstag</t>
  </si>
  <si>
    <t>gehabt</t>
  </si>
  <si>
    <t>Rollstuhl</t>
  </si>
  <si>
    <t>offenen</t>
  </si>
  <si>
    <t>Gully</t>
  </si>
  <si>
    <t>übersehen</t>
  </si>
  <si>
    <t>stürzt</t>
  </si>
  <si>
    <t>Hallenbad</t>
  </si>
  <si>
    <t>das</t>
  </si>
  <si>
    <t>Laufen-Verboten</t>
  </si>
  <si>
    <t>Schild</t>
  </si>
  <si>
    <t>ignoriert</t>
  </si>
  <si>
    <t>im Hallenbad stürzen</t>
  </si>
  <si>
    <t>im Hallenbad fallen</t>
  </si>
  <si>
    <t>Radrennen</t>
  </si>
  <si>
    <t>ekstatischen</t>
  </si>
  <si>
    <t>Fan</t>
  </si>
  <si>
    <t>Kiosk</t>
  </si>
  <si>
    <t>leckeres</t>
  </si>
  <si>
    <t>Snickers</t>
  </si>
  <si>
    <t>gekauft</t>
  </si>
  <si>
    <t>steigt</t>
  </si>
  <si>
    <t>auf das</t>
  </si>
  <si>
    <t>Skateboard</t>
  </si>
  <si>
    <t>junge</t>
  </si>
  <si>
    <t>Nachbarin</t>
  </si>
  <si>
    <t>beeindrucken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</si>
</sst>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6" borderId="0" xfId="0" applyFont="1" applyFill="1"/>
    <xf numFmtId="0" fontId="2" fillId="7" borderId="0" xfId="0" applyFont="1" applyFill="1" applyAlignment="1">
      <alignment horizontal="right" wrapText="1"/>
    </xf>
    <xf numFmtId="0" fontId="1" fillId="4" borderId="0" xfId="0" applyFont="1" applyFill="1"/>
    <xf numFmtId="0" fontId="2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2">
          <cell r="Z2">
            <v>1</v>
          </cell>
          <cell r="AA2" t="str">
            <v>Jakob</v>
          </cell>
          <cell r="AB2" t="str">
            <v>m</v>
          </cell>
          <cell r="AC2">
            <v>1.0571428570000001</v>
          </cell>
          <cell r="AD2">
            <v>0.33806170200000002</v>
          </cell>
          <cell r="AE2">
            <v>1</v>
          </cell>
          <cell r="AF2" t="str">
            <v>m</v>
          </cell>
          <cell r="AG2" t="str">
            <v>Target</v>
          </cell>
          <cell r="AH2" t="str">
            <v>NA</v>
          </cell>
          <cell r="AI2">
            <v>1470000000</v>
          </cell>
          <cell r="AJ2" t="str">
            <v>NA</v>
          </cell>
          <cell r="AK2" t="str">
            <v>NA</v>
          </cell>
          <cell r="AL2">
            <v>33</v>
          </cell>
          <cell r="AM2" t="str">
            <v>Julian</v>
          </cell>
          <cell r="AN2" t="str">
            <v>m</v>
          </cell>
          <cell r="AO2">
            <v>1.4</v>
          </cell>
          <cell r="AP2">
            <v>1.168206267</v>
          </cell>
          <cell r="AQ2">
            <v>1</v>
          </cell>
          <cell r="AR2" t="str">
            <v>m</v>
          </cell>
          <cell r="AS2" t="str">
            <v>Alternative</v>
          </cell>
          <cell r="AT2" t="str">
            <v>NA</v>
          </cell>
          <cell r="AU2" t="str">
            <v>NA</v>
          </cell>
          <cell r="AV2" t="str">
            <v>NA</v>
          </cell>
          <cell r="AW2" t="str">
            <v>NA</v>
          </cell>
          <cell r="AX2" t="str">
            <v>Er</v>
          </cell>
          <cell r="AY2" t="str">
            <v>Sie</v>
          </cell>
          <cell r="AZ2" t="str">
            <v>Er</v>
          </cell>
        </row>
        <row r="7">
          <cell r="Z7">
            <v>6</v>
          </cell>
          <cell r="AA7" t="str">
            <v>Tobias</v>
          </cell>
          <cell r="AB7" t="str">
            <v>m</v>
          </cell>
          <cell r="AC7">
            <v>1.114285714</v>
          </cell>
          <cell r="AD7">
            <v>0.322802851</v>
          </cell>
          <cell r="AE7">
            <v>1</v>
          </cell>
          <cell r="AF7" t="str">
            <v>m</v>
          </cell>
          <cell r="AG7" t="str">
            <v>Target</v>
          </cell>
          <cell r="AH7" t="str">
            <v>NA</v>
          </cell>
          <cell r="AI7">
            <v>4920000000</v>
          </cell>
          <cell r="AJ7" t="str">
            <v>NA</v>
          </cell>
          <cell r="AK7" t="str">
            <v>NA</v>
          </cell>
          <cell r="AL7">
            <v>38</v>
          </cell>
          <cell r="AM7" t="str">
            <v>Clemens</v>
          </cell>
          <cell r="AN7" t="str">
            <v>m</v>
          </cell>
          <cell r="AO7">
            <v>1.5142857139999999</v>
          </cell>
          <cell r="AP7">
            <v>1.0674716849999999</v>
          </cell>
          <cell r="AQ7">
            <v>1</v>
          </cell>
          <cell r="AR7" t="str">
            <v>m</v>
          </cell>
          <cell r="AS7" t="str">
            <v>Alternative</v>
          </cell>
          <cell r="AT7" t="str">
            <v>NA</v>
          </cell>
          <cell r="AU7" t="str">
            <v>NA</v>
          </cell>
          <cell r="AV7" t="str">
            <v>NA</v>
          </cell>
          <cell r="AW7" t="str">
            <v>NA</v>
          </cell>
          <cell r="AX7" t="str">
            <v>Er</v>
          </cell>
          <cell r="AY7" t="str">
            <v>Sie</v>
          </cell>
          <cell r="AZ7" t="str">
            <v>Er</v>
          </cell>
        </row>
        <row r="14">
          <cell r="Z14">
            <v>15</v>
          </cell>
          <cell r="AA14" t="str">
            <v>Felix</v>
          </cell>
          <cell r="AB14" t="str">
            <v>m</v>
          </cell>
          <cell r="AC14">
            <v>1.2</v>
          </cell>
          <cell r="AD14">
            <v>0.47278897199999997</v>
          </cell>
          <cell r="AE14">
            <v>1</v>
          </cell>
          <cell r="AF14" t="str">
            <v>m</v>
          </cell>
          <cell r="AG14" t="str">
            <v>Target</v>
          </cell>
          <cell r="AH14" t="str">
            <v>NA</v>
          </cell>
          <cell r="AI14">
            <v>2590000000</v>
          </cell>
          <cell r="AJ14" t="str">
            <v>NA</v>
          </cell>
          <cell r="AK14" t="str">
            <v>NA</v>
          </cell>
          <cell r="AL14">
            <v>94</v>
          </cell>
          <cell r="AM14" t="str">
            <v>Alma</v>
          </cell>
          <cell r="AN14" t="str">
            <v>f</v>
          </cell>
          <cell r="AO14">
            <v>6.1714285709999999</v>
          </cell>
          <cell r="AP14">
            <v>0.98475778700000005</v>
          </cell>
          <cell r="AQ14">
            <v>6</v>
          </cell>
          <cell r="AR14" t="str">
            <v>f</v>
          </cell>
          <cell r="AS14" t="str">
            <v>Alternative</v>
          </cell>
          <cell r="AT14" t="str">
            <v>NA</v>
          </cell>
          <cell r="AU14" t="str">
            <v>NA</v>
          </cell>
          <cell r="AV14" t="str">
            <v>NA</v>
          </cell>
          <cell r="AW14" t="str">
            <v>NA</v>
          </cell>
          <cell r="AX14" t="str">
            <v>Er</v>
          </cell>
          <cell r="AY14" t="str">
            <v>Sie</v>
          </cell>
          <cell r="AZ14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44">
          <cell r="Z44">
            <v>126</v>
          </cell>
          <cell r="AA44" t="str">
            <v>Fiona</v>
          </cell>
          <cell r="AB44" t="str">
            <v>f</v>
          </cell>
          <cell r="AC44">
            <v>6.8285714290000001</v>
          </cell>
          <cell r="AD44">
            <v>0.45281565400000001</v>
          </cell>
          <cell r="AE44">
            <v>7</v>
          </cell>
          <cell r="AF44" t="str">
            <v>f</v>
          </cell>
          <cell r="AG44" t="str">
            <v>Target</v>
          </cell>
          <cell r="AH44" t="str">
            <v>NA</v>
          </cell>
          <cell r="AI44">
            <v>1800000000</v>
          </cell>
          <cell r="AJ44" t="str">
            <v>NA</v>
          </cell>
          <cell r="AK44" t="str">
            <v>NA</v>
          </cell>
          <cell r="AL44">
            <v>45</v>
          </cell>
          <cell r="AM44" t="str">
            <v>Kilian</v>
          </cell>
          <cell r="AN44" t="str">
            <v>m</v>
          </cell>
          <cell r="AO44">
            <v>1.657142857</v>
          </cell>
          <cell r="AP44">
            <v>0.96840855299999995</v>
          </cell>
          <cell r="AQ44">
            <v>1</v>
          </cell>
          <cell r="AR44" t="str">
            <v>m</v>
          </cell>
          <cell r="AS44" t="str">
            <v>Alternative</v>
          </cell>
          <cell r="AT44" t="str">
            <v>NA</v>
          </cell>
          <cell r="AU44" t="str">
            <v>NA</v>
          </cell>
          <cell r="AV44" t="str">
            <v>NA</v>
          </cell>
          <cell r="AW44" t="str">
            <v>NA</v>
          </cell>
          <cell r="AX44" t="str">
            <v>Er</v>
          </cell>
          <cell r="AY44" t="str">
            <v>Sie</v>
          </cell>
          <cell r="AZ44" t="str">
            <v>Er</v>
          </cell>
        </row>
        <row r="45">
          <cell r="Z45">
            <v>127</v>
          </cell>
          <cell r="AA45" t="str">
            <v>Hanna</v>
          </cell>
          <cell r="AB45" t="str">
            <v>f</v>
          </cell>
          <cell r="AC45">
            <v>6.8285714290000001</v>
          </cell>
          <cell r="AD45">
            <v>0.45281565400000001</v>
          </cell>
          <cell r="AE45">
            <v>7</v>
          </cell>
          <cell r="AF45" t="str">
            <v>f</v>
          </cell>
          <cell r="AG45" t="str">
            <v>Target</v>
          </cell>
          <cell r="AH45" t="str">
            <v>NA</v>
          </cell>
          <cell r="AI45">
            <v>2090000000</v>
          </cell>
          <cell r="AJ45" t="str">
            <v>NA</v>
          </cell>
          <cell r="AK45" t="str">
            <v>NA</v>
          </cell>
          <cell r="AL45">
            <v>46</v>
          </cell>
          <cell r="AM45" t="str">
            <v>Mats</v>
          </cell>
          <cell r="AN45" t="str">
            <v>m</v>
          </cell>
          <cell r="AO45">
            <v>1.657142857</v>
          </cell>
          <cell r="AP45">
            <v>1.0273568930000001</v>
          </cell>
          <cell r="AQ45">
            <v>1</v>
          </cell>
          <cell r="AR45" t="str">
            <v>m</v>
          </cell>
          <cell r="AS45" t="str">
            <v>Alternative</v>
          </cell>
          <cell r="AT45" t="str">
            <v>NA</v>
          </cell>
          <cell r="AU45" t="str">
            <v>NA</v>
          </cell>
          <cell r="AV45" t="str">
            <v>NA</v>
          </cell>
          <cell r="AW45" t="str">
            <v>NA</v>
          </cell>
          <cell r="AX45" t="str">
            <v>Er</v>
          </cell>
          <cell r="AY45" t="str">
            <v>Sie</v>
          </cell>
          <cell r="AZ45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67">
          <cell r="Z67">
            <v>149</v>
          </cell>
          <cell r="AA67" t="str">
            <v>Cheerleaderin</v>
          </cell>
          <cell r="AB67" t="str">
            <v>NA</v>
          </cell>
          <cell r="AC67">
            <v>1.875</v>
          </cell>
          <cell r="AD67" t="str">
            <v>NA</v>
          </cell>
          <cell r="AE67" t="str">
            <v>NA</v>
          </cell>
          <cell r="AF67" t="str">
            <v>f</v>
          </cell>
          <cell r="AG67" t="str">
            <v>Filler</v>
          </cell>
          <cell r="AH67" t="str">
            <v>NA</v>
          </cell>
          <cell r="AI67" t="str">
            <v>NA</v>
          </cell>
          <cell r="AJ67" t="str">
            <v>Die</v>
          </cell>
          <cell r="AK67" t="str">
            <v>die</v>
          </cell>
          <cell r="AL67">
            <v>6</v>
          </cell>
          <cell r="AM67" t="str">
            <v>Cheerleader</v>
          </cell>
          <cell r="AN67" t="str">
            <v>NA</v>
          </cell>
          <cell r="AO67" t="str">
            <v>NA</v>
          </cell>
          <cell r="AP67" t="str">
            <v>NA</v>
          </cell>
          <cell r="AQ67" t="str">
            <v>NA</v>
          </cell>
          <cell r="AR67" t="str">
            <v>NA</v>
          </cell>
          <cell r="AS67" t="str">
            <v>Alternative</v>
          </cell>
          <cell r="AT67" t="str">
            <v>NA</v>
          </cell>
          <cell r="AU67" t="str">
            <v>NA</v>
          </cell>
          <cell r="AV67" t="str">
            <v>Der</v>
          </cell>
          <cell r="AW67" t="str">
            <v>der</v>
          </cell>
          <cell r="AX67" t="str">
            <v>Er</v>
          </cell>
          <cell r="AY67" t="str">
            <v>Sie</v>
          </cell>
          <cell r="AZ67" t="str">
            <v>Er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8">
          <cell r="Z78">
            <v>160</v>
          </cell>
          <cell r="AA78" t="str">
            <v>Ernährungsberaterin</v>
          </cell>
          <cell r="AB78" t="str">
            <v>NA</v>
          </cell>
          <cell r="AC78">
            <v>2.6749999999999998</v>
          </cell>
          <cell r="AD78" t="str">
            <v>NA</v>
          </cell>
          <cell r="AE78" t="str">
            <v>NA</v>
          </cell>
          <cell r="AF78" t="str">
            <v>f</v>
          </cell>
          <cell r="AG78" t="str">
            <v>Filler</v>
          </cell>
          <cell r="AH78" t="str">
            <v>NA</v>
          </cell>
          <cell r="AI78" t="str">
            <v>NA</v>
          </cell>
          <cell r="AJ78" t="str">
            <v>Die</v>
          </cell>
          <cell r="AK78" t="str">
            <v>die</v>
          </cell>
          <cell r="AL78">
            <v>17</v>
          </cell>
          <cell r="AM78" t="str">
            <v>Ernährungsberater</v>
          </cell>
          <cell r="AN78" t="str">
            <v>NA</v>
          </cell>
          <cell r="AO78" t="str">
            <v>NA</v>
          </cell>
          <cell r="AP78" t="str">
            <v>NA</v>
          </cell>
          <cell r="AQ78" t="str">
            <v>NA</v>
          </cell>
          <cell r="AR78" t="str">
            <v>NA</v>
          </cell>
          <cell r="AS78" t="str">
            <v>Alternative</v>
          </cell>
          <cell r="AT78" t="str">
            <v>NA</v>
          </cell>
          <cell r="AU78" t="str">
            <v>NA</v>
          </cell>
          <cell r="AV78" t="str">
            <v>Der</v>
          </cell>
          <cell r="AW78" t="str">
            <v>der</v>
          </cell>
          <cell r="AX78" t="str">
            <v>Er</v>
          </cell>
          <cell r="AY78" t="str">
            <v>Sie</v>
          </cell>
          <cell r="AZ78" t="str">
            <v>Sie</v>
          </cell>
        </row>
        <row r="86">
          <cell r="Z86">
            <v>168</v>
          </cell>
          <cell r="AA86" t="str">
            <v>Immobilienmaklerin</v>
          </cell>
          <cell r="AB86" t="str">
            <v>NA</v>
          </cell>
          <cell r="AC86">
            <v>3.35</v>
          </cell>
          <cell r="AD86" t="str">
            <v>NA</v>
          </cell>
          <cell r="AE86" t="str">
            <v>NA</v>
          </cell>
          <cell r="AF86" t="str">
            <v>f</v>
          </cell>
          <cell r="AG86" t="str">
            <v>Filler</v>
          </cell>
          <cell r="AH86" t="str">
            <v>NA</v>
          </cell>
          <cell r="AI86" t="str">
            <v>NA</v>
          </cell>
          <cell r="AJ86" t="str">
            <v>Die</v>
          </cell>
          <cell r="AK86" t="str">
            <v>die</v>
          </cell>
          <cell r="AL86">
            <v>25</v>
          </cell>
          <cell r="AM86" t="str">
            <v>Immobilienmakler</v>
          </cell>
          <cell r="AN86" t="str">
            <v>NA</v>
          </cell>
          <cell r="AO86" t="str">
            <v>NA</v>
          </cell>
          <cell r="AP86" t="str">
            <v>NA</v>
          </cell>
          <cell r="AQ86" t="str">
            <v>NA</v>
          </cell>
          <cell r="AR86" t="str">
            <v>NA</v>
          </cell>
          <cell r="AS86" t="str">
            <v>Alternative</v>
          </cell>
          <cell r="AT86" t="str">
            <v>NA</v>
          </cell>
          <cell r="AU86" t="str">
            <v>NA</v>
          </cell>
          <cell r="AV86" t="str">
            <v>Der</v>
          </cell>
          <cell r="AW86" t="str">
            <v>der</v>
          </cell>
          <cell r="AX86" t="str">
            <v>Er</v>
          </cell>
          <cell r="AY86" t="str">
            <v>Sie</v>
          </cell>
          <cell r="AZ86" t="str">
            <v>Er</v>
          </cell>
        </row>
        <row r="89">
          <cell r="Z89">
            <v>171</v>
          </cell>
          <cell r="AA89" t="str">
            <v>Psychologin</v>
          </cell>
          <cell r="AB89" t="str">
            <v>NA</v>
          </cell>
          <cell r="AC89">
            <v>3.7749999999999999</v>
          </cell>
          <cell r="AD89" t="str">
            <v>NA</v>
          </cell>
          <cell r="AE89" t="str">
            <v>NA</v>
          </cell>
          <cell r="AF89" t="str">
            <v>f</v>
          </cell>
          <cell r="AG89" t="str">
            <v>Filler</v>
          </cell>
          <cell r="AH89" t="str">
            <v>NA</v>
          </cell>
          <cell r="AI89" t="str">
            <v>NA</v>
          </cell>
          <cell r="AJ89" t="str">
            <v>Die</v>
          </cell>
          <cell r="AK89" t="str">
            <v>die</v>
          </cell>
          <cell r="AL89">
            <v>28</v>
          </cell>
          <cell r="AM89" t="str">
            <v>Psycholog</v>
          </cell>
          <cell r="AN89" t="str">
            <v>NA</v>
          </cell>
          <cell r="AO89" t="str">
            <v>NA</v>
          </cell>
          <cell r="AP89" t="str">
            <v>NA</v>
          </cell>
          <cell r="AQ89" t="str">
            <v>NA</v>
          </cell>
          <cell r="AR89" t="str">
            <v>NA</v>
          </cell>
          <cell r="AS89" t="str">
            <v>Alternative</v>
          </cell>
          <cell r="AT89" t="str">
            <v>NA</v>
          </cell>
          <cell r="AU89" t="str">
            <v>NA</v>
          </cell>
          <cell r="AV89" t="str">
            <v>Der</v>
          </cell>
          <cell r="AW89" t="str">
            <v>der</v>
          </cell>
          <cell r="AX89" t="str">
            <v>Er</v>
          </cell>
          <cell r="AY89" t="str">
            <v>Sie</v>
          </cell>
          <cell r="AZ89" t="str">
            <v>Er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C3" t="str">
            <v>M_m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84A9-EE32-44B6-A18F-840A5A05E5D2}">
  <dimension ref="A1:CL901"/>
  <sheetViews>
    <sheetView tabSelected="1" topLeftCell="BL1" zoomScale="70" zoomScaleNormal="70" workbookViewId="0">
      <selection activeCell="BO10" sqref="BO10"/>
    </sheetView>
  </sheetViews>
  <sheetFormatPr baseColWidth="10" defaultColWidth="14.453125" defaultRowHeight="15" customHeight="1" x14ac:dyDescent="0.35"/>
  <cols>
    <col min="1" max="1" width="10.7265625" customWidth="1"/>
    <col min="2" max="2" width="3.54296875" customWidth="1"/>
    <col min="3" max="3" width="5.54296875" customWidth="1"/>
    <col min="4" max="5" width="4.453125" customWidth="1"/>
    <col min="6" max="6" width="8.453125" customWidth="1"/>
    <col min="7" max="7" width="92.81640625" bestFit="1" customWidth="1"/>
    <col min="8" max="29" width="10.7265625" customWidth="1"/>
    <col min="53" max="53" width="32" bestFit="1" customWidth="1"/>
    <col min="54" max="54" width="33.1796875" bestFit="1" customWidth="1"/>
    <col min="55" max="55" width="36.81640625" bestFit="1" customWidth="1"/>
  </cols>
  <sheetData>
    <row r="1" spans="1:90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ht="14.25" customHeight="1" x14ac:dyDescent="0.35">
      <c r="A2" s="3" t="str">
        <f t="shared" ref="A2:A22" si="0">CONCATENATE("L",B2,"_S",F2,"_I",Z2,"_P",AZ2)</f>
        <v>L_S126_I83_PSie</v>
      </c>
      <c r="B2" s="4"/>
      <c r="C2" s="5">
        <v>6</v>
      </c>
      <c r="D2" s="6">
        <v>111</v>
      </c>
      <c r="E2" s="4">
        <v>5.9</v>
      </c>
      <c r="F2" s="3">
        <v>126</v>
      </c>
      <c r="G2" s="3" t="str">
        <f t="shared" ref="G2:G22" si="1">CONCATENATE(H2," ",J2," ",O2," ",Q2," ",R2," ",S2," ",T2," ",W2," ",X2)</f>
        <v>Eike kommt vom Friedhof. Sie hat die werte Großmutter besucht.</v>
      </c>
      <c r="H2" s="3" t="str">
        <f t="shared" ref="H2:H22" si="2">IF(AJ2="NA",AA2,CONCATENATE(AJ2," ",AA2))</f>
        <v>Eike</v>
      </c>
      <c r="I2" s="3" t="str">
        <f t="shared" ref="I2:I22" si="3">IF(AV2="NA",AM2,CONCATENATE(AV2," ",AM2))</f>
        <v>Liam</v>
      </c>
      <c r="J2" s="3" t="s">
        <v>3</v>
      </c>
      <c r="K2" s="4"/>
      <c r="L2" s="4"/>
      <c r="M2" s="3" t="s">
        <v>4</v>
      </c>
      <c r="N2" s="3" t="s">
        <v>5</v>
      </c>
      <c r="O2" s="3" t="str">
        <f t="shared" ref="O2:O22" si="4">CONCATENATE(K2,L2,M2," ",N2,".")</f>
        <v>vom Friedhof.</v>
      </c>
      <c r="P2" s="3" t="str">
        <f t="shared" ref="P2:P22" si="5">CONCATENATE(K2,L2,M2," ",N2)</f>
        <v>vom Friedhof</v>
      </c>
      <c r="Q2" s="3" t="str">
        <f t="shared" ref="Q2:Q22" si="6">AZ2</f>
        <v>Sie</v>
      </c>
      <c r="R2" s="3" t="s">
        <v>6</v>
      </c>
      <c r="S2" s="3" t="s">
        <v>7</v>
      </c>
      <c r="T2" s="3" t="s">
        <v>8</v>
      </c>
      <c r="U2" s="4"/>
      <c r="V2" s="3" t="s">
        <v>9</v>
      </c>
      <c r="W2" s="3" t="str">
        <f t="shared" ref="W2:W22" si="7">CONCATENATE(U2,V2)</f>
        <v>Großmutter</v>
      </c>
      <c r="X2" s="3" t="str">
        <f t="shared" ref="X2:X22" si="8">CONCATENATE(Y2,".")</f>
        <v>besucht.</v>
      </c>
      <c r="Y2" s="3" t="s">
        <v>10</v>
      </c>
      <c r="Z2" s="3">
        <v>83</v>
      </c>
      <c r="AA2" s="3" t="s">
        <v>11</v>
      </c>
      <c r="AB2" s="3" t="s">
        <v>12</v>
      </c>
      <c r="AC2" s="3">
        <v>4.8</v>
      </c>
      <c r="AD2" s="3">
        <v>1.9220087530000001</v>
      </c>
      <c r="AE2" s="3">
        <v>5</v>
      </c>
      <c r="AF2" s="5" t="s">
        <v>12</v>
      </c>
      <c r="AG2" s="7" t="s">
        <v>13</v>
      </c>
      <c r="AH2" s="8" t="s">
        <v>14</v>
      </c>
      <c r="AI2" s="9" t="s">
        <v>14</v>
      </c>
      <c r="AJ2" s="10" t="s">
        <v>14</v>
      </c>
      <c r="AK2" s="10" t="s">
        <v>14</v>
      </c>
      <c r="AL2" s="3">
        <v>54</v>
      </c>
      <c r="AM2" s="3" t="s">
        <v>15</v>
      </c>
      <c r="AN2" s="3" t="s">
        <v>16</v>
      </c>
      <c r="AO2" s="3">
        <v>2.1714285709999999</v>
      </c>
      <c r="AP2" s="3">
        <v>1.484938388</v>
      </c>
      <c r="AQ2" s="3">
        <v>2</v>
      </c>
      <c r="AR2" s="5" t="s">
        <v>12</v>
      </c>
      <c r="AS2" s="11" t="s">
        <v>17</v>
      </c>
      <c r="AT2" s="8" t="s">
        <v>14</v>
      </c>
      <c r="AU2" s="9" t="s">
        <v>14</v>
      </c>
      <c r="AV2" s="10" t="s">
        <v>14</v>
      </c>
      <c r="AW2" s="4" t="s">
        <v>14</v>
      </c>
      <c r="AX2" s="10" t="s">
        <v>18</v>
      </c>
      <c r="AY2" s="10" t="s">
        <v>19</v>
      </c>
      <c r="AZ2" s="12" t="str">
        <f>AY2</f>
        <v>Sie</v>
      </c>
      <c r="BA2" s="3" t="str">
        <f t="shared" ref="BA2:BA22" si="9">CONCATENATE("Wer"," ",J2," ",P2,"?")</f>
        <v>Wer kommt vom Friedhof?</v>
      </c>
      <c r="BB2" s="13" t="str">
        <f t="shared" ref="BB2:BB22" si="10">IF(AK2="NA",CONCATENATE($BB$1," ","tat", " ",AA2,"?"),CONCATENATE($BB$1," ","tat", " ",AK2," ",AA2,"?"))</f>
        <v>Was tat Eike?</v>
      </c>
      <c r="BC2" s="3" t="str">
        <f t="shared" ref="BC2:BC22" si="11">BS2</f>
        <v>Woher kommt Eike?</v>
      </c>
      <c r="BD2" s="3" t="str">
        <f t="shared" ref="BD2:BD22" si="12">BV2</f>
        <v>Wen hat Eike besucht?</v>
      </c>
      <c r="BE2" s="3" t="s">
        <v>20</v>
      </c>
      <c r="BF2" s="3" t="str">
        <f>BB2</f>
        <v>Was tat Eike?</v>
      </c>
      <c r="BG2" s="5">
        <v>1</v>
      </c>
      <c r="BH2" s="3">
        <f t="shared" ref="BH2:BH22" si="13">IF(BI2="NA",0,1)</f>
        <v>1</v>
      </c>
      <c r="BI2" s="3" t="str">
        <f t="shared" ref="BI2:BI22" si="14">IF(BG2=1,BF2,"NA")</f>
        <v>Was tat Eike?</v>
      </c>
      <c r="BJ2" s="3" t="str">
        <f>IF(BI2="NA","NA",J2)</f>
        <v>kommt</v>
      </c>
      <c r="BK2" s="3" t="s">
        <v>21</v>
      </c>
      <c r="BL2" s="3" t="s">
        <v>22</v>
      </c>
      <c r="BM2" s="5">
        <v>1</v>
      </c>
      <c r="BN2" s="3" t="str">
        <f t="shared" ref="BN2:BN22" si="15">IF(BM2=1,BK2,BL2)</f>
        <v>vom Friedhof kommen</v>
      </c>
      <c r="BO2" s="3" t="str">
        <f t="shared" ref="BO2:BO22" si="16">IF(BM2=0,BK2,BL2)</f>
        <v>vom Friedhof gehen</v>
      </c>
      <c r="BP2" s="3" t="str">
        <f t="shared" ref="BP2:BP22" si="17">IF(AK2="NA",IF(K2="","",CONCATENATE(K$1," ",J2," ",H2,"?")),IF(K2="","",CONCATENATE(K$1," ",J2," ",AK2," ",AA2,"?")))</f>
        <v/>
      </c>
      <c r="BQ2" s="3" t="str">
        <f t="shared" ref="BQ2:BQ22" si="18">IF(AK2="NA",IF(L2="","",CONCATENATE(L$1," ",J2," ",H2,"?")),IF(L2="","",CONCATENATE(L$1," ",J2," ",AK2," ",AA2,"?")))</f>
        <v/>
      </c>
      <c r="BR2" s="3" t="str">
        <f t="shared" ref="BR2:BR22" si="19">IF(AK2="NA",IF(M2="","",CONCATENATE(M$1," ",J2," ",H2,"?")),IF(M2="","",CONCATENATE(M$1," ",J2," ",AK2," ",AA2,"?")))</f>
        <v>Woher kommt Eike?</v>
      </c>
      <c r="BS2" s="3" t="str">
        <f t="shared" ref="BS2:BS22" si="20">CONCATENATE(BP2,BQ2,BR2)</f>
        <v>Woher kommt Eike?</v>
      </c>
      <c r="BT2" s="3" t="str">
        <f t="shared" ref="BT2:BT22" si="21">IF(AK2="NA",IF(U2="","",CONCATENATE(U$1," ",R2," ",H2," ",Y2,"?")),IF(U2="","",CONCATENATE(U$1," ",R2," ",AK2," ",AA2," ",Y2,"?")))</f>
        <v/>
      </c>
      <c r="BU2" s="3" t="str">
        <f t="shared" ref="BU2:BU22" si="22">IF(AK2="NA",IF(V2="","",CONCATENATE(V$1," ",R2," ",H2," ",Y2,"?")),IF(V2="","",CONCATENATE(V$1," ",R2," ",AK2," ",AA2," ",Y2,"?")))</f>
        <v>Wen hat Eike besucht?</v>
      </c>
      <c r="BV2" s="3" t="str">
        <f t="shared" ref="BV2:BV22" si="23">CONCATENATE(BT2,BU2)</f>
        <v>Wen hat Eike besucht?</v>
      </c>
    </row>
    <row r="3" spans="1:90" ht="14.25" customHeight="1" x14ac:dyDescent="0.35">
      <c r="A3" s="1" t="str">
        <f t="shared" si="0"/>
        <v>L1_S13_I15_PSie</v>
      </c>
      <c r="B3" s="1">
        <v>1</v>
      </c>
      <c r="C3" s="1">
        <v>13</v>
      </c>
      <c r="D3" s="6">
        <v>112</v>
      </c>
      <c r="E3">
        <v>6</v>
      </c>
      <c r="F3" s="1">
        <v>13</v>
      </c>
      <c r="G3" s="1" t="str">
        <f t="shared" si="1"/>
        <v>Felix flieht aus dem Fahrstuhl. Sie hat eine riesige Spinne gesehen.</v>
      </c>
      <c r="H3" s="1" t="str">
        <f t="shared" si="2"/>
        <v>Felix</v>
      </c>
      <c r="I3" s="1" t="str">
        <f t="shared" si="3"/>
        <v>Alma</v>
      </c>
      <c r="J3" s="1" t="s">
        <v>23</v>
      </c>
      <c r="M3" s="1" t="s">
        <v>24</v>
      </c>
      <c r="N3" s="1" t="s">
        <v>25</v>
      </c>
      <c r="O3" s="1" t="str">
        <f t="shared" si="4"/>
        <v>aus dem Fahrstuhl.</v>
      </c>
      <c r="P3" s="1" t="str">
        <f t="shared" si="5"/>
        <v>aus dem Fahrstuhl</v>
      </c>
      <c r="Q3" s="1" t="str">
        <f t="shared" si="6"/>
        <v>Sie</v>
      </c>
      <c r="R3" s="1" t="s">
        <v>6</v>
      </c>
      <c r="S3" s="1" t="s">
        <v>26</v>
      </c>
      <c r="T3" s="1" t="s">
        <v>27</v>
      </c>
      <c r="U3" s="1" t="s">
        <v>28</v>
      </c>
      <c r="W3" s="1" t="str">
        <f t="shared" si="7"/>
        <v>Spinne</v>
      </c>
      <c r="X3" s="1" t="str">
        <f t="shared" si="8"/>
        <v>gesehen.</v>
      </c>
      <c r="Y3" s="1" t="s">
        <v>29</v>
      </c>
      <c r="Z3" s="1">
        <f>[1]main!Z14</f>
        <v>15</v>
      </c>
      <c r="AA3" s="1" t="str">
        <f>[1]main!AA14</f>
        <v>Felix</v>
      </c>
      <c r="AB3" s="1" t="str">
        <f>[1]main!AB14</f>
        <v>m</v>
      </c>
      <c r="AC3" s="1">
        <f>[1]main!AC14</f>
        <v>1.2</v>
      </c>
      <c r="AD3" s="1">
        <f>[1]main!AD14</f>
        <v>0.47278897199999997</v>
      </c>
      <c r="AE3" s="1">
        <f>[1]main!AE14</f>
        <v>1</v>
      </c>
      <c r="AF3" s="2" t="str">
        <f>[1]main!AF14</f>
        <v>m</v>
      </c>
      <c r="AG3" s="1" t="str">
        <f>[1]main!AG14</f>
        <v>Target</v>
      </c>
      <c r="AH3" s="1" t="str">
        <f>[1]main!AH14</f>
        <v>NA</v>
      </c>
      <c r="AI3" s="1">
        <f>[1]main!AI14</f>
        <v>2590000000</v>
      </c>
      <c r="AJ3" s="1" t="str">
        <f>[1]main!AJ14</f>
        <v>NA</v>
      </c>
      <c r="AK3" s="1" t="str">
        <f>[1]main!AK14</f>
        <v>NA</v>
      </c>
      <c r="AL3" s="1">
        <f>[1]main!AL14</f>
        <v>94</v>
      </c>
      <c r="AM3" s="1" t="str">
        <f>[1]main!AM14</f>
        <v>Alma</v>
      </c>
      <c r="AN3" s="1" t="str">
        <f>[1]main!AN14</f>
        <v>f</v>
      </c>
      <c r="AO3" s="1">
        <f>[1]main!AO14</f>
        <v>6.1714285709999999</v>
      </c>
      <c r="AP3" s="1">
        <f>[1]main!AP14</f>
        <v>0.98475778700000005</v>
      </c>
      <c r="AQ3" s="1">
        <f>[1]main!AQ14</f>
        <v>6</v>
      </c>
      <c r="AR3" s="1" t="str">
        <f>[1]main!AR14</f>
        <v>f</v>
      </c>
      <c r="AS3" s="1" t="str">
        <f>[1]main!AS14</f>
        <v>Alternative</v>
      </c>
      <c r="AT3" s="1" t="str">
        <f>[1]main!AT14</f>
        <v>NA</v>
      </c>
      <c r="AU3" s="1" t="str">
        <f>[1]main!AU14</f>
        <v>NA</v>
      </c>
      <c r="AV3" s="1" t="str">
        <f>[1]main!AV14</f>
        <v>NA</v>
      </c>
      <c r="AW3" s="1" t="str">
        <f>[1]main!AW14</f>
        <v>NA</v>
      </c>
      <c r="AX3" s="1" t="str">
        <f>[1]main!AX14</f>
        <v>Er</v>
      </c>
      <c r="AY3" s="1" t="str">
        <f>[1]main!AY14</f>
        <v>Sie</v>
      </c>
      <c r="AZ3" s="2" t="str">
        <f>[1]main!AZ14</f>
        <v>Sie</v>
      </c>
      <c r="BA3" s="1" t="str">
        <f t="shared" si="9"/>
        <v>Wer flieht aus dem Fahrstuhl?</v>
      </c>
      <c r="BB3" s="13" t="str">
        <f t="shared" si="10"/>
        <v>Was tat Felix?</v>
      </c>
      <c r="BC3" s="1" t="str">
        <f t="shared" si="11"/>
        <v>Woher flieht Felix?</v>
      </c>
      <c r="BD3" s="1" t="str">
        <f t="shared" si="12"/>
        <v>Was hat Felix gesehen?</v>
      </c>
      <c r="BE3" s="1" t="s">
        <v>30</v>
      </c>
      <c r="BF3" s="1" t="str">
        <f>BA3</f>
        <v>Wer flieht aus dem Fahrstuhl?</v>
      </c>
      <c r="BG3" s="1">
        <v>4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>IF(BJ3="","",BJ3)</f>
        <v>NA</v>
      </c>
      <c r="BL3" s="1" t="s">
        <v>14</v>
      </c>
      <c r="BM3" s="14">
        <v>1</v>
      </c>
      <c r="BN3" s="1" t="str">
        <f t="shared" si="15"/>
        <v>NA</v>
      </c>
      <c r="BO3" s="1" t="str">
        <f t="shared" si="16"/>
        <v>NA</v>
      </c>
      <c r="BP3" s="1" t="str">
        <f t="shared" si="17"/>
        <v/>
      </c>
      <c r="BQ3" s="1" t="str">
        <f t="shared" si="18"/>
        <v/>
      </c>
      <c r="BR3" s="1" t="str">
        <f t="shared" si="19"/>
        <v>Woher flieht Felix?</v>
      </c>
      <c r="BS3" s="1" t="str">
        <f t="shared" si="20"/>
        <v>Woher flieht Felix?</v>
      </c>
      <c r="BT3" s="1" t="str">
        <f t="shared" si="21"/>
        <v>Was hat Felix gesehen?</v>
      </c>
      <c r="BU3" s="1" t="str">
        <f t="shared" si="22"/>
        <v/>
      </c>
      <c r="BV3" s="1" t="str">
        <f t="shared" si="23"/>
        <v>Was hat Felix gesehen?</v>
      </c>
    </row>
    <row r="4" spans="1:90" ht="14.25" customHeight="1" x14ac:dyDescent="0.35">
      <c r="A4" s="1" t="str">
        <f t="shared" si="0"/>
        <v>L1_S46_I129_PEr</v>
      </c>
      <c r="B4" s="1">
        <v>1</v>
      </c>
      <c r="C4" s="1">
        <v>46</v>
      </c>
      <c r="D4" s="6">
        <v>113</v>
      </c>
      <c r="E4">
        <v>6</v>
      </c>
      <c r="F4" s="1">
        <v>46</v>
      </c>
      <c r="G4" s="1" t="str">
        <f t="shared" si="1"/>
        <v>Frieda kommt von der Toilette. Er hat die aktuelle Zeitung ausgelesen.</v>
      </c>
      <c r="H4" s="1" t="str">
        <f t="shared" si="2"/>
        <v>Frieda</v>
      </c>
      <c r="I4" s="1" t="str">
        <f t="shared" si="3"/>
        <v>Marlon</v>
      </c>
      <c r="J4" s="1" t="s">
        <v>3</v>
      </c>
      <c r="M4" s="1" t="s">
        <v>31</v>
      </c>
      <c r="N4" s="1" t="s">
        <v>32</v>
      </c>
      <c r="O4" s="1" t="str">
        <f t="shared" si="4"/>
        <v>von der Toilette.</v>
      </c>
      <c r="P4" s="1" t="str">
        <f t="shared" si="5"/>
        <v>von der Toilette</v>
      </c>
      <c r="Q4" s="1" t="str">
        <f t="shared" si="6"/>
        <v>Er</v>
      </c>
      <c r="R4" s="1" t="s">
        <v>6</v>
      </c>
      <c r="S4" s="1" t="s">
        <v>7</v>
      </c>
      <c r="T4" s="1" t="s">
        <v>33</v>
      </c>
      <c r="U4" s="1" t="s">
        <v>34</v>
      </c>
      <c r="W4" s="1" t="str">
        <f t="shared" si="7"/>
        <v>Zeitung</v>
      </c>
      <c r="X4" s="1" t="str">
        <f t="shared" si="8"/>
        <v>ausgelesen.</v>
      </c>
      <c r="Y4" s="1" t="s">
        <v>35</v>
      </c>
      <c r="Z4" s="1">
        <f>[1]main!Z47</f>
        <v>129</v>
      </c>
      <c r="AA4" s="1" t="str">
        <f>[1]main!AA47</f>
        <v>Frieda</v>
      </c>
      <c r="AB4" s="1" t="str">
        <f>[1]main!AB47</f>
        <v>f</v>
      </c>
      <c r="AC4" s="1">
        <f>[1]main!AC47</f>
        <v>6.8285714290000001</v>
      </c>
      <c r="AD4" s="1">
        <f>[1]main!AD47</f>
        <v>0.51367844600000001</v>
      </c>
      <c r="AE4" s="1">
        <f>[1]main!AE47</f>
        <v>7</v>
      </c>
      <c r="AF4" s="2" t="str">
        <f>[1]main!AF47</f>
        <v>f</v>
      </c>
      <c r="AG4" s="1" t="str">
        <f>[1]main!AG47</f>
        <v>Target</v>
      </c>
      <c r="AH4" s="1">
        <f>[1]main!AH47</f>
        <v>0</v>
      </c>
      <c r="AI4" s="1">
        <f>[1]main!AI47</f>
        <v>36900000</v>
      </c>
      <c r="AJ4" s="1" t="str">
        <f>[1]main!AJ47</f>
        <v>NA</v>
      </c>
      <c r="AK4" s="1" t="str">
        <f>[1]main!AK47</f>
        <v>NA</v>
      </c>
      <c r="AL4" s="1">
        <f>[1]main!AL47</f>
        <v>48</v>
      </c>
      <c r="AM4" s="1" t="str">
        <f>[1]main!AM47</f>
        <v>Marlon</v>
      </c>
      <c r="AN4" s="1" t="str">
        <f>[1]main!AN47</f>
        <v>m</v>
      </c>
      <c r="AO4" s="1">
        <f>[1]main!AO47</f>
        <v>1.7428571429999999</v>
      </c>
      <c r="AP4" s="1">
        <f>[1]main!AP47</f>
        <v>1.093909802</v>
      </c>
      <c r="AQ4" s="1">
        <f>[1]main!AQ47</f>
        <v>1</v>
      </c>
      <c r="AR4" s="1" t="str">
        <f>[1]main!AR47</f>
        <v>m</v>
      </c>
      <c r="AS4" s="1" t="str">
        <f>[1]main!AS47</f>
        <v>Alternative</v>
      </c>
      <c r="AT4" s="1" t="str">
        <f>[1]main!AT47</f>
        <v>NA</v>
      </c>
      <c r="AU4" s="1" t="str">
        <f>[1]main!AU47</f>
        <v>NA</v>
      </c>
      <c r="AV4" s="1" t="str">
        <f>[1]main!AV47</f>
        <v>NA</v>
      </c>
      <c r="AW4" s="1" t="str">
        <f>[1]main!AW47</f>
        <v>NA</v>
      </c>
      <c r="AX4" s="1" t="str">
        <f>[1]main!AX47</f>
        <v>Er</v>
      </c>
      <c r="AY4" s="1" t="str">
        <f>[1]main!AY47</f>
        <v>Sie</v>
      </c>
      <c r="AZ4" s="2" t="str">
        <f>[1]main!AZ47</f>
        <v>Er</v>
      </c>
      <c r="BA4" s="1" t="str">
        <f t="shared" si="9"/>
        <v>Wer kommt von der Toilette?</v>
      </c>
      <c r="BB4" s="13" t="str">
        <f t="shared" si="10"/>
        <v>Was tat Frieda?</v>
      </c>
      <c r="BC4" s="1" t="str">
        <f t="shared" si="11"/>
        <v>Woher kommt Frieda?</v>
      </c>
      <c r="BD4" s="1" t="str">
        <f t="shared" si="12"/>
        <v>Was hat Frieda ausgelesen?</v>
      </c>
      <c r="BE4" s="1" t="s">
        <v>20</v>
      </c>
      <c r="BF4" s="1" t="str">
        <f>BB4</f>
        <v>Was tat Frieda?</v>
      </c>
      <c r="BG4" s="1">
        <v>1</v>
      </c>
      <c r="BH4" s="1">
        <f t="shared" si="13"/>
        <v>1</v>
      </c>
      <c r="BI4" s="1" t="str">
        <f t="shared" si="14"/>
        <v>Was tat Frieda?</v>
      </c>
      <c r="BJ4" s="1" t="str">
        <f>IF(BI4="NA","NA",J4)</f>
        <v>kommt</v>
      </c>
      <c r="BK4" s="1" t="s">
        <v>36</v>
      </c>
      <c r="BL4" s="1" t="s">
        <v>37</v>
      </c>
      <c r="BM4" s="14">
        <v>1</v>
      </c>
      <c r="BN4" s="1" t="str">
        <f t="shared" si="15"/>
        <v>von der Toilette kommen</v>
      </c>
      <c r="BO4" s="1" t="str">
        <f t="shared" si="16"/>
        <v>auf die Toilette gehen</v>
      </c>
      <c r="BP4" s="1" t="str">
        <f t="shared" si="17"/>
        <v/>
      </c>
      <c r="BQ4" s="1" t="str">
        <f t="shared" si="18"/>
        <v/>
      </c>
      <c r="BR4" s="1" t="str">
        <f t="shared" si="19"/>
        <v>Woher kommt Frieda?</v>
      </c>
      <c r="BS4" s="1" t="str">
        <f t="shared" si="20"/>
        <v>Woher kommt Frieda?</v>
      </c>
      <c r="BT4" s="1" t="str">
        <f t="shared" si="21"/>
        <v>Was hat Frieda ausgelesen?</v>
      </c>
      <c r="BU4" s="1" t="str">
        <f t="shared" si="22"/>
        <v/>
      </c>
      <c r="BV4" s="1" t="str">
        <f t="shared" si="23"/>
        <v>Was hat Frieda ausgelesen?</v>
      </c>
    </row>
    <row r="5" spans="1:90" ht="14.25" customHeight="1" x14ac:dyDescent="0.35">
      <c r="A5" s="1" t="str">
        <f t="shared" si="0"/>
        <v>L1_S6_I6_PEr</v>
      </c>
      <c r="B5" s="1">
        <v>1</v>
      </c>
      <c r="C5" s="1">
        <v>6</v>
      </c>
      <c r="D5" s="6">
        <v>114</v>
      </c>
      <c r="E5">
        <v>6</v>
      </c>
      <c r="F5" s="1">
        <v>6</v>
      </c>
      <c r="G5" s="1" t="str">
        <f t="shared" si="1"/>
        <v>Tobias guckt auf den Fahrplan. Er hat die heutige Verbindung vergessen.</v>
      </c>
      <c r="H5" s="1" t="str">
        <f t="shared" si="2"/>
        <v>Tobias</v>
      </c>
      <c r="I5" s="1" t="str">
        <f t="shared" si="3"/>
        <v>Clemens</v>
      </c>
      <c r="J5" s="1" t="s">
        <v>38</v>
      </c>
      <c r="L5" s="1" t="s">
        <v>39</v>
      </c>
      <c r="N5" s="1" t="s">
        <v>40</v>
      </c>
      <c r="O5" s="1" t="str">
        <f t="shared" si="4"/>
        <v>auf den Fahrplan.</v>
      </c>
      <c r="P5" s="1" t="str">
        <f t="shared" si="5"/>
        <v>auf den Fahrplan</v>
      </c>
      <c r="Q5" s="1" t="str">
        <f t="shared" si="6"/>
        <v>Er</v>
      </c>
      <c r="R5" s="1" t="s">
        <v>6</v>
      </c>
      <c r="S5" s="1" t="s">
        <v>7</v>
      </c>
      <c r="T5" s="1" t="s">
        <v>41</v>
      </c>
      <c r="U5" s="1" t="s">
        <v>42</v>
      </c>
      <c r="W5" s="1" t="str">
        <f t="shared" si="7"/>
        <v>Verbindung</v>
      </c>
      <c r="X5" s="1" t="str">
        <f t="shared" si="8"/>
        <v>vergessen.</v>
      </c>
      <c r="Y5" s="1" t="s">
        <v>43</v>
      </c>
      <c r="Z5" s="1">
        <f>[1]main!Z7</f>
        <v>6</v>
      </c>
      <c r="AA5" s="1" t="str">
        <f>[1]main!AA7</f>
        <v>Tobias</v>
      </c>
      <c r="AB5" s="1" t="str">
        <f>[1]main!AB7</f>
        <v>m</v>
      </c>
      <c r="AC5" s="1">
        <f>[1]main!AC7</f>
        <v>1.114285714</v>
      </c>
      <c r="AD5" s="1">
        <f>[1]main!AD7</f>
        <v>0.322802851</v>
      </c>
      <c r="AE5" s="1">
        <f>[1]main!AE7</f>
        <v>1</v>
      </c>
      <c r="AF5" s="2" t="str">
        <f>[1]main!AF7</f>
        <v>m</v>
      </c>
      <c r="AG5" s="1" t="str">
        <f>[1]main!AG7</f>
        <v>Target</v>
      </c>
      <c r="AH5" s="1" t="str">
        <f>[1]main!AH7</f>
        <v>NA</v>
      </c>
      <c r="AI5" s="1">
        <f>[1]main!AI7</f>
        <v>4920000000</v>
      </c>
      <c r="AJ5" s="1" t="str">
        <f>[1]main!AJ7</f>
        <v>NA</v>
      </c>
      <c r="AK5" s="1" t="str">
        <f>[1]main!AK7</f>
        <v>NA</v>
      </c>
      <c r="AL5" s="1">
        <f>[1]main!AL7</f>
        <v>38</v>
      </c>
      <c r="AM5" s="1" t="str">
        <f>[1]main!AM7</f>
        <v>Clemens</v>
      </c>
      <c r="AN5" s="1" t="str">
        <f>[1]main!AN7</f>
        <v>m</v>
      </c>
      <c r="AO5" s="1">
        <f>[1]main!AO7</f>
        <v>1.5142857139999999</v>
      </c>
      <c r="AP5" s="1">
        <f>[1]main!AP7</f>
        <v>1.0674716849999999</v>
      </c>
      <c r="AQ5" s="1">
        <f>[1]main!AQ7</f>
        <v>1</v>
      </c>
      <c r="AR5" s="1" t="str">
        <f>[1]main!AR7</f>
        <v>m</v>
      </c>
      <c r="AS5" s="1" t="str">
        <f>[1]main!AS7</f>
        <v>Alternative</v>
      </c>
      <c r="AT5" s="1" t="str">
        <f>[1]main!AT7</f>
        <v>NA</v>
      </c>
      <c r="AU5" s="1" t="str">
        <f>[1]main!AU7</f>
        <v>NA</v>
      </c>
      <c r="AV5" s="1" t="str">
        <f>[1]main!AV7</f>
        <v>NA</v>
      </c>
      <c r="AW5" s="1" t="str">
        <f>[1]main!AW7</f>
        <v>NA</v>
      </c>
      <c r="AX5" s="1" t="str">
        <f>[1]main!AX7</f>
        <v>Er</v>
      </c>
      <c r="AY5" s="1" t="str">
        <f>[1]main!AY7</f>
        <v>Sie</v>
      </c>
      <c r="AZ5" s="2" t="str">
        <f>[1]main!AZ7</f>
        <v>Er</v>
      </c>
      <c r="BA5" s="1" t="str">
        <f t="shared" si="9"/>
        <v>Wer guckt auf den Fahrplan?</v>
      </c>
      <c r="BB5" s="13" t="str">
        <f t="shared" si="10"/>
        <v>Was tat Tobias?</v>
      </c>
      <c r="BC5" s="1" t="str">
        <f t="shared" si="11"/>
        <v>Wohin guckt Tobias?</v>
      </c>
      <c r="BD5" s="1" t="str">
        <f t="shared" si="12"/>
        <v>Was hat Tobias vergessen?</v>
      </c>
      <c r="BE5" s="1" t="s">
        <v>20</v>
      </c>
      <c r="BF5" s="1" t="str">
        <f>BB5</f>
        <v>Was tat Tobias?</v>
      </c>
      <c r="BG5" s="1">
        <v>4</v>
      </c>
      <c r="BH5" s="1">
        <f t="shared" si="13"/>
        <v>0</v>
      </c>
      <c r="BI5" s="1" t="str">
        <f t="shared" si="14"/>
        <v>NA</v>
      </c>
      <c r="BJ5" s="1" t="str">
        <f>IF(BI5="NA","NA",J5)</f>
        <v>NA</v>
      </c>
      <c r="BK5" s="1" t="str">
        <f>BJ5</f>
        <v>NA</v>
      </c>
      <c r="BL5" s="1" t="s">
        <v>14</v>
      </c>
      <c r="BM5" s="14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>Wohin guckt Tobias?</v>
      </c>
      <c r="BR5" s="1" t="str">
        <f t="shared" si="19"/>
        <v/>
      </c>
      <c r="BS5" s="1" t="str">
        <f t="shared" si="20"/>
        <v>Wohin guckt Tobias?</v>
      </c>
      <c r="BT5" s="1" t="str">
        <f t="shared" si="21"/>
        <v>Was hat Tobias vergessen?</v>
      </c>
      <c r="BU5" s="1" t="str">
        <f t="shared" si="22"/>
        <v/>
      </c>
      <c r="BV5" s="1" t="str">
        <f t="shared" si="23"/>
        <v>Was hat Tobias vergessen?</v>
      </c>
    </row>
    <row r="6" spans="1:90" ht="14.25" customHeight="1" x14ac:dyDescent="0.35">
      <c r="A6" s="1" t="str">
        <f t="shared" si="0"/>
        <v>L1_S66_I149_PEr</v>
      </c>
      <c r="B6" s="1">
        <v>1</v>
      </c>
      <c r="C6" s="1">
        <v>66</v>
      </c>
      <c r="D6" s="6">
        <v>115</v>
      </c>
      <c r="E6">
        <v>6</v>
      </c>
      <c r="F6" s="1">
        <v>66</v>
      </c>
      <c r="G6" s="1" t="str">
        <f t="shared" si="1"/>
        <v>Die Cheerleaderin liegt in der Gasse. Er hat die falsche Person angestarrt.</v>
      </c>
      <c r="H6" s="1" t="str">
        <f t="shared" si="2"/>
        <v>Die Cheerleaderin</v>
      </c>
      <c r="I6" s="1" t="str">
        <f t="shared" si="3"/>
        <v>Der Cheerleader</v>
      </c>
      <c r="J6" s="14" t="s">
        <v>44</v>
      </c>
      <c r="K6" s="1" t="s">
        <v>45</v>
      </c>
      <c r="N6" s="1" t="s">
        <v>46</v>
      </c>
      <c r="O6" s="1" t="str">
        <f t="shared" si="4"/>
        <v>in der Gasse.</v>
      </c>
      <c r="P6" s="1" t="str">
        <f t="shared" si="5"/>
        <v>in der Gasse</v>
      </c>
      <c r="Q6" s="1" t="str">
        <f t="shared" si="6"/>
        <v>Er</v>
      </c>
      <c r="R6" s="1" t="s">
        <v>6</v>
      </c>
      <c r="S6" s="1" t="s">
        <v>7</v>
      </c>
      <c r="T6" s="1" t="s">
        <v>47</v>
      </c>
      <c r="V6" s="1" t="s">
        <v>48</v>
      </c>
      <c r="W6" s="1" t="str">
        <f t="shared" si="7"/>
        <v>Person</v>
      </c>
      <c r="X6" s="1" t="str">
        <f t="shared" si="8"/>
        <v>angestarrt.</v>
      </c>
      <c r="Y6" s="1" t="s">
        <v>49</v>
      </c>
      <c r="Z6" s="1">
        <f>[1]main!Z67</f>
        <v>149</v>
      </c>
      <c r="AA6" s="1" t="str">
        <f>[1]main!AA67</f>
        <v>Cheerleaderin</v>
      </c>
      <c r="AB6" s="1" t="str">
        <f>[1]main!AB67</f>
        <v>NA</v>
      </c>
      <c r="AC6" s="1">
        <f>[1]main!AC67</f>
        <v>1.875</v>
      </c>
      <c r="AD6" s="1" t="str">
        <f>[1]main!AD67</f>
        <v>NA</v>
      </c>
      <c r="AE6" s="1" t="str">
        <f>[1]main!AE67</f>
        <v>NA</v>
      </c>
      <c r="AF6" s="2" t="str">
        <f>[1]main!AF67</f>
        <v>f</v>
      </c>
      <c r="AG6" s="1" t="str">
        <f>[1]main!AG67</f>
        <v>Filler</v>
      </c>
      <c r="AH6" s="1" t="str">
        <f>[1]main!AH67</f>
        <v>NA</v>
      </c>
      <c r="AI6" s="1" t="str">
        <f>[1]main!AI67</f>
        <v>NA</v>
      </c>
      <c r="AJ6" s="1" t="str">
        <f>[1]main!AJ67</f>
        <v>Die</v>
      </c>
      <c r="AK6" s="1" t="str">
        <f>[1]main!AK67</f>
        <v>die</v>
      </c>
      <c r="AL6" s="1">
        <f>[1]main!AL67</f>
        <v>6</v>
      </c>
      <c r="AM6" s="1" t="str">
        <f>[1]main!AM67</f>
        <v>Cheerleader</v>
      </c>
      <c r="AN6" s="1" t="str">
        <f>[1]main!AN67</f>
        <v>NA</v>
      </c>
      <c r="AO6" s="1" t="str">
        <f>[1]main!AO67</f>
        <v>NA</v>
      </c>
      <c r="AP6" s="1" t="str">
        <f>[1]main!AP67</f>
        <v>NA</v>
      </c>
      <c r="AQ6" s="1" t="str">
        <f>[1]main!AQ67</f>
        <v>NA</v>
      </c>
      <c r="AR6" s="1" t="str">
        <f>[1]main!AR67</f>
        <v>NA</v>
      </c>
      <c r="AS6" s="1" t="str">
        <f>[1]main!AS67</f>
        <v>Alternative</v>
      </c>
      <c r="AT6" s="1" t="str">
        <f>[1]main!AT67</f>
        <v>NA</v>
      </c>
      <c r="AU6" s="1" t="str">
        <f>[1]main!AU67</f>
        <v>NA</v>
      </c>
      <c r="AV6" s="1" t="str">
        <f>[1]main!AV67</f>
        <v>Der</v>
      </c>
      <c r="AW6" s="1" t="str">
        <f>[1]main!AW67</f>
        <v>der</v>
      </c>
      <c r="AX6" s="1" t="str">
        <f>[1]main!AX67</f>
        <v>Er</v>
      </c>
      <c r="AY6" s="1" t="str">
        <f>[1]main!AY67</f>
        <v>Sie</v>
      </c>
      <c r="AZ6" s="2" t="str">
        <f>[1]main!AZ67</f>
        <v>Er</v>
      </c>
      <c r="BA6" s="1" t="str">
        <f t="shared" si="9"/>
        <v>Wer liegt in der Gasse?</v>
      </c>
      <c r="BB6" s="13" t="str">
        <f t="shared" si="10"/>
        <v>Was tat die Cheerleaderin?</v>
      </c>
      <c r="BC6" s="1" t="str">
        <f t="shared" si="11"/>
        <v>Wo liegt die Cheerleaderin?</v>
      </c>
      <c r="BD6" s="1" t="str">
        <f t="shared" si="12"/>
        <v>Wen hat die Cheerleaderin angestarrt?</v>
      </c>
      <c r="BE6" s="1" t="s">
        <v>20</v>
      </c>
      <c r="BF6" s="1" t="str">
        <f>BB6</f>
        <v>Was tat die Cheerleaderin?</v>
      </c>
      <c r="BG6" s="1">
        <v>1</v>
      </c>
      <c r="BH6" s="1">
        <f t="shared" si="13"/>
        <v>1</v>
      </c>
      <c r="BI6" s="1" t="str">
        <f t="shared" si="14"/>
        <v>Was tat die Cheerleaderin?</v>
      </c>
      <c r="BJ6" s="1" t="str">
        <f>IF(BI6="NA","NA",J6)</f>
        <v>liegt</v>
      </c>
      <c r="BK6" s="1" t="s">
        <v>50</v>
      </c>
      <c r="BL6" s="1" t="s">
        <v>51</v>
      </c>
      <c r="BM6" s="14">
        <v>1</v>
      </c>
      <c r="BN6" s="1" t="str">
        <f t="shared" si="15"/>
        <v>in der Gasse liegen</v>
      </c>
      <c r="BO6" s="1" t="str">
        <f t="shared" si="16"/>
        <v>In der Gasse kämpfen</v>
      </c>
      <c r="BP6" s="1" t="str">
        <f t="shared" si="17"/>
        <v>Wo liegt die Cheerleaderin?</v>
      </c>
      <c r="BQ6" s="1" t="str">
        <f t="shared" si="18"/>
        <v/>
      </c>
      <c r="BR6" s="1" t="str">
        <f t="shared" si="19"/>
        <v/>
      </c>
      <c r="BS6" s="1" t="str">
        <f t="shared" si="20"/>
        <v>Wo liegt die Cheerleaderin?</v>
      </c>
      <c r="BT6" s="1" t="str">
        <f t="shared" si="21"/>
        <v/>
      </c>
      <c r="BU6" s="1" t="str">
        <f t="shared" si="22"/>
        <v>Wen hat die Cheerleaderin angestarrt?</v>
      </c>
      <c r="BV6" s="14" t="str">
        <f t="shared" si="23"/>
        <v>Wen hat die Cheerleaderin angestarrt?</v>
      </c>
    </row>
    <row r="7" spans="1:90" ht="14.25" customHeight="1" x14ac:dyDescent="0.35">
      <c r="A7" s="1" t="str">
        <f t="shared" si="0"/>
        <v>L1_S70_I153_PEr</v>
      </c>
      <c r="B7" s="1">
        <v>1</v>
      </c>
      <c r="C7" s="1">
        <v>70</v>
      </c>
      <c r="D7" s="6">
        <v>116</v>
      </c>
      <c r="E7">
        <v>6</v>
      </c>
      <c r="F7" s="1">
        <v>70</v>
      </c>
      <c r="G7" s="1" t="str">
        <f t="shared" si="1"/>
        <v>Die Tanzlehrerin fällt von der Leiter. Er hat die oberste Stufe verfehlt.</v>
      </c>
      <c r="H7" s="1" t="str">
        <f t="shared" si="2"/>
        <v>Die Tanzlehrerin</v>
      </c>
      <c r="I7" s="1" t="str">
        <f t="shared" si="3"/>
        <v>Der Tanzlehrer</v>
      </c>
      <c r="J7" s="1" t="s">
        <v>52</v>
      </c>
      <c r="M7" s="1" t="s">
        <v>31</v>
      </c>
      <c r="N7" s="1" t="s">
        <v>53</v>
      </c>
      <c r="O7" s="1" t="str">
        <f t="shared" si="4"/>
        <v>von der Leiter.</v>
      </c>
      <c r="P7" s="1" t="str">
        <f t="shared" si="5"/>
        <v>von der Leiter</v>
      </c>
      <c r="Q7" s="1" t="str">
        <f t="shared" si="6"/>
        <v>Er</v>
      </c>
      <c r="R7" s="1" t="s">
        <v>6</v>
      </c>
      <c r="S7" s="1" t="s">
        <v>7</v>
      </c>
      <c r="T7" s="1" t="s">
        <v>54</v>
      </c>
      <c r="U7" s="1" t="s">
        <v>55</v>
      </c>
      <c r="W7" s="1" t="str">
        <f t="shared" si="7"/>
        <v>Stufe</v>
      </c>
      <c r="X7" s="1" t="str">
        <f t="shared" si="8"/>
        <v>verfehlt.</v>
      </c>
      <c r="Y7" s="1" t="s">
        <v>56</v>
      </c>
      <c r="Z7" s="1">
        <f>[1]main!Z71</f>
        <v>153</v>
      </c>
      <c r="AA7" s="1" t="str">
        <f>[1]main!AA71</f>
        <v>Tanzlehrerin</v>
      </c>
      <c r="AB7" s="1" t="str">
        <f>[1]main!AB71</f>
        <v>NA</v>
      </c>
      <c r="AC7" s="1">
        <f>[1]main!AC71</f>
        <v>2.15</v>
      </c>
      <c r="AD7" s="1" t="str">
        <f>[1]main!AD71</f>
        <v>NA</v>
      </c>
      <c r="AE7" s="1" t="str">
        <f>[1]main!AE71</f>
        <v>NA</v>
      </c>
      <c r="AF7" s="2" t="str">
        <f>[1]main!AF71</f>
        <v>f</v>
      </c>
      <c r="AG7" s="1" t="str">
        <f>[1]main!AG71</f>
        <v>Filler</v>
      </c>
      <c r="AH7" s="1" t="str">
        <f>[1]main!AH71</f>
        <v>NA</v>
      </c>
      <c r="AI7" s="1" t="str">
        <f>[1]main!AI71</f>
        <v>NA</v>
      </c>
      <c r="AJ7" s="1" t="str">
        <f>[1]main!AJ71</f>
        <v>Die</v>
      </c>
      <c r="AK7" s="1" t="str">
        <f>[1]main!AK71</f>
        <v>die</v>
      </c>
      <c r="AL7" s="1">
        <f>[1]main!AL71</f>
        <v>10</v>
      </c>
      <c r="AM7" s="1" t="str">
        <f>[1]main!AM71</f>
        <v>Tanzlehrer</v>
      </c>
      <c r="AN7" s="1" t="str">
        <f>[1]main!AN71</f>
        <v>NA</v>
      </c>
      <c r="AO7" s="1" t="str">
        <f>[1]main!AO71</f>
        <v>NA</v>
      </c>
      <c r="AP7" s="1" t="str">
        <f>[1]main!AP71</f>
        <v>NA</v>
      </c>
      <c r="AQ7" s="1" t="str">
        <f>[1]main!AQ71</f>
        <v>NA</v>
      </c>
      <c r="AR7" s="1" t="str">
        <f>[1]main!AR71</f>
        <v>NA</v>
      </c>
      <c r="AS7" s="1" t="str">
        <f>[1]main!AS71</f>
        <v>Alternative</v>
      </c>
      <c r="AT7" s="1" t="str">
        <f>[1]main!AT71</f>
        <v>NA</v>
      </c>
      <c r="AU7" s="1" t="str">
        <f>[1]main!AU71</f>
        <v>NA</v>
      </c>
      <c r="AV7" s="1" t="str">
        <f>[1]main!AV71</f>
        <v>Der</v>
      </c>
      <c r="AW7" s="1" t="str">
        <f>[1]main!AW71</f>
        <v>der</v>
      </c>
      <c r="AX7" s="1" t="str">
        <f>[1]main!AX71</f>
        <v>Er</v>
      </c>
      <c r="AY7" s="1" t="str">
        <f>[1]main!AY71</f>
        <v>Sie</v>
      </c>
      <c r="AZ7" s="2" t="str">
        <f>[1]main!AZ71</f>
        <v>Er</v>
      </c>
      <c r="BA7" s="1" t="str">
        <f t="shared" si="9"/>
        <v>Wer fällt von der Leiter?</v>
      </c>
      <c r="BB7" s="13" t="str">
        <f t="shared" si="10"/>
        <v>Was tat die Tanzlehrerin?</v>
      </c>
      <c r="BC7" s="1" t="str">
        <f t="shared" si="11"/>
        <v>Woher fällt die Tanzlehrerin?</v>
      </c>
      <c r="BD7" s="1" t="str">
        <f t="shared" si="12"/>
        <v>Was hat die Tanzlehrerin verfehlt?</v>
      </c>
      <c r="BE7" s="1" t="s">
        <v>20</v>
      </c>
      <c r="BF7" s="1" t="str">
        <f>BB7</f>
        <v>Was tat die Tanzlehrerin?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IF(BI7="NA","NA",J7)</f>
        <v>NA</v>
      </c>
      <c r="BK7" s="1" t="str">
        <f>BJ7</f>
        <v>NA</v>
      </c>
      <c r="BL7" s="1" t="s">
        <v>14</v>
      </c>
      <c r="BM7" s="14">
        <v>0</v>
      </c>
      <c r="BN7" s="1" t="str">
        <f t="shared" si="15"/>
        <v>NA</v>
      </c>
      <c r="BO7" s="1" t="str">
        <f t="shared" si="16"/>
        <v>NA</v>
      </c>
      <c r="BP7" s="1" t="str">
        <f t="shared" si="17"/>
        <v/>
      </c>
      <c r="BQ7" s="1" t="str">
        <f t="shared" si="18"/>
        <v/>
      </c>
      <c r="BR7" s="1" t="str">
        <f t="shared" si="19"/>
        <v>Woher fällt die Tanzlehrerin?</v>
      </c>
      <c r="BS7" s="1" t="str">
        <f t="shared" si="20"/>
        <v>Woher fällt die Tanzlehrerin?</v>
      </c>
      <c r="BT7" s="1" t="str">
        <f t="shared" si="21"/>
        <v>Was hat die Tanzlehrerin verfehlt?</v>
      </c>
      <c r="BU7" s="1" t="str">
        <f t="shared" si="22"/>
        <v/>
      </c>
      <c r="BV7" s="1" t="str">
        <f t="shared" si="23"/>
        <v>Was hat die Tanzlehrerin verfehlt?</v>
      </c>
    </row>
    <row r="8" spans="1:90" ht="14.25" customHeight="1" x14ac:dyDescent="0.35">
      <c r="A8" s="1" t="str">
        <f t="shared" si="0"/>
        <v>L1_S102_I185_PEr</v>
      </c>
      <c r="B8" s="1">
        <v>1</v>
      </c>
      <c r="C8" s="1">
        <v>102</v>
      </c>
      <c r="D8" s="6">
        <v>117</v>
      </c>
      <c r="E8">
        <v>6</v>
      </c>
      <c r="F8" s="1">
        <v>102</v>
      </c>
      <c r="G8" s="1" t="str">
        <f t="shared" si="1"/>
        <v>Der Schuldirektor flieht in die Bibliothek. Er möchte die lauten Kollegen nicht hören.</v>
      </c>
      <c r="H8" s="1" t="str">
        <f t="shared" si="2"/>
        <v>Der Schuldirektor</v>
      </c>
      <c r="I8" s="1" t="str">
        <f t="shared" si="3"/>
        <v>Die Schuldirektorin</v>
      </c>
      <c r="J8" s="1" t="s">
        <v>23</v>
      </c>
      <c r="L8" s="1" t="s">
        <v>57</v>
      </c>
      <c r="N8" s="1" t="s">
        <v>58</v>
      </c>
      <c r="O8" s="1" t="str">
        <f t="shared" si="4"/>
        <v>in die Bibliothek.</v>
      </c>
      <c r="P8" s="1" t="str">
        <f t="shared" si="5"/>
        <v>in die Bibliothek</v>
      </c>
      <c r="Q8" s="1" t="str">
        <f t="shared" si="6"/>
        <v>Er</v>
      </c>
      <c r="R8" s="1" t="s">
        <v>59</v>
      </c>
      <c r="S8" s="1" t="s">
        <v>7</v>
      </c>
      <c r="T8" s="1" t="s">
        <v>60</v>
      </c>
      <c r="V8" s="1" t="s">
        <v>61</v>
      </c>
      <c r="W8" s="1" t="str">
        <f t="shared" si="7"/>
        <v>Kollegen</v>
      </c>
      <c r="X8" s="1" t="str">
        <f t="shared" si="8"/>
        <v>nicht hören.</v>
      </c>
      <c r="Y8" s="1" t="s">
        <v>62</v>
      </c>
      <c r="Z8" s="1">
        <f>[1]main!Z103</f>
        <v>185</v>
      </c>
      <c r="AA8" s="1" t="str">
        <f>[1]main!AA103</f>
        <v>Schuldirektor</v>
      </c>
      <c r="AB8" s="1" t="str">
        <f>[1]main!AB103</f>
        <v>NA</v>
      </c>
      <c r="AC8" s="1">
        <f>[1]main!AC103</f>
        <v>5.15</v>
      </c>
      <c r="AD8" s="1" t="str">
        <f>[1]main!AD103</f>
        <v>NA</v>
      </c>
      <c r="AE8" s="1" t="str">
        <f>[1]main!AE103</f>
        <v>NA</v>
      </c>
      <c r="AF8" s="2" t="str">
        <f>[1]main!AF103</f>
        <v>m</v>
      </c>
      <c r="AG8" s="1" t="str">
        <f>[1]main!AG103</f>
        <v>Filler</v>
      </c>
      <c r="AH8" s="1" t="str">
        <f>[1]main!AH103</f>
        <v>NA</v>
      </c>
      <c r="AI8" s="1" t="str">
        <f>[1]main!AI103</f>
        <v>NA</v>
      </c>
      <c r="AJ8" s="1" t="str">
        <f>[1]main!AJ103</f>
        <v>Der</v>
      </c>
      <c r="AK8" s="1" t="str">
        <f>[1]main!AK103</f>
        <v>der</v>
      </c>
      <c r="AL8" s="1">
        <f>[1]main!AL103</f>
        <v>42</v>
      </c>
      <c r="AM8" s="1" t="str">
        <f>[1]main!AM103</f>
        <v>Schuldirektorin</v>
      </c>
      <c r="AN8" s="1" t="str">
        <f>[1]main!AN103</f>
        <v>NA</v>
      </c>
      <c r="AO8" s="1" t="str">
        <f>[1]main!AO103</f>
        <v>NA</v>
      </c>
      <c r="AP8" s="1" t="str">
        <f>[1]main!AP103</f>
        <v>NA</v>
      </c>
      <c r="AQ8" s="1" t="str">
        <f>[1]main!AQ103</f>
        <v>NA</v>
      </c>
      <c r="AR8" s="1" t="str">
        <f>[1]main!AR103</f>
        <v>NA</v>
      </c>
      <c r="AS8" s="1" t="str">
        <f>[1]main!AS103</f>
        <v>Alternative</v>
      </c>
      <c r="AT8" s="1" t="str">
        <f>[1]main!AT103</f>
        <v>NA</v>
      </c>
      <c r="AU8" s="1" t="str">
        <f>[1]main!AU103</f>
        <v>NA</v>
      </c>
      <c r="AV8" s="1" t="str">
        <f>[1]main!AV103</f>
        <v>Die</v>
      </c>
      <c r="AW8" s="1" t="str">
        <f>[1]main!AW103</f>
        <v>die</v>
      </c>
      <c r="AX8" s="1" t="str">
        <f>[1]main!AX103</f>
        <v>Er</v>
      </c>
      <c r="AY8" s="1" t="str">
        <f>[1]main!AY103</f>
        <v>Sie</v>
      </c>
      <c r="AZ8" s="2" t="str">
        <f>[1]main!AZ103</f>
        <v>Er</v>
      </c>
      <c r="BA8" s="1" t="str">
        <f t="shared" si="9"/>
        <v>Wer flieht in die Bibliothek?</v>
      </c>
      <c r="BB8" s="13" t="str">
        <f t="shared" si="10"/>
        <v>Was tat der Schuldirektor?</v>
      </c>
      <c r="BC8" s="1" t="str">
        <f t="shared" si="11"/>
        <v>Wohin flieht der Schuldirektor?</v>
      </c>
      <c r="BD8" s="1" t="str">
        <f t="shared" si="12"/>
        <v>Wen möchte der Schuldirektor nicht hören?</v>
      </c>
      <c r="BE8" s="1" t="s">
        <v>20</v>
      </c>
      <c r="BF8" s="1" t="str">
        <f>BB8</f>
        <v>Was tat der Schuldirektor?</v>
      </c>
      <c r="BG8" s="1">
        <v>1</v>
      </c>
      <c r="BH8" s="1">
        <f t="shared" si="13"/>
        <v>1</v>
      </c>
      <c r="BI8" s="1" t="str">
        <f t="shared" si="14"/>
        <v>Was tat der Schuldirektor?</v>
      </c>
      <c r="BJ8" s="1" t="str">
        <f>IF(BI8="NA","NA",J8)</f>
        <v>flieht</v>
      </c>
      <c r="BK8" s="1" t="s">
        <v>63</v>
      </c>
      <c r="BL8" s="1" t="s">
        <v>64</v>
      </c>
      <c r="BM8" s="14">
        <v>0</v>
      </c>
      <c r="BN8" s="1" t="str">
        <f t="shared" si="15"/>
        <v>in die Bibliothek laufen</v>
      </c>
      <c r="BO8" s="1" t="str">
        <f t="shared" si="16"/>
        <v>in die Bibliothek fliehen</v>
      </c>
      <c r="BP8" s="1" t="str">
        <f t="shared" si="17"/>
        <v/>
      </c>
      <c r="BQ8" s="1" t="str">
        <f t="shared" si="18"/>
        <v>Wohin flieht der Schuldirektor?</v>
      </c>
      <c r="BR8" s="1" t="str">
        <f t="shared" si="19"/>
        <v/>
      </c>
      <c r="BS8" s="1" t="str">
        <f t="shared" si="20"/>
        <v>Wohin flieht der Schuldirektor?</v>
      </c>
      <c r="BT8" s="1" t="str">
        <f t="shared" si="21"/>
        <v/>
      </c>
      <c r="BU8" s="1" t="str">
        <f t="shared" si="22"/>
        <v>Wen möchte der Schuldirektor nicht hören?</v>
      </c>
      <c r="BV8" s="1" t="str">
        <f t="shared" si="23"/>
        <v>Wen möchte der Schuldirektor nicht hören?</v>
      </c>
    </row>
    <row r="9" spans="1:90" ht="14.25" customHeight="1" x14ac:dyDescent="0.35">
      <c r="A9" s="1" t="str">
        <f t="shared" si="0"/>
        <v>L1_S43_I126_PEr</v>
      </c>
      <c r="B9" s="1">
        <v>1</v>
      </c>
      <c r="C9" s="1">
        <v>43</v>
      </c>
      <c r="D9" s="6">
        <v>118</v>
      </c>
      <c r="E9">
        <v>6</v>
      </c>
      <c r="F9" s="1">
        <v>43</v>
      </c>
      <c r="G9" s="1" t="str">
        <f t="shared" si="1"/>
        <v>Fiona kommt aus der Kita. Er hat die beiden Zwillinge dabei.</v>
      </c>
      <c r="H9" s="1" t="str">
        <f t="shared" si="2"/>
        <v>Fiona</v>
      </c>
      <c r="I9" s="1" t="str">
        <f t="shared" si="3"/>
        <v>Kilian</v>
      </c>
      <c r="J9" s="1" t="s">
        <v>3</v>
      </c>
      <c r="M9" s="1" t="s">
        <v>65</v>
      </c>
      <c r="N9" s="1" t="s">
        <v>66</v>
      </c>
      <c r="O9" s="1" t="str">
        <f t="shared" si="4"/>
        <v>aus der Kita.</v>
      </c>
      <c r="P9" s="1" t="str">
        <f t="shared" si="5"/>
        <v>aus der Kita</v>
      </c>
      <c r="Q9" s="1" t="str">
        <f t="shared" si="6"/>
        <v>Er</v>
      </c>
      <c r="R9" s="1" t="s">
        <v>6</v>
      </c>
      <c r="S9" s="1" t="s">
        <v>7</v>
      </c>
      <c r="T9" s="1" t="s">
        <v>67</v>
      </c>
      <c r="V9" s="1" t="s">
        <v>68</v>
      </c>
      <c r="W9" s="1" t="str">
        <f t="shared" si="7"/>
        <v>Zwillinge</v>
      </c>
      <c r="X9" s="1" t="str">
        <f t="shared" si="8"/>
        <v>dabei.</v>
      </c>
      <c r="Y9" s="1" t="s">
        <v>69</v>
      </c>
      <c r="Z9" s="1">
        <f>[1]main!Z44</f>
        <v>126</v>
      </c>
      <c r="AA9" s="1" t="str">
        <f>[1]main!AA44</f>
        <v>Fiona</v>
      </c>
      <c r="AB9" s="1" t="str">
        <f>[1]main!AB44</f>
        <v>f</v>
      </c>
      <c r="AC9" s="1">
        <f>[1]main!AC44</f>
        <v>6.8285714290000001</v>
      </c>
      <c r="AD9" s="1">
        <f>[1]main!AD44</f>
        <v>0.45281565400000001</v>
      </c>
      <c r="AE9" s="1">
        <f>[1]main!AE44</f>
        <v>7</v>
      </c>
      <c r="AF9" s="2" t="str">
        <f>[1]main!AF44</f>
        <v>f</v>
      </c>
      <c r="AG9" s="1" t="str">
        <f>[1]main!AG44</f>
        <v>Target</v>
      </c>
      <c r="AH9" s="1" t="str">
        <f>[1]main!AH44</f>
        <v>NA</v>
      </c>
      <c r="AI9" s="1">
        <f>[1]main!AI44</f>
        <v>1800000000</v>
      </c>
      <c r="AJ9" s="1" t="str">
        <f>[1]main!AJ44</f>
        <v>NA</v>
      </c>
      <c r="AK9" s="1" t="str">
        <f>[1]main!AK44</f>
        <v>NA</v>
      </c>
      <c r="AL9" s="1">
        <f>[1]main!AL44</f>
        <v>45</v>
      </c>
      <c r="AM9" s="1" t="str">
        <f>[1]main!AM44</f>
        <v>Kilian</v>
      </c>
      <c r="AN9" s="1" t="str">
        <f>[1]main!AN44</f>
        <v>m</v>
      </c>
      <c r="AO9" s="1">
        <f>[1]main!AO44</f>
        <v>1.657142857</v>
      </c>
      <c r="AP9" s="1">
        <f>[1]main!AP44</f>
        <v>0.96840855299999995</v>
      </c>
      <c r="AQ9" s="1">
        <f>[1]main!AQ44</f>
        <v>1</v>
      </c>
      <c r="AR9" s="1" t="str">
        <f>[1]main!AR44</f>
        <v>m</v>
      </c>
      <c r="AS9" s="1" t="str">
        <f>[1]main!AS44</f>
        <v>Alternative</v>
      </c>
      <c r="AT9" s="1" t="str">
        <f>[1]main!AT44</f>
        <v>NA</v>
      </c>
      <c r="AU9" s="1" t="str">
        <f>[1]main!AU44</f>
        <v>NA</v>
      </c>
      <c r="AV9" s="1" t="str">
        <f>[1]main!AV44</f>
        <v>NA</v>
      </c>
      <c r="AW9" s="1" t="str">
        <f>[1]main!AW44</f>
        <v>NA</v>
      </c>
      <c r="AX9" s="1" t="str">
        <f>[1]main!AX44</f>
        <v>Er</v>
      </c>
      <c r="AY9" s="1" t="str">
        <f>[1]main!AY44</f>
        <v>Sie</v>
      </c>
      <c r="AZ9" s="2" t="str">
        <f>[1]main!AZ44</f>
        <v>Er</v>
      </c>
      <c r="BA9" s="1" t="str">
        <f t="shared" si="9"/>
        <v>Wer kommt aus der Kita?</v>
      </c>
      <c r="BB9" s="13" t="str">
        <f t="shared" si="10"/>
        <v>Was tat Fiona?</v>
      </c>
      <c r="BC9" s="1" t="str">
        <f t="shared" si="11"/>
        <v>Woher kommt Fiona?</v>
      </c>
      <c r="BD9" s="1" t="str">
        <f t="shared" si="12"/>
        <v>Wen hat Fiona dabei?</v>
      </c>
      <c r="BE9" s="1" t="s">
        <v>70</v>
      </c>
      <c r="BF9" s="1" t="str">
        <f>BC9</f>
        <v>Woher kommt Fiona?</v>
      </c>
      <c r="BG9" s="1">
        <v>1</v>
      </c>
      <c r="BH9" s="1">
        <f t="shared" si="13"/>
        <v>1</v>
      </c>
      <c r="BI9" s="1" t="str">
        <f t="shared" si="14"/>
        <v>Woher kommt Fiona?</v>
      </c>
      <c r="BJ9" s="1" t="str">
        <f>IF(BI9="NA","NA",P9)</f>
        <v>aus der Kita</v>
      </c>
      <c r="BK9" s="1" t="str">
        <f>BJ9</f>
        <v>aus der Kita</v>
      </c>
      <c r="BL9" s="1" t="s">
        <v>71</v>
      </c>
      <c r="BM9" s="14">
        <v>1</v>
      </c>
      <c r="BN9" s="1" t="str">
        <f t="shared" si="15"/>
        <v>aus der Kita</v>
      </c>
      <c r="BO9" s="1" t="str">
        <f t="shared" si="16"/>
        <v>aus der Schule</v>
      </c>
      <c r="BP9" s="1" t="str">
        <f t="shared" si="17"/>
        <v/>
      </c>
      <c r="BQ9" s="1" t="str">
        <f t="shared" si="18"/>
        <v/>
      </c>
      <c r="BR9" s="1" t="str">
        <f t="shared" si="19"/>
        <v>Woher kommt Fiona?</v>
      </c>
      <c r="BS9" s="1" t="str">
        <f t="shared" si="20"/>
        <v>Woher kommt Fiona?</v>
      </c>
      <c r="BT9" s="1" t="str">
        <f t="shared" si="21"/>
        <v/>
      </c>
      <c r="BU9" s="1" t="str">
        <f t="shared" si="22"/>
        <v>Wen hat Fiona dabei?</v>
      </c>
      <c r="BV9" s="1" t="str">
        <f t="shared" si="23"/>
        <v>Wen hat Fiona dabei?</v>
      </c>
    </row>
    <row r="10" spans="1:90" ht="14.25" customHeight="1" x14ac:dyDescent="0.35">
      <c r="A10" s="1" t="str">
        <f t="shared" si="0"/>
        <v>L1_S106_I189_PEr</v>
      </c>
      <c r="B10" s="1">
        <v>1</v>
      </c>
      <c r="C10" s="1">
        <v>106</v>
      </c>
      <c r="D10" s="6">
        <v>119</v>
      </c>
      <c r="E10">
        <v>6</v>
      </c>
      <c r="F10" s="1">
        <v>106</v>
      </c>
      <c r="G10" s="1" t="str">
        <f t="shared" si="1"/>
        <v>Der Bestattungsunternehmer eilt auf den Landsitz. Er hat den harten Corona-Maßnahmen vernommen.</v>
      </c>
      <c r="H10" s="1" t="str">
        <f t="shared" si="2"/>
        <v>Der Bestattungsunternehmer</v>
      </c>
      <c r="I10" s="1" t="str">
        <f t="shared" si="3"/>
        <v>Die Bestattungsunternehmerin</v>
      </c>
      <c r="J10" s="1" t="s">
        <v>72</v>
      </c>
      <c r="L10" s="1" t="s">
        <v>39</v>
      </c>
      <c r="N10" s="1" t="s">
        <v>73</v>
      </c>
      <c r="O10" s="1" t="str">
        <f t="shared" si="4"/>
        <v>auf den Landsitz.</v>
      </c>
      <c r="P10" s="1" t="str">
        <f t="shared" si="5"/>
        <v>auf den Landsitz</v>
      </c>
      <c r="Q10" s="1" t="str">
        <f t="shared" si="6"/>
        <v>Er</v>
      </c>
      <c r="R10" s="1" t="s">
        <v>6</v>
      </c>
      <c r="S10" s="1" t="s">
        <v>74</v>
      </c>
      <c r="T10" s="1" t="s">
        <v>75</v>
      </c>
      <c r="U10" s="1" t="s">
        <v>76</v>
      </c>
      <c r="W10" s="1" t="str">
        <f t="shared" si="7"/>
        <v>Corona-Maßnahmen</v>
      </c>
      <c r="X10" s="1" t="str">
        <f t="shared" si="8"/>
        <v>vernommen.</v>
      </c>
      <c r="Y10" s="1" t="s">
        <v>77</v>
      </c>
      <c r="Z10" s="1">
        <f>[1]main!Z107</f>
        <v>189</v>
      </c>
      <c r="AA10" s="1" t="str">
        <f>[1]main!AA107</f>
        <v>Bestattungsunternehmer</v>
      </c>
      <c r="AB10" s="1" t="str">
        <f>[1]main!AB107</f>
        <v>NA</v>
      </c>
      <c r="AC10" s="1">
        <f>[1]main!AC107</f>
        <v>5.55</v>
      </c>
      <c r="AD10" s="1" t="str">
        <f>[1]main!AD107</f>
        <v>NA</v>
      </c>
      <c r="AE10" s="1" t="str">
        <f>[1]main!AE107</f>
        <v>NA</v>
      </c>
      <c r="AF10" s="2" t="str">
        <f>[1]main!AF107</f>
        <v>m</v>
      </c>
      <c r="AG10" s="1" t="str">
        <f>[1]main!AG107</f>
        <v>Filler</v>
      </c>
      <c r="AH10" s="1" t="str">
        <f>[1]main!AH107</f>
        <v>NA</v>
      </c>
      <c r="AI10" s="1" t="str">
        <f>[1]main!AI107</f>
        <v>NA</v>
      </c>
      <c r="AJ10" s="1" t="str">
        <f>[1]main!AJ107</f>
        <v>Der</v>
      </c>
      <c r="AK10" s="1" t="str">
        <f>[1]main!AK107</f>
        <v>der</v>
      </c>
      <c r="AL10" s="1">
        <f>[1]main!AL107</f>
        <v>46</v>
      </c>
      <c r="AM10" s="1" t="str">
        <f>[1]main!AM107</f>
        <v>Bestattungsunternehmerin</v>
      </c>
      <c r="AN10" s="1" t="str">
        <f>[1]main!AN107</f>
        <v>NA</v>
      </c>
      <c r="AO10" s="1" t="str">
        <f>[1]main!AO107</f>
        <v>NA</v>
      </c>
      <c r="AP10" s="1" t="str">
        <f>[1]main!AP107</f>
        <v>NA</v>
      </c>
      <c r="AQ10" s="1" t="str">
        <f>[1]main!AQ107</f>
        <v>NA</v>
      </c>
      <c r="AR10" s="1" t="str">
        <f>[1]main!AR107</f>
        <v>NA</v>
      </c>
      <c r="AS10" s="1" t="str">
        <f>[1]main!AS107</f>
        <v>Alternative</v>
      </c>
      <c r="AT10" s="1" t="str">
        <f>[1]main!AT107</f>
        <v>NA</v>
      </c>
      <c r="AU10" s="1" t="str">
        <f>[1]main!AU107</f>
        <v>NA</v>
      </c>
      <c r="AV10" s="1" t="str">
        <f>[1]main!AV107</f>
        <v>Die</v>
      </c>
      <c r="AW10" s="1" t="str">
        <f>[1]main!AW107</f>
        <v>die</v>
      </c>
      <c r="AX10" s="1" t="str">
        <f>[1]main!AX107</f>
        <v>Er</v>
      </c>
      <c r="AY10" s="1" t="str">
        <f>[1]main!AY107</f>
        <v>Sie</v>
      </c>
      <c r="AZ10" s="2" t="str">
        <f>[1]main!AZ107</f>
        <v>Er</v>
      </c>
      <c r="BA10" s="1" t="str">
        <f t="shared" si="9"/>
        <v>Wer eilt auf den Landsitz?</v>
      </c>
      <c r="BB10" s="13" t="str">
        <f t="shared" si="10"/>
        <v>Was tat der Bestattungsunternehmer?</v>
      </c>
      <c r="BC10" s="1" t="str">
        <f t="shared" si="11"/>
        <v>Wohin eilt der Bestattungsunternehmer?</v>
      </c>
      <c r="BD10" s="1" t="str">
        <f t="shared" si="12"/>
        <v>Was hat der Bestattungsunternehmer vernommen?</v>
      </c>
      <c r="BE10" s="1" t="s">
        <v>20</v>
      </c>
      <c r="BF10" s="1" t="str">
        <f>BB10</f>
        <v>Was tat der Bestattungsunternehmer?</v>
      </c>
      <c r="BG10" s="1">
        <v>1</v>
      </c>
      <c r="BH10" s="1">
        <f t="shared" si="13"/>
        <v>1</v>
      </c>
      <c r="BI10" s="1" t="str">
        <f t="shared" si="14"/>
        <v>Was tat der Bestattungsunternehmer?</v>
      </c>
      <c r="BJ10" s="1" t="str">
        <f>IF(BI10="NA","NA",J10)</f>
        <v>eilt</v>
      </c>
      <c r="BK10" s="1" t="s">
        <v>78</v>
      </c>
      <c r="BL10" s="1" t="s">
        <v>79</v>
      </c>
      <c r="BM10" s="14">
        <v>1</v>
      </c>
      <c r="BN10" s="1" t="str">
        <f t="shared" si="15"/>
        <v>auf den Landsitz eilen</v>
      </c>
      <c r="BO10" s="1" t="str">
        <f t="shared" si="16"/>
        <v>auf den Landsitz reisen</v>
      </c>
      <c r="BP10" s="1" t="str">
        <f t="shared" si="17"/>
        <v/>
      </c>
      <c r="BQ10" s="1" t="str">
        <f t="shared" si="18"/>
        <v>Wohin eilt der Bestattungsunternehmer?</v>
      </c>
      <c r="BR10" s="1" t="str">
        <f t="shared" si="19"/>
        <v/>
      </c>
      <c r="BS10" s="1" t="str">
        <f t="shared" si="20"/>
        <v>Wohin eilt der Bestattungsunternehmer?</v>
      </c>
      <c r="BT10" s="1" t="str">
        <f t="shared" si="21"/>
        <v>Was hat der Bestattungsunternehmer vernommen?</v>
      </c>
      <c r="BU10" s="1" t="str">
        <f t="shared" si="22"/>
        <v/>
      </c>
      <c r="BV10" s="1" t="str">
        <f t="shared" si="23"/>
        <v>Was hat der Bestattungsunternehmer vernommen?</v>
      </c>
    </row>
    <row r="11" spans="1:90" ht="14.25" customHeight="1" x14ac:dyDescent="0.35">
      <c r="A11" s="1" t="str">
        <f t="shared" si="0"/>
        <v>L1_S88_I171_PEr</v>
      </c>
      <c r="B11" s="1">
        <v>1</v>
      </c>
      <c r="C11" s="1">
        <v>88</v>
      </c>
      <c r="D11" s="6">
        <v>120</v>
      </c>
      <c r="E11">
        <v>6</v>
      </c>
      <c r="F11" s="1">
        <v>88</v>
      </c>
      <c r="G11" s="1" t="str">
        <f t="shared" si="1"/>
        <v>Die Psychologin wandert vom Berg. Er hat die weite Aussicht genossen.</v>
      </c>
      <c r="H11" s="1" t="str">
        <f t="shared" si="2"/>
        <v>Die Psychologin</v>
      </c>
      <c r="I11" s="1" t="str">
        <f t="shared" si="3"/>
        <v>Der Psycholog</v>
      </c>
      <c r="J11" s="1" t="s">
        <v>80</v>
      </c>
      <c r="M11" s="1" t="s">
        <v>4</v>
      </c>
      <c r="N11" s="1" t="s">
        <v>81</v>
      </c>
      <c r="O11" s="1" t="str">
        <f t="shared" si="4"/>
        <v>vom Berg.</v>
      </c>
      <c r="P11" s="1" t="str">
        <f t="shared" si="5"/>
        <v>vom Berg</v>
      </c>
      <c r="Q11" s="1" t="str">
        <f t="shared" si="6"/>
        <v>Er</v>
      </c>
      <c r="R11" s="1" t="s">
        <v>6</v>
      </c>
      <c r="S11" s="1" t="s">
        <v>7</v>
      </c>
      <c r="T11" s="1" t="s">
        <v>82</v>
      </c>
      <c r="U11" s="1" t="s">
        <v>83</v>
      </c>
      <c r="W11" s="1" t="str">
        <f t="shared" si="7"/>
        <v>Aussicht</v>
      </c>
      <c r="X11" s="1" t="str">
        <f t="shared" si="8"/>
        <v>genossen.</v>
      </c>
      <c r="Y11" s="1" t="s">
        <v>84</v>
      </c>
      <c r="Z11" s="1">
        <f>[1]main!Z89</f>
        <v>171</v>
      </c>
      <c r="AA11" s="1" t="str">
        <f>[1]main!AA89</f>
        <v>Psychologin</v>
      </c>
      <c r="AB11" s="1" t="str">
        <f>[1]main!AB89</f>
        <v>NA</v>
      </c>
      <c r="AC11" s="1">
        <f>[1]main!AC89</f>
        <v>3.7749999999999999</v>
      </c>
      <c r="AD11" s="1" t="str">
        <f>[1]main!AD89</f>
        <v>NA</v>
      </c>
      <c r="AE11" s="1" t="str">
        <f>[1]main!AE89</f>
        <v>NA</v>
      </c>
      <c r="AF11" s="2" t="str">
        <f>[1]main!AF89</f>
        <v>f</v>
      </c>
      <c r="AG11" s="1" t="str">
        <f>[1]main!AG89</f>
        <v>Filler</v>
      </c>
      <c r="AH11" s="1" t="str">
        <f>[1]main!AH89</f>
        <v>NA</v>
      </c>
      <c r="AI11" s="1" t="str">
        <f>[1]main!AI89</f>
        <v>NA</v>
      </c>
      <c r="AJ11" s="1" t="str">
        <f>[1]main!AJ89</f>
        <v>Die</v>
      </c>
      <c r="AK11" s="1" t="str">
        <f>[1]main!AK89</f>
        <v>die</v>
      </c>
      <c r="AL11" s="1">
        <f>[1]main!AL89</f>
        <v>28</v>
      </c>
      <c r="AM11" s="1" t="str">
        <f>[1]main!AM89</f>
        <v>Psycholog</v>
      </c>
      <c r="AN11" s="1" t="str">
        <f>[1]main!AN89</f>
        <v>NA</v>
      </c>
      <c r="AO11" s="1" t="str">
        <f>[1]main!AO89</f>
        <v>NA</v>
      </c>
      <c r="AP11" s="1" t="str">
        <f>[1]main!AP89</f>
        <v>NA</v>
      </c>
      <c r="AQ11" s="1" t="str">
        <f>[1]main!AQ89</f>
        <v>NA</v>
      </c>
      <c r="AR11" s="1" t="str">
        <f>[1]main!AR89</f>
        <v>NA</v>
      </c>
      <c r="AS11" s="1" t="str">
        <f>[1]main!AS89</f>
        <v>Alternative</v>
      </c>
      <c r="AT11" s="1" t="str">
        <f>[1]main!AT89</f>
        <v>NA</v>
      </c>
      <c r="AU11" s="1" t="str">
        <f>[1]main!AU89</f>
        <v>NA</v>
      </c>
      <c r="AV11" s="1" t="str">
        <f>[1]main!AV89</f>
        <v>Der</v>
      </c>
      <c r="AW11" s="1" t="str">
        <f>[1]main!AW89</f>
        <v>der</v>
      </c>
      <c r="AX11" s="1" t="str">
        <f>[1]main!AX89</f>
        <v>Er</v>
      </c>
      <c r="AY11" s="1" t="str">
        <f>[1]main!AY89</f>
        <v>Sie</v>
      </c>
      <c r="AZ11" s="2" t="str">
        <f>[1]main!AZ89</f>
        <v>Er</v>
      </c>
      <c r="BA11" s="1" t="str">
        <f t="shared" si="9"/>
        <v>Wer wandert vom Berg?</v>
      </c>
      <c r="BB11" s="13" t="str">
        <f t="shared" si="10"/>
        <v>Was tat die Psychologin?</v>
      </c>
      <c r="BC11" s="1" t="str">
        <f t="shared" si="11"/>
        <v>Woher wandert die Psychologin?</v>
      </c>
      <c r="BD11" s="1" t="str">
        <f t="shared" si="12"/>
        <v>Was hat die Psychologin genossen?</v>
      </c>
      <c r="BE11" s="14" t="s">
        <v>85</v>
      </c>
      <c r="BF11" s="1" t="str">
        <f>BD11</f>
        <v>Was hat die Psychologin genossen?</v>
      </c>
      <c r="BG11" s="1">
        <v>2</v>
      </c>
      <c r="BH11" s="1">
        <f t="shared" si="13"/>
        <v>0</v>
      </c>
      <c r="BI11" s="1" t="str">
        <f t="shared" si="14"/>
        <v>NA</v>
      </c>
      <c r="BJ11" s="1" t="str">
        <f>IF(BI11="NA","NA",CONCATENATE(S11," ",T11," ",W11))</f>
        <v>NA</v>
      </c>
      <c r="BK11" s="1" t="str">
        <f>BJ11</f>
        <v>NA</v>
      </c>
      <c r="BL11" s="1" t="s">
        <v>14</v>
      </c>
      <c r="BM11" s="14">
        <v>1</v>
      </c>
      <c r="BN11" s="1" t="str">
        <f t="shared" si="15"/>
        <v>NA</v>
      </c>
      <c r="BO11" s="1" t="str">
        <f t="shared" si="16"/>
        <v>NA</v>
      </c>
      <c r="BP11" s="1" t="str">
        <f t="shared" si="17"/>
        <v/>
      </c>
      <c r="BQ11" s="1" t="str">
        <f t="shared" si="18"/>
        <v/>
      </c>
      <c r="BR11" s="1" t="str">
        <f t="shared" si="19"/>
        <v>Woher wandert die Psychologin?</v>
      </c>
      <c r="BS11" s="1" t="str">
        <f t="shared" si="20"/>
        <v>Woher wandert die Psychologin?</v>
      </c>
      <c r="BT11" s="1" t="str">
        <f t="shared" si="21"/>
        <v>Was hat die Psychologin genossen?</v>
      </c>
      <c r="BU11" s="1" t="str">
        <f t="shared" si="22"/>
        <v/>
      </c>
      <c r="BV11" s="1" t="str">
        <f t="shared" si="23"/>
        <v>Was hat die Psychologin genossen?</v>
      </c>
    </row>
    <row r="12" spans="1:90" ht="14.25" customHeight="1" x14ac:dyDescent="0.35">
      <c r="A12" s="1" t="str">
        <f t="shared" si="0"/>
        <v>L1_S1_I1_PEr</v>
      </c>
      <c r="B12" s="1">
        <v>1</v>
      </c>
      <c r="C12" s="1">
        <v>1</v>
      </c>
      <c r="D12" s="6">
        <v>121</v>
      </c>
      <c r="E12">
        <v>6</v>
      </c>
      <c r="F12" s="1">
        <v>1</v>
      </c>
      <c r="G12" s="1" t="str">
        <f t="shared" si="1"/>
        <v>Jakob spaziert ins Bistro. Er möchte die volle Treuekarte einlösen.</v>
      </c>
      <c r="H12" s="1" t="str">
        <f t="shared" si="2"/>
        <v>Jakob</v>
      </c>
      <c r="I12" s="1" t="str">
        <f t="shared" si="3"/>
        <v>Julian</v>
      </c>
      <c r="J12" s="1" t="s">
        <v>86</v>
      </c>
      <c r="L12" s="1" t="s">
        <v>87</v>
      </c>
      <c r="N12" s="1" t="s">
        <v>88</v>
      </c>
      <c r="O12" s="1" t="str">
        <f t="shared" si="4"/>
        <v>ins Bistro.</v>
      </c>
      <c r="P12" s="1" t="str">
        <f t="shared" si="5"/>
        <v>ins Bistro</v>
      </c>
      <c r="Q12" s="1" t="str">
        <f t="shared" si="6"/>
        <v>Er</v>
      </c>
      <c r="R12" s="1" t="s">
        <v>59</v>
      </c>
      <c r="S12" s="1" t="s">
        <v>7</v>
      </c>
      <c r="T12" s="1" t="s">
        <v>89</v>
      </c>
      <c r="U12" s="1" t="s">
        <v>90</v>
      </c>
      <c r="W12" s="1" t="str">
        <f t="shared" si="7"/>
        <v>Treuekarte</v>
      </c>
      <c r="X12" s="1" t="str">
        <f t="shared" si="8"/>
        <v>einlösen.</v>
      </c>
      <c r="Y12" s="1" t="s">
        <v>91</v>
      </c>
      <c r="Z12" s="1">
        <f>IF([1]Square_full!C3="M_m",[1]main!Z2,IF([1]Square_full!C3="M_m",[1]main!Z2))</f>
        <v>1</v>
      </c>
      <c r="AA12" s="1" t="str">
        <f>[1]main!AA2</f>
        <v>Jakob</v>
      </c>
      <c r="AB12" s="1" t="str">
        <f>[1]main!AB2</f>
        <v>m</v>
      </c>
      <c r="AC12" s="1">
        <f>[1]main!AC2</f>
        <v>1.0571428570000001</v>
      </c>
      <c r="AD12" s="1">
        <f>[1]main!AD2</f>
        <v>0.33806170200000002</v>
      </c>
      <c r="AE12" s="1">
        <f>[1]main!AE2</f>
        <v>1</v>
      </c>
      <c r="AF12" s="2" t="str">
        <f>[1]main!AF2</f>
        <v>m</v>
      </c>
      <c r="AG12" s="1" t="str">
        <f>[1]main!AG2</f>
        <v>Target</v>
      </c>
      <c r="AH12" s="1" t="str">
        <f>[1]main!AH2</f>
        <v>NA</v>
      </c>
      <c r="AI12" s="1">
        <f>[1]main!AI2</f>
        <v>1470000000</v>
      </c>
      <c r="AJ12" s="1" t="str">
        <f>[1]main!AJ2</f>
        <v>NA</v>
      </c>
      <c r="AK12" s="1" t="str">
        <f>[1]main!AK2</f>
        <v>NA</v>
      </c>
      <c r="AL12" s="1">
        <f>[1]main!AL2</f>
        <v>33</v>
      </c>
      <c r="AM12" s="1" t="str">
        <f>[1]main!AM2</f>
        <v>Julian</v>
      </c>
      <c r="AN12" s="1" t="str">
        <f>[1]main!AN2</f>
        <v>m</v>
      </c>
      <c r="AO12" s="1">
        <f>[1]main!AO2</f>
        <v>1.4</v>
      </c>
      <c r="AP12" s="1">
        <f>[1]main!AP2</f>
        <v>1.168206267</v>
      </c>
      <c r="AQ12" s="1">
        <f>[1]main!AQ2</f>
        <v>1</v>
      </c>
      <c r="AR12" s="1" t="str">
        <f>[1]main!AR2</f>
        <v>m</v>
      </c>
      <c r="AS12" s="1" t="str">
        <f>[1]main!AS2</f>
        <v>Alternative</v>
      </c>
      <c r="AT12" s="1" t="str">
        <f>[1]main!AT2</f>
        <v>NA</v>
      </c>
      <c r="AU12" s="1" t="str">
        <f>[1]main!AU2</f>
        <v>NA</v>
      </c>
      <c r="AV12" s="1" t="str">
        <f>[1]main!AV2</f>
        <v>NA</v>
      </c>
      <c r="AW12" s="1" t="str">
        <f>[1]main!AW2</f>
        <v>NA</v>
      </c>
      <c r="AX12" s="1" t="str">
        <f>[1]main!AX2</f>
        <v>Er</v>
      </c>
      <c r="AY12" s="1" t="str">
        <f>[1]main!AY2</f>
        <v>Sie</v>
      </c>
      <c r="AZ12" s="2" t="str">
        <f>[1]main!AZ2</f>
        <v>Er</v>
      </c>
      <c r="BA12" s="1" t="str">
        <f t="shared" si="9"/>
        <v>Wer spaziert ins Bistro?</v>
      </c>
      <c r="BB12" s="13" t="str">
        <f t="shared" si="10"/>
        <v>Was tat Jakob?</v>
      </c>
      <c r="BC12" s="1" t="str">
        <f t="shared" si="11"/>
        <v>Wohin spaziert Jakob?</v>
      </c>
      <c r="BD12" s="1" t="str">
        <f t="shared" si="12"/>
        <v>Was möchte Jakob einlösen?</v>
      </c>
      <c r="BE12" s="1" t="s">
        <v>30</v>
      </c>
      <c r="BF12" s="1" t="str">
        <f>BA12</f>
        <v>Wer spaziert ins Bistro?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IF(BI12="NA","NA",H12)</f>
        <v>NA</v>
      </c>
      <c r="BK12" s="1" t="str">
        <f>BJ12</f>
        <v>NA</v>
      </c>
      <c r="BL12" s="1" t="s">
        <v>14</v>
      </c>
      <c r="BM12" s="14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/>
      </c>
      <c r="BQ12" s="1" t="str">
        <f t="shared" si="18"/>
        <v>Wohin spaziert Jakob?</v>
      </c>
      <c r="BR12" s="1" t="str">
        <f t="shared" si="19"/>
        <v/>
      </c>
      <c r="BS12" s="1" t="str">
        <f t="shared" si="20"/>
        <v>Wohin spaziert Jakob?</v>
      </c>
      <c r="BT12" s="1" t="str">
        <f t="shared" si="21"/>
        <v>Was möchte Jakob einlösen?</v>
      </c>
      <c r="BU12" s="1" t="str">
        <f t="shared" si="22"/>
        <v/>
      </c>
      <c r="BV12" s="1" t="str">
        <f t="shared" si="23"/>
        <v>Was möchte Jakob einlösen?</v>
      </c>
    </row>
    <row r="13" spans="1:90" ht="14.25" customHeight="1" x14ac:dyDescent="0.35">
      <c r="A13" s="1" t="str">
        <f t="shared" si="0"/>
        <v>L1_S18_I18_PSie</v>
      </c>
      <c r="B13" s="1">
        <v>1</v>
      </c>
      <c r="C13" s="1">
        <v>18</v>
      </c>
      <c r="D13" s="6">
        <v>122</v>
      </c>
      <c r="E13">
        <v>6</v>
      </c>
      <c r="F13" s="1">
        <v>18</v>
      </c>
      <c r="G13" s="1" t="str">
        <f t="shared" si="1"/>
        <v>Oskar hüpft auf dem Trampolin. Sie möchte die neuen Nachbarskinder bespaßen.</v>
      </c>
      <c r="H13" s="1" t="str">
        <f t="shared" si="2"/>
        <v>Oskar</v>
      </c>
      <c r="I13" s="1" t="str">
        <f t="shared" si="3"/>
        <v>Wiebke</v>
      </c>
      <c r="J13" s="1" t="s">
        <v>92</v>
      </c>
      <c r="K13" s="1" t="s">
        <v>93</v>
      </c>
      <c r="N13" s="1" t="s">
        <v>94</v>
      </c>
      <c r="O13" s="1" t="str">
        <f t="shared" si="4"/>
        <v>auf dem Trampolin.</v>
      </c>
      <c r="P13" s="1" t="str">
        <f t="shared" si="5"/>
        <v>auf dem Trampolin</v>
      </c>
      <c r="Q13" s="1" t="str">
        <f t="shared" si="6"/>
        <v>Sie</v>
      </c>
      <c r="R13" s="1" t="s">
        <v>59</v>
      </c>
      <c r="S13" s="1" t="s">
        <v>7</v>
      </c>
      <c r="T13" s="1" t="s">
        <v>95</v>
      </c>
      <c r="V13" s="1" t="s">
        <v>96</v>
      </c>
      <c r="W13" s="1" t="str">
        <f t="shared" si="7"/>
        <v>Nachbarskinder</v>
      </c>
      <c r="X13" s="1" t="str">
        <f t="shared" si="8"/>
        <v>bespaßen.</v>
      </c>
      <c r="Y13" s="1" t="s">
        <v>97</v>
      </c>
      <c r="Z13" s="1">
        <f>[1]main!Z19</f>
        <v>18</v>
      </c>
      <c r="AA13" s="1" t="str">
        <f>[1]main!AA19</f>
        <v>Oskar</v>
      </c>
      <c r="AB13" s="1" t="str">
        <f>[1]main!AB19</f>
        <v>m</v>
      </c>
      <c r="AC13" s="1">
        <f>[1]main!AC19</f>
        <v>1.228571429</v>
      </c>
      <c r="AD13" s="1">
        <f>[1]main!AD19</f>
        <v>0.54695490099999999</v>
      </c>
      <c r="AE13" s="1">
        <f>[1]main!AE19</f>
        <v>1</v>
      </c>
      <c r="AF13" s="2" t="str">
        <f>[1]main!AF19</f>
        <v>m</v>
      </c>
      <c r="AG13" s="1" t="str">
        <f>[1]main!AG19</f>
        <v>Target</v>
      </c>
      <c r="AH13" s="1" t="str">
        <f>[1]main!AH19</f>
        <v>NA</v>
      </c>
      <c r="AI13" s="1">
        <f>[1]main!AI19</f>
        <v>146000000</v>
      </c>
      <c r="AJ13" s="1" t="str">
        <f>[1]main!AJ19</f>
        <v>NA</v>
      </c>
      <c r="AK13" s="1" t="str">
        <f>[1]main!AK19</f>
        <v>NA</v>
      </c>
      <c r="AL13" s="1">
        <f>[1]main!AL19</f>
        <v>99</v>
      </c>
      <c r="AM13" s="1" t="str">
        <f>[1]main!AM19</f>
        <v>Wiebke</v>
      </c>
      <c r="AN13" s="1" t="str">
        <f>[1]main!AN19</f>
        <v>f</v>
      </c>
      <c r="AO13" s="1">
        <f>[1]main!AO19</f>
        <v>6.371428571</v>
      </c>
      <c r="AP13" s="1">
        <f>[1]main!AP19</f>
        <v>1.3080230770000001</v>
      </c>
      <c r="AQ13" s="1">
        <f>[1]main!AQ19</f>
        <v>7</v>
      </c>
      <c r="AR13" s="1" t="str">
        <f>[1]main!AR19</f>
        <v>f</v>
      </c>
      <c r="AS13" s="1" t="str">
        <f>[1]main!AS19</f>
        <v>Alternative</v>
      </c>
      <c r="AT13" s="1" t="str">
        <f>[1]main!AT19</f>
        <v>NA</v>
      </c>
      <c r="AU13" s="1" t="str">
        <f>[1]main!AU19</f>
        <v>NA</v>
      </c>
      <c r="AV13" s="1" t="str">
        <f>[1]main!AV19</f>
        <v>NA</v>
      </c>
      <c r="AW13" s="1" t="str">
        <f>[1]main!AW19</f>
        <v>NA</v>
      </c>
      <c r="AX13" s="1" t="str">
        <f>[1]main!AX19</f>
        <v>Er</v>
      </c>
      <c r="AY13" s="1" t="str">
        <f>[1]main!AY19</f>
        <v>Sie</v>
      </c>
      <c r="AZ13" s="2" t="str">
        <f>[1]main!AZ19</f>
        <v>Sie</v>
      </c>
      <c r="BA13" s="1" t="str">
        <f t="shared" si="9"/>
        <v>Wer hüpft auf dem Trampolin?</v>
      </c>
      <c r="BB13" s="13" t="str">
        <f t="shared" si="10"/>
        <v>Was tat Oskar?</v>
      </c>
      <c r="BC13" s="1" t="str">
        <f t="shared" si="11"/>
        <v>Wo hüpft Oskar?</v>
      </c>
      <c r="BD13" s="1" t="str">
        <f t="shared" si="12"/>
        <v>Wen möchte Oskar bespaßen?</v>
      </c>
      <c r="BE13" s="1" t="s">
        <v>20</v>
      </c>
      <c r="BF13" s="1" t="str">
        <f>BB13</f>
        <v>Was tat Oskar?</v>
      </c>
      <c r="BG13" s="1">
        <v>3</v>
      </c>
      <c r="BH13" s="1">
        <f t="shared" si="13"/>
        <v>0</v>
      </c>
      <c r="BI13" s="1" t="str">
        <f t="shared" si="14"/>
        <v>NA</v>
      </c>
      <c r="BJ13" s="1" t="str">
        <f>IF(BI13="NA","NA",J13)</f>
        <v>NA</v>
      </c>
      <c r="BK13" s="1" t="str">
        <f>IF(BJ13="","",BJ13)</f>
        <v>NA</v>
      </c>
      <c r="BL13" s="1" t="s">
        <v>14</v>
      </c>
      <c r="BM13" s="14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hüpft Oskar?</v>
      </c>
      <c r="BQ13" s="1" t="str">
        <f t="shared" si="18"/>
        <v/>
      </c>
      <c r="BR13" s="1" t="str">
        <f t="shared" si="19"/>
        <v/>
      </c>
      <c r="BS13" s="1" t="str">
        <f t="shared" si="20"/>
        <v>Wo hüpft Oskar?</v>
      </c>
      <c r="BT13" s="1" t="str">
        <f t="shared" si="21"/>
        <v/>
      </c>
      <c r="BU13" s="1" t="str">
        <f t="shared" si="22"/>
        <v>Wen möchte Oskar bespaßen?</v>
      </c>
      <c r="BV13" s="1" t="str">
        <f t="shared" si="23"/>
        <v>Wen möchte Oskar bespaßen?</v>
      </c>
    </row>
    <row r="14" spans="1:90" ht="14.25" customHeight="1" x14ac:dyDescent="0.35">
      <c r="A14" s="1" t="str">
        <f t="shared" si="0"/>
        <v>L1_S38_I80_PSie</v>
      </c>
      <c r="B14" s="1">
        <v>1</v>
      </c>
      <c r="C14" s="1">
        <v>38</v>
      </c>
      <c r="D14" s="6">
        <v>123</v>
      </c>
      <c r="E14">
        <v>6</v>
      </c>
      <c r="F14" s="1">
        <v>38</v>
      </c>
      <c r="G14" s="1" t="str">
        <f t="shared" si="1"/>
        <v>Kim schwimmt zum Boot. Sie möchte die einsame Insel verlassen.</v>
      </c>
      <c r="H14" s="1" t="str">
        <f t="shared" si="2"/>
        <v>Kim</v>
      </c>
      <c r="I14" s="1" t="str">
        <f t="shared" si="3"/>
        <v>Karl</v>
      </c>
      <c r="J14" s="1" t="s">
        <v>98</v>
      </c>
      <c r="K14" s="1" t="s">
        <v>99</v>
      </c>
      <c r="N14" s="1" t="s">
        <v>100</v>
      </c>
      <c r="O14" s="1" t="str">
        <f t="shared" si="4"/>
        <v>zum Boot.</v>
      </c>
      <c r="P14" s="1" t="str">
        <f t="shared" si="5"/>
        <v>zum Boot</v>
      </c>
      <c r="Q14" s="1" t="str">
        <f t="shared" si="6"/>
        <v>Sie</v>
      </c>
      <c r="R14" s="1" t="s">
        <v>59</v>
      </c>
      <c r="S14" s="1" t="s">
        <v>7</v>
      </c>
      <c r="T14" s="1" t="s">
        <v>101</v>
      </c>
      <c r="U14" s="1" t="s">
        <v>102</v>
      </c>
      <c r="W14" s="1" t="str">
        <f t="shared" si="7"/>
        <v>Insel</v>
      </c>
      <c r="X14" s="1" t="str">
        <f t="shared" si="8"/>
        <v>verlassen.</v>
      </c>
      <c r="Y14" s="1" t="s">
        <v>103</v>
      </c>
      <c r="Z14" s="1">
        <f>[1]main!Z39</f>
        <v>80</v>
      </c>
      <c r="AA14" s="1" t="str">
        <f>[1]main!AA39</f>
        <v>Kim</v>
      </c>
      <c r="AB14" s="1" t="str">
        <f>[1]main!AB39</f>
        <v>n</v>
      </c>
      <c r="AC14" s="1">
        <f>[1]main!AC39</f>
        <v>4.7428571430000002</v>
      </c>
      <c r="AD14" s="1">
        <f>[1]main!AD39</f>
        <v>1.038745203</v>
      </c>
      <c r="AE14" s="1">
        <f>[1]main!AE39</f>
        <v>4</v>
      </c>
      <c r="AF14" s="2" t="str">
        <f>[1]main!AF39</f>
        <v>n</v>
      </c>
      <c r="AG14" s="1" t="str">
        <f>[1]main!AG39</f>
        <v>Target</v>
      </c>
      <c r="AH14" s="1" t="str">
        <f>[1]main!AH39</f>
        <v>NA</v>
      </c>
      <c r="AI14" s="1">
        <f>[1]main!AI39</f>
        <v>5070000000</v>
      </c>
      <c r="AJ14" s="1" t="str">
        <f>[1]main!AJ39</f>
        <v>NA</v>
      </c>
      <c r="AK14" s="1" t="str">
        <f>[1]main!AK39</f>
        <v>NA</v>
      </c>
      <c r="AL14" s="1">
        <f>[1]main!AL39</f>
        <v>30</v>
      </c>
      <c r="AM14" s="1" t="str">
        <f>[1]main!AM39</f>
        <v>Karl</v>
      </c>
      <c r="AN14" s="1" t="str">
        <f>[1]main!AN39</f>
        <v>m</v>
      </c>
      <c r="AO14" s="1">
        <f>[1]main!AO39</f>
        <v>1.342857143</v>
      </c>
      <c r="AP14" s="1">
        <f>[1]main!AP39</f>
        <v>1.1099246700000001</v>
      </c>
      <c r="AQ14" s="1">
        <f>[1]main!AQ39</f>
        <v>1</v>
      </c>
      <c r="AR14" s="1" t="str">
        <f>[1]main!AR39</f>
        <v>m</v>
      </c>
      <c r="AS14" s="1" t="str">
        <f>[1]main!AS39</f>
        <v>Alternative</v>
      </c>
      <c r="AT14" s="1" t="str">
        <f>[1]main!AT39</f>
        <v>NA</v>
      </c>
      <c r="AU14" s="1" t="str">
        <f>[1]main!AU39</f>
        <v>NA</v>
      </c>
      <c r="AV14" s="1" t="str">
        <f>[1]main!AV39</f>
        <v>NA</v>
      </c>
      <c r="AW14" s="1" t="str">
        <f>[1]main!AW39</f>
        <v>NA</v>
      </c>
      <c r="AX14" s="1" t="str">
        <f>[1]main!AX39</f>
        <v>Er</v>
      </c>
      <c r="AY14" s="1" t="str">
        <f>[1]main!AY39</f>
        <v>Sie</v>
      </c>
      <c r="AZ14" s="2" t="str">
        <f>[1]main!AZ39</f>
        <v>Sie</v>
      </c>
      <c r="BA14" s="1" t="str">
        <f t="shared" si="9"/>
        <v>Wer schwimmt zum Boot?</v>
      </c>
      <c r="BB14" s="13" t="str">
        <f t="shared" si="10"/>
        <v>Was tat Kim?</v>
      </c>
      <c r="BC14" s="1" t="str">
        <f t="shared" si="11"/>
        <v>Wo schwimmt Kim?</v>
      </c>
      <c r="BD14" s="1" t="str">
        <f t="shared" si="12"/>
        <v>Was möchte Kim verlassen?</v>
      </c>
      <c r="BE14" s="1" t="s">
        <v>20</v>
      </c>
      <c r="BF14" s="1" t="str">
        <f>BB14</f>
        <v>Was tat Kim?</v>
      </c>
      <c r="BG14" s="1">
        <v>4</v>
      </c>
      <c r="BH14" s="1">
        <f t="shared" si="13"/>
        <v>0</v>
      </c>
      <c r="BI14" s="1" t="str">
        <f t="shared" si="14"/>
        <v>NA</v>
      </c>
      <c r="BJ14" s="1" t="str">
        <f>IF(BI14="NA","NA",J14)</f>
        <v>NA</v>
      </c>
      <c r="BK14" s="1" t="str">
        <f>BJ14</f>
        <v>NA</v>
      </c>
      <c r="BL14" s="1" t="s">
        <v>14</v>
      </c>
      <c r="BM14" s="14">
        <v>0</v>
      </c>
      <c r="BN14" s="1" t="str">
        <f t="shared" si="15"/>
        <v>NA</v>
      </c>
      <c r="BO14" s="1" t="str">
        <f t="shared" si="16"/>
        <v>NA</v>
      </c>
      <c r="BP14" s="1" t="str">
        <f t="shared" si="17"/>
        <v>Wo schwimmt Kim?</v>
      </c>
      <c r="BQ14" s="1" t="str">
        <f t="shared" si="18"/>
        <v/>
      </c>
      <c r="BR14" s="1" t="str">
        <f t="shared" si="19"/>
        <v/>
      </c>
      <c r="BS14" s="1" t="str">
        <f t="shared" si="20"/>
        <v>Wo schwimmt Kim?</v>
      </c>
      <c r="BT14" s="1" t="str">
        <f t="shared" si="21"/>
        <v>Was möchte Kim verlassen?</v>
      </c>
      <c r="BU14" s="1" t="str">
        <f t="shared" si="22"/>
        <v/>
      </c>
      <c r="BV14" s="1" t="str">
        <f t="shared" si="23"/>
        <v>Was möchte Kim verlassen?</v>
      </c>
    </row>
    <row r="15" spans="1:90" ht="14.25" customHeight="1" x14ac:dyDescent="0.35">
      <c r="A15" s="1" t="str">
        <f t="shared" si="0"/>
        <v>L1_S57_I140_PSie</v>
      </c>
      <c r="B15" s="1">
        <v>1</v>
      </c>
      <c r="C15" s="1">
        <v>57</v>
      </c>
      <c r="D15" s="6">
        <v>124</v>
      </c>
      <c r="E15">
        <v>6</v>
      </c>
      <c r="F15" s="1">
        <v>57</v>
      </c>
      <c r="G15" s="1" t="str">
        <f t="shared" si="1"/>
        <v>Mathilda kommt von der Bandprobe. Sie hat ein exzellentes Solo hingelegt.</v>
      </c>
      <c r="H15" s="1" t="str">
        <f t="shared" si="2"/>
        <v>Mathilda</v>
      </c>
      <c r="I15" s="1" t="str">
        <f t="shared" si="3"/>
        <v>Carolin</v>
      </c>
      <c r="J15" s="1" t="s">
        <v>3</v>
      </c>
      <c r="M15" s="1" t="s">
        <v>31</v>
      </c>
      <c r="N15" s="1" t="s">
        <v>104</v>
      </c>
      <c r="O15" s="1" t="str">
        <f t="shared" si="4"/>
        <v>von der Bandprobe.</v>
      </c>
      <c r="P15" s="1" t="str">
        <f t="shared" si="5"/>
        <v>von der Bandprobe</v>
      </c>
      <c r="Q15" s="1" t="str">
        <f t="shared" si="6"/>
        <v>Sie</v>
      </c>
      <c r="R15" s="1" t="s">
        <v>6</v>
      </c>
      <c r="S15" s="1" t="s">
        <v>105</v>
      </c>
      <c r="T15" s="1" t="s">
        <v>106</v>
      </c>
      <c r="U15" s="1" t="s">
        <v>107</v>
      </c>
      <c r="W15" s="1" t="str">
        <f t="shared" si="7"/>
        <v>Solo</v>
      </c>
      <c r="X15" s="1" t="str">
        <f t="shared" si="8"/>
        <v>hingelegt.</v>
      </c>
      <c r="Y15" s="1" t="s">
        <v>108</v>
      </c>
      <c r="Z15" s="1">
        <f>[1]main!Z58</f>
        <v>140</v>
      </c>
      <c r="AA15" s="1" t="str">
        <f>[1]main!AA58</f>
        <v>Mathilda</v>
      </c>
      <c r="AB15" s="1" t="str">
        <f>[1]main!AB58</f>
        <v>f</v>
      </c>
      <c r="AC15" s="1">
        <f>[1]main!AC58</f>
        <v>6.914285714</v>
      </c>
      <c r="AD15" s="1">
        <f>[1]main!AD58</f>
        <v>0.28402864100000003</v>
      </c>
      <c r="AE15" s="1">
        <f>[1]main!AE58</f>
        <v>7</v>
      </c>
      <c r="AF15" s="2" t="str">
        <f>[1]main!AF58</f>
        <v>f</v>
      </c>
      <c r="AG15" s="1" t="str">
        <f>[1]main!AG58</f>
        <v>Target</v>
      </c>
      <c r="AH15" s="1" t="str">
        <f>[1]main!AH58</f>
        <v>NA</v>
      </c>
      <c r="AI15" s="1">
        <f>[1]main!AI58</f>
        <v>17000000</v>
      </c>
      <c r="AJ15" s="1" t="str">
        <f>[1]main!AJ58</f>
        <v>NA</v>
      </c>
      <c r="AK15" s="1" t="str">
        <f>[1]main!AK58</f>
        <v>NA</v>
      </c>
      <c r="AL15" s="1">
        <f>[1]main!AL58</f>
        <v>108</v>
      </c>
      <c r="AM15" s="1" t="str">
        <f>[1]main!AM58</f>
        <v>Carolin</v>
      </c>
      <c r="AN15" s="1" t="str">
        <f>[1]main!AN58</f>
        <v>f</v>
      </c>
      <c r="AO15" s="1">
        <f>[1]main!AO58</f>
        <v>6.628571429</v>
      </c>
      <c r="AP15" s="1">
        <f>[1]main!AP58</f>
        <v>0.77024496799999997</v>
      </c>
      <c r="AQ15" s="1">
        <f>[1]main!AQ58</f>
        <v>7</v>
      </c>
      <c r="AR15" s="1" t="str">
        <f>[1]main!AR58</f>
        <v>f</v>
      </c>
      <c r="AS15" s="1" t="str">
        <f>[1]main!AS58</f>
        <v>Alternative</v>
      </c>
      <c r="AT15" s="1" t="str">
        <f>[1]main!AT58</f>
        <v>NA</v>
      </c>
      <c r="AU15" s="1" t="str">
        <f>[1]main!AU58</f>
        <v>NA</v>
      </c>
      <c r="AV15" s="1" t="str">
        <f>[1]main!AV58</f>
        <v>NA</v>
      </c>
      <c r="AW15" s="1" t="str">
        <f>[1]main!AW58</f>
        <v>NA</v>
      </c>
      <c r="AX15" s="1" t="str">
        <f>[1]main!AX58</f>
        <v>Er</v>
      </c>
      <c r="AY15" s="1" t="str">
        <f>[1]main!AY58</f>
        <v>Sie</v>
      </c>
      <c r="AZ15" s="2" t="str">
        <f>[1]main!AZ58</f>
        <v>Sie</v>
      </c>
      <c r="BA15" s="1" t="str">
        <f t="shared" si="9"/>
        <v>Wer kommt von der Bandprobe?</v>
      </c>
      <c r="BB15" s="13" t="str">
        <f t="shared" si="10"/>
        <v>Was tat Mathilda?</v>
      </c>
      <c r="BC15" s="1" t="str">
        <f t="shared" si="11"/>
        <v>Woher kommt Mathilda?</v>
      </c>
      <c r="BD15" s="1" t="str">
        <f t="shared" si="12"/>
        <v>Was hat Mathilda hingelegt?</v>
      </c>
      <c r="BE15" s="1" t="s">
        <v>30</v>
      </c>
      <c r="BF15" s="1" t="str">
        <f>BA15</f>
        <v>Wer kommt von der Bandprobe?</v>
      </c>
      <c r="BG15" s="1">
        <v>3</v>
      </c>
      <c r="BH15" s="1">
        <f t="shared" si="13"/>
        <v>0</v>
      </c>
      <c r="BI15" s="1" t="str">
        <f t="shared" si="14"/>
        <v>NA</v>
      </c>
      <c r="BJ15" s="1" t="str">
        <f>IF(BI15="NA","NA",H15)</f>
        <v>NA</v>
      </c>
      <c r="BK15" s="1" t="str">
        <f>BJ15</f>
        <v>NA</v>
      </c>
      <c r="BL15" s="1" t="s">
        <v>14</v>
      </c>
      <c r="BM15" s="14">
        <v>0</v>
      </c>
      <c r="BN15" s="1" t="str">
        <f t="shared" si="15"/>
        <v>NA</v>
      </c>
      <c r="BO15" s="1" t="str">
        <f t="shared" si="16"/>
        <v>NA</v>
      </c>
      <c r="BP15" s="1" t="str">
        <f t="shared" si="17"/>
        <v/>
      </c>
      <c r="BQ15" s="1" t="str">
        <f t="shared" si="18"/>
        <v/>
      </c>
      <c r="BR15" s="1" t="str">
        <f t="shared" si="19"/>
        <v>Woher kommt Mathilda?</v>
      </c>
      <c r="BS15" s="1" t="str">
        <f t="shared" si="20"/>
        <v>Woher kommt Mathilda?</v>
      </c>
      <c r="BT15" s="1" t="str">
        <f t="shared" si="21"/>
        <v>Was hat Mathilda hingelegt?</v>
      </c>
      <c r="BU15" s="1" t="str">
        <f t="shared" si="22"/>
        <v/>
      </c>
      <c r="BV15" s="14" t="str">
        <f t="shared" si="23"/>
        <v>Was hat Mathilda hingelegt?</v>
      </c>
    </row>
    <row r="16" spans="1:90" ht="14.25" customHeight="1" x14ac:dyDescent="0.35">
      <c r="A16" s="1" t="str">
        <f t="shared" si="0"/>
        <v>L1_S47_I130_PEr</v>
      </c>
      <c r="B16" s="1">
        <v>1</v>
      </c>
      <c r="C16" s="1">
        <v>47</v>
      </c>
      <c r="D16" s="6">
        <v>125</v>
      </c>
      <c r="E16">
        <v>6</v>
      </c>
      <c r="F16" s="1">
        <v>47</v>
      </c>
      <c r="G16" s="1" t="str">
        <f t="shared" si="1"/>
        <v>Emilia klettert vom Balkon. Er hat die teure Vase zerdeppert.</v>
      </c>
      <c r="H16" s="1" t="str">
        <f t="shared" si="2"/>
        <v>Emilia</v>
      </c>
      <c r="I16" s="1" t="str">
        <f t="shared" si="3"/>
        <v>Noah</v>
      </c>
      <c r="J16" s="1" t="s">
        <v>109</v>
      </c>
      <c r="M16" s="1" t="s">
        <v>4</v>
      </c>
      <c r="N16" s="1" t="s">
        <v>110</v>
      </c>
      <c r="O16" s="1" t="str">
        <f t="shared" si="4"/>
        <v>vom Balkon.</v>
      </c>
      <c r="P16" s="1" t="str">
        <f t="shared" si="5"/>
        <v>vom Balkon</v>
      </c>
      <c r="Q16" s="1" t="str">
        <f t="shared" si="6"/>
        <v>Er</v>
      </c>
      <c r="R16" s="1" t="s">
        <v>6</v>
      </c>
      <c r="S16" s="1" t="s">
        <v>7</v>
      </c>
      <c r="T16" s="1" t="s">
        <v>111</v>
      </c>
      <c r="U16" s="1" t="s">
        <v>112</v>
      </c>
      <c r="W16" s="1" t="str">
        <f t="shared" si="7"/>
        <v>Vase</v>
      </c>
      <c r="X16" s="1" t="str">
        <f t="shared" si="8"/>
        <v>zerdeppert.</v>
      </c>
      <c r="Y16" s="1" t="s">
        <v>113</v>
      </c>
      <c r="Z16" s="1">
        <f>[1]main!Z48</f>
        <v>130</v>
      </c>
      <c r="AA16" s="1" t="str">
        <f>[1]main!AA48</f>
        <v>Emilia</v>
      </c>
      <c r="AB16" s="1" t="str">
        <f>[1]main!AB48</f>
        <v>f</v>
      </c>
      <c r="AC16" s="1">
        <f>[1]main!AC48</f>
        <v>6.8571428570000004</v>
      </c>
      <c r="AD16" s="1">
        <f>[1]main!AD48</f>
        <v>0.35503580099999998</v>
      </c>
      <c r="AE16" s="1">
        <f>[1]main!AE48</f>
        <v>7</v>
      </c>
      <c r="AF16" s="2" t="str">
        <f>[1]main!AF48</f>
        <v>f</v>
      </c>
      <c r="AG16" s="1" t="str">
        <f>[1]main!AG48</f>
        <v>Target</v>
      </c>
      <c r="AH16" s="1" t="str">
        <f>[1]main!AH48</f>
        <v>NA</v>
      </c>
      <c r="AI16" s="1">
        <f>[1]main!AI48</f>
        <v>1940000000</v>
      </c>
      <c r="AJ16" s="1" t="str">
        <f>[1]main!AJ48</f>
        <v>NA</v>
      </c>
      <c r="AK16" s="1" t="str">
        <f>[1]main!AK48</f>
        <v>NA</v>
      </c>
      <c r="AL16" s="1">
        <f>[1]main!AL48</f>
        <v>49</v>
      </c>
      <c r="AM16" s="1" t="str">
        <f>[1]main!AM48</f>
        <v>Noah</v>
      </c>
      <c r="AN16" s="1" t="str">
        <f>[1]main!AN48</f>
        <v>n</v>
      </c>
      <c r="AO16" s="1">
        <f>[1]main!AO48</f>
        <v>1.8571428569999999</v>
      </c>
      <c r="AP16" s="1">
        <f>[1]main!AP48</f>
        <v>1.115211854</v>
      </c>
      <c r="AQ16" s="1">
        <f>[1]main!AQ48</f>
        <v>1</v>
      </c>
      <c r="AR16" s="1" t="str">
        <f>[1]main!AR48</f>
        <v>m</v>
      </c>
      <c r="AS16" s="1" t="str">
        <f>[1]main!AS48</f>
        <v>Alternative</v>
      </c>
      <c r="AT16" s="1" t="str">
        <f>[1]main!AT48</f>
        <v>NA</v>
      </c>
      <c r="AU16" s="1" t="str">
        <f>[1]main!AU48</f>
        <v>NA</v>
      </c>
      <c r="AV16" s="1" t="str">
        <f>[1]main!AV48</f>
        <v>NA</v>
      </c>
      <c r="AW16" s="1" t="str">
        <f>[1]main!AW48</f>
        <v>NA</v>
      </c>
      <c r="AX16" s="1" t="str">
        <f>[1]main!AX48</f>
        <v>Er</v>
      </c>
      <c r="AY16" s="1" t="str">
        <f>[1]main!AY48</f>
        <v>Sie</v>
      </c>
      <c r="AZ16" s="2" t="str">
        <f>[1]main!AZ48</f>
        <v>Er</v>
      </c>
      <c r="BA16" s="1" t="str">
        <f t="shared" si="9"/>
        <v>Wer klettert vom Balkon?</v>
      </c>
      <c r="BB16" s="13" t="str">
        <f t="shared" si="10"/>
        <v>Was tat Emilia?</v>
      </c>
      <c r="BC16" s="1" t="str">
        <f t="shared" si="11"/>
        <v>Woher klettert Emilia?</v>
      </c>
      <c r="BD16" s="1" t="str">
        <f t="shared" si="12"/>
        <v>Was hat Emilia zerdeppert?</v>
      </c>
      <c r="BE16" s="1" t="s">
        <v>70</v>
      </c>
      <c r="BF16" s="1" t="str">
        <f>BC16</f>
        <v>Woher klettert Emilia?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IF(BI16="NA","NA",P16)</f>
        <v>NA</v>
      </c>
      <c r="BK16" s="1" t="str">
        <f>BJ16</f>
        <v>NA</v>
      </c>
      <c r="BL16" s="1" t="s">
        <v>14</v>
      </c>
      <c r="BM16" s="14">
        <v>0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klettert Emilia?</v>
      </c>
      <c r="BS16" s="1" t="str">
        <f t="shared" si="20"/>
        <v>Woher klettert Emilia?</v>
      </c>
      <c r="BT16" s="1" t="str">
        <f t="shared" si="21"/>
        <v>Was hat Emilia zerdeppert?</v>
      </c>
      <c r="BU16" s="1" t="str">
        <f t="shared" si="22"/>
        <v/>
      </c>
      <c r="BV16" s="1" t="str">
        <f t="shared" si="23"/>
        <v>Was hat Emilia zerdeppert?</v>
      </c>
    </row>
    <row r="17" spans="1:74" ht="14.25" customHeight="1" x14ac:dyDescent="0.35">
      <c r="A17" s="1" t="str">
        <f t="shared" si="0"/>
        <v>L1_S44_I127_PEr</v>
      </c>
      <c r="B17" s="1">
        <v>1</v>
      </c>
      <c r="C17" s="1">
        <v>44</v>
      </c>
      <c r="D17" s="6">
        <v>126</v>
      </c>
      <c r="E17">
        <v>6</v>
      </c>
      <c r="F17" s="1">
        <v>44</v>
      </c>
      <c r="G17" s="1" t="str">
        <f t="shared" si="1"/>
        <v>Hanna faulenzt im Sessel. Er hat einen harten Arbeitstag gehabt.</v>
      </c>
      <c r="H17" s="1" t="str">
        <f t="shared" si="2"/>
        <v>Hanna</v>
      </c>
      <c r="I17" s="1" t="str">
        <f t="shared" si="3"/>
        <v>Mats</v>
      </c>
      <c r="J17" s="1" t="s">
        <v>114</v>
      </c>
      <c r="K17" s="1" t="s">
        <v>115</v>
      </c>
      <c r="N17" s="1" t="s">
        <v>116</v>
      </c>
      <c r="O17" s="1" t="str">
        <f t="shared" si="4"/>
        <v>im Sessel.</v>
      </c>
      <c r="P17" s="1" t="str">
        <f t="shared" si="5"/>
        <v>im Sessel</v>
      </c>
      <c r="Q17" s="1" t="str">
        <f t="shared" si="6"/>
        <v>Er</v>
      </c>
      <c r="R17" s="1" t="s">
        <v>6</v>
      </c>
      <c r="S17" s="1" t="s">
        <v>117</v>
      </c>
      <c r="T17" s="1" t="s">
        <v>75</v>
      </c>
      <c r="U17" s="1" t="s">
        <v>118</v>
      </c>
      <c r="W17" s="1" t="str">
        <f t="shared" si="7"/>
        <v>Arbeitstag</v>
      </c>
      <c r="X17" s="1" t="str">
        <f t="shared" si="8"/>
        <v>gehabt.</v>
      </c>
      <c r="Y17" s="1" t="s">
        <v>119</v>
      </c>
      <c r="Z17" s="1">
        <f>[1]main!Z45</f>
        <v>127</v>
      </c>
      <c r="AA17" s="1" t="str">
        <f>[1]main!AA45</f>
        <v>Hanna</v>
      </c>
      <c r="AB17" s="1" t="str">
        <f>[1]main!AB45</f>
        <v>f</v>
      </c>
      <c r="AC17" s="1">
        <f>[1]main!AC45</f>
        <v>6.8285714290000001</v>
      </c>
      <c r="AD17" s="1">
        <f>[1]main!AD45</f>
        <v>0.45281565400000001</v>
      </c>
      <c r="AE17" s="1">
        <f>[1]main!AE45</f>
        <v>7</v>
      </c>
      <c r="AF17" s="2" t="str">
        <f>[1]main!AF45</f>
        <v>f</v>
      </c>
      <c r="AG17" s="1" t="str">
        <f>[1]main!AG45</f>
        <v>Target</v>
      </c>
      <c r="AH17" s="1" t="str">
        <f>[1]main!AH45</f>
        <v>NA</v>
      </c>
      <c r="AI17" s="1">
        <f>[1]main!AI45</f>
        <v>2090000000</v>
      </c>
      <c r="AJ17" s="1" t="str">
        <f>[1]main!AJ45</f>
        <v>NA</v>
      </c>
      <c r="AK17" s="1" t="str">
        <f>[1]main!AK45</f>
        <v>NA</v>
      </c>
      <c r="AL17" s="1">
        <f>[1]main!AL45</f>
        <v>46</v>
      </c>
      <c r="AM17" s="1" t="str">
        <f>[1]main!AM45</f>
        <v>Mats</v>
      </c>
      <c r="AN17" s="1" t="str">
        <f>[1]main!AN45</f>
        <v>m</v>
      </c>
      <c r="AO17" s="1">
        <f>[1]main!AO45</f>
        <v>1.657142857</v>
      </c>
      <c r="AP17" s="1">
        <f>[1]main!AP45</f>
        <v>1.0273568930000001</v>
      </c>
      <c r="AQ17" s="1">
        <f>[1]main!AQ45</f>
        <v>1</v>
      </c>
      <c r="AR17" s="1" t="str">
        <f>[1]main!AR45</f>
        <v>m</v>
      </c>
      <c r="AS17" s="1" t="str">
        <f>[1]main!AS45</f>
        <v>Alternative</v>
      </c>
      <c r="AT17" s="1" t="str">
        <f>[1]main!AT45</f>
        <v>NA</v>
      </c>
      <c r="AU17" s="1" t="str">
        <f>[1]main!AU45</f>
        <v>NA</v>
      </c>
      <c r="AV17" s="1" t="str">
        <f>[1]main!AV45</f>
        <v>NA</v>
      </c>
      <c r="AW17" s="1" t="str">
        <f>[1]main!AW45</f>
        <v>NA</v>
      </c>
      <c r="AX17" s="1" t="str">
        <f>[1]main!AX45</f>
        <v>Er</v>
      </c>
      <c r="AY17" s="1" t="str">
        <f>[1]main!AY45</f>
        <v>Sie</v>
      </c>
      <c r="AZ17" s="2" t="str">
        <f>[1]main!AZ45</f>
        <v>Er</v>
      </c>
      <c r="BA17" s="1" t="str">
        <f t="shared" si="9"/>
        <v>Wer faulenzt im Sessel?</v>
      </c>
      <c r="BB17" s="13" t="str">
        <f t="shared" si="10"/>
        <v>Was tat Hanna?</v>
      </c>
      <c r="BC17" s="1" t="str">
        <f t="shared" si="11"/>
        <v>Wo faulenzt Hanna?</v>
      </c>
      <c r="BD17" s="1" t="str">
        <f t="shared" si="12"/>
        <v>Was hat Hanna gehabt?</v>
      </c>
      <c r="BE17" s="14" t="s">
        <v>85</v>
      </c>
      <c r="BF17" s="1" t="str">
        <f>BD17</f>
        <v>Was hat Hanna gehabt?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IF(BI17="NA","NA",CONCATENATE(S17," ",T17," ",W17))</f>
        <v>NA</v>
      </c>
      <c r="BK17" s="1" t="str">
        <f>BJ17</f>
        <v>NA</v>
      </c>
      <c r="BL17" s="1" t="s">
        <v>14</v>
      </c>
      <c r="BM17" s="14">
        <v>1</v>
      </c>
      <c r="BN17" s="1" t="str">
        <f t="shared" si="15"/>
        <v>NA</v>
      </c>
      <c r="BO17" s="1" t="str">
        <f t="shared" si="16"/>
        <v>NA</v>
      </c>
      <c r="BP17" s="1" t="str">
        <f t="shared" si="17"/>
        <v>Wo faulenzt Hanna?</v>
      </c>
      <c r="BQ17" s="1" t="str">
        <f t="shared" si="18"/>
        <v/>
      </c>
      <c r="BR17" s="1" t="str">
        <f t="shared" si="19"/>
        <v/>
      </c>
      <c r="BS17" s="1" t="str">
        <f t="shared" si="20"/>
        <v>Wo faulenzt Hanna?</v>
      </c>
      <c r="BT17" s="1" t="str">
        <f t="shared" si="21"/>
        <v>Was hat Hanna gehabt?</v>
      </c>
      <c r="BU17" s="1" t="str">
        <f t="shared" si="22"/>
        <v/>
      </c>
      <c r="BV17" s="1" t="str">
        <f t="shared" si="23"/>
        <v>Was hat Hanna gehabt?</v>
      </c>
    </row>
    <row r="18" spans="1:74" ht="14.25" customHeight="1" x14ac:dyDescent="0.35">
      <c r="A18" s="1" t="str">
        <f t="shared" si="0"/>
        <v>L1_S85_I168_PEr</v>
      </c>
      <c r="B18" s="1">
        <v>1</v>
      </c>
      <c r="C18" s="1">
        <v>85</v>
      </c>
      <c r="D18" s="6">
        <v>127</v>
      </c>
      <c r="E18">
        <v>6</v>
      </c>
      <c r="F18" s="1">
        <v>85</v>
      </c>
      <c r="G18" s="1" t="str">
        <f t="shared" si="1"/>
        <v>Die Immobilienmaklerin fällt aus dem Rollstuhl. Er hat den offenen Gully übersehen.</v>
      </c>
      <c r="H18" s="1" t="str">
        <f t="shared" si="2"/>
        <v>Die Immobilienmaklerin</v>
      </c>
      <c r="I18" s="1" t="str">
        <f t="shared" si="3"/>
        <v>Der Immobilienmakler</v>
      </c>
      <c r="J18" s="1" t="s">
        <v>52</v>
      </c>
      <c r="M18" s="1" t="s">
        <v>24</v>
      </c>
      <c r="N18" s="1" t="s">
        <v>120</v>
      </c>
      <c r="O18" s="1" t="str">
        <f t="shared" si="4"/>
        <v>aus dem Rollstuhl.</v>
      </c>
      <c r="P18" s="1" t="str">
        <f t="shared" si="5"/>
        <v>aus dem Rollstuhl</v>
      </c>
      <c r="Q18" s="1" t="str">
        <f t="shared" si="6"/>
        <v>Er</v>
      </c>
      <c r="R18" s="1" t="s">
        <v>6</v>
      </c>
      <c r="S18" s="1" t="s">
        <v>74</v>
      </c>
      <c r="T18" s="1" t="s">
        <v>121</v>
      </c>
      <c r="U18" s="1" t="s">
        <v>122</v>
      </c>
      <c r="W18" s="1" t="str">
        <f t="shared" si="7"/>
        <v>Gully</v>
      </c>
      <c r="X18" s="1" t="str">
        <f t="shared" si="8"/>
        <v>übersehen.</v>
      </c>
      <c r="Y18" s="1" t="s">
        <v>123</v>
      </c>
      <c r="Z18" s="1">
        <f>[1]main!Z86</f>
        <v>168</v>
      </c>
      <c r="AA18" s="1" t="str">
        <f>[1]main!AA86</f>
        <v>Immobilienmaklerin</v>
      </c>
      <c r="AB18" s="1" t="str">
        <f>[1]main!AB86</f>
        <v>NA</v>
      </c>
      <c r="AC18" s="1">
        <f>[1]main!AC86</f>
        <v>3.35</v>
      </c>
      <c r="AD18" s="1" t="str">
        <f>[1]main!AD86</f>
        <v>NA</v>
      </c>
      <c r="AE18" s="1" t="str">
        <f>[1]main!AE86</f>
        <v>NA</v>
      </c>
      <c r="AF18" s="2" t="str">
        <f>[1]main!AF86</f>
        <v>f</v>
      </c>
      <c r="AG18" s="1" t="str">
        <f>[1]main!AG86</f>
        <v>Filler</v>
      </c>
      <c r="AH18" s="1" t="str">
        <f>[1]main!AH86</f>
        <v>NA</v>
      </c>
      <c r="AI18" s="1" t="str">
        <f>[1]main!AI86</f>
        <v>NA</v>
      </c>
      <c r="AJ18" s="1" t="str">
        <f>[1]main!AJ86</f>
        <v>Die</v>
      </c>
      <c r="AK18" s="1" t="str">
        <f>[1]main!AK86</f>
        <v>die</v>
      </c>
      <c r="AL18" s="1">
        <f>[1]main!AL86</f>
        <v>25</v>
      </c>
      <c r="AM18" s="1" t="str">
        <f>[1]main!AM86</f>
        <v>Immobilienmakler</v>
      </c>
      <c r="AN18" s="1" t="str">
        <f>[1]main!AN86</f>
        <v>NA</v>
      </c>
      <c r="AO18" s="1" t="str">
        <f>[1]main!AO86</f>
        <v>NA</v>
      </c>
      <c r="AP18" s="1" t="str">
        <f>[1]main!AP86</f>
        <v>NA</v>
      </c>
      <c r="AQ18" s="1" t="str">
        <f>[1]main!AQ86</f>
        <v>NA</v>
      </c>
      <c r="AR18" s="1" t="str">
        <f>[1]main!AR86</f>
        <v>NA</v>
      </c>
      <c r="AS18" s="1" t="str">
        <f>[1]main!AS86</f>
        <v>Alternative</v>
      </c>
      <c r="AT18" s="1" t="str">
        <f>[1]main!AT86</f>
        <v>NA</v>
      </c>
      <c r="AU18" s="1" t="str">
        <f>[1]main!AU86</f>
        <v>NA</v>
      </c>
      <c r="AV18" s="1" t="str">
        <f>[1]main!AV86</f>
        <v>Der</v>
      </c>
      <c r="AW18" s="1" t="str">
        <f>[1]main!AW86</f>
        <v>der</v>
      </c>
      <c r="AX18" s="1" t="str">
        <f>[1]main!AX86</f>
        <v>Er</v>
      </c>
      <c r="AY18" s="1" t="str">
        <f>[1]main!AY86</f>
        <v>Sie</v>
      </c>
      <c r="AZ18" s="2" t="str">
        <f>[1]main!AZ86</f>
        <v>Er</v>
      </c>
      <c r="BA18" s="1" t="str">
        <f t="shared" si="9"/>
        <v>Wer fällt aus dem Rollstuhl?</v>
      </c>
      <c r="BB18" s="13" t="str">
        <f t="shared" si="10"/>
        <v>Was tat die Immobilienmaklerin?</v>
      </c>
      <c r="BC18" s="1" t="str">
        <f t="shared" si="11"/>
        <v>Woher fällt die Immobilienmaklerin?</v>
      </c>
      <c r="BD18" s="1" t="str">
        <f t="shared" si="12"/>
        <v>Was hat die Immobilienmaklerin übersehen?</v>
      </c>
      <c r="BE18" s="1" t="s">
        <v>30</v>
      </c>
      <c r="BF18" s="1" t="str">
        <f>BA18</f>
        <v>Wer fällt aus dem Rollstuhl?</v>
      </c>
      <c r="BG18" s="1">
        <v>2</v>
      </c>
      <c r="BH18" s="1">
        <f t="shared" si="13"/>
        <v>0</v>
      </c>
      <c r="BI18" s="1" t="str">
        <f t="shared" si="14"/>
        <v>NA</v>
      </c>
      <c r="BJ18" s="1" t="str">
        <f>IF(BI18="NA","NA",H18)</f>
        <v>NA</v>
      </c>
      <c r="BK18" s="1" t="str">
        <f>BJ18</f>
        <v>NA</v>
      </c>
      <c r="BL18" s="1" t="s">
        <v>14</v>
      </c>
      <c r="BM18" s="14">
        <v>1</v>
      </c>
      <c r="BN18" s="1" t="str">
        <f t="shared" si="15"/>
        <v>NA</v>
      </c>
      <c r="BO18" s="1" t="str">
        <f t="shared" si="16"/>
        <v>NA</v>
      </c>
      <c r="BP18" s="1" t="str">
        <f t="shared" si="17"/>
        <v/>
      </c>
      <c r="BQ18" s="1" t="str">
        <f t="shared" si="18"/>
        <v/>
      </c>
      <c r="BR18" s="1" t="str">
        <f t="shared" si="19"/>
        <v>Woher fällt die Immobilienmaklerin?</v>
      </c>
      <c r="BS18" s="1" t="str">
        <f t="shared" si="20"/>
        <v>Woher fällt die Immobilienmaklerin?</v>
      </c>
      <c r="BT18" s="1" t="str">
        <f t="shared" si="21"/>
        <v>Was hat die Immobilienmaklerin übersehen?</v>
      </c>
      <c r="BU18" s="1" t="str">
        <f t="shared" si="22"/>
        <v/>
      </c>
      <c r="BV18" s="1" t="str">
        <f t="shared" si="23"/>
        <v>Was hat die Immobilienmaklerin übersehen?</v>
      </c>
    </row>
    <row r="19" spans="1:74" ht="14.25" customHeight="1" x14ac:dyDescent="0.35">
      <c r="A19" s="1" t="str">
        <f t="shared" si="0"/>
        <v>L1_S94_I177_PSie</v>
      </c>
      <c r="B19" s="1">
        <v>1</v>
      </c>
      <c r="C19" s="1">
        <v>94</v>
      </c>
      <c r="D19" s="6">
        <v>128</v>
      </c>
      <c r="E19">
        <v>6</v>
      </c>
      <c r="F19" s="1">
        <v>94</v>
      </c>
      <c r="G19" s="1" t="str">
        <f t="shared" si="1"/>
        <v>Der Astrologe stürzt im Hallenbad. Sie hat das Laufen-Verboten Schild ignoriert.</v>
      </c>
      <c r="H19" s="1" t="str">
        <f t="shared" si="2"/>
        <v>Der Astrologe</v>
      </c>
      <c r="I19" s="1" t="str">
        <f t="shared" si="3"/>
        <v>Die Astrologin</v>
      </c>
      <c r="J19" s="1" t="s">
        <v>124</v>
      </c>
      <c r="K19" s="1" t="s">
        <v>115</v>
      </c>
      <c r="N19" s="1" t="s">
        <v>125</v>
      </c>
      <c r="O19" s="1" t="str">
        <f t="shared" si="4"/>
        <v>im Hallenbad.</v>
      </c>
      <c r="P19" s="1" t="str">
        <f t="shared" si="5"/>
        <v>im Hallenbad</v>
      </c>
      <c r="Q19" s="1" t="str">
        <f t="shared" si="6"/>
        <v>Sie</v>
      </c>
      <c r="R19" s="1" t="s">
        <v>6</v>
      </c>
      <c r="S19" s="1" t="s">
        <v>126</v>
      </c>
      <c r="T19" s="1" t="s">
        <v>127</v>
      </c>
      <c r="U19" s="1" t="s">
        <v>128</v>
      </c>
      <c r="W19" s="1" t="str">
        <f t="shared" si="7"/>
        <v>Schild</v>
      </c>
      <c r="X19" s="1" t="str">
        <f t="shared" si="8"/>
        <v>ignoriert.</v>
      </c>
      <c r="Y19" s="1" t="s">
        <v>129</v>
      </c>
      <c r="Z19" s="1">
        <f>[1]main!Z95</f>
        <v>177</v>
      </c>
      <c r="AA19" s="1" t="str">
        <f>[1]main!AA95</f>
        <v>Astrologe</v>
      </c>
      <c r="AB19" s="1" t="str">
        <f>[1]main!AB95</f>
        <v>NA</v>
      </c>
      <c r="AC19" s="1">
        <f>[1]main!AC95</f>
        <v>4.3499999999999996</v>
      </c>
      <c r="AD19" s="1" t="str">
        <f>[1]main!AD95</f>
        <v>NA</v>
      </c>
      <c r="AE19" s="1" t="str">
        <f>[1]main!AE95</f>
        <v>NA</v>
      </c>
      <c r="AF19" s="2" t="str">
        <f>[1]main!AF95</f>
        <v>m</v>
      </c>
      <c r="AG19" s="1" t="str">
        <f>[1]main!AG95</f>
        <v>Filler</v>
      </c>
      <c r="AH19" s="1" t="str">
        <f>[1]main!AH95</f>
        <v>NA</v>
      </c>
      <c r="AI19" s="1" t="str">
        <f>[1]main!AI95</f>
        <v>NA</v>
      </c>
      <c r="AJ19" s="1" t="str">
        <f>[1]main!AJ95</f>
        <v>Der</v>
      </c>
      <c r="AK19" s="1" t="str">
        <f>[1]main!AK95</f>
        <v>der</v>
      </c>
      <c r="AL19" s="1">
        <f>[1]main!AL95</f>
        <v>34</v>
      </c>
      <c r="AM19" s="1" t="str">
        <f>[1]main!AM95</f>
        <v>Astrologin</v>
      </c>
      <c r="AN19" s="1" t="str">
        <f>[1]main!AN95</f>
        <v>NA</v>
      </c>
      <c r="AO19" s="1" t="str">
        <f>[1]main!AO95</f>
        <v>NA</v>
      </c>
      <c r="AP19" s="1" t="str">
        <f>[1]main!AP95</f>
        <v>NA</v>
      </c>
      <c r="AQ19" s="1" t="str">
        <f>[1]main!AQ95</f>
        <v>NA</v>
      </c>
      <c r="AR19" s="1" t="str">
        <f>[1]main!AR95</f>
        <v>NA</v>
      </c>
      <c r="AS19" s="1" t="str">
        <f>[1]main!AS95</f>
        <v>Alternative</v>
      </c>
      <c r="AT19" s="1" t="str">
        <f>[1]main!AT95</f>
        <v>NA</v>
      </c>
      <c r="AU19" s="1" t="str">
        <f>[1]main!AU95</f>
        <v>NA</v>
      </c>
      <c r="AV19" s="1" t="str">
        <f>[1]main!AV95</f>
        <v>Die</v>
      </c>
      <c r="AW19" s="1" t="str">
        <f>[1]main!AW95</f>
        <v>die</v>
      </c>
      <c r="AX19" s="1" t="str">
        <f>[1]main!AX95</f>
        <v>Er</v>
      </c>
      <c r="AY19" s="1" t="str">
        <f>[1]main!AY95</f>
        <v>Sie</v>
      </c>
      <c r="AZ19" s="2" t="str">
        <f>[1]main!AZ95</f>
        <v>Sie</v>
      </c>
      <c r="BA19" s="1" t="str">
        <f t="shared" si="9"/>
        <v>Wer stürzt im Hallenbad?</v>
      </c>
      <c r="BB19" s="13" t="str">
        <f t="shared" si="10"/>
        <v>Was tat der Astrologe?</v>
      </c>
      <c r="BC19" s="1" t="str">
        <f t="shared" si="11"/>
        <v>Wo stürzt der Astrologe?</v>
      </c>
      <c r="BD19" s="1" t="str">
        <f t="shared" si="12"/>
        <v>Was hat der Astrologe ignoriert?</v>
      </c>
      <c r="BE19" s="1" t="s">
        <v>20</v>
      </c>
      <c r="BF19" s="1" t="str">
        <f>BB19</f>
        <v>Was tat der Astrologe?</v>
      </c>
      <c r="BG19" s="1">
        <v>1</v>
      </c>
      <c r="BH19" s="1">
        <f t="shared" si="13"/>
        <v>1</v>
      </c>
      <c r="BI19" s="1" t="str">
        <f t="shared" si="14"/>
        <v>Was tat der Astrologe?</v>
      </c>
      <c r="BJ19" s="1" t="str">
        <f>IF(BI19="NA","NA",J19)</f>
        <v>stürzt</v>
      </c>
      <c r="BK19" s="1" t="s">
        <v>130</v>
      </c>
      <c r="BL19" s="1" t="s">
        <v>131</v>
      </c>
      <c r="BM19" s="14">
        <v>0</v>
      </c>
      <c r="BN19" s="1" t="str">
        <f t="shared" si="15"/>
        <v>im Hallenbad fallen</v>
      </c>
      <c r="BO19" s="1" t="str">
        <f t="shared" si="16"/>
        <v>im Hallenbad stürzen</v>
      </c>
      <c r="BP19" s="1" t="str">
        <f t="shared" si="17"/>
        <v>Wo stürzt der Astrologe?</v>
      </c>
      <c r="BQ19" s="1" t="str">
        <f t="shared" si="18"/>
        <v/>
      </c>
      <c r="BR19" s="1" t="str">
        <f t="shared" si="19"/>
        <v/>
      </c>
      <c r="BS19" s="1" t="str">
        <f t="shared" si="20"/>
        <v>Wo stürzt der Astrologe?</v>
      </c>
      <c r="BT19" s="1" t="str">
        <f t="shared" si="21"/>
        <v>Was hat der Astrologe ignoriert?</v>
      </c>
      <c r="BU19" s="1" t="str">
        <f t="shared" si="22"/>
        <v/>
      </c>
      <c r="BV19" s="1" t="str">
        <f t="shared" si="23"/>
        <v>Was hat der Astrologe ignoriert?</v>
      </c>
    </row>
    <row r="20" spans="1:74" ht="14.25" customHeight="1" x14ac:dyDescent="0.35">
      <c r="A20" s="1" t="str">
        <f t="shared" si="0"/>
        <v>L1_S77_I160_PSie</v>
      </c>
      <c r="B20" s="1">
        <v>1</v>
      </c>
      <c r="C20" s="1">
        <v>77</v>
      </c>
      <c r="D20" s="6">
        <v>129</v>
      </c>
      <c r="E20">
        <v>6</v>
      </c>
      <c r="F20" s="1">
        <v>77</v>
      </c>
      <c r="G20" s="1" t="str">
        <f t="shared" si="1"/>
        <v>Die Ernährungsberaterin stürzt auf dem Radrennen. Sie hat einen ekstatischen Fan übersehen.</v>
      </c>
      <c r="H20" s="1" t="str">
        <f t="shared" si="2"/>
        <v>Die Ernährungsberaterin</v>
      </c>
      <c r="I20" s="1" t="str">
        <f t="shared" si="3"/>
        <v>Der Ernährungsberater</v>
      </c>
      <c r="J20" s="1" t="s">
        <v>124</v>
      </c>
      <c r="K20" s="1" t="s">
        <v>93</v>
      </c>
      <c r="N20" s="1" t="s">
        <v>132</v>
      </c>
      <c r="O20" s="1" t="str">
        <f t="shared" si="4"/>
        <v>auf dem Radrennen.</v>
      </c>
      <c r="P20" s="1" t="str">
        <f t="shared" si="5"/>
        <v>auf dem Radrennen</v>
      </c>
      <c r="Q20" s="1" t="str">
        <f t="shared" si="6"/>
        <v>Sie</v>
      </c>
      <c r="R20" s="1" t="s">
        <v>6</v>
      </c>
      <c r="S20" s="1" t="s">
        <v>117</v>
      </c>
      <c r="T20" s="1" t="s">
        <v>133</v>
      </c>
      <c r="V20" s="1" t="s">
        <v>134</v>
      </c>
      <c r="W20" s="1" t="str">
        <f t="shared" si="7"/>
        <v>Fan</v>
      </c>
      <c r="X20" s="1" t="str">
        <f t="shared" si="8"/>
        <v>übersehen.</v>
      </c>
      <c r="Y20" s="1" t="s">
        <v>123</v>
      </c>
      <c r="Z20" s="1">
        <f>[1]main!Z78</f>
        <v>160</v>
      </c>
      <c r="AA20" s="1" t="str">
        <f>[1]main!AA78</f>
        <v>Ernährungsberaterin</v>
      </c>
      <c r="AB20" s="1" t="str">
        <f>[1]main!AB78</f>
        <v>NA</v>
      </c>
      <c r="AC20" s="1">
        <f>[1]main!AC78</f>
        <v>2.6749999999999998</v>
      </c>
      <c r="AD20" s="1" t="str">
        <f>[1]main!AD78</f>
        <v>NA</v>
      </c>
      <c r="AE20" s="1" t="str">
        <f>[1]main!AE78</f>
        <v>NA</v>
      </c>
      <c r="AF20" s="2" t="str">
        <f>[1]main!AF78</f>
        <v>f</v>
      </c>
      <c r="AG20" s="1" t="str">
        <f>[1]main!AG78</f>
        <v>Filler</v>
      </c>
      <c r="AH20" s="1" t="str">
        <f>[1]main!AH78</f>
        <v>NA</v>
      </c>
      <c r="AI20" s="1" t="str">
        <f>[1]main!AI78</f>
        <v>NA</v>
      </c>
      <c r="AJ20" s="1" t="str">
        <f>[1]main!AJ78</f>
        <v>Die</v>
      </c>
      <c r="AK20" s="1" t="str">
        <f>[1]main!AK78</f>
        <v>die</v>
      </c>
      <c r="AL20" s="1">
        <f>[1]main!AL78</f>
        <v>17</v>
      </c>
      <c r="AM20" s="1" t="str">
        <f>[1]main!AM78</f>
        <v>Ernährungsberater</v>
      </c>
      <c r="AN20" s="1" t="str">
        <f>[1]main!AN78</f>
        <v>NA</v>
      </c>
      <c r="AO20" s="1" t="str">
        <f>[1]main!AO78</f>
        <v>NA</v>
      </c>
      <c r="AP20" s="1" t="str">
        <f>[1]main!AP78</f>
        <v>NA</v>
      </c>
      <c r="AQ20" s="1" t="str">
        <f>[1]main!AQ78</f>
        <v>NA</v>
      </c>
      <c r="AR20" s="1" t="str">
        <f>[1]main!AR78</f>
        <v>NA</v>
      </c>
      <c r="AS20" s="1" t="str">
        <f>[1]main!AS78</f>
        <v>Alternative</v>
      </c>
      <c r="AT20" s="1" t="str">
        <f>[1]main!AT78</f>
        <v>NA</v>
      </c>
      <c r="AU20" s="1" t="str">
        <f>[1]main!AU78</f>
        <v>NA</v>
      </c>
      <c r="AV20" s="1" t="str">
        <f>[1]main!AV78</f>
        <v>Der</v>
      </c>
      <c r="AW20" s="1" t="str">
        <f>[1]main!AW78</f>
        <v>der</v>
      </c>
      <c r="AX20" s="1" t="str">
        <f>[1]main!AX78</f>
        <v>Er</v>
      </c>
      <c r="AY20" s="1" t="str">
        <f>[1]main!AY78</f>
        <v>Sie</v>
      </c>
      <c r="AZ20" s="2" t="str">
        <f>[1]main!AZ78</f>
        <v>Sie</v>
      </c>
      <c r="BA20" s="1" t="str">
        <f t="shared" si="9"/>
        <v>Wer stürzt auf dem Radrennen?</v>
      </c>
      <c r="BB20" s="13" t="str">
        <f t="shared" si="10"/>
        <v>Was tat die Ernährungsberaterin?</v>
      </c>
      <c r="BC20" s="1" t="str">
        <f t="shared" si="11"/>
        <v>Wo stürzt die Ernährungsberaterin?</v>
      </c>
      <c r="BD20" s="1" t="str">
        <f t="shared" si="12"/>
        <v>Wen hat die Ernährungsberaterin übersehen?</v>
      </c>
      <c r="BE20" s="1" t="s">
        <v>30</v>
      </c>
      <c r="BF20" s="1" t="str">
        <f>BA20</f>
        <v>Wer stürzt auf dem Radrennen?</v>
      </c>
      <c r="BG20" s="1">
        <v>3</v>
      </c>
      <c r="BH20" s="1">
        <f t="shared" si="13"/>
        <v>0</v>
      </c>
      <c r="BI20" s="1" t="str">
        <f t="shared" si="14"/>
        <v>NA</v>
      </c>
      <c r="BJ20" s="1" t="str">
        <f>IF(BI20="NA","NA",H20)</f>
        <v>NA</v>
      </c>
      <c r="BK20" s="1" t="str">
        <f>BJ20</f>
        <v>NA</v>
      </c>
      <c r="BL20" s="1" t="s">
        <v>14</v>
      </c>
      <c r="BM20" s="14">
        <v>0</v>
      </c>
      <c r="BN20" s="1" t="str">
        <f t="shared" si="15"/>
        <v>NA</v>
      </c>
      <c r="BO20" s="1" t="str">
        <f t="shared" si="16"/>
        <v>NA</v>
      </c>
      <c r="BP20" s="1" t="str">
        <f t="shared" si="17"/>
        <v>Wo stürzt die Ernährungsberaterin?</v>
      </c>
      <c r="BQ20" s="1" t="str">
        <f t="shared" si="18"/>
        <v/>
      </c>
      <c r="BR20" s="1" t="str">
        <f t="shared" si="19"/>
        <v/>
      </c>
      <c r="BS20" s="1" t="str">
        <f t="shared" si="20"/>
        <v>Wo stürzt die Ernährungsberaterin?</v>
      </c>
      <c r="BT20" s="1" t="str">
        <f t="shared" si="21"/>
        <v/>
      </c>
      <c r="BU20" s="1" t="str">
        <f t="shared" si="22"/>
        <v>Wen hat die Ernährungsberaterin übersehen?</v>
      </c>
      <c r="BV20" s="1" t="str">
        <f t="shared" si="23"/>
        <v>Wen hat die Ernährungsberaterin übersehen?</v>
      </c>
    </row>
    <row r="21" spans="1:74" ht="14.25" customHeight="1" x14ac:dyDescent="0.35">
      <c r="A21" s="1" t="str">
        <f t="shared" si="0"/>
        <v>L1_S53_I136_PSie</v>
      </c>
      <c r="B21" s="1">
        <v>1</v>
      </c>
      <c r="C21" s="1">
        <v>53</v>
      </c>
      <c r="D21" s="6">
        <v>130</v>
      </c>
      <c r="E21">
        <v>6</v>
      </c>
      <c r="F21" s="1">
        <v>53</v>
      </c>
      <c r="G21" s="1" t="str">
        <f t="shared" si="1"/>
        <v>Mia kommt vom Kiosk. Sie hat ein leckeres Snickers gekauft.</v>
      </c>
      <c r="H21" s="1" t="str">
        <f t="shared" si="2"/>
        <v>Mia</v>
      </c>
      <c r="I21" s="1" t="str">
        <f t="shared" si="3"/>
        <v>Yvonne</v>
      </c>
      <c r="J21" s="1" t="s">
        <v>3</v>
      </c>
      <c r="M21" s="1" t="s">
        <v>4</v>
      </c>
      <c r="N21" s="1" t="s">
        <v>135</v>
      </c>
      <c r="O21" s="1" t="str">
        <f t="shared" si="4"/>
        <v>vom Kiosk.</v>
      </c>
      <c r="P21" s="1" t="str">
        <f t="shared" si="5"/>
        <v>vom Kiosk</v>
      </c>
      <c r="Q21" s="1" t="str">
        <f t="shared" si="6"/>
        <v>Sie</v>
      </c>
      <c r="R21" s="1" t="s">
        <v>6</v>
      </c>
      <c r="S21" s="1" t="s">
        <v>105</v>
      </c>
      <c r="T21" s="1" t="s">
        <v>136</v>
      </c>
      <c r="U21" s="1" t="s">
        <v>137</v>
      </c>
      <c r="W21" s="1" t="str">
        <f t="shared" si="7"/>
        <v>Snickers</v>
      </c>
      <c r="X21" s="1" t="str">
        <f t="shared" si="8"/>
        <v>gekauft.</v>
      </c>
      <c r="Y21" s="1" t="s">
        <v>138</v>
      </c>
      <c r="Z21" s="1">
        <f>[1]main!Z54</f>
        <v>136</v>
      </c>
      <c r="AA21" s="1" t="str">
        <f>[1]main!AA54</f>
        <v>Mia</v>
      </c>
      <c r="AB21" s="1" t="str">
        <f>[1]main!AB54</f>
        <v>f</v>
      </c>
      <c r="AC21" s="1">
        <f>[1]main!AC54</f>
        <v>6.8857142859999998</v>
      </c>
      <c r="AD21" s="1">
        <f>[1]main!AD54</f>
        <v>0.322802851</v>
      </c>
      <c r="AE21" s="1">
        <f>[1]main!AE54</f>
        <v>7</v>
      </c>
      <c r="AF21" s="2" t="str">
        <f>[1]main!AF54</f>
        <v>f</v>
      </c>
      <c r="AG21" s="1" t="str">
        <f>[1]main!AG54</f>
        <v>Target</v>
      </c>
      <c r="AH21" s="1" t="str">
        <f>[1]main!AH54</f>
        <v>NA</v>
      </c>
      <c r="AI21" s="1">
        <f>[1]main!AI54</f>
        <v>3100000000</v>
      </c>
      <c r="AJ21" s="1" t="str">
        <f>[1]main!AJ54</f>
        <v>NA</v>
      </c>
      <c r="AK21" s="1" t="str">
        <f>[1]main!AK54</f>
        <v>NA</v>
      </c>
      <c r="AL21" s="1">
        <f>[1]main!AL54</f>
        <v>104</v>
      </c>
      <c r="AM21" s="1" t="str">
        <f>[1]main!AM54</f>
        <v>Yvonne</v>
      </c>
      <c r="AN21" s="1" t="str">
        <f>[1]main!AN54</f>
        <v>f</v>
      </c>
      <c r="AO21" s="1">
        <f>[1]main!AO54</f>
        <v>6.542857143</v>
      </c>
      <c r="AP21" s="1">
        <f>[1]main!AP54</f>
        <v>0.85208592299999997</v>
      </c>
      <c r="AQ21" s="1">
        <f>[1]main!AQ54</f>
        <v>7</v>
      </c>
      <c r="AR21" s="1" t="str">
        <f>[1]main!AR54</f>
        <v>f</v>
      </c>
      <c r="AS21" s="1" t="str">
        <f>[1]main!AS54</f>
        <v>Alternative</v>
      </c>
      <c r="AT21" s="1" t="str">
        <f>[1]main!AT54</f>
        <v>NA</v>
      </c>
      <c r="AU21" s="1" t="str">
        <f>[1]main!AU54</f>
        <v>NA</v>
      </c>
      <c r="AV21" s="1" t="str">
        <f>[1]main!AV54</f>
        <v>NA</v>
      </c>
      <c r="AW21" s="1" t="str">
        <f>[1]main!AW54</f>
        <v>NA</v>
      </c>
      <c r="AX21" s="1" t="str">
        <f>[1]main!AX54</f>
        <v>Er</v>
      </c>
      <c r="AY21" s="1" t="str">
        <f>[1]main!AY54</f>
        <v>Sie</v>
      </c>
      <c r="AZ21" s="2" t="str">
        <f>[1]main!AZ54</f>
        <v>Sie</v>
      </c>
      <c r="BA21" s="1" t="str">
        <f t="shared" si="9"/>
        <v>Wer kommt vom Kiosk?</v>
      </c>
      <c r="BB21" s="13" t="str">
        <f t="shared" si="10"/>
        <v>Was tat Mia?</v>
      </c>
      <c r="BC21" s="1" t="str">
        <f t="shared" si="11"/>
        <v>Woher kommt Mia?</v>
      </c>
      <c r="BD21" s="1" t="str">
        <f t="shared" si="12"/>
        <v>Was hat Mia gekauft?</v>
      </c>
      <c r="BE21" s="1" t="s">
        <v>30</v>
      </c>
      <c r="BF21" s="1" t="str">
        <f>BA21</f>
        <v>Wer kommt vom Kiosk?</v>
      </c>
      <c r="BG21" s="1">
        <v>3</v>
      </c>
      <c r="BH21" s="1">
        <f t="shared" si="13"/>
        <v>0</v>
      </c>
      <c r="BI21" s="1" t="str">
        <f t="shared" si="14"/>
        <v>NA</v>
      </c>
      <c r="BJ21" s="1" t="str">
        <f>IF(BI21="NA","NA",H21)</f>
        <v>NA</v>
      </c>
      <c r="BK21" s="1" t="str">
        <f>BJ21</f>
        <v>NA</v>
      </c>
      <c r="BL21" s="1" t="s">
        <v>14</v>
      </c>
      <c r="BM21" s="14">
        <v>1</v>
      </c>
      <c r="BN21" s="1" t="str">
        <f t="shared" si="15"/>
        <v>NA</v>
      </c>
      <c r="BO21" s="1" t="str">
        <f t="shared" si="16"/>
        <v>NA</v>
      </c>
      <c r="BP21" s="1" t="str">
        <f t="shared" si="17"/>
        <v/>
      </c>
      <c r="BQ21" s="1" t="str">
        <f t="shared" si="18"/>
        <v/>
      </c>
      <c r="BR21" s="1" t="str">
        <f t="shared" si="19"/>
        <v>Woher kommt Mia?</v>
      </c>
      <c r="BS21" s="1" t="str">
        <f t="shared" si="20"/>
        <v>Woher kommt Mia?</v>
      </c>
      <c r="BT21" s="1" t="str">
        <f t="shared" si="21"/>
        <v>Was hat Mia gekauft?</v>
      </c>
      <c r="BU21" s="1" t="str">
        <f t="shared" si="22"/>
        <v/>
      </c>
      <c r="BV21" s="1" t="str">
        <f t="shared" si="23"/>
        <v>Was hat Mia gekauft?</v>
      </c>
    </row>
    <row r="22" spans="1:74" ht="14.25" customHeight="1" x14ac:dyDescent="0.35">
      <c r="A22" s="1" t="str">
        <f t="shared" si="0"/>
        <v>L1_S67_I150_PEr</v>
      </c>
      <c r="B22" s="1">
        <v>1</v>
      </c>
      <c r="C22" s="1">
        <v>67</v>
      </c>
      <c r="D22" s="6">
        <v>131</v>
      </c>
      <c r="E22">
        <v>6</v>
      </c>
      <c r="F22" s="1">
        <v>67</v>
      </c>
      <c r="G22" s="1" t="str">
        <f t="shared" si="1"/>
        <v>Die Babysitterin steigt auf das Skateboard. Er möchte die junge Nachbarin beeindrucken.</v>
      </c>
      <c r="H22" s="1" t="str">
        <f t="shared" si="2"/>
        <v>Die Babysitterin</v>
      </c>
      <c r="I22" s="1" t="str">
        <f t="shared" si="3"/>
        <v>Der Babysitter</v>
      </c>
      <c r="J22" s="1" t="s">
        <v>139</v>
      </c>
      <c r="L22" s="1" t="s">
        <v>140</v>
      </c>
      <c r="N22" s="1" t="s">
        <v>141</v>
      </c>
      <c r="O22" s="1" t="str">
        <f t="shared" si="4"/>
        <v>auf das Skateboard.</v>
      </c>
      <c r="P22" s="1" t="str">
        <f t="shared" si="5"/>
        <v>auf das Skateboard</v>
      </c>
      <c r="Q22" s="1" t="str">
        <f t="shared" si="6"/>
        <v>Er</v>
      </c>
      <c r="R22" s="1" t="s">
        <v>59</v>
      </c>
      <c r="S22" s="1" t="s">
        <v>7</v>
      </c>
      <c r="T22" s="1" t="s">
        <v>142</v>
      </c>
      <c r="V22" s="1" t="s">
        <v>143</v>
      </c>
      <c r="W22" s="1" t="str">
        <f t="shared" si="7"/>
        <v>Nachbarin</v>
      </c>
      <c r="X22" s="1" t="str">
        <f t="shared" si="8"/>
        <v>beeindrucken.</v>
      </c>
      <c r="Y22" s="1" t="s">
        <v>144</v>
      </c>
      <c r="Z22" s="1">
        <f>[1]main!Z68</f>
        <v>150</v>
      </c>
      <c r="AA22" s="1" t="str">
        <f>[1]main!AA68</f>
        <v>Babysitterin</v>
      </c>
      <c r="AB22" s="1" t="str">
        <f>[1]main!AB68</f>
        <v>NA</v>
      </c>
      <c r="AC22" s="1">
        <f>[1]main!AC68</f>
        <v>1.9</v>
      </c>
      <c r="AD22" s="1" t="str">
        <f>[1]main!AD68</f>
        <v>NA</v>
      </c>
      <c r="AE22" s="1" t="str">
        <f>[1]main!AE68</f>
        <v>NA</v>
      </c>
      <c r="AF22" s="2" t="str">
        <f>[1]main!AF68</f>
        <v>f</v>
      </c>
      <c r="AG22" s="1" t="str">
        <f>[1]main!AG68</f>
        <v>Filler</v>
      </c>
      <c r="AH22" s="1" t="str">
        <f>[1]main!AH68</f>
        <v>NA</v>
      </c>
      <c r="AI22" s="1" t="str">
        <f>[1]main!AI68</f>
        <v>NA</v>
      </c>
      <c r="AJ22" s="1" t="str">
        <f>[1]main!AJ68</f>
        <v>Die</v>
      </c>
      <c r="AK22" s="1" t="str">
        <f>[1]main!AK68</f>
        <v>die</v>
      </c>
      <c r="AL22" s="1">
        <f>[1]main!AL68</f>
        <v>7</v>
      </c>
      <c r="AM22" s="1" t="str">
        <f>[1]main!AM68</f>
        <v>Babysitter</v>
      </c>
      <c r="AN22" s="1" t="str">
        <f>[1]main!AN68</f>
        <v>NA</v>
      </c>
      <c r="AO22" s="1" t="str">
        <f>[1]main!AO68</f>
        <v>NA</v>
      </c>
      <c r="AP22" s="1" t="str">
        <f>[1]main!AP68</f>
        <v>NA</v>
      </c>
      <c r="AQ22" s="1" t="str">
        <f>[1]main!AQ68</f>
        <v>NA</v>
      </c>
      <c r="AR22" s="1" t="str">
        <f>[1]main!AR68</f>
        <v>NA</v>
      </c>
      <c r="AS22" s="1" t="str">
        <f>[1]main!AS68</f>
        <v>Alternative</v>
      </c>
      <c r="AT22" s="1" t="str">
        <f>[1]main!AT68</f>
        <v>NA</v>
      </c>
      <c r="AU22" s="1" t="str">
        <f>[1]main!AU68</f>
        <v>NA</v>
      </c>
      <c r="AV22" s="1" t="str">
        <f>[1]main!AV68</f>
        <v>Der</v>
      </c>
      <c r="AW22" s="1" t="str">
        <f>[1]main!AW68</f>
        <v>der</v>
      </c>
      <c r="AX22" s="1" t="str">
        <f>[1]main!AX68</f>
        <v>Er</v>
      </c>
      <c r="AY22" s="1" t="str">
        <f>[1]main!AY68</f>
        <v>Sie</v>
      </c>
      <c r="AZ22" s="2" t="str">
        <f>[1]main!AZ68</f>
        <v>Er</v>
      </c>
      <c r="BA22" s="1" t="str">
        <f t="shared" si="9"/>
        <v>Wer steigt auf das Skateboard?</v>
      </c>
      <c r="BB22" s="13" t="str">
        <f t="shared" si="10"/>
        <v>Was tat die Babysitterin?</v>
      </c>
      <c r="BC22" s="1" t="str">
        <f t="shared" si="11"/>
        <v>Wohin steigt die Babysitterin?</v>
      </c>
      <c r="BD22" s="1" t="str">
        <f t="shared" si="12"/>
        <v>Wen möchte die Babysitterin beeindrucken?</v>
      </c>
      <c r="BE22" s="1" t="s">
        <v>70</v>
      </c>
      <c r="BF22" s="1" t="str">
        <f>BC22</f>
        <v>Wohin steigt die Babysitterin?</v>
      </c>
      <c r="BG22" s="1">
        <v>2</v>
      </c>
      <c r="BH22" s="1">
        <f t="shared" si="13"/>
        <v>0</v>
      </c>
      <c r="BI22" s="1" t="str">
        <f t="shared" si="14"/>
        <v>NA</v>
      </c>
      <c r="BJ22" s="1" t="str">
        <f>IF(BI22="NA","NA",P22)</f>
        <v>NA</v>
      </c>
      <c r="BK22" s="1" t="str">
        <f>BJ22</f>
        <v>NA</v>
      </c>
      <c r="BL22" s="1" t="s">
        <v>14</v>
      </c>
      <c r="BM22" s="14">
        <v>1</v>
      </c>
      <c r="BN22" s="1" t="str">
        <f t="shared" si="15"/>
        <v>NA</v>
      </c>
      <c r="BO22" s="1" t="str">
        <f t="shared" si="16"/>
        <v>NA</v>
      </c>
      <c r="BP22" s="1" t="str">
        <f t="shared" si="17"/>
        <v/>
      </c>
      <c r="BQ22" s="1" t="str">
        <f t="shared" si="18"/>
        <v>Wohin steigt die Babysitterin?</v>
      </c>
      <c r="BR22" s="1" t="str">
        <f t="shared" si="19"/>
        <v/>
      </c>
      <c r="BS22" s="1" t="str">
        <f t="shared" si="20"/>
        <v>Wohin steigt die Babysitterin?</v>
      </c>
      <c r="BT22" s="1" t="str">
        <f t="shared" si="21"/>
        <v/>
      </c>
      <c r="BU22" s="1" t="str">
        <f t="shared" si="22"/>
        <v>Wen möchte die Babysitterin beeindrucken?</v>
      </c>
      <c r="BV22" s="14" t="str">
        <f t="shared" si="23"/>
        <v>Wen möchte die Babysitterin beeindrucken?</v>
      </c>
    </row>
    <row r="23" spans="1:74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4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4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4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4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4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4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4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4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4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1:7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1:7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1:7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:7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:7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:7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:7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:7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:7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:7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:7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:7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:7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:7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:7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:7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:7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:7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:7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:7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:7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:7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:7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:7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:7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:7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:7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:7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:7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:7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:7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:7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:7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:7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:7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:7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:7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:7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:7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:7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:7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:7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:7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:7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:7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:7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:7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:7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:7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:7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:7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:7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:7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:7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:7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:7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:7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:7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:7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:7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:7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:7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:7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:7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:7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:7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:7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:7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:7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:7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:7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:7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:7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:7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:7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:7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:7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:7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:7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:7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:7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:7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:7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:7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:7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:7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:7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:7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:7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:7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:7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:7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:7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:7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:7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:7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:7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:7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:7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:7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:7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:7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:7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:7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:7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:7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:7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:7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:7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:7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:7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:7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:7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:7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:7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:7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:7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:7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:7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:7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:7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:7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:7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:7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:7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:7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:7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:7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:7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:7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:7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:7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:7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:7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:7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:7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:7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:7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:7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:7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:7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:7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:7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:7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:7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:7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:7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:7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:7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:7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:7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:7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:7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:7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:7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:7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:7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:7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:7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:7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:7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:7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:7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:7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:7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:7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:7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:7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:73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7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2022-05-10T08:52:37Z</dcterms:created>
  <dcterms:modified xsi:type="dcterms:W3CDTF">2022-05-10T09:16:41Z</dcterms:modified>
</cp:coreProperties>
</file>