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2\"/>
    </mc:Choice>
  </mc:AlternateContent>
  <xr:revisionPtr revIDLastSave="0" documentId="8_{81F110C0-1F23-4FAB-88E3-99026EE03074}" xr6:coauthVersionLast="47" xr6:coauthVersionMax="47" xr10:uidLastSave="{00000000-0000-0000-0000-000000000000}"/>
  <bookViews>
    <workbookView xWindow="-110" yWindow="-110" windowWidth="19420" windowHeight="10300" xr2:uid="{D13D758E-42FF-4965-8BD6-8D2AAF01ECA4}"/>
  </bookViews>
  <sheets>
    <sheet name="list2 (1)" sheetId="1" r:id="rId1"/>
  </sheets>
  <externalReferences>
    <externalReference r:id="rId2"/>
  </externalReferences>
  <definedNames>
    <definedName name="_xlnm._FilterDatabase" localSheetId="0" hidden="1">'list2 (1)'!$A$1:$BV$27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P27" i="1" l="1"/>
  <c r="BN27" i="1"/>
  <c r="BI27" i="1"/>
  <c r="BJ27" i="1" s="1"/>
  <c r="BK27" i="1" s="1"/>
  <c r="BO27" i="1" s="1"/>
  <c r="AZ27" i="1"/>
  <c r="AY27" i="1"/>
  <c r="AX27" i="1"/>
  <c r="AW27" i="1"/>
  <c r="AV27" i="1"/>
  <c r="I27" i="1" s="1"/>
  <c r="AU27" i="1"/>
  <c r="AT27" i="1"/>
  <c r="AS27" i="1"/>
  <c r="AR27" i="1"/>
  <c r="AQ27" i="1"/>
  <c r="AP27" i="1"/>
  <c r="AO27" i="1"/>
  <c r="AN27" i="1"/>
  <c r="AM27" i="1"/>
  <c r="AL27" i="1"/>
  <c r="AK27" i="1"/>
  <c r="BB27" i="1" s="1"/>
  <c r="BF27" i="1" s="1"/>
  <c r="AJ27" i="1"/>
  <c r="H27" i="1" s="1"/>
  <c r="G27" i="1" s="1"/>
  <c r="AI27" i="1"/>
  <c r="AH27" i="1"/>
  <c r="AG27" i="1"/>
  <c r="AF27" i="1"/>
  <c r="AE27" i="1"/>
  <c r="AD27" i="1"/>
  <c r="AC27" i="1"/>
  <c r="AB27" i="1"/>
  <c r="AA27" i="1"/>
  <c r="Z27" i="1"/>
  <c r="A27" i="1" s="1"/>
  <c r="X27" i="1"/>
  <c r="W27" i="1"/>
  <c r="Q27" i="1"/>
  <c r="P27" i="1"/>
  <c r="BA27" i="1" s="1"/>
  <c r="O27" i="1"/>
  <c r="BR26" i="1"/>
  <c r="BP26" i="1"/>
  <c r="BO26" i="1"/>
  <c r="BI26" i="1"/>
  <c r="BJ26" i="1" s="1"/>
  <c r="BK26" i="1" s="1"/>
  <c r="BN26" i="1" s="1"/>
  <c r="AZ26" i="1"/>
  <c r="Q26" i="1" s="1"/>
  <c r="AY26" i="1"/>
  <c r="AX26" i="1"/>
  <c r="AW26" i="1"/>
  <c r="AV26" i="1"/>
  <c r="I26" i="1" s="1"/>
  <c r="AU26" i="1"/>
  <c r="AT26" i="1"/>
  <c r="AS26" i="1"/>
  <c r="AR26" i="1"/>
  <c r="AQ26" i="1"/>
  <c r="AP26" i="1"/>
  <c r="AO26" i="1"/>
  <c r="AN26" i="1"/>
  <c r="AM26" i="1"/>
  <c r="AL26" i="1"/>
  <c r="AK26" i="1"/>
  <c r="BU26" i="1" s="1"/>
  <c r="AJ26" i="1"/>
  <c r="AI26" i="1"/>
  <c r="AH26" i="1"/>
  <c r="AG26" i="1"/>
  <c r="AF26" i="1"/>
  <c r="AE26" i="1"/>
  <c r="AD26" i="1"/>
  <c r="AC26" i="1"/>
  <c r="AB26" i="1"/>
  <c r="AA26" i="1"/>
  <c r="H26" i="1" s="1"/>
  <c r="Z26" i="1"/>
  <c r="X26" i="1"/>
  <c r="W26" i="1"/>
  <c r="P26" i="1"/>
  <c r="BA26" i="1" s="1"/>
  <c r="BF26" i="1" s="1"/>
  <c r="O26" i="1"/>
  <c r="A26" i="1"/>
  <c r="BN25" i="1"/>
  <c r="BJ25" i="1"/>
  <c r="BK25" i="1" s="1"/>
  <c r="BO25" i="1" s="1"/>
  <c r="BI25" i="1"/>
  <c r="BH25" i="1" s="1"/>
  <c r="AZ25" i="1"/>
  <c r="A25" i="1" s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BR25" i="1" s="1"/>
  <c r="AJ25" i="1"/>
  <c r="H25" i="1" s="1"/>
  <c r="AI25" i="1"/>
  <c r="AH25" i="1"/>
  <c r="AG25" i="1"/>
  <c r="AF25" i="1"/>
  <c r="AE25" i="1"/>
  <c r="AD25" i="1"/>
  <c r="AC25" i="1"/>
  <c r="AB25" i="1"/>
  <c r="AA25" i="1"/>
  <c r="Z25" i="1"/>
  <c r="X25" i="1"/>
  <c r="W25" i="1"/>
  <c r="P25" i="1"/>
  <c r="BA25" i="1" s="1"/>
  <c r="O25" i="1"/>
  <c r="I25" i="1"/>
  <c r="BU24" i="1"/>
  <c r="BR24" i="1"/>
  <c r="BQ24" i="1"/>
  <c r="AZ24" i="1"/>
  <c r="AY24" i="1"/>
  <c r="AX24" i="1"/>
  <c r="AW24" i="1"/>
  <c r="AV24" i="1"/>
  <c r="I24" i="1" s="1"/>
  <c r="BL24" i="1" s="1"/>
  <c r="BN24" i="1" s="1"/>
  <c r="AU24" i="1"/>
  <c r="AT24" i="1"/>
  <c r="AS24" i="1"/>
  <c r="AR24" i="1"/>
  <c r="AQ24" i="1"/>
  <c r="AP24" i="1"/>
  <c r="AO24" i="1"/>
  <c r="AN24" i="1"/>
  <c r="AM24" i="1"/>
  <c r="AL24" i="1"/>
  <c r="AK24" i="1"/>
  <c r="BT24" i="1" s="1"/>
  <c r="BV24" i="1" s="1"/>
  <c r="BD24" i="1" s="1"/>
  <c r="AJ24" i="1"/>
  <c r="AI24" i="1"/>
  <c r="AH24" i="1"/>
  <c r="AG24" i="1"/>
  <c r="AF24" i="1"/>
  <c r="AE24" i="1"/>
  <c r="AD24" i="1"/>
  <c r="AC24" i="1"/>
  <c r="AB24" i="1"/>
  <c r="AA24" i="1"/>
  <c r="H24" i="1" s="1"/>
  <c r="G24" i="1" s="1"/>
  <c r="Z24" i="1"/>
  <c r="A24" i="1" s="1"/>
  <c r="X24" i="1"/>
  <c r="W24" i="1"/>
  <c r="Q24" i="1"/>
  <c r="P24" i="1"/>
  <c r="BA24" i="1" s="1"/>
  <c r="BF24" i="1" s="1"/>
  <c r="BI24" i="1" s="1"/>
  <c r="O24" i="1"/>
  <c r="BQ23" i="1"/>
  <c r="BA23" i="1"/>
  <c r="BF23" i="1" s="1"/>
  <c r="BI23" i="1" s="1"/>
  <c r="AZ23" i="1"/>
  <c r="Q23" i="1" s="1"/>
  <c r="G23" i="1" s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BU23" i="1" s="1"/>
  <c r="AJ23" i="1"/>
  <c r="AI23" i="1"/>
  <c r="AH23" i="1"/>
  <c r="AG23" i="1"/>
  <c r="AF23" i="1"/>
  <c r="AE23" i="1"/>
  <c r="AD23" i="1"/>
  <c r="AC23" i="1"/>
  <c r="AB23" i="1"/>
  <c r="AA23" i="1"/>
  <c r="Z23" i="1"/>
  <c r="A23" i="1" s="1"/>
  <c r="X23" i="1"/>
  <c r="W23" i="1"/>
  <c r="P23" i="1"/>
  <c r="O23" i="1"/>
  <c r="I23" i="1"/>
  <c r="BL23" i="1" s="1"/>
  <c r="BN23" i="1" s="1"/>
  <c r="H23" i="1"/>
  <c r="BO22" i="1"/>
  <c r="AZ22" i="1"/>
  <c r="AY22" i="1"/>
  <c r="AX22" i="1"/>
  <c r="AW22" i="1"/>
  <c r="AV22" i="1"/>
  <c r="I22" i="1" s="1"/>
  <c r="AU22" i="1"/>
  <c r="AT22" i="1"/>
  <c r="AS22" i="1"/>
  <c r="AR22" i="1"/>
  <c r="AQ22" i="1"/>
  <c r="AP22" i="1"/>
  <c r="AO22" i="1"/>
  <c r="AN22" i="1"/>
  <c r="AM22" i="1"/>
  <c r="AL22" i="1"/>
  <c r="AK22" i="1"/>
  <c r="BB22" i="1" s="1"/>
  <c r="AJ22" i="1"/>
  <c r="AI22" i="1"/>
  <c r="AH22" i="1"/>
  <c r="AG22" i="1"/>
  <c r="AF22" i="1"/>
  <c r="AE22" i="1"/>
  <c r="AD22" i="1"/>
  <c r="AC22" i="1"/>
  <c r="AB22" i="1"/>
  <c r="AA22" i="1"/>
  <c r="H22" i="1" s="1"/>
  <c r="G22" i="1" s="1"/>
  <c r="Z22" i="1"/>
  <c r="A22" i="1" s="1"/>
  <c r="X22" i="1"/>
  <c r="W22" i="1"/>
  <c r="Q22" i="1"/>
  <c r="P22" i="1"/>
  <c r="BA22" i="1" s="1"/>
  <c r="O22" i="1"/>
  <c r="BR21" i="1"/>
  <c r="BP21" i="1"/>
  <c r="BN21" i="1"/>
  <c r="AZ21" i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U21" i="1" s="1"/>
  <c r="AJ21" i="1"/>
  <c r="AI21" i="1"/>
  <c r="AH21" i="1"/>
  <c r="AG21" i="1"/>
  <c r="AF21" i="1"/>
  <c r="AE21" i="1"/>
  <c r="AD21" i="1"/>
  <c r="AC21" i="1"/>
  <c r="AB21" i="1"/>
  <c r="AA21" i="1"/>
  <c r="Z21" i="1"/>
  <c r="X21" i="1"/>
  <c r="W21" i="1"/>
  <c r="Q21" i="1"/>
  <c r="P21" i="1"/>
  <c r="BA21" i="1" s="1"/>
  <c r="O21" i="1"/>
  <c r="H21" i="1"/>
  <c r="G21" i="1"/>
  <c r="A21" i="1"/>
  <c r="BN20" i="1"/>
  <c r="BJ20" i="1"/>
  <c r="BK20" i="1" s="1"/>
  <c r="BO20" i="1" s="1"/>
  <c r="BI20" i="1"/>
  <c r="BH20" i="1" s="1"/>
  <c r="AZ20" i="1"/>
  <c r="A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BR20" i="1" s="1"/>
  <c r="AJ20" i="1"/>
  <c r="H20" i="1" s="1"/>
  <c r="AI20" i="1"/>
  <c r="AH20" i="1"/>
  <c r="AG20" i="1"/>
  <c r="AF20" i="1"/>
  <c r="AE20" i="1"/>
  <c r="AD20" i="1"/>
  <c r="AC20" i="1"/>
  <c r="AB20" i="1"/>
  <c r="AA20" i="1"/>
  <c r="Z20" i="1"/>
  <c r="X20" i="1"/>
  <c r="W20" i="1"/>
  <c r="P20" i="1"/>
  <c r="BA20" i="1" s="1"/>
  <c r="O20" i="1"/>
  <c r="I20" i="1"/>
  <c r="BR19" i="1"/>
  <c r="BN19" i="1"/>
  <c r="BI19" i="1"/>
  <c r="BJ19" i="1" s="1"/>
  <c r="BK19" i="1" s="1"/>
  <c r="BO19" i="1" s="1"/>
  <c r="BH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BB19" i="1" s="1"/>
  <c r="BF19" i="1" s="1"/>
  <c r="AJ19" i="1"/>
  <c r="H19" i="1" s="1"/>
  <c r="G19" i="1" s="1"/>
  <c r="AI19" i="1"/>
  <c r="AH19" i="1"/>
  <c r="AG19" i="1"/>
  <c r="AF19" i="1"/>
  <c r="AE19" i="1"/>
  <c r="AD19" i="1"/>
  <c r="AC19" i="1"/>
  <c r="AB19" i="1"/>
  <c r="AA19" i="1"/>
  <c r="Z19" i="1"/>
  <c r="A19" i="1" s="1"/>
  <c r="X19" i="1"/>
  <c r="W19" i="1"/>
  <c r="Q19" i="1"/>
  <c r="P19" i="1"/>
  <c r="BA19" i="1" s="1"/>
  <c r="O19" i="1"/>
  <c r="I19" i="1"/>
  <c r="BP18" i="1"/>
  <c r="BF18" i="1"/>
  <c r="BI18" i="1" s="1"/>
  <c r="BA18" i="1"/>
  <c r="AZ18" i="1"/>
  <c r="Q18" i="1" s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BU18" i="1" s="1"/>
  <c r="AJ18" i="1"/>
  <c r="AI18" i="1"/>
  <c r="AH18" i="1"/>
  <c r="AG18" i="1"/>
  <c r="AF18" i="1"/>
  <c r="AE18" i="1"/>
  <c r="AD18" i="1"/>
  <c r="AC18" i="1"/>
  <c r="AB18" i="1"/>
  <c r="AA18" i="1"/>
  <c r="Z18" i="1"/>
  <c r="X18" i="1"/>
  <c r="W18" i="1"/>
  <c r="P18" i="1"/>
  <c r="O18" i="1"/>
  <c r="I18" i="1"/>
  <c r="BL18" i="1" s="1"/>
  <c r="BO18" i="1" s="1"/>
  <c r="H18" i="1"/>
  <c r="G18" i="1" s="1"/>
  <c r="A18" i="1"/>
  <c r="BO17" i="1"/>
  <c r="BI17" i="1"/>
  <c r="BJ17" i="1" s="1"/>
  <c r="BK17" i="1" s="1"/>
  <c r="BN17" i="1" s="1"/>
  <c r="BH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I17" i="1" s="1"/>
  <c r="AL17" i="1"/>
  <c r="AK17" i="1"/>
  <c r="BU17" i="1" s="1"/>
  <c r="AJ17" i="1"/>
  <c r="AI17" i="1"/>
  <c r="AH17" i="1"/>
  <c r="AG17" i="1"/>
  <c r="AF17" i="1"/>
  <c r="AE17" i="1"/>
  <c r="AD17" i="1"/>
  <c r="AC17" i="1"/>
  <c r="AB17" i="1"/>
  <c r="AA17" i="1"/>
  <c r="H17" i="1" s="1"/>
  <c r="G17" i="1" s="1"/>
  <c r="Z17" i="1"/>
  <c r="A17" i="1" s="1"/>
  <c r="X17" i="1"/>
  <c r="W17" i="1"/>
  <c r="Q17" i="1"/>
  <c r="P17" i="1"/>
  <c r="BA17" i="1" s="1"/>
  <c r="O17" i="1"/>
  <c r="BN16" i="1"/>
  <c r="BK16" i="1"/>
  <c r="BO16" i="1" s="1"/>
  <c r="BJ16" i="1"/>
  <c r="BI16" i="1"/>
  <c r="BH16" i="1"/>
  <c r="BA16" i="1"/>
  <c r="AZ16" i="1"/>
  <c r="AY16" i="1"/>
  <c r="AX16" i="1"/>
  <c r="AW16" i="1"/>
  <c r="AV16" i="1"/>
  <c r="I16" i="1" s="1"/>
  <c r="AU16" i="1"/>
  <c r="AT16" i="1"/>
  <c r="AS16" i="1"/>
  <c r="AR16" i="1"/>
  <c r="AQ16" i="1"/>
  <c r="AP16" i="1"/>
  <c r="AO16" i="1"/>
  <c r="AN16" i="1"/>
  <c r="AM16" i="1"/>
  <c r="AL16" i="1"/>
  <c r="AK16" i="1"/>
  <c r="BB16" i="1" s="1"/>
  <c r="BF16" i="1" s="1"/>
  <c r="AJ16" i="1"/>
  <c r="H16" i="1" s="1"/>
  <c r="G16" i="1" s="1"/>
  <c r="AI16" i="1"/>
  <c r="AH16" i="1"/>
  <c r="AG16" i="1"/>
  <c r="AF16" i="1"/>
  <c r="AE16" i="1"/>
  <c r="AD16" i="1"/>
  <c r="AC16" i="1"/>
  <c r="AB16" i="1"/>
  <c r="AA16" i="1"/>
  <c r="Z16" i="1"/>
  <c r="X16" i="1"/>
  <c r="W16" i="1"/>
  <c r="Q16" i="1"/>
  <c r="P16" i="1"/>
  <c r="O16" i="1"/>
  <c r="A16" i="1"/>
  <c r="BO15" i="1"/>
  <c r="BI15" i="1"/>
  <c r="BJ15" i="1" s="1"/>
  <c r="BK15" i="1" s="1"/>
  <c r="BN15" i="1" s="1"/>
  <c r="AZ15" i="1"/>
  <c r="A15" i="1" s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BQ15" i="1" s="1"/>
  <c r="AJ15" i="1"/>
  <c r="AI15" i="1"/>
  <c r="AH15" i="1"/>
  <c r="AG15" i="1"/>
  <c r="AF15" i="1"/>
  <c r="AE15" i="1"/>
  <c r="AD15" i="1"/>
  <c r="AC15" i="1"/>
  <c r="AB15" i="1"/>
  <c r="AA15" i="1"/>
  <c r="Z15" i="1"/>
  <c r="X15" i="1"/>
  <c r="W15" i="1"/>
  <c r="Q15" i="1"/>
  <c r="P15" i="1"/>
  <c r="BA15" i="1" s="1"/>
  <c r="O15" i="1"/>
  <c r="I15" i="1"/>
  <c r="H15" i="1"/>
  <c r="G15" i="1" s="1"/>
  <c r="BQ14" i="1"/>
  <c r="BO14" i="1"/>
  <c r="BI14" i="1"/>
  <c r="BJ14" i="1" s="1"/>
  <c r="BK14" i="1" s="1"/>
  <c r="BN14" i="1" s="1"/>
  <c r="BH14" i="1"/>
  <c r="AZ14" i="1"/>
  <c r="Q14" i="1" s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BB14" i="1" s="1"/>
  <c r="AJ14" i="1"/>
  <c r="H14" i="1" s="1"/>
  <c r="G14" i="1" s="1"/>
  <c r="AI14" i="1"/>
  <c r="AH14" i="1"/>
  <c r="AG14" i="1"/>
  <c r="AF14" i="1"/>
  <c r="AE14" i="1"/>
  <c r="AD14" i="1"/>
  <c r="AC14" i="1"/>
  <c r="AB14" i="1"/>
  <c r="AA14" i="1"/>
  <c r="Z14" i="1"/>
  <c r="X14" i="1"/>
  <c r="W14" i="1"/>
  <c r="P14" i="1"/>
  <c r="BA14" i="1" s="1"/>
  <c r="O14" i="1"/>
  <c r="I14" i="1"/>
  <c r="A14" i="1"/>
  <c r="BR13" i="1"/>
  <c r="BQ13" i="1"/>
  <c r="BN13" i="1"/>
  <c r="BI13" i="1"/>
  <c r="BJ13" i="1" s="1"/>
  <c r="BK13" i="1" s="1"/>
  <c r="BO13" i="1" s="1"/>
  <c r="AZ13" i="1"/>
  <c r="AY13" i="1"/>
  <c r="AX13" i="1"/>
  <c r="AW13" i="1"/>
  <c r="AV13" i="1"/>
  <c r="I13" i="1" s="1"/>
  <c r="AU13" i="1"/>
  <c r="AT13" i="1"/>
  <c r="AS13" i="1"/>
  <c r="AR13" i="1"/>
  <c r="AQ13" i="1"/>
  <c r="AP13" i="1"/>
  <c r="AO13" i="1"/>
  <c r="AN13" i="1"/>
  <c r="AM13" i="1"/>
  <c r="AL13" i="1"/>
  <c r="AK13" i="1"/>
  <c r="BB13" i="1" s="1"/>
  <c r="AJ13" i="1"/>
  <c r="AI13" i="1"/>
  <c r="AH13" i="1"/>
  <c r="AG13" i="1"/>
  <c r="AF13" i="1"/>
  <c r="AE13" i="1"/>
  <c r="AD13" i="1"/>
  <c r="AC13" i="1"/>
  <c r="AB13" i="1"/>
  <c r="AA13" i="1"/>
  <c r="Z13" i="1"/>
  <c r="X13" i="1"/>
  <c r="W13" i="1"/>
  <c r="Q13" i="1"/>
  <c r="P13" i="1"/>
  <c r="BA13" i="1" s="1"/>
  <c r="O13" i="1"/>
  <c r="H13" i="1"/>
  <c r="G13" i="1" s="1"/>
  <c r="A13" i="1"/>
  <c r="BN12" i="1"/>
  <c r="BI12" i="1"/>
  <c r="BJ12" i="1" s="1"/>
  <c r="BK12" i="1" s="1"/>
  <c r="BO12" i="1" s="1"/>
  <c r="BA12" i="1"/>
  <c r="BF12" i="1" s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I12" i="1" s="1"/>
  <c r="AL12" i="1"/>
  <c r="AK12" i="1"/>
  <c r="BR12" i="1" s="1"/>
  <c r="AJ12" i="1"/>
  <c r="H12" i="1" s="1"/>
  <c r="G12" i="1" s="1"/>
  <c r="AI12" i="1"/>
  <c r="AH12" i="1"/>
  <c r="AG12" i="1"/>
  <c r="AF12" i="1"/>
  <c r="AE12" i="1"/>
  <c r="AD12" i="1"/>
  <c r="AC12" i="1"/>
  <c r="AB12" i="1"/>
  <c r="AA12" i="1"/>
  <c r="Z12" i="1"/>
  <c r="X12" i="1"/>
  <c r="W12" i="1"/>
  <c r="Q12" i="1"/>
  <c r="P12" i="1"/>
  <c r="O12" i="1"/>
  <c r="A12" i="1"/>
  <c r="BN11" i="1"/>
  <c r="BI11" i="1"/>
  <c r="BJ11" i="1" s="1"/>
  <c r="BK11" i="1" s="1"/>
  <c r="BO11" i="1" s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I11" i="1" s="1"/>
  <c r="AL11" i="1"/>
  <c r="AK11" i="1"/>
  <c r="BB11" i="1" s="1"/>
  <c r="BF11" i="1" s="1"/>
  <c r="AJ11" i="1"/>
  <c r="AI11" i="1"/>
  <c r="AH11" i="1"/>
  <c r="AG11" i="1"/>
  <c r="AF11" i="1"/>
  <c r="AE11" i="1"/>
  <c r="AD11" i="1"/>
  <c r="AC11" i="1"/>
  <c r="AB11" i="1"/>
  <c r="AA11" i="1"/>
  <c r="H11" i="1" s="1"/>
  <c r="G11" i="1" s="1"/>
  <c r="Z11" i="1"/>
  <c r="A11" i="1" s="1"/>
  <c r="X11" i="1"/>
  <c r="W11" i="1"/>
  <c r="Q11" i="1"/>
  <c r="P11" i="1"/>
  <c r="BA11" i="1" s="1"/>
  <c r="O11" i="1"/>
  <c r="BQ10" i="1"/>
  <c r="BO10" i="1"/>
  <c r="BK10" i="1"/>
  <c r="BN10" i="1" s="1"/>
  <c r="BJ10" i="1"/>
  <c r="BI10" i="1"/>
  <c r="BH10" i="1"/>
  <c r="BA10" i="1"/>
  <c r="AZ10" i="1"/>
  <c r="Q10" i="1" s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BB10" i="1" s="1"/>
  <c r="AJ10" i="1"/>
  <c r="AI10" i="1"/>
  <c r="AH10" i="1"/>
  <c r="AG10" i="1"/>
  <c r="AF10" i="1"/>
  <c r="AE10" i="1"/>
  <c r="AD10" i="1"/>
  <c r="AC10" i="1"/>
  <c r="AB10" i="1"/>
  <c r="AA10" i="1"/>
  <c r="Z10" i="1"/>
  <c r="X10" i="1"/>
  <c r="W10" i="1"/>
  <c r="P10" i="1"/>
  <c r="O10" i="1"/>
  <c r="I10" i="1"/>
  <c r="H10" i="1"/>
  <c r="G10" i="1" s="1"/>
  <c r="A10" i="1"/>
  <c r="BN9" i="1"/>
  <c r="BI9" i="1"/>
  <c r="BJ9" i="1" s="1"/>
  <c r="BK9" i="1" s="1"/>
  <c r="BO9" i="1" s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I9" i="1" s="1"/>
  <c r="AL9" i="1"/>
  <c r="AK9" i="1"/>
  <c r="BU9" i="1" s="1"/>
  <c r="AJ9" i="1"/>
  <c r="AI9" i="1"/>
  <c r="AH9" i="1"/>
  <c r="AG9" i="1"/>
  <c r="AF9" i="1"/>
  <c r="AE9" i="1"/>
  <c r="AD9" i="1"/>
  <c r="AC9" i="1"/>
  <c r="AB9" i="1"/>
  <c r="AA9" i="1"/>
  <c r="H9" i="1" s="1"/>
  <c r="G9" i="1" s="1"/>
  <c r="Z9" i="1"/>
  <c r="A9" i="1" s="1"/>
  <c r="X9" i="1"/>
  <c r="W9" i="1"/>
  <c r="Q9" i="1"/>
  <c r="P9" i="1"/>
  <c r="BA9" i="1" s="1"/>
  <c r="BF9" i="1" s="1"/>
  <c r="O9" i="1"/>
  <c r="BO8" i="1"/>
  <c r="BK8" i="1"/>
  <c r="BN8" i="1" s="1"/>
  <c r="BJ8" i="1"/>
  <c r="BI8" i="1"/>
  <c r="BH8" i="1" s="1"/>
  <c r="BA8" i="1"/>
  <c r="BF8" i="1" s="1"/>
  <c r="AZ8" i="1"/>
  <c r="AY8" i="1"/>
  <c r="AX8" i="1"/>
  <c r="AW8" i="1"/>
  <c r="AV8" i="1"/>
  <c r="I8" i="1" s="1"/>
  <c r="AU8" i="1"/>
  <c r="AT8" i="1"/>
  <c r="AS8" i="1"/>
  <c r="AR8" i="1"/>
  <c r="AQ8" i="1"/>
  <c r="AP8" i="1"/>
  <c r="AO8" i="1"/>
  <c r="AN8" i="1"/>
  <c r="AM8" i="1"/>
  <c r="AL8" i="1"/>
  <c r="AK8" i="1"/>
  <c r="BB8" i="1" s="1"/>
  <c r="AJ8" i="1"/>
  <c r="H8" i="1" s="1"/>
  <c r="G8" i="1" s="1"/>
  <c r="AI8" i="1"/>
  <c r="AH8" i="1"/>
  <c r="AG8" i="1"/>
  <c r="AF8" i="1"/>
  <c r="AE8" i="1"/>
  <c r="AD8" i="1"/>
  <c r="AC8" i="1"/>
  <c r="AB8" i="1"/>
  <c r="AA8" i="1"/>
  <c r="Z8" i="1"/>
  <c r="X8" i="1"/>
  <c r="W8" i="1"/>
  <c r="Q8" i="1"/>
  <c r="P8" i="1"/>
  <c r="O8" i="1"/>
  <c r="A8" i="1"/>
  <c r="BU7" i="1"/>
  <c r="BR7" i="1"/>
  <c r="BQ7" i="1"/>
  <c r="BO7" i="1"/>
  <c r="BN7" i="1"/>
  <c r="BI7" i="1"/>
  <c r="BJ7" i="1" s="1"/>
  <c r="BH7" i="1"/>
  <c r="BA7" i="1"/>
  <c r="AZ7" i="1"/>
  <c r="A7" i="1" s="1"/>
  <c r="X7" i="1"/>
  <c r="W7" i="1"/>
  <c r="P7" i="1"/>
  <c r="O7" i="1"/>
  <c r="I7" i="1"/>
  <c r="H7" i="1"/>
  <c r="BU6" i="1"/>
  <c r="BR6" i="1"/>
  <c r="BQ6" i="1"/>
  <c r="BN6" i="1"/>
  <c r="AZ6" i="1"/>
  <c r="X6" i="1"/>
  <c r="W6" i="1"/>
  <c r="Q6" i="1"/>
  <c r="P6" i="1"/>
  <c r="BA6" i="1" s="1"/>
  <c r="O6" i="1"/>
  <c r="I6" i="1"/>
  <c r="H6" i="1"/>
  <c r="G6" i="1" s="1"/>
  <c r="A6" i="1"/>
  <c r="BU5" i="1"/>
  <c r="BR5" i="1"/>
  <c r="BQ5" i="1"/>
  <c r="BN5" i="1"/>
  <c r="BJ5" i="1"/>
  <c r="BK5" i="1" s="1"/>
  <c r="BO5" i="1" s="1"/>
  <c r="BI5" i="1"/>
  <c r="BH5" i="1"/>
  <c r="BA5" i="1"/>
  <c r="AZ5" i="1"/>
  <c r="Q5" i="1" s="1"/>
  <c r="G5" i="1" s="1"/>
  <c r="X5" i="1"/>
  <c r="W5" i="1"/>
  <c r="P5" i="1"/>
  <c r="O5" i="1"/>
  <c r="I5" i="1"/>
  <c r="H5" i="1"/>
  <c r="A5" i="1"/>
  <c r="BU4" i="1"/>
  <c r="BR4" i="1"/>
  <c r="BP4" i="1"/>
  <c r="BN4" i="1"/>
  <c r="BI4" i="1"/>
  <c r="BJ4" i="1" s="1"/>
  <c r="BK4" i="1" s="1"/>
  <c r="BO4" i="1" s="1"/>
  <c r="BH4" i="1"/>
  <c r="BB4" i="1"/>
  <c r="AZ4" i="1"/>
  <c r="A4" i="1" s="1"/>
  <c r="X4" i="1"/>
  <c r="W4" i="1"/>
  <c r="P4" i="1"/>
  <c r="BA4" i="1" s="1"/>
  <c r="O4" i="1"/>
  <c r="I4" i="1"/>
  <c r="H4" i="1"/>
  <c r="G4" i="1" s="1"/>
  <c r="BU3" i="1"/>
  <c r="BQ3" i="1"/>
  <c r="BP3" i="1"/>
  <c r="AZ3" i="1"/>
  <c r="A3" i="1" s="1"/>
  <c r="X3" i="1"/>
  <c r="W3" i="1"/>
  <c r="P3" i="1"/>
  <c r="BA3" i="1" s="1"/>
  <c r="O3" i="1"/>
  <c r="I3" i="1"/>
  <c r="H3" i="1"/>
  <c r="BU2" i="1"/>
  <c r="BT2" i="1"/>
  <c r="BV2" i="1" s="1"/>
  <c r="BD2" i="1" s="1"/>
  <c r="BF2" i="1" s="1"/>
  <c r="BR2" i="1"/>
  <c r="BP2" i="1"/>
  <c r="BN2" i="1"/>
  <c r="BJ2" i="1"/>
  <c r="BK2" i="1" s="1"/>
  <c r="BO2" i="1" s="1"/>
  <c r="BI2" i="1"/>
  <c r="BH2" i="1" s="1"/>
  <c r="BA2" i="1"/>
  <c r="AZ2" i="1"/>
  <c r="X2" i="1"/>
  <c r="W2" i="1"/>
  <c r="P2" i="1"/>
  <c r="O2" i="1"/>
  <c r="I2" i="1"/>
  <c r="H2" i="1"/>
  <c r="G2" i="1" s="1"/>
  <c r="A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5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BT4" i="1" s="1"/>
  <c r="BV4" i="1" s="1"/>
  <c r="BD4" i="1" s="1"/>
  <c r="T1" i="1"/>
  <c r="S1" i="1"/>
  <c r="R1" i="1"/>
  <c r="Q1" i="1"/>
  <c r="P1" i="1"/>
  <c r="O1" i="1"/>
  <c r="N1" i="1"/>
  <c r="M1" i="1"/>
  <c r="BR17" i="1" s="1"/>
  <c r="L1" i="1"/>
  <c r="BQ4" i="1" s="1"/>
  <c r="BS4" i="1" s="1"/>
  <c r="BC4" i="1" s="1"/>
  <c r="BF4" i="1" s="1"/>
  <c r="K1" i="1"/>
  <c r="BP7" i="1" s="1"/>
  <c r="BS7" i="1" s="1"/>
  <c r="BC7" i="1" s="1"/>
  <c r="J1" i="1"/>
  <c r="I1" i="1"/>
  <c r="H1" i="1"/>
  <c r="G1" i="1"/>
  <c r="F1" i="1"/>
  <c r="B1" i="1"/>
  <c r="A1" i="1"/>
  <c r="BJ23" i="1" l="1"/>
  <c r="BK23" i="1" s="1"/>
  <c r="BO23" i="1" s="1"/>
  <c r="BH23" i="1"/>
  <c r="BJ24" i="1"/>
  <c r="BK24" i="1" s="1"/>
  <c r="BO24" i="1" s="1"/>
  <c r="BH24" i="1"/>
  <c r="G7" i="1"/>
  <c r="BS21" i="1"/>
  <c r="BC21" i="1" s="1"/>
  <c r="BF21" i="1" s="1"/>
  <c r="BI21" i="1" s="1"/>
  <c r="BJ18" i="1"/>
  <c r="BK18" i="1" s="1"/>
  <c r="BN18" i="1" s="1"/>
  <c r="BH18" i="1"/>
  <c r="G26" i="1"/>
  <c r="Q7" i="1"/>
  <c r="BB9" i="1"/>
  <c r="BP10" i="1"/>
  <c r="BH11" i="1"/>
  <c r="BT12" i="1"/>
  <c r="BR15" i="1"/>
  <c r="BB17" i="1"/>
  <c r="BP23" i="1"/>
  <c r="BU12" i="1"/>
  <c r="BT20" i="1"/>
  <c r="BV20" i="1" s="1"/>
  <c r="BD20" i="1" s="1"/>
  <c r="BF20" i="1" s="1"/>
  <c r="BT25" i="1"/>
  <c r="BV25" i="1" s="1"/>
  <c r="BD25" i="1" s="1"/>
  <c r="Q3" i="1"/>
  <c r="G3" i="1" s="1"/>
  <c r="BR3" i="1"/>
  <c r="BS3" i="1" s="1"/>
  <c r="BC3" i="1" s="1"/>
  <c r="BF3" i="1" s="1"/>
  <c r="BI3" i="1" s="1"/>
  <c r="BT7" i="1"/>
  <c r="BV7" i="1" s="1"/>
  <c r="BD7" i="1" s="1"/>
  <c r="BR10" i="1"/>
  <c r="BB12" i="1"/>
  <c r="BP13" i="1"/>
  <c r="BS13" i="1" s="1"/>
  <c r="BC13" i="1" s="1"/>
  <c r="BF13" i="1" s="1"/>
  <c r="BT15" i="1"/>
  <c r="BQ18" i="1"/>
  <c r="BS18" i="1" s="1"/>
  <c r="BC18" i="1" s="1"/>
  <c r="BU20" i="1"/>
  <c r="BR23" i="1"/>
  <c r="BU25" i="1"/>
  <c r="BP6" i="1"/>
  <c r="BS6" i="1" s="1"/>
  <c r="BC6" i="1" s="1"/>
  <c r="BU15" i="1"/>
  <c r="BR18" i="1"/>
  <c r="BB20" i="1"/>
  <c r="BB25" i="1"/>
  <c r="BF25" i="1" s="1"/>
  <c r="BH27" i="1"/>
  <c r="BT3" i="1"/>
  <c r="BV3" i="1" s="1"/>
  <c r="BD3" i="1" s="1"/>
  <c r="BP8" i="1"/>
  <c r="BH9" i="1"/>
  <c r="BT10" i="1"/>
  <c r="BB15" i="1"/>
  <c r="BF15" i="1" s="1"/>
  <c r="BP16" i="1"/>
  <c r="Q20" i="1"/>
  <c r="G20" i="1" s="1"/>
  <c r="BQ21" i="1"/>
  <c r="BT23" i="1"/>
  <c r="BV23" i="1" s="1"/>
  <c r="BD23" i="1" s="1"/>
  <c r="Q25" i="1"/>
  <c r="G25" i="1" s="1"/>
  <c r="BQ26" i="1"/>
  <c r="BS26" i="1" s="1"/>
  <c r="BC26" i="1" s="1"/>
  <c r="BB7" i="1"/>
  <c r="BF7" i="1" s="1"/>
  <c r="BQ8" i="1"/>
  <c r="BU10" i="1"/>
  <c r="BQ16" i="1"/>
  <c r="BT18" i="1"/>
  <c r="BV18" i="1" s="1"/>
  <c r="BD18" i="1" s="1"/>
  <c r="BB23" i="1"/>
  <c r="BQ2" i="1"/>
  <c r="BS2" i="1" s="1"/>
  <c r="BC2" i="1" s="1"/>
  <c r="BR8" i="1"/>
  <c r="BP11" i="1"/>
  <c r="BH12" i="1"/>
  <c r="BT13" i="1"/>
  <c r="BR16" i="1"/>
  <c r="BB18" i="1"/>
  <c r="BB3" i="1"/>
  <c r="BP5" i="1"/>
  <c r="BS5" i="1" s="1"/>
  <c r="BC5" i="1" s="1"/>
  <c r="BT6" i="1"/>
  <c r="BV6" i="1" s="1"/>
  <c r="BD6" i="1" s="1"/>
  <c r="BF6" i="1" s="1"/>
  <c r="BI6" i="1" s="1"/>
  <c r="BQ11" i="1"/>
  <c r="BU13" i="1"/>
  <c r="BP19" i="1"/>
  <c r="BS19" i="1" s="1"/>
  <c r="BC19" i="1" s="1"/>
  <c r="BT21" i="1"/>
  <c r="BV21" i="1" s="1"/>
  <c r="BD21" i="1" s="1"/>
  <c r="BP24" i="1"/>
  <c r="BS24" i="1" s="1"/>
  <c r="BC24" i="1" s="1"/>
  <c r="BT26" i="1"/>
  <c r="BV26" i="1" s="1"/>
  <c r="BD26" i="1" s="1"/>
  <c r="BT8" i="1"/>
  <c r="BV8" i="1" s="1"/>
  <c r="BD8" i="1" s="1"/>
  <c r="BR11" i="1"/>
  <c r="BP14" i="1"/>
  <c r="BH15" i="1"/>
  <c r="BT16" i="1"/>
  <c r="BV16" i="1" s="1"/>
  <c r="BD16" i="1" s="1"/>
  <c r="BQ19" i="1"/>
  <c r="BB6" i="1"/>
  <c r="BU8" i="1"/>
  <c r="BU16" i="1"/>
  <c r="BB21" i="1"/>
  <c r="BP22" i="1"/>
  <c r="BB26" i="1"/>
  <c r="BP9" i="1"/>
  <c r="BS9" i="1" s="1"/>
  <c r="BC9" i="1" s="1"/>
  <c r="BT11" i="1"/>
  <c r="BV11" i="1" s="1"/>
  <c r="BD11" i="1" s="1"/>
  <c r="BR14" i="1"/>
  <c r="BP17" i="1"/>
  <c r="BS17" i="1" s="1"/>
  <c r="BC17" i="1" s="1"/>
  <c r="BQ22" i="1"/>
  <c r="BQ27" i="1"/>
  <c r="BS27" i="1" s="1"/>
  <c r="BC27" i="1" s="1"/>
  <c r="BB2" i="1"/>
  <c r="BT5" i="1"/>
  <c r="BV5" i="1" s="1"/>
  <c r="BD5" i="1" s="1"/>
  <c r="BF5" i="1" s="1"/>
  <c r="BQ9" i="1"/>
  <c r="BU11" i="1"/>
  <c r="BQ17" i="1"/>
  <c r="BT19" i="1"/>
  <c r="BR22" i="1"/>
  <c r="BR27" i="1"/>
  <c r="BR9" i="1"/>
  <c r="BP12" i="1"/>
  <c r="BH13" i="1"/>
  <c r="BT14" i="1"/>
  <c r="BV14" i="1" s="1"/>
  <c r="BD14" i="1" s="1"/>
  <c r="BF14" i="1" s="1"/>
  <c r="BU19" i="1"/>
  <c r="BB24" i="1"/>
  <c r="BQ12" i="1"/>
  <c r="BU14" i="1"/>
  <c r="BP20" i="1"/>
  <c r="BS20" i="1" s="1"/>
  <c r="BC20" i="1" s="1"/>
  <c r="BT22" i="1"/>
  <c r="BP25" i="1"/>
  <c r="BH26" i="1"/>
  <c r="BT27" i="1"/>
  <c r="BT9" i="1"/>
  <c r="BV9" i="1" s="1"/>
  <c r="BD9" i="1" s="1"/>
  <c r="BP15" i="1"/>
  <c r="BS15" i="1" s="1"/>
  <c r="BC15" i="1" s="1"/>
  <c r="BT17" i="1"/>
  <c r="BV17" i="1" s="1"/>
  <c r="BD17" i="1" s="1"/>
  <c r="BF17" i="1" s="1"/>
  <c r="BQ20" i="1"/>
  <c r="BU22" i="1"/>
  <c r="BQ25" i="1"/>
  <c r="BU27" i="1"/>
  <c r="BJ3" i="1" l="1"/>
  <c r="BK3" i="1" s="1"/>
  <c r="BN3" i="1" s="1"/>
  <c r="BH3" i="1"/>
  <c r="BS14" i="1"/>
  <c r="BC14" i="1" s="1"/>
  <c r="BS11" i="1"/>
  <c r="BC11" i="1" s="1"/>
  <c r="BV10" i="1"/>
  <c r="BD10" i="1" s="1"/>
  <c r="BS8" i="1"/>
  <c r="BC8" i="1" s="1"/>
  <c r="BJ21" i="1"/>
  <c r="BK21" i="1" s="1"/>
  <c r="BO21" i="1" s="1"/>
  <c r="BH21" i="1"/>
  <c r="BS12" i="1"/>
  <c r="BC12" i="1" s="1"/>
  <c r="BS22" i="1"/>
  <c r="BC22" i="1" s="1"/>
  <c r="BF22" i="1" s="1"/>
  <c r="BI22" i="1" s="1"/>
  <c r="BS23" i="1"/>
  <c r="BC23" i="1" s="1"/>
  <c r="BJ6" i="1"/>
  <c r="BK6" i="1" s="1"/>
  <c r="BO6" i="1" s="1"/>
  <c r="BH6" i="1"/>
  <c r="BV19" i="1"/>
  <c r="BD19" i="1" s="1"/>
  <c r="BV12" i="1"/>
  <c r="BD12" i="1" s="1"/>
  <c r="BV27" i="1"/>
  <c r="BD27" i="1" s="1"/>
  <c r="BS10" i="1"/>
  <c r="BC10" i="1" s="1"/>
  <c r="BF10" i="1" s="1"/>
  <c r="BS25" i="1"/>
  <c r="BC25" i="1" s="1"/>
  <c r="BV13" i="1"/>
  <c r="BD13" i="1" s="1"/>
  <c r="BS16" i="1"/>
  <c r="BC16" i="1" s="1"/>
  <c r="BV15" i="1"/>
  <c r="BD15" i="1" s="1"/>
  <c r="BV22" i="1"/>
  <c r="BD22" i="1" s="1"/>
  <c r="BJ22" i="1" l="1"/>
  <c r="BK22" i="1" s="1"/>
  <c r="BN22" i="1" s="1"/>
  <c r="BH22" i="1"/>
</calcChain>
</file>

<file path=xl/sharedStrings.xml><?xml version="1.0" encoding="utf-8"?>
<sst xmlns="http://schemas.openxmlformats.org/spreadsheetml/2006/main" count="388" uniqueCount="180">
  <si>
    <t>List_Ordered</t>
  </si>
  <si>
    <t>List_Randomized</t>
  </si>
  <si>
    <t>Block</t>
  </si>
  <si>
    <t>geht</t>
  </si>
  <si>
    <t>in die</t>
  </si>
  <si>
    <t>Oper</t>
  </si>
  <si>
    <t>Sie</t>
  </si>
  <si>
    <t>hat</t>
  </si>
  <si>
    <t>die</t>
  </si>
  <si>
    <t>teuren</t>
  </si>
  <si>
    <t>Tickets</t>
  </si>
  <si>
    <t>gewonnen</t>
  </si>
  <si>
    <t>Komponist</t>
  </si>
  <si>
    <t>NA</t>
  </si>
  <si>
    <t>Warm_Up</t>
  </si>
  <si>
    <t>Der</t>
  </si>
  <si>
    <t>der</t>
  </si>
  <si>
    <t>Komponistin</t>
  </si>
  <si>
    <t>Alternative</t>
  </si>
  <si>
    <t>Die</t>
  </si>
  <si>
    <t>Er</t>
  </si>
  <si>
    <t>Wen_Was</t>
  </si>
  <si>
    <t>kommt</t>
  </si>
  <si>
    <t>von der</t>
  </si>
  <si>
    <t>Frittenbude</t>
  </si>
  <si>
    <t>ein</t>
  </si>
  <si>
    <t>saftiges</t>
  </si>
  <si>
    <t>Menu</t>
  </si>
  <si>
    <t>verzehrt</t>
  </si>
  <si>
    <t>Robin</t>
  </si>
  <si>
    <t>n</t>
  </si>
  <si>
    <t>Gerrit</t>
  </si>
  <si>
    <t>Wo_Wohin_Woher</t>
  </si>
  <si>
    <t>von der Pommesbude</t>
  </si>
  <si>
    <t>zum</t>
  </si>
  <si>
    <t>Markt</t>
  </si>
  <si>
    <t>geringen</t>
  </si>
  <si>
    <t>Vorräte</t>
  </si>
  <si>
    <t>aufgegessen</t>
  </si>
  <si>
    <t>Friseurin</t>
  </si>
  <si>
    <t>Friseur</t>
  </si>
  <si>
    <t>simst</t>
  </si>
  <si>
    <t>im</t>
  </si>
  <si>
    <t>Frisörsalon</t>
  </si>
  <si>
    <t>ist</t>
  </si>
  <si>
    <t>langweiligen</t>
  </si>
  <si>
    <t>Gespräche</t>
  </si>
  <si>
    <t>leid</t>
  </si>
  <si>
    <t>Milan</t>
  </si>
  <si>
    <t>m</t>
  </si>
  <si>
    <t>Ulli</t>
  </si>
  <si>
    <t>weint</t>
  </si>
  <si>
    <t>in der</t>
  </si>
  <si>
    <t>Therapie</t>
  </si>
  <si>
    <t>verdrängten</t>
  </si>
  <si>
    <t>Erlebnisse</t>
  </si>
  <si>
    <t>verarbeitet</t>
  </si>
  <si>
    <t>Bauarbeiter</t>
  </si>
  <si>
    <t>Bauarbeiterin</t>
  </si>
  <si>
    <t>den zähen Teig</t>
  </si>
  <si>
    <t>Klinik</t>
  </si>
  <si>
    <t>falsche</t>
  </si>
  <si>
    <t>Operation</t>
  </si>
  <si>
    <t>bekommen</t>
  </si>
  <si>
    <t>Charlotte</t>
  </si>
  <si>
    <t>f</t>
  </si>
  <si>
    <t>Chris</t>
  </si>
  <si>
    <t>Was</t>
  </si>
  <si>
    <t>weinen</t>
  </si>
  <si>
    <t>heulen</t>
  </si>
  <si>
    <t>joggt</t>
  </si>
  <si>
    <t>Park</t>
  </si>
  <si>
    <t>möchte</t>
  </si>
  <si>
    <t>den</t>
  </si>
  <si>
    <t>winterlichen</t>
  </si>
  <si>
    <t>Bauchspeck</t>
  </si>
  <si>
    <t>loswerden</t>
  </si>
  <si>
    <t>Wer</t>
  </si>
  <si>
    <t>fliegt</t>
  </si>
  <si>
    <t>auf die</t>
  </si>
  <si>
    <t>Malediven</t>
  </si>
  <si>
    <t>einen</t>
  </si>
  <si>
    <t>schönen</t>
  </si>
  <si>
    <t>Urlaub</t>
  </si>
  <si>
    <t>gebucht</t>
  </si>
  <si>
    <t>steht</t>
  </si>
  <si>
    <t>vor</t>
  </si>
  <si>
    <t>LIDL</t>
  </si>
  <si>
    <t>muss</t>
  </si>
  <si>
    <t>wertvollen</t>
  </si>
  <si>
    <t>Pfandflaschen</t>
  </si>
  <si>
    <t>wegbringen</t>
  </si>
  <si>
    <t>schwimmt</t>
  </si>
  <si>
    <t>Boot</t>
  </si>
  <si>
    <t>einsame</t>
  </si>
  <si>
    <t>Insel</t>
  </si>
  <si>
    <t>verlassen</t>
  </si>
  <si>
    <t>aus dem</t>
  </si>
  <si>
    <t>Verhör</t>
  </si>
  <si>
    <t>eine</t>
  </si>
  <si>
    <t>leckere</t>
  </si>
  <si>
    <t>Schokotafel</t>
  </si>
  <si>
    <t>geklaut</t>
  </si>
  <si>
    <t>Raucherecke</t>
  </si>
  <si>
    <t>neuen</t>
  </si>
  <si>
    <t>Klassenkameraden</t>
  </si>
  <si>
    <t>beeindrucken</t>
  </si>
  <si>
    <t>strickt</t>
  </si>
  <si>
    <t>auf der</t>
  </si>
  <si>
    <t>Karnevalssitzung</t>
  </si>
  <si>
    <t>immergleichen</t>
  </si>
  <si>
    <t>Witze</t>
  </si>
  <si>
    <t>satt</t>
  </si>
  <si>
    <t>hüpft</t>
  </si>
  <si>
    <t>auf dem</t>
  </si>
  <si>
    <t>Trampolin</t>
  </si>
  <si>
    <t>Nachbarskinder</t>
  </si>
  <si>
    <t>bespaßen</t>
  </si>
  <si>
    <t>stürzt</t>
  </si>
  <si>
    <t>beim</t>
  </si>
  <si>
    <t>Marathon</t>
  </si>
  <si>
    <t>sportlichen</t>
  </si>
  <si>
    <t>Grenzen</t>
  </si>
  <si>
    <t>erreicht</t>
  </si>
  <si>
    <t>vom</t>
  </si>
  <si>
    <t>Kongress</t>
  </si>
  <si>
    <t>alljährliche</t>
  </si>
  <si>
    <t>Zusammenkunft</t>
  </si>
  <si>
    <t>genossen</t>
  </si>
  <si>
    <t>flüchtet</t>
  </si>
  <si>
    <t>Besprechung</t>
  </si>
  <si>
    <t>endlosen</t>
  </si>
  <si>
    <t>Streitigkeiten</t>
  </si>
  <si>
    <t>schreit</t>
  </si>
  <si>
    <t>Sauna</t>
  </si>
  <si>
    <t xml:space="preserve">hat </t>
  </si>
  <si>
    <t>heißen</t>
  </si>
  <si>
    <t>Aufgussstein</t>
  </si>
  <si>
    <t>berührt</t>
  </si>
  <si>
    <t>läuft</t>
  </si>
  <si>
    <t>zur</t>
  </si>
  <si>
    <t>Bäckerei</t>
  </si>
  <si>
    <t>notwendigen</t>
  </si>
  <si>
    <t>Kuchen</t>
  </si>
  <si>
    <t>vergessen</t>
  </si>
  <si>
    <t>in den</t>
  </si>
  <si>
    <t>Altbau</t>
  </si>
  <si>
    <t>wichtige</t>
  </si>
  <si>
    <t>Wohnungsbesichtigung</t>
  </si>
  <si>
    <t>vereinbart</t>
  </si>
  <si>
    <t>in den Neubau</t>
  </si>
  <si>
    <t>posiert</t>
  </si>
  <si>
    <t>am</t>
  </si>
  <si>
    <t>Klavier</t>
  </si>
  <si>
    <t>das</t>
  </si>
  <si>
    <t>große</t>
  </si>
  <si>
    <t>Publikum</t>
  </si>
  <si>
    <t>am Flügel</t>
  </si>
  <si>
    <t>flitzt</t>
  </si>
  <si>
    <t>aus der</t>
  </si>
  <si>
    <t>Behörde</t>
  </si>
  <si>
    <t>letzten</t>
  </si>
  <si>
    <t>Bus</t>
  </si>
  <si>
    <t>Ostsee</t>
  </si>
  <si>
    <t>kalte</t>
  </si>
  <si>
    <t>Wasser</t>
  </si>
  <si>
    <t>gern</t>
  </si>
  <si>
    <t>zeichnet</t>
  </si>
  <si>
    <t>neues</t>
  </si>
  <si>
    <t>Hobby</t>
  </si>
  <si>
    <t>begonnen</t>
  </si>
  <si>
    <t>reist</t>
  </si>
  <si>
    <t>Metropole</t>
  </si>
  <si>
    <t>weltbekannte</t>
  </si>
  <si>
    <t>Clubkultur</t>
  </si>
  <si>
    <t>erleben</t>
  </si>
  <si>
    <t>Klo</t>
  </si>
  <si>
    <t>wertvolle</t>
  </si>
  <si>
    <t>Arbeitszeit</t>
  </si>
  <si>
    <t>abgesessen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</si>
</sst>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  <font>
      <sz val="11"/>
      <color rgb="FF111111"/>
      <name val="Calibri"/>
    </font>
    <font>
      <i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FF0000"/>
      </patternFill>
    </fill>
    <fill>
      <patternFill patternType="solid">
        <fgColor rgb="FFFFC000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2" fillId="3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 wrapText="1"/>
    </xf>
    <xf numFmtId="0" fontId="2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2" fillId="6" borderId="0" xfId="0" applyFont="1" applyFill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</cellXfs>
  <cellStyles count="1">
    <cellStyle name="Standard" xfId="0" builtinId="0"/>
  </cellStyles>
  <dxfs count="8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9">
          <cell r="Z9">
            <v>8</v>
          </cell>
          <cell r="AA9" t="str">
            <v>Thomas</v>
          </cell>
          <cell r="AB9" t="str">
            <v>m</v>
          </cell>
          <cell r="AC9">
            <v>1.114285714</v>
          </cell>
          <cell r="AD9">
            <v>0.40376380499999998</v>
          </cell>
          <cell r="AE9">
            <v>1</v>
          </cell>
          <cell r="AF9" t="str">
            <v>m</v>
          </cell>
          <cell r="AG9" t="str">
            <v>Target</v>
          </cell>
          <cell r="AH9" t="str">
            <v>NA</v>
          </cell>
          <cell r="AI9">
            <v>1700000000</v>
          </cell>
          <cell r="AJ9" t="str">
            <v>NA</v>
          </cell>
          <cell r="AK9" t="str">
            <v>NA</v>
          </cell>
          <cell r="AL9">
            <v>40</v>
          </cell>
          <cell r="AM9" t="str">
            <v>Tim</v>
          </cell>
          <cell r="AN9" t="str">
            <v>m</v>
          </cell>
          <cell r="AO9">
            <v>1.5142857139999999</v>
          </cell>
          <cell r="AP9">
            <v>1.4627015409999999</v>
          </cell>
          <cell r="AQ9">
            <v>1</v>
          </cell>
          <cell r="AR9" t="str">
            <v>m</v>
          </cell>
          <cell r="AS9" t="str">
            <v>Alternative</v>
          </cell>
          <cell r="AT9" t="str">
            <v>NA</v>
          </cell>
          <cell r="AU9" t="str">
            <v>NA</v>
          </cell>
          <cell r="AV9" t="str">
            <v>NA</v>
          </cell>
          <cell r="AW9" t="str">
            <v>NA</v>
          </cell>
          <cell r="AX9" t="str">
            <v>Er</v>
          </cell>
          <cell r="AY9" t="str">
            <v>Sie</v>
          </cell>
          <cell r="AZ9" t="str">
            <v>Er</v>
          </cell>
        </row>
        <row r="13">
          <cell r="Z13">
            <v>12</v>
          </cell>
          <cell r="AA13" t="str">
            <v>Peter</v>
          </cell>
          <cell r="AB13" t="str">
            <v>m</v>
          </cell>
          <cell r="AC13">
            <v>1.1428571430000001</v>
          </cell>
          <cell r="AD13">
            <v>0.42996970800000001</v>
          </cell>
          <cell r="AE13">
            <v>1</v>
          </cell>
          <cell r="AF13" t="str">
            <v>m</v>
          </cell>
          <cell r="AG13" t="str">
            <v>Target</v>
          </cell>
          <cell r="AH13" t="str">
            <v>NA</v>
          </cell>
          <cell r="AI13">
            <v>4630000000</v>
          </cell>
          <cell r="AJ13" t="str">
            <v>NA</v>
          </cell>
          <cell r="AK13" t="str">
            <v>NA</v>
          </cell>
          <cell r="AL13">
            <v>93</v>
          </cell>
          <cell r="AM13" t="str">
            <v>Jule</v>
          </cell>
          <cell r="AN13" t="str">
            <v>n</v>
          </cell>
          <cell r="AO13">
            <v>6</v>
          </cell>
          <cell r="AP13">
            <v>1.3719886809999999</v>
          </cell>
          <cell r="AQ13">
            <v>7</v>
          </cell>
          <cell r="AR13" t="str">
            <v>f</v>
          </cell>
          <cell r="AS13" t="str">
            <v>Alternative</v>
          </cell>
          <cell r="AT13" t="str">
            <v>NA</v>
          </cell>
          <cell r="AU13" t="str">
            <v>NA</v>
          </cell>
          <cell r="AV13" t="str">
            <v>NA</v>
          </cell>
          <cell r="AW13" t="str">
            <v>NA</v>
          </cell>
          <cell r="AX13" t="str">
            <v>Er</v>
          </cell>
          <cell r="AY13" t="str">
            <v>Sie</v>
          </cell>
          <cell r="AZ13" t="str">
            <v>Sie</v>
          </cell>
        </row>
        <row r="16">
          <cell r="Z16">
            <v>14</v>
          </cell>
          <cell r="AA16" t="str">
            <v>Oliver</v>
          </cell>
          <cell r="AB16" t="str">
            <v>m</v>
          </cell>
          <cell r="AC16">
            <v>1.1714285710000001</v>
          </cell>
          <cell r="AD16">
            <v>0.45281565400000001</v>
          </cell>
          <cell r="AE16">
            <v>1</v>
          </cell>
          <cell r="AF16" t="str">
            <v>m</v>
          </cell>
          <cell r="AG16" t="str">
            <v>Target</v>
          </cell>
          <cell r="AH16" t="str">
            <v>NA</v>
          </cell>
          <cell r="AI16">
            <v>4330000000</v>
          </cell>
          <cell r="AJ16" t="str">
            <v>NA</v>
          </cell>
          <cell r="AK16" t="str">
            <v>NA</v>
          </cell>
          <cell r="AL16">
            <v>96</v>
          </cell>
          <cell r="AM16" t="str">
            <v>Mila</v>
          </cell>
          <cell r="AN16" t="str">
            <v>f</v>
          </cell>
          <cell r="AO16">
            <v>6.2285714289999996</v>
          </cell>
          <cell r="AP16">
            <v>1.1137037910000001</v>
          </cell>
          <cell r="AQ16">
            <v>7</v>
          </cell>
          <cell r="AR16" t="str">
            <v>f</v>
          </cell>
          <cell r="AS16" t="str">
            <v>Alternative</v>
          </cell>
          <cell r="AT16" t="str">
            <v>NA</v>
          </cell>
          <cell r="AU16" t="str">
            <v>NA</v>
          </cell>
          <cell r="AV16" t="str">
            <v>NA</v>
          </cell>
          <cell r="AW16" t="str">
            <v>NA</v>
          </cell>
          <cell r="AX16" t="str">
            <v>Er</v>
          </cell>
          <cell r="AY16" t="str">
            <v>Sie</v>
          </cell>
          <cell r="AZ16" t="str">
            <v>Sie</v>
          </cell>
        </row>
        <row r="20">
          <cell r="Z20">
            <v>19</v>
          </cell>
          <cell r="AA20" t="str">
            <v>Sebastian</v>
          </cell>
          <cell r="AB20" t="str">
            <v>m</v>
          </cell>
          <cell r="AC20">
            <v>1.228571429</v>
          </cell>
          <cell r="AD20">
            <v>0.645605702</v>
          </cell>
          <cell r="AE20">
            <v>1</v>
          </cell>
          <cell r="AF20" t="str">
            <v>m</v>
          </cell>
          <cell r="AG20" t="str">
            <v>Target</v>
          </cell>
          <cell r="AH20" t="str">
            <v>NA</v>
          </cell>
          <cell r="AI20">
            <v>2970000000</v>
          </cell>
          <cell r="AJ20" t="str">
            <v>NA</v>
          </cell>
          <cell r="AK20" t="str">
            <v>NA</v>
          </cell>
          <cell r="AL20">
            <v>100</v>
          </cell>
          <cell r="AM20" t="str">
            <v>Lia</v>
          </cell>
          <cell r="AN20" t="str">
            <v>f</v>
          </cell>
          <cell r="AO20">
            <v>6.4285714289999998</v>
          </cell>
          <cell r="AP20">
            <v>0.94824029899999995</v>
          </cell>
          <cell r="AQ20">
            <v>7</v>
          </cell>
          <cell r="AR20" t="str">
            <v>f</v>
          </cell>
          <cell r="AS20" t="str">
            <v>Alternative</v>
          </cell>
          <cell r="AT20" t="str">
            <v>NA</v>
          </cell>
          <cell r="AU20" t="str">
            <v>NA</v>
          </cell>
          <cell r="AV20" t="str">
            <v>NA</v>
          </cell>
          <cell r="AW20" t="str">
            <v>NA</v>
          </cell>
          <cell r="AX20" t="str">
            <v>Er</v>
          </cell>
          <cell r="AY20" t="str">
            <v>Sie</v>
          </cell>
          <cell r="AZ20" t="str">
            <v>Sie</v>
          </cell>
        </row>
        <row r="22">
          <cell r="Z22">
            <v>63</v>
          </cell>
          <cell r="AA22" t="str">
            <v>Toni</v>
          </cell>
          <cell r="AB22" t="str">
            <v>n</v>
          </cell>
          <cell r="AC22">
            <v>3.1428571430000001</v>
          </cell>
          <cell r="AD22">
            <v>1.536666697</v>
          </cell>
          <cell r="AE22">
            <v>4</v>
          </cell>
          <cell r="AF22" t="str">
            <v>n</v>
          </cell>
          <cell r="AG22" t="str">
            <v>Target</v>
          </cell>
          <cell r="AH22" t="str">
            <v>NA</v>
          </cell>
          <cell r="AI22">
            <v>2010000000</v>
          </cell>
          <cell r="AJ22" t="str">
            <v>NA</v>
          </cell>
          <cell r="AK22" t="str">
            <v>NA</v>
          </cell>
          <cell r="AL22">
            <v>112</v>
          </cell>
          <cell r="AM22" t="str">
            <v>Marlene</v>
          </cell>
          <cell r="AN22" t="str">
            <v>f</v>
          </cell>
          <cell r="AO22">
            <v>6.6857142859999996</v>
          </cell>
          <cell r="AP22">
            <v>0.58266267999999999</v>
          </cell>
          <cell r="AQ22">
            <v>7</v>
          </cell>
          <cell r="AR22" t="str">
            <v>f</v>
          </cell>
          <cell r="AS22" t="str">
            <v>Alternative</v>
          </cell>
          <cell r="AT22" t="str">
            <v>NA</v>
          </cell>
          <cell r="AU22" t="str">
            <v>NA</v>
          </cell>
          <cell r="AV22" t="str">
            <v>NA</v>
          </cell>
          <cell r="AW22" t="str">
            <v>NA</v>
          </cell>
          <cell r="AX22" t="str">
            <v>Er</v>
          </cell>
          <cell r="AY22" t="str">
            <v>Sie</v>
          </cell>
          <cell r="AZ22" t="str">
            <v>Er</v>
          </cell>
        </row>
        <row r="23">
          <cell r="Z23">
            <v>64</v>
          </cell>
          <cell r="AA23" t="str">
            <v>Tomke</v>
          </cell>
          <cell r="AB23" t="str">
            <v>n</v>
          </cell>
          <cell r="AC23">
            <v>3.1714285709999999</v>
          </cell>
          <cell r="AD23">
            <v>1.543215022</v>
          </cell>
          <cell r="AE23">
            <v>4</v>
          </cell>
          <cell r="AF23" t="str">
            <v>n</v>
          </cell>
          <cell r="AG23" t="str">
            <v>Target</v>
          </cell>
          <cell r="AH23" t="str">
            <v>NA</v>
          </cell>
          <cell r="AI23" t="str">
            <v>494000 </v>
          </cell>
          <cell r="AJ23" t="str">
            <v>NA</v>
          </cell>
          <cell r="AK23" t="str">
            <v>NA</v>
          </cell>
          <cell r="AL23">
            <v>113</v>
          </cell>
          <cell r="AM23" t="str">
            <v>Ina</v>
          </cell>
          <cell r="AN23" t="str">
            <v>f</v>
          </cell>
          <cell r="AO23">
            <v>6.6857142859999996</v>
          </cell>
          <cell r="AP23">
            <v>0.67612340400000004</v>
          </cell>
          <cell r="AQ23">
            <v>7</v>
          </cell>
          <cell r="AR23" t="str">
            <v>f</v>
          </cell>
          <cell r="AS23" t="str">
            <v>Alternative</v>
          </cell>
          <cell r="AT23" t="str">
            <v>NA</v>
          </cell>
          <cell r="AU23" t="str">
            <v>NA</v>
          </cell>
          <cell r="AV23" t="str">
            <v>NA</v>
          </cell>
          <cell r="AW23" t="str">
            <v>NA</v>
          </cell>
          <cell r="AX23" t="str">
            <v>Er</v>
          </cell>
          <cell r="AY23" t="str">
            <v>Sie</v>
          </cell>
          <cell r="AZ23" t="str">
            <v>Er</v>
          </cell>
        </row>
        <row r="29">
          <cell r="Z29">
            <v>70</v>
          </cell>
          <cell r="AA29" t="str">
            <v>Sascha</v>
          </cell>
          <cell r="AB29" t="str">
            <v>n</v>
          </cell>
          <cell r="AC29">
            <v>3.457142857</v>
          </cell>
          <cell r="AD29">
            <v>1.7036786690000001</v>
          </cell>
          <cell r="AE29">
            <v>4</v>
          </cell>
          <cell r="AF29" t="str">
            <v>n</v>
          </cell>
          <cell r="AG29" t="str">
            <v>Target</v>
          </cell>
          <cell r="AH29" t="str">
            <v>NA</v>
          </cell>
          <cell r="AI29">
            <v>59600000</v>
          </cell>
          <cell r="AJ29" t="str">
            <v>NA</v>
          </cell>
          <cell r="AK29" t="str">
            <v>NA</v>
          </cell>
          <cell r="AL29">
            <v>119</v>
          </cell>
          <cell r="AM29" t="str">
            <v>Emma</v>
          </cell>
          <cell r="AN29" t="str">
            <v>f</v>
          </cell>
          <cell r="AO29">
            <v>6.7428571430000002</v>
          </cell>
          <cell r="AP29">
            <v>0.88593111999999996</v>
          </cell>
          <cell r="AQ29">
            <v>7</v>
          </cell>
          <cell r="AR29" t="str">
            <v>f</v>
          </cell>
          <cell r="AS29" t="str">
            <v>Alternative</v>
          </cell>
          <cell r="AT29" t="str">
            <v>NA</v>
          </cell>
          <cell r="AU29" t="str">
            <v>NA</v>
          </cell>
          <cell r="AV29" t="str">
            <v>NA</v>
          </cell>
          <cell r="AW29" t="str">
            <v>NA</v>
          </cell>
          <cell r="AX29" t="str">
            <v>Er</v>
          </cell>
          <cell r="AY29" t="str">
            <v>Sie</v>
          </cell>
          <cell r="AZ29" t="str">
            <v>Er</v>
          </cell>
        </row>
        <row r="32">
          <cell r="Z32">
            <v>73</v>
          </cell>
          <cell r="AA32" t="str">
            <v>Jona</v>
          </cell>
          <cell r="AB32" t="str">
            <v>n</v>
          </cell>
          <cell r="AC32">
            <v>3.8</v>
          </cell>
          <cell r="AD32">
            <v>1.9372509330000001</v>
          </cell>
          <cell r="AE32">
            <v>4</v>
          </cell>
          <cell r="AF32" t="str">
            <v>n</v>
          </cell>
          <cell r="AG32" t="str">
            <v>Target</v>
          </cell>
          <cell r="AH32" t="str">
            <v>NA</v>
          </cell>
          <cell r="AI32">
            <v>49600000</v>
          </cell>
          <cell r="AJ32" t="str">
            <v>NA</v>
          </cell>
          <cell r="AK32" t="str">
            <v>NA</v>
          </cell>
          <cell r="AL32">
            <v>23</v>
          </cell>
          <cell r="AM32" t="str">
            <v>Fabian</v>
          </cell>
          <cell r="AN32" t="str">
            <v>m</v>
          </cell>
          <cell r="AO32">
            <v>1.2571428570000001</v>
          </cell>
          <cell r="AP32">
            <v>0.70054000800000005</v>
          </cell>
          <cell r="AQ32">
            <v>1</v>
          </cell>
          <cell r="AR32" t="str">
            <v>m</v>
          </cell>
          <cell r="AS32" t="str">
            <v>Alternative</v>
          </cell>
          <cell r="AT32" t="str">
            <v>NA</v>
          </cell>
          <cell r="AU32" t="str">
            <v>NA</v>
          </cell>
          <cell r="AV32" t="str">
            <v>NA</v>
          </cell>
          <cell r="AW32" t="str">
            <v>NA</v>
          </cell>
          <cell r="AX32" t="str">
            <v>Er</v>
          </cell>
          <cell r="AY32" t="str">
            <v>Sie</v>
          </cell>
          <cell r="AZ32" t="str">
            <v>Sie</v>
          </cell>
        </row>
        <row r="36">
          <cell r="Z36">
            <v>77</v>
          </cell>
          <cell r="AA36" t="str">
            <v>Jamie</v>
          </cell>
          <cell r="AB36" t="str">
            <v>n</v>
          </cell>
          <cell r="AC36">
            <v>4.1142857140000002</v>
          </cell>
          <cell r="AD36">
            <v>1.0224373579999999</v>
          </cell>
          <cell r="AE36">
            <v>4</v>
          </cell>
          <cell r="AF36" t="str">
            <v>n</v>
          </cell>
          <cell r="AG36" t="str">
            <v>Target</v>
          </cell>
          <cell r="AH36" t="str">
            <v>NA</v>
          </cell>
          <cell r="AI36">
            <v>2900000000</v>
          </cell>
          <cell r="AJ36" t="str">
            <v>NA</v>
          </cell>
          <cell r="AK36" t="str">
            <v>NA</v>
          </cell>
          <cell r="AL36">
            <v>27</v>
          </cell>
          <cell r="AM36" t="str">
            <v>Daniel</v>
          </cell>
          <cell r="AN36" t="str">
            <v>m</v>
          </cell>
          <cell r="AO36">
            <v>1.2857142859999999</v>
          </cell>
          <cell r="AP36">
            <v>0.62173517</v>
          </cell>
          <cell r="AQ36">
            <v>1</v>
          </cell>
          <cell r="AR36" t="str">
            <v>m</v>
          </cell>
          <cell r="AS36" t="str">
            <v>Alternative</v>
          </cell>
          <cell r="AT36" t="str">
            <v>NA</v>
          </cell>
          <cell r="AU36" t="str">
            <v>NA</v>
          </cell>
          <cell r="AV36" t="str">
            <v>NA</v>
          </cell>
          <cell r="AW36" t="str">
            <v>NA</v>
          </cell>
          <cell r="AX36" t="str">
            <v>Er</v>
          </cell>
          <cell r="AY36" t="str">
            <v>Sie</v>
          </cell>
          <cell r="AZ36" t="str">
            <v>Sie</v>
          </cell>
        </row>
        <row r="49">
          <cell r="Z49">
            <v>131</v>
          </cell>
          <cell r="AA49" t="str">
            <v>Lina</v>
          </cell>
          <cell r="AB49" t="str">
            <v>f</v>
          </cell>
          <cell r="AC49">
            <v>6.8571428570000004</v>
          </cell>
          <cell r="AD49">
            <v>0.35503580099999998</v>
          </cell>
          <cell r="AE49">
            <v>7</v>
          </cell>
          <cell r="AF49" t="str">
            <v>f</v>
          </cell>
          <cell r="AG49" t="str">
            <v>Target</v>
          </cell>
          <cell r="AH49" t="str">
            <v>NA</v>
          </cell>
          <cell r="AI49">
            <v>2320000000</v>
          </cell>
          <cell r="AJ49" t="str">
            <v>NA</v>
          </cell>
          <cell r="AK49" t="str">
            <v>NA</v>
          </cell>
          <cell r="AL49">
            <v>50</v>
          </cell>
          <cell r="AM49" t="str">
            <v>Gabriel</v>
          </cell>
          <cell r="AN49" t="str">
            <v>m</v>
          </cell>
          <cell r="AO49">
            <v>1.8571428569999999</v>
          </cell>
          <cell r="AP49">
            <v>1.3750477459999999</v>
          </cell>
          <cell r="AQ49">
            <v>1</v>
          </cell>
          <cell r="AR49" t="str">
            <v>m</v>
          </cell>
          <cell r="AS49" t="str">
            <v>Alternative</v>
          </cell>
          <cell r="AT49" t="str">
            <v>NA</v>
          </cell>
          <cell r="AU49" t="str">
            <v>NA</v>
          </cell>
          <cell r="AV49" t="str">
            <v>NA</v>
          </cell>
          <cell r="AW49" t="str">
            <v>NA</v>
          </cell>
          <cell r="AX49" t="str">
            <v>Er</v>
          </cell>
          <cell r="AY49" t="str">
            <v>Sie</v>
          </cell>
          <cell r="AZ49" t="str">
            <v>Er</v>
          </cell>
        </row>
        <row r="62">
          <cell r="Z62">
            <v>144</v>
          </cell>
          <cell r="AA62" t="str">
            <v>Kellnerin</v>
          </cell>
          <cell r="AB62" t="str">
            <v>NA</v>
          </cell>
          <cell r="AC62">
            <v>1.375</v>
          </cell>
          <cell r="AD62" t="str">
            <v>NA</v>
          </cell>
          <cell r="AE62" t="str">
            <v>NA</v>
          </cell>
          <cell r="AF62" t="str">
            <v>f</v>
          </cell>
          <cell r="AG62" t="str">
            <v>Filler</v>
          </cell>
          <cell r="AH62" t="str">
            <v>NA</v>
          </cell>
          <cell r="AI62" t="str">
            <v>NA</v>
          </cell>
          <cell r="AJ62" t="str">
            <v>Die</v>
          </cell>
          <cell r="AK62" t="str">
            <v>die</v>
          </cell>
          <cell r="AL62">
            <v>1</v>
          </cell>
          <cell r="AM62" t="str">
            <v>Kellner</v>
          </cell>
          <cell r="AN62" t="str">
            <v>NA</v>
          </cell>
          <cell r="AO62" t="str">
            <v>NA</v>
          </cell>
          <cell r="AP62" t="str">
            <v>NA</v>
          </cell>
          <cell r="AQ62" t="str">
            <v>NA</v>
          </cell>
          <cell r="AR62" t="str">
            <v>NA</v>
          </cell>
          <cell r="AS62" t="str">
            <v>Alternative</v>
          </cell>
          <cell r="AT62" t="str">
            <v>NA</v>
          </cell>
          <cell r="AU62" t="str">
            <v>NA</v>
          </cell>
          <cell r="AV62" t="str">
            <v>Der</v>
          </cell>
          <cell r="AW62" t="str">
            <v>der</v>
          </cell>
          <cell r="AX62" t="str">
            <v>Er</v>
          </cell>
          <cell r="AY62" t="str">
            <v>Sie</v>
          </cell>
          <cell r="AZ62" t="str">
            <v>Er</v>
          </cell>
        </row>
        <row r="69">
          <cell r="Z69">
            <v>151</v>
          </cell>
          <cell r="AA69" t="str">
            <v>Flugbegleiterin</v>
          </cell>
          <cell r="AB69" t="str">
            <v>NA</v>
          </cell>
          <cell r="AC69">
            <v>2.0249999999999999</v>
          </cell>
          <cell r="AD69" t="str">
            <v>NA</v>
          </cell>
          <cell r="AE69" t="str">
            <v>NA</v>
          </cell>
          <cell r="AF69" t="str">
            <v>f</v>
          </cell>
          <cell r="AG69" t="str">
            <v>Filler</v>
          </cell>
          <cell r="AH69" t="str">
            <v>NA</v>
          </cell>
          <cell r="AI69" t="str">
            <v>NA</v>
          </cell>
          <cell r="AJ69" t="str">
            <v>Die</v>
          </cell>
          <cell r="AK69" t="str">
            <v>die</v>
          </cell>
          <cell r="AL69">
            <v>8</v>
          </cell>
          <cell r="AM69" t="str">
            <v>Flugbegleiter</v>
          </cell>
          <cell r="AN69" t="str">
            <v>NA</v>
          </cell>
          <cell r="AO69" t="str">
            <v>NA</v>
          </cell>
          <cell r="AP69" t="str">
            <v>NA</v>
          </cell>
          <cell r="AQ69" t="str">
            <v>NA</v>
          </cell>
          <cell r="AR69" t="str">
            <v>NA</v>
          </cell>
          <cell r="AS69" t="str">
            <v>Alternative</v>
          </cell>
          <cell r="AT69" t="str">
            <v>NA</v>
          </cell>
          <cell r="AU69" t="str">
            <v>NA</v>
          </cell>
          <cell r="AV69" t="str">
            <v>Der</v>
          </cell>
          <cell r="AW69" t="str">
            <v>der</v>
          </cell>
          <cell r="AX69" t="str">
            <v>Er</v>
          </cell>
          <cell r="AY69" t="str">
            <v>Sie</v>
          </cell>
          <cell r="AZ69" t="str">
            <v>Er</v>
          </cell>
        </row>
        <row r="79">
          <cell r="Z79">
            <v>161</v>
          </cell>
          <cell r="AA79" t="str">
            <v>Kolumnistin</v>
          </cell>
          <cell r="AB79" t="str">
            <v>NA</v>
          </cell>
          <cell r="AC79">
            <v>2.7</v>
          </cell>
          <cell r="AD79" t="str">
            <v>NA</v>
          </cell>
          <cell r="AE79" t="str">
            <v>NA</v>
          </cell>
          <cell r="AF79" t="str">
            <v>f</v>
          </cell>
          <cell r="AG79" t="str">
            <v>Filler</v>
          </cell>
          <cell r="AH79" t="str">
            <v>NA</v>
          </cell>
          <cell r="AI79" t="str">
            <v>NA</v>
          </cell>
          <cell r="AJ79" t="str">
            <v>Die</v>
          </cell>
          <cell r="AK79" t="str">
            <v>die</v>
          </cell>
          <cell r="AL79">
            <v>18</v>
          </cell>
          <cell r="AM79" t="str">
            <v>Kolumnist</v>
          </cell>
          <cell r="AN79" t="str">
            <v>NA</v>
          </cell>
          <cell r="AO79" t="str">
            <v>NA</v>
          </cell>
          <cell r="AP79" t="str">
            <v>NA</v>
          </cell>
          <cell r="AQ79" t="str">
            <v>NA</v>
          </cell>
          <cell r="AR79" t="str">
            <v>NA</v>
          </cell>
          <cell r="AS79" t="str">
            <v>Alternative</v>
          </cell>
          <cell r="AT79" t="str">
            <v>NA</v>
          </cell>
          <cell r="AU79" t="str">
            <v>NA</v>
          </cell>
          <cell r="AV79" t="str">
            <v>Der</v>
          </cell>
          <cell r="AW79" t="str">
            <v>der</v>
          </cell>
          <cell r="AX79" t="str">
            <v>Er</v>
          </cell>
          <cell r="AY79" t="str">
            <v>Sie</v>
          </cell>
          <cell r="AZ79" t="str">
            <v>Sie</v>
          </cell>
        </row>
        <row r="88">
          <cell r="Z88">
            <v>170</v>
          </cell>
          <cell r="AA88" t="str">
            <v>Kassiererin</v>
          </cell>
          <cell r="AB88" t="str">
            <v>NA</v>
          </cell>
          <cell r="AC88">
            <v>3.55</v>
          </cell>
          <cell r="AD88" t="str">
            <v>NA</v>
          </cell>
          <cell r="AE88" t="str">
            <v>NA</v>
          </cell>
          <cell r="AF88" t="str">
            <v>f</v>
          </cell>
          <cell r="AG88" t="str">
            <v>Filler</v>
          </cell>
          <cell r="AH88" t="str">
            <v>NA</v>
          </cell>
          <cell r="AI88" t="str">
            <v>NA</v>
          </cell>
          <cell r="AJ88" t="str">
            <v>Die</v>
          </cell>
          <cell r="AK88" t="str">
            <v>die</v>
          </cell>
          <cell r="AL88">
            <v>27</v>
          </cell>
          <cell r="AM88" t="str">
            <v>Kassierer</v>
          </cell>
          <cell r="AN88" t="str">
            <v>NA</v>
          </cell>
          <cell r="AO88" t="str">
            <v>NA</v>
          </cell>
          <cell r="AP88" t="str">
            <v>NA</v>
          </cell>
          <cell r="AQ88" t="str">
            <v>NA</v>
          </cell>
          <cell r="AR88" t="str">
            <v>NA</v>
          </cell>
          <cell r="AS88" t="str">
            <v>Alternative</v>
          </cell>
          <cell r="AT88" t="str">
            <v>NA</v>
          </cell>
          <cell r="AU88" t="str">
            <v>NA</v>
          </cell>
          <cell r="AV88" t="str">
            <v>Der</v>
          </cell>
          <cell r="AW88" t="str">
            <v>der</v>
          </cell>
          <cell r="AX88" t="str">
            <v>Er</v>
          </cell>
          <cell r="AY88" t="str">
            <v>Sie</v>
          </cell>
          <cell r="AZ88" t="str">
            <v>Er</v>
          </cell>
        </row>
        <row r="93">
          <cell r="Z93">
            <v>175</v>
          </cell>
          <cell r="AA93" t="str">
            <v>Schriftsteller</v>
          </cell>
          <cell r="AB93" t="str">
            <v>NA</v>
          </cell>
          <cell r="AC93">
            <v>4.1500000000000004</v>
          </cell>
          <cell r="AD93" t="str">
            <v>NA</v>
          </cell>
          <cell r="AE93" t="str">
            <v>NA</v>
          </cell>
          <cell r="AF93" t="str">
            <v>m</v>
          </cell>
          <cell r="AG93" t="str">
            <v>Filler</v>
          </cell>
          <cell r="AH93" t="str">
            <v>NA</v>
          </cell>
          <cell r="AI93" t="str">
            <v>NA</v>
          </cell>
          <cell r="AJ93" t="str">
            <v>Der</v>
          </cell>
          <cell r="AK93" t="str">
            <v>der</v>
          </cell>
          <cell r="AL93">
            <v>32</v>
          </cell>
          <cell r="AM93" t="str">
            <v>Schriftstellerin</v>
          </cell>
          <cell r="AN93" t="str">
            <v>NA</v>
          </cell>
          <cell r="AO93" t="str">
            <v>NA</v>
          </cell>
          <cell r="AP93" t="str">
            <v>NA</v>
          </cell>
          <cell r="AQ93" t="str">
            <v>NA</v>
          </cell>
          <cell r="AR93" t="str">
            <v>NA</v>
          </cell>
          <cell r="AS93" t="str">
            <v>Alternative</v>
          </cell>
          <cell r="AT93" t="str">
            <v>NA</v>
          </cell>
          <cell r="AU93" t="str">
            <v>NA</v>
          </cell>
          <cell r="AV93" t="str">
            <v>Die</v>
          </cell>
          <cell r="AW93" t="str">
            <v>die</v>
          </cell>
          <cell r="AX93" t="str">
            <v>Er</v>
          </cell>
          <cell r="AY93" t="str">
            <v>Sie</v>
          </cell>
          <cell r="AZ93" t="str">
            <v>Sie</v>
          </cell>
        </row>
        <row r="96">
          <cell r="Z96">
            <v>178</v>
          </cell>
          <cell r="AA96" t="str">
            <v>Versicherungsvertreter</v>
          </cell>
          <cell r="AB96" t="str">
            <v>NA</v>
          </cell>
          <cell r="AC96">
            <v>4.45</v>
          </cell>
          <cell r="AD96" t="str">
            <v>NA</v>
          </cell>
          <cell r="AE96" t="str">
            <v>NA</v>
          </cell>
          <cell r="AF96" t="str">
            <v>m</v>
          </cell>
          <cell r="AG96" t="str">
            <v>Filler</v>
          </cell>
          <cell r="AH96" t="str">
            <v>NA</v>
          </cell>
          <cell r="AI96" t="str">
            <v>NA</v>
          </cell>
          <cell r="AJ96" t="str">
            <v>Der</v>
          </cell>
          <cell r="AK96" t="str">
            <v>der</v>
          </cell>
          <cell r="AL96">
            <v>35</v>
          </cell>
          <cell r="AM96" t="str">
            <v>Versicherungsvertreterin</v>
          </cell>
          <cell r="AN96" t="str">
            <v>NA</v>
          </cell>
          <cell r="AO96" t="str">
            <v>NA</v>
          </cell>
          <cell r="AP96" t="str">
            <v>NA</v>
          </cell>
          <cell r="AQ96" t="str">
            <v>NA</v>
          </cell>
          <cell r="AR96" t="str">
            <v>NA</v>
          </cell>
          <cell r="AS96" t="str">
            <v>Alternative</v>
          </cell>
          <cell r="AT96" t="str">
            <v>NA</v>
          </cell>
          <cell r="AU96" t="str">
            <v>NA</v>
          </cell>
          <cell r="AV96" t="str">
            <v>Die</v>
          </cell>
          <cell r="AW96" t="str">
            <v>die</v>
          </cell>
          <cell r="AX96" t="str">
            <v>Er</v>
          </cell>
          <cell r="AY96" t="str">
            <v>Sie</v>
          </cell>
          <cell r="AZ96" t="str">
            <v>Sie</v>
          </cell>
        </row>
        <row r="102">
          <cell r="Z102">
            <v>184</v>
          </cell>
          <cell r="AA102" t="str">
            <v>Diplomat</v>
          </cell>
          <cell r="AB102" t="str">
            <v>NA</v>
          </cell>
          <cell r="AC102">
            <v>5.05</v>
          </cell>
          <cell r="AD102" t="str">
            <v>NA</v>
          </cell>
          <cell r="AE102" t="str">
            <v>NA</v>
          </cell>
          <cell r="AF102" t="str">
            <v>m</v>
          </cell>
          <cell r="AG102" t="str">
            <v>Filler</v>
          </cell>
          <cell r="AH102" t="str">
            <v>NA</v>
          </cell>
          <cell r="AI102" t="str">
            <v>NA</v>
          </cell>
          <cell r="AJ102" t="str">
            <v>Der</v>
          </cell>
          <cell r="AK102" t="str">
            <v>der</v>
          </cell>
          <cell r="AL102">
            <v>41</v>
          </cell>
          <cell r="AM102" t="str">
            <v>Diplomatin</v>
          </cell>
          <cell r="AN102" t="str">
            <v>NA</v>
          </cell>
          <cell r="AO102" t="str">
            <v>NA</v>
          </cell>
          <cell r="AP102" t="str">
            <v>NA</v>
          </cell>
          <cell r="AQ102" t="str">
            <v>NA</v>
          </cell>
          <cell r="AR102" t="str">
            <v>NA</v>
          </cell>
          <cell r="AS102" t="str">
            <v>Alternative</v>
          </cell>
          <cell r="AT102" t="str">
            <v>NA</v>
          </cell>
          <cell r="AU102" t="str">
            <v>NA</v>
          </cell>
          <cell r="AV102" t="str">
            <v>Die</v>
          </cell>
          <cell r="AW102" t="str">
            <v>die</v>
          </cell>
          <cell r="AX102" t="str">
            <v>Er</v>
          </cell>
          <cell r="AY102" t="str">
            <v>Sie</v>
          </cell>
          <cell r="AZ102" t="str">
            <v>Er</v>
          </cell>
        </row>
        <row r="104">
          <cell r="Z104">
            <v>186</v>
          </cell>
          <cell r="AA104" t="str">
            <v>Zahnarzt</v>
          </cell>
          <cell r="AB104" t="str">
            <v>NA</v>
          </cell>
          <cell r="AC104">
            <v>5.2750000000000004</v>
          </cell>
          <cell r="AD104" t="str">
            <v>NA</v>
          </cell>
          <cell r="AE104" t="str">
            <v>NA</v>
          </cell>
          <cell r="AF104" t="str">
            <v>m</v>
          </cell>
          <cell r="AG104" t="str">
            <v>Filler</v>
          </cell>
          <cell r="AH104" t="str">
            <v>NA</v>
          </cell>
          <cell r="AI104" t="str">
            <v>NA</v>
          </cell>
          <cell r="AJ104" t="str">
            <v>Der</v>
          </cell>
          <cell r="AK104" t="str">
            <v>der</v>
          </cell>
          <cell r="AL104">
            <v>43</v>
          </cell>
          <cell r="AM104" t="str">
            <v>Zahnärztin</v>
          </cell>
          <cell r="AN104" t="str">
            <v>NA</v>
          </cell>
          <cell r="AO104" t="str">
            <v>NA</v>
          </cell>
          <cell r="AP104" t="str">
            <v>NA</v>
          </cell>
          <cell r="AQ104" t="str">
            <v>NA</v>
          </cell>
          <cell r="AR104" t="str">
            <v>NA</v>
          </cell>
          <cell r="AS104" t="str">
            <v>Alternative</v>
          </cell>
          <cell r="AT104" t="str">
            <v>NA</v>
          </cell>
          <cell r="AU104" t="str">
            <v>NA</v>
          </cell>
          <cell r="AV104" t="str">
            <v>Die</v>
          </cell>
          <cell r="AW104" t="str">
            <v>die</v>
          </cell>
          <cell r="AX104" t="str">
            <v>Er</v>
          </cell>
          <cell r="AY104" t="str">
            <v>Sie</v>
          </cell>
          <cell r="AZ104" t="str">
            <v>Er</v>
          </cell>
        </row>
        <row r="111">
          <cell r="Z111">
            <v>193</v>
          </cell>
          <cell r="AA111" t="str">
            <v>Bauunternehmer</v>
          </cell>
          <cell r="AB111" t="str">
            <v>NA</v>
          </cell>
          <cell r="AC111">
            <v>5.9249999999999998</v>
          </cell>
          <cell r="AD111" t="str">
            <v>NA</v>
          </cell>
          <cell r="AE111" t="str">
            <v>NA</v>
          </cell>
          <cell r="AF111" t="str">
            <v>m</v>
          </cell>
          <cell r="AG111" t="str">
            <v>Filler</v>
          </cell>
          <cell r="AH111" t="str">
            <v>NA</v>
          </cell>
          <cell r="AI111" t="str">
            <v>NA</v>
          </cell>
          <cell r="AJ111" t="str">
            <v>Der</v>
          </cell>
          <cell r="AK111" t="str">
            <v>der</v>
          </cell>
          <cell r="AL111">
            <v>50</v>
          </cell>
          <cell r="AM111" t="str">
            <v>Bauunternehmerin</v>
          </cell>
          <cell r="AN111" t="str">
            <v>NA</v>
          </cell>
          <cell r="AO111" t="str">
            <v>NA</v>
          </cell>
          <cell r="AP111" t="str">
            <v>NA</v>
          </cell>
          <cell r="AQ111" t="str">
            <v>NA</v>
          </cell>
          <cell r="AR111" t="str">
            <v>NA</v>
          </cell>
          <cell r="AS111" t="str">
            <v>Alternative</v>
          </cell>
          <cell r="AT111" t="str">
            <v>NA</v>
          </cell>
          <cell r="AU111" t="str">
            <v>NA</v>
          </cell>
          <cell r="AV111" t="str">
            <v>Die</v>
          </cell>
          <cell r="AW111" t="str">
            <v>die</v>
          </cell>
          <cell r="AX111" t="str">
            <v>Er</v>
          </cell>
          <cell r="AY111" t="str">
            <v>Sie</v>
          </cell>
          <cell r="AZ111" t="str">
            <v>Er</v>
          </cell>
        </row>
        <row r="114">
          <cell r="Z114">
            <v>196</v>
          </cell>
          <cell r="AA114" t="str">
            <v>Wärter</v>
          </cell>
          <cell r="AB114" t="str">
            <v>NA</v>
          </cell>
          <cell r="AC114">
            <v>6.2</v>
          </cell>
          <cell r="AD114" t="str">
            <v>NA</v>
          </cell>
          <cell r="AE114" t="str">
            <v>NA</v>
          </cell>
          <cell r="AF114" t="str">
            <v>m</v>
          </cell>
          <cell r="AG114" t="str">
            <v>Filler</v>
          </cell>
          <cell r="AH114" t="str">
            <v>NA</v>
          </cell>
          <cell r="AI114" t="str">
            <v>NA</v>
          </cell>
          <cell r="AJ114" t="str">
            <v>Der</v>
          </cell>
          <cell r="AK114" t="str">
            <v>der</v>
          </cell>
          <cell r="AL114">
            <v>53</v>
          </cell>
          <cell r="AM114" t="str">
            <v>Wärterin</v>
          </cell>
          <cell r="AN114" t="str">
            <v>NA</v>
          </cell>
          <cell r="AO114" t="str">
            <v>NA</v>
          </cell>
          <cell r="AP114" t="str">
            <v>NA</v>
          </cell>
          <cell r="AQ114" t="str">
            <v>NA</v>
          </cell>
          <cell r="AR114" t="str">
            <v>NA</v>
          </cell>
          <cell r="AS114" t="str">
            <v>Alternative</v>
          </cell>
          <cell r="AT114" t="str">
            <v>NA</v>
          </cell>
          <cell r="AU114" t="str">
            <v>NA</v>
          </cell>
          <cell r="AV114" t="str">
            <v>Die</v>
          </cell>
          <cell r="AW114" t="str">
            <v>die</v>
          </cell>
          <cell r="AX114" t="str">
            <v>Er</v>
          </cell>
          <cell r="AY114" t="str">
            <v>Sie</v>
          </cell>
          <cell r="AZ114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6B43-286D-4DA7-9E72-A954B0460DF4}">
  <dimension ref="A1:BV906"/>
  <sheetViews>
    <sheetView tabSelected="1" topLeftCell="BA1" zoomScale="40" zoomScaleNormal="40" workbookViewId="0">
      <selection activeCell="BC25" sqref="BC25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7.08984375" bestFit="1" customWidth="1"/>
    <col min="8" max="29" width="10.7265625" customWidth="1"/>
    <col min="32" max="32" width="18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3" t="str">
        <f>CONCATENATE("L",B2,"_S",F2,"_I",Z3,"_P",AZ2)</f>
        <v>L1_S138_I56_PSie</v>
      </c>
      <c r="B2" s="4">
        <v>1</v>
      </c>
      <c r="C2" s="5">
        <v>0.1</v>
      </c>
      <c r="D2" s="5">
        <v>1</v>
      </c>
      <c r="E2" s="4">
        <v>1</v>
      </c>
      <c r="F2" s="3">
        <v>138</v>
      </c>
      <c r="G2" s="3" t="str">
        <f>CONCATENATE(H2," ",J2," ",P2," ",Q2," ",R2," ",S2," ",T2," ",W2," ",Y2)</f>
        <v>Der Komponist geht in die Oper Sie hat die teuren Tickets gewonnen</v>
      </c>
      <c r="H2" s="3" t="str">
        <f t="shared" ref="H2:H27" si="0">IF(AJ2="NA",AA2,CONCATENATE(AJ2," ",AA2))</f>
        <v>Der Komponist</v>
      </c>
      <c r="I2" s="3" t="str">
        <f t="shared" ref="I2:I27" si="1">IF(AV2="NA",AM2,CONCATENATE(AV2," ",AM2))</f>
        <v>Die Komponistin</v>
      </c>
      <c r="J2" s="4" t="s">
        <v>3</v>
      </c>
      <c r="K2" s="3"/>
      <c r="L2" s="3" t="s">
        <v>4</v>
      </c>
      <c r="M2" s="3"/>
      <c r="N2" s="3" t="s">
        <v>5</v>
      </c>
      <c r="O2" s="3" t="str">
        <f t="shared" ref="O2:O27" si="2">CONCATENATE(K2,L2,M2," ",N2,".")</f>
        <v>in die Oper.</v>
      </c>
      <c r="P2" s="3" t="str">
        <f t="shared" ref="P2:P27" si="3">CONCATENATE(K2,L2,M2," ",N2)</f>
        <v>in die Oper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V2" s="4"/>
      <c r="W2" s="4" t="str">
        <f t="shared" ref="W2:W27" si="4">CONCATENATE(U2,V2)</f>
        <v>Tickets</v>
      </c>
      <c r="X2" s="4" t="str">
        <f t="shared" ref="X2:X27" si="5">CONCATENATE(Y2,".")</f>
        <v>gewonnen.</v>
      </c>
      <c r="Y2" s="4" t="s">
        <v>11</v>
      </c>
      <c r="Z2" s="3">
        <v>99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99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6" t="s">
        <v>18</v>
      </c>
      <c r="AT2" s="3" t="s">
        <v>13</v>
      </c>
      <c r="AU2" s="3" t="s">
        <v>13</v>
      </c>
      <c r="AV2" s="4" t="s">
        <v>19</v>
      </c>
      <c r="AW2" s="5" t="s">
        <v>8</v>
      </c>
      <c r="AX2" s="7" t="s">
        <v>20</v>
      </c>
      <c r="AY2" s="7" t="s">
        <v>6</v>
      </c>
      <c r="AZ2" s="8" t="str">
        <f>AY2</f>
        <v>Sie</v>
      </c>
      <c r="BA2" s="3" t="str">
        <f t="shared" ref="BA2:BA27" si="6">CONCATENATE("Wer"," ",J2," ",P2,"?")</f>
        <v>Wer geht in die Oper?</v>
      </c>
      <c r="BB2" s="3" t="str">
        <f t="shared" ref="BB2:BB27" si="7">IF(AK2="NA",CONCATENATE($BB$1," ","tat", " ",AA2,"?"),CONCATENATE($BB$1," ","tat", " ",AK2," ",AA2,"?"))</f>
        <v>Was tat der Komponist?</v>
      </c>
      <c r="BC2" s="3" t="str">
        <f t="shared" ref="BC2:BC27" si="8">BS2</f>
        <v>Wohin geht der Komponist?</v>
      </c>
      <c r="BD2" s="3" t="str">
        <f t="shared" ref="BD2:BD27" si="9">BV2</f>
        <v>Was hat der Komponist gewonnen?</v>
      </c>
      <c r="BE2" s="5" t="s">
        <v>21</v>
      </c>
      <c r="BF2" s="3" t="str">
        <f>BD2</f>
        <v>Was hat der Komponist gewonnen?</v>
      </c>
      <c r="BG2" s="5">
        <v>2</v>
      </c>
      <c r="BH2" s="3">
        <f t="shared" ref="BH2:BH27" si="10">IF(BI2="NA",0,1)</f>
        <v>0</v>
      </c>
      <c r="BI2" s="3" t="str">
        <f t="shared" ref="BI2:BI27" si="11">IF(BG2=1,BF2,"NA")</f>
        <v>NA</v>
      </c>
      <c r="BJ2" s="3" t="str">
        <f>IF(BI2="NA","NA",CONCATENATE(S2," ",T2," ",W2))</f>
        <v>NA</v>
      </c>
      <c r="BK2" s="3" t="str">
        <f>BJ2</f>
        <v>NA</v>
      </c>
      <c r="BL2" s="4"/>
      <c r="BM2" s="5">
        <v>0</v>
      </c>
      <c r="BN2" s="3">
        <f t="shared" ref="BN2:BN27" si="12">IF(BM2=1,BK2,BL2)</f>
        <v>0</v>
      </c>
      <c r="BO2" s="3" t="str">
        <f>IF(BM2=0,BK2,BL2)</f>
        <v>NA</v>
      </c>
      <c r="BP2" s="3" t="str">
        <f t="shared" ref="BP2:BP27" si="13">IF(AK2="NA",IF(K2="","",CONCATENATE(K$1," ",J2," ",H2,"?")),IF(K2="","",CONCATENATE(K$1," ",J2," ",AK2," ",AA2,"?")))</f>
        <v/>
      </c>
      <c r="BQ2" s="3" t="str">
        <f t="shared" ref="BQ2:BQ27" si="14">IF(AK2="NA",IF(L2="","",CONCATENATE(L$1," ",J2," ",H2,"?")),IF(L2="","",CONCATENATE(L$1," ",J2," ",AK2," ",AA2,"?")))</f>
        <v>Wohin geht der Komponist?</v>
      </c>
      <c r="BR2" s="3" t="str">
        <f t="shared" ref="BR2:BR27" si="15">IF(AK2="NA",IF(M2="","",CONCATENATE(M$1," ",J2," ",H2,"?")),IF(M2="","",CONCATENATE(M$1," ",J2," ",AK2," ",AA2,"?")))</f>
        <v/>
      </c>
      <c r="BS2" s="3" t="str">
        <f t="shared" ref="BS2:BS27" si="16">CONCATENATE(BP2,BQ2,BR2)</f>
        <v>Wohin geht der Komponist?</v>
      </c>
      <c r="BT2" s="3" t="str">
        <f t="shared" ref="BT2:BT27" si="17">IF(AK2="NA",IF(U2="","",CONCATENATE(U$1," ",R2," ",H2," ",Y2,"?")),IF(U2="","",CONCATENATE(U$1," ",R2," ",AK2," ",AA2," ",Y2,"?")))</f>
        <v>Was hat der Komponist gewonnen?</v>
      </c>
      <c r="BU2" s="3" t="str">
        <f t="shared" ref="BU2:BU27" si="18">IF(AK2="NA",IF(V2="","",CONCATENATE(V$1," ",R2," ",H2," ",Y2,"?")),IF(V2="","",CONCATENATE(V$1," ",R2," ",AK2," ",AA2," ",Y2,"?")))</f>
        <v/>
      </c>
      <c r="BV2" s="3" t="str">
        <f t="shared" ref="BV2:BV27" si="19">CONCATENATE(BT2,BU2)</f>
        <v>Was hat der Komponist gewonnen?</v>
      </c>
    </row>
    <row r="3" spans="1:74" ht="14.25" customHeight="1" x14ac:dyDescent="0.35">
      <c r="A3" s="3" t="str">
        <f t="shared" ref="A3:A27" si="20">CONCATENATE("L",B3,"_S",F3,"_I",Z3,"_P",AZ3)</f>
        <v>L1_S123_I56_PEr</v>
      </c>
      <c r="B3" s="4">
        <v>1</v>
      </c>
      <c r="C3" s="5">
        <v>0.2</v>
      </c>
      <c r="D3" s="5">
        <v>2</v>
      </c>
      <c r="E3" s="4">
        <v>1</v>
      </c>
      <c r="F3" s="3">
        <v>123</v>
      </c>
      <c r="G3" s="3" t="str">
        <f>CONCATENATE(H3," ",J3," ",O3," ",Q3," ",R3," ",S3," ",T3," ",W3," ",X3)</f>
        <v>Robin kommt von der Frittenbude. Er hat ein saftiges Menu verzehrt.</v>
      </c>
      <c r="H3" s="3" t="str">
        <f t="shared" si="0"/>
        <v>Robin</v>
      </c>
      <c r="I3" s="3" t="str">
        <f t="shared" si="1"/>
        <v>Gerrit</v>
      </c>
      <c r="J3" s="3" t="s">
        <v>22</v>
      </c>
      <c r="K3" s="4"/>
      <c r="L3" s="4"/>
      <c r="M3" s="3" t="s">
        <v>23</v>
      </c>
      <c r="N3" s="3" t="s">
        <v>24</v>
      </c>
      <c r="O3" s="3" t="str">
        <f t="shared" si="2"/>
        <v>von der Frittenbude.</v>
      </c>
      <c r="P3" s="3" t="str">
        <f t="shared" si="3"/>
        <v>von der Frittenbude</v>
      </c>
      <c r="Q3" s="3" t="str">
        <f>AZ3</f>
        <v>Er</v>
      </c>
      <c r="R3" s="3" t="s">
        <v>7</v>
      </c>
      <c r="S3" s="3" t="s">
        <v>25</v>
      </c>
      <c r="T3" s="3" t="s">
        <v>26</v>
      </c>
      <c r="U3" s="3" t="s">
        <v>27</v>
      </c>
      <c r="V3" s="4"/>
      <c r="W3" s="3" t="str">
        <f t="shared" si="4"/>
        <v>Menu</v>
      </c>
      <c r="X3" s="3" t="str">
        <f t="shared" si="5"/>
        <v>verzehrt.</v>
      </c>
      <c r="Y3" s="3" t="s">
        <v>28</v>
      </c>
      <c r="Z3" s="3">
        <v>56</v>
      </c>
      <c r="AA3" s="3" t="s">
        <v>29</v>
      </c>
      <c r="AB3" s="3" t="s">
        <v>30</v>
      </c>
      <c r="AC3" s="3">
        <v>2.371428571</v>
      </c>
      <c r="AD3" s="3">
        <v>1.4159950619999999</v>
      </c>
      <c r="AE3" s="3">
        <v>2</v>
      </c>
      <c r="AF3" s="5" t="s">
        <v>30</v>
      </c>
      <c r="AG3" s="5" t="s">
        <v>14</v>
      </c>
      <c r="AH3" s="9" t="s">
        <v>13</v>
      </c>
      <c r="AI3" s="10" t="s">
        <v>13</v>
      </c>
      <c r="AJ3" s="7" t="s">
        <v>13</v>
      </c>
      <c r="AK3" s="7" t="s">
        <v>13</v>
      </c>
      <c r="AL3" s="3">
        <v>59</v>
      </c>
      <c r="AM3" s="3" t="s">
        <v>31</v>
      </c>
      <c r="AN3" s="3" t="s">
        <v>30</v>
      </c>
      <c r="AO3" s="3">
        <v>2.8857142859999998</v>
      </c>
      <c r="AP3" s="3">
        <v>1.761874479</v>
      </c>
      <c r="AQ3" s="3">
        <v>3</v>
      </c>
      <c r="AR3" s="5" t="s">
        <v>30</v>
      </c>
      <c r="AS3" s="5" t="s">
        <v>18</v>
      </c>
      <c r="AT3" s="9" t="s">
        <v>13</v>
      </c>
      <c r="AU3" s="10" t="s">
        <v>13</v>
      </c>
      <c r="AV3" s="7" t="s">
        <v>13</v>
      </c>
      <c r="AW3" s="4" t="s">
        <v>13</v>
      </c>
      <c r="AX3" s="7" t="s">
        <v>20</v>
      </c>
      <c r="AY3" s="7" t="s">
        <v>6</v>
      </c>
      <c r="AZ3" s="8" t="str">
        <f>AX3</f>
        <v>Er</v>
      </c>
      <c r="BA3" s="3" t="str">
        <f t="shared" si="6"/>
        <v>Wer kommt von der Frittenbude?</v>
      </c>
      <c r="BB3" s="3" t="str">
        <f t="shared" si="7"/>
        <v>Was tat Robin?</v>
      </c>
      <c r="BC3" s="3" t="str">
        <f t="shared" si="8"/>
        <v>Woher kommt Robin?</v>
      </c>
      <c r="BD3" s="3" t="str">
        <f t="shared" si="9"/>
        <v>Was hat Robin verzehrt?</v>
      </c>
      <c r="BE3" s="3" t="s">
        <v>32</v>
      </c>
      <c r="BF3" s="3" t="str">
        <f>BC3</f>
        <v>Woher kommt Robin?</v>
      </c>
      <c r="BG3" s="5">
        <v>1</v>
      </c>
      <c r="BH3" s="3">
        <f t="shared" si="10"/>
        <v>1</v>
      </c>
      <c r="BI3" s="3" t="str">
        <f t="shared" si="11"/>
        <v>Woher kommt Robin?</v>
      </c>
      <c r="BJ3" s="3" t="str">
        <f>IF(BI3="NA","NA",P3)</f>
        <v>von der Frittenbude</v>
      </c>
      <c r="BK3" s="3" t="str">
        <f>BJ3</f>
        <v>von der Frittenbude</v>
      </c>
      <c r="BL3" s="3" t="s">
        <v>13</v>
      </c>
      <c r="BM3" s="5">
        <v>1</v>
      </c>
      <c r="BN3" s="3" t="str">
        <f t="shared" si="12"/>
        <v>von der Frittenbude</v>
      </c>
      <c r="BO3" s="3" t="s">
        <v>33</v>
      </c>
      <c r="BP3" s="3" t="str">
        <f t="shared" si="13"/>
        <v/>
      </c>
      <c r="BQ3" s="3" t="str">
        <f t="shared" si="14"/>
        <v/>
      </c>
      <c r="BR3" s="3" t="str">
        <f t="shared" si="15"/>
        <v>Woher kommt Robin?</v>
      </c>
      <c r="BS3" s="3" t="str">
        <f t="shared" si="16"/>
        <v>Woher kommt Robin?</v>
      </c>
      <c r="BT3" s="3" t="str">
        <f t="shared" si="17"/>
        <v>Was hat Robin verzehrt?</v>
      </c>
      <c r="BU3" s="3" t="str">
        <f t="shared" si="18"/>
        <v/>
      </c>
      <c r="BV3" s="3" t="str">
        <f t="shared" si="19"/>
        <v>Was hat Robin verzehrt?</v>
      </c>
    </row>
    <row r="4" spans="1:74" ht="14.25" customHeight="1" x14ac:dyDescent="0.35">
      <c r="A4" s="3" t="str">
        <f t="shared" si="20"/>
        <v>L1_S131_I63_PEr</v>
      </c>
      <c r="B4" s="4">
        <v>1</v>
      </c>
      <c r="C4" s="5">
        <v>0.3</v>
      </c>
      <c r="D4" s="5">
        <v>3</v>
      </c>
      <c r="E4" s="4">
        <v>1</v>
      </c>
      <c r="F4" s="3">
        <v>131</v>
      </c>
      <c r="G4" s="3" t="str">
        <f>CONCATENATE(H4," ",J4," ",P4," ",Q4," ",R4," ",S4," ",T4," ",W4," ",Y4)</f>
        <v>Die Friseurin geht zum Markt Sie hat die geringen Vorräte aufgegessen</v>
      </c>
      <c r="H4" s="3" t="str">
        <f t="shared" si="0"/>
        <v>Die Friseurin</v>
      </c>
      <c r="I4" s="3" t="str">
        <f t="shared" si="1"/>
        <v>Der Friseur</v>
      </c>
      <c r="J4" s="4" t="s">
        <v>3</v>
      </c>
      <c r="K4" s="3"/>
      <c r="L4" s="3" t="s">
        <v>34</v>
      </c>
      <c r="M4" s="3"/>
      <c r="N4" s="3" t="s">
        <v>35</v>
      </c>
      <c r="O4" s="3" t="str">
        <f t="shared" si="2"/>
        <v>zum Markt.</v>
      </c>
      <c r="P4" s="3" t="str">
        <f t="shared" si="3"/>
        <v>zum Markt</v>
      </c>
      <c r="Q4" s="3" t="s">
        <v>6</v>
      </c>
      <c r="R4" s="3" t="s">
        <v>7</v>
      </c>
      <c r="S4" s="3" t="s">
        <v>8</v>
      </c>
      <c r="T4" s="3" t="s">
        <v>36</v>
      </c>
      <c r="U4" s="4" t="s">
        <v>37</v>
      </c>
      <c r="V4" s="4"/>
      <c r="W4" s="4" t="str">
        <f t="shared" si="4"/>
        <v>Vorräte</v>
      </c>
      <c r="X4" s="4" t="str">
        <f t="shared" si="5"/>
        <v>aufgegessen.</v>
      </c>
      <c r="Y4" s="4" t="s">
        <v>38</v>
      </c>
      <c r="Z4" s="3">
        <v>63</v>
      </c>
      <c r="AA4" s="3" t="s">
        <v>39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14</v>
      </c>
      <c r="AH4" s="3" t="s">
        <v>13</v>
      </c>
      <c r="AI4" s="3" t="s">
        <v>13</v>
      </c>
      <c r="AJ4" s="4" t="s">
        <v>19</v>
      </c>
      <c r="AK4" s="5" t="s">
        <v>8</v>
      </c>
      <c r="AL4" s="3">
        <v>63</v>
      </c>
      <c r="AM4" s="3" t="s">
        <v>40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  <c r="AS4" s="6" t="s">
        <v>18</v>
      </c>
      <c r="AT4" s="3" t="s">
        <v>13</v>
      </c>
      <c r="AU4" s="3" t="s">
        <v>13</v>
      </c>
      <c r="AV4" s="4" t="s">
        <v>15</v>
      </c>
      <c r="AW4" s="5" t="s">
        <v>16</v>
      </c>
      <c r="AX4" s="7" t="s">
        <v>20</v>
      </c>
      <c r="AY4" s="7" t="s">
        <v>6</v>
      </c>
      <c r="AZ4" s="8" t="str">
        <f>AX4</f>
        <v>Er</v>
      </c>
      <c r="BA4" s="3" t="str">
        <f t="shared" si="6"/>
        <v>Wer geht zum Markt?</v>
      </c>
      <c r="BB4" s="3" t="str">
        <f t="shared" si="7"/>
        <v>Was tat die Friseurin?</v>
      </c>
      <c r="BC4" s="3" t="str">
        <f t="shared" si="8"/>
        <v>Wohin geht die Friseurin?</v>
      </c>
      <c r="BD4" s="3" t="str">
        <f t="shared" si="9"/>
        <v>Was hat die Friseurin aufgegessen?</v>
      </c>
      <c r="BE4" s="3" t="s">
        <v>32</v>
      </c>
      <c r="BF4" s="3" t="str">
        <f>BC4</f>
        <v>Wohin geht die Friseurin?</v>
      </c>
      <c r="BG4" s="5">
        <v>2</v>
      </c>
      <c r="BH4" s="3">
        <f t="shared" si="10"/>
        <v>0</v>
      </c>
      <c r="BI4" s="3" t="str">
        <f t="shared" si="11"/>
        <v>NA</v>
      </c>
      <c r="BJ4" s="3" t="str">
        <f>IF(BI4="NA","NA",P4)</f>
        <v>NA</v>
      </c>
      <c r="BK4" s="3" t="str">
        <f>BJ4</f>
        <v>NA</v>
      </c>
      <c r="BL4" s="4"/>
      <c r="BM4" s="5">
        <v>0</v>
      </c>
      <c r="BN4" s="3">
        <f t="shared" si="12"/>
        <v>0</v>
      </c>
      <c r="BO4" s="3" t="str">
        <f t="shared" ref="BO4:BO27" si="21">IF(BM4=0,BK4,BL4)</f>
        <v>NA</v>
      </c>
      <c r="BP4" s="3" t="str">
        <f t="shared" si="13"/>
        <v/>
      </c>
      <c r="BQ4" s="3" t="str">
        <f t="shared" si="14"/>
        <v>Wohin geht die Friseurin?</v>
      </c>
      <c r="BR4" s="3" t="str">
        <f t="shared" si="15"/>
        <v/>
      </c>
      <c r="BS4" s="3" t="str">
        <f t="shared" si="16"/>
        <v>Wohin geht die Friseurin?</v>
      </c>
      <c r="BT4" s="3" t="str">
        <f t="shared" si="17"/>
        <v>Was hat die Friseurin aufgegessen?</v>
      </c>
      <c r="BU4" s="3" t="str">
        <f t="shared" si="18"/>
        <v/>
      </c>
      <c r="BV4" s="3" t="str">
        <f t="shared" si="19"/>
        <v>Was hat die Friseurin aufgegessen?</v>
      </c>
    </row>
    <row r="5" spans="1:74" ht="14.25" customHeight="1" x14ac:dyDescent="0.35">
      <c r="A5" s="3" t="str">
        <f t="shared" si="20"/>
        <v>L1_S124_I57_PSie</v>
      </c>
      <c r="B5" s="4">
        <v>1</v>
      </c>
      <c r="C5" s="5">
        <v>0.4</v>
      </c>
      <c r="D5" s="5">
        <v>4</v>
      </c>
      <c r="E5" s="4">
        <v>1</v>
      </c>
      <c r="F5" s="3">
        <v>124</v>
      </c>
      <c r="G5" s="3" t="str">
        <f t="shared" ref="G5:G27" si="22">CONCATENATE(H5," ",J5," ",O5," ",Q5," ",R5," ",S5," ",T5," ",W5," ",X5)</f>
        <v>Milan simst im Frisörsalon. Sie ist die langweiligen Gespräche leid.</v>
      </c>
      <c r="H5" s="3" t="str">
        <f t="shared" si="0"/>
        <v>Milan</v>
      </c>
      <c r="I5" s="3" t="str">
        <f t="shared" si="1"/>
        <v>Ulli</v>
      </c>
      <c r="J5" s="3" t="s">
        <v>41</v>
      </c>
      <c r="K5" s="3" t="s">
        <v>42</v>
      </c>
      <c r="L5" s="4"/>
      <c r="M5" s="4"/>
      <c r="N5" s="3" t="s">
        <v>43</v>
      </c>
      <c r="O5" s="3" t="str">
        <f t="shared" si="2"/>
        <v>im Frisörsalon.</v>
      </c>
      <c r="P5" s="3" t="str">
        <f t="shared" si="3"/>
        <v>im Frisörsalon</v>
      </c>
      <c r="Q5" s="3" t="str">
        <f t="shared" ref="Q5:Q27" si="23">AZ5</f>
        <v>Sie</v>
      </c>
      <c r="R5" s="3" t="s">
        <v>44</v>
      </c>
      <c r="S5" s="3" t="s">
        <v>8</v>
      </c>
      <c r="T5" s="3" t="s">
        <v>45</v>
      </c>
      <c r="U5" s="3" t="s">
        <v>46</v>
      </c>
      <c r="V5" s="4"/>
      <c r="W5" s="3" t="str">
        <f t="shared" si="4"/>
        <v>Gespräche</v>
      </c>
      <c r="X5" s="3" t="str">
        <f t="shared" si="5"/>
        <v>leid.</v>
      </c>
      <c r="Y5" s="3" t="s">
        <v>47</v>
      </c>
      <c r="Z5" s="3">
        <v>57</v>
      </c>
      <c r="AA5" s="3" t="s">
        <v>48</v>
      </c>
      <c r="AB5" s="3" t="s">
        <v>49</v>
      </c>
      <c r="AC5" s="3">
        <v>2.4285714289999998</v>
      </c>
      <c r="AD5" s="3">
        <v>1.266902529</v>
      </c>
      <c r="AE5" s="3">
        <v>2</v>
      </c>
      <c r="AF5" s="5" t="s">
        <v>30</v>
      </c>
      <c r="AG5" s="5" t="s">
        <v>14</v>
      </c>
      <c r="AH5" s="9" t="s">
        <v>13</v>
      </c>
      <c r="AI5" s="10" t="s">
        <v>13</v>
      </c>
      <c r="AJ5" s="7" t="s">
        <v>13</v>
      </c>
      <c r="AK5" s="7" t="s">
        <v>13</v>
      </c>
      <c r="AL5" s="3">
        <v>60</v>
      </c>
      <c r="AM5" s="3" t="s">
        <v>50</v>
      </c>
      <c r="AN5" s="3" t="s">
        <v>30</v>
      </c>
      <c r="AO5" s="3">
        <v>2.914285714</v>
      </c>
      <c r="AP5" s="3">
        <v>1.291862053</v>
      </c>
      <c r="AQ5" s="3">
        <v>3</v>
      </c>
      <c r="AR5" s="5" t="s">
        <v>30</v>
      </c>
      <c r="AS5" s="5" t="s">
        <v>18</v>
      </c>
      <c r="AT5" s="9" t="s">
        <v>13</v>
      </c>
      <c r="AU5" s="10" t="s">
        <v>13</v>
      </c>
      <c r="AV5" s="7" t="s">
        <v>13</v>
      </c>
      <c r="AW5" s="4" t="s">
        <v>13</v>
      </c>
      <c r="AX5" s="7" t="s">
        <v>20</v>
      </c>
      <c r="AY5" s="7" t="s">
        <v>6</v>
      </c>
      <c r="AZ5" s="8" t="str">
        <f>AY5</f>
        <v>Sie</v>
      </c>
      <c r="BA5" s="3" t="str">
        <f t="shared" si="6"/>
        <v>Wer simst im Frisörsalon?</v>
      </c>
      <c r="BB5" s="3" t="str">
        <f t="shared" si="7"/>
        <v>Was tat Milan?</v>
      </c>
      <c r="BC5" s="3" t="str">
        <f t="shared" si="8"/>
        <v>Wo simst Milan?</v>
      </c>
      <c r="BD5" s="3" t="str">
        <f t="shared" si="9"/>
        <v>Was ist Milan leid?</v>
      </c>
      <c r="BE5" s="5" t="s">
        <v>21</v>
      </c>
      <c r="BF5" s="3" t="str">
        <f>BD5</f>
        <v>Was ist Milan leid?</v>
      </c>
      <c r="BG5" s="5">
        <v>2</v>
      </c>
      <c r="BH5" s="3">
        <f t="shared" si="10"/>
        <v>0</v>
      </c>
      <c r="BI5" s="3" t="str">
        <f t="shared" si="11"/>
        <v>NA</v>
      </c>
      <c r="BJ5" s="3" t="str">
        <f>IF(BI5="NA","NA",CONCATENATE(S5," ",T5," ",W5))</f>
        <v>NA</v>
      </c>
      <c r="BK5" s="3" t="str">
        <f>BJ5</f>
        <v>NA</v>
      </c>
      <c r="BL5" s="3" t="s">
        <v>13</v>
      </c>
      <c r="BM5" s="5">
        <v>0</v>
      </c>
      <c r="BN5" s="3" t="str">
        <f t="shared" si="12"/>
        <v>NA</v>
      </c>
      <c r="BO5" s="3" t="str">
        <f t="shared" si="21"/>
        <v>NA</v>
      </c>
      <c r="BP5" s="3" t="str">
        <f t="shared" si="13"/>
        <v>Wo simst Milan?</v>
      </c>
      <c r="BQ5" s="3" t="str">
        <f t="shared" si="14"/>
        <v/>
      </c>
      <c r="BR5" s="3" t="str">
        <f t="shared" si="15"/>
        <v/>
      </c>
      <c r="BS5" s="3" t="str">
        <f t="shared" si="16"/>
        <v>Wo simst Milan?</v>
      </c>
      <c r="BT5" s="3" t="str">
        <f t="shared" si="17"/>
        <v>Was ist Milan leid?</v>
      </c>
      <c r="BU5" s="3" t="str">
        <f t="shared" si="18"/>
        <v/>
      </c>
      <c r="BV5" s="3" t="str">
        <f t="shared" si="19"/>
        <v>Was ist Milan leid?</v>
      </c>
    </row>
    <row r="6" spans="1:74" ht="14.25" customHeight="1" x14ac:dyDescent="0.35">
      <c r="A6" s="3" t="str">
        <f t="shared" si="20"/>
        <v>L1_S128_I115_PSie</v>
      </c>
      <c r="B6" s="4">
        <v>1</v>
      </c>
      <c r="C6" s="5">
        <v>0.5</v>
      </c>
      <c r="D6" s="5">
        <v>5</v>
      </c>
      <c r="E6" s="4">
        <v>1</v>
      </c>
      <c r="F6" s="3">
        <v>128</v>
      </c>
      <c r="G6" s="3" t="str">
        <f t="shared" si="22"/>
        <v>Der Bauarbeiter weint in der Therapie. Sie hat die verdrängten Erlebnisse verarbeitet.</v>
      </c>
      <c r="H6" s="3" t="str">
        <f t="shared" si="0"/>
        <v>Der Bauarbeiter</v>
      </c>
      <c r="I6" s="3" t="str">
        <f t="shared" si="1"/>
        <v>Die Bauarbeiterin</v>
      </c>
      <c r="J6" s="3" t="s">
        <v>51</v>
      </c>
      <c r="K6" s="3" t="s">
        <v>52</v>
      </c>
      <c r="L6" s="4"/>
      <c r="M6" s="4"/>
      <c r="N6" s="3" t="s">
        <v>53</v>
      </c>
      <c r="O6" s="3" t="str">
        <f t="shared" si="2"/>
        <v>in der Therapie.</v>
      </c>
      <c r="P6" s="3" t="str">
        <f t="shared" si="3"/>
        <v>in der Therapie</v>
      </c>
      <c r="Q6" s="3" t="str">
        <f t="shared" si="23"/>
        <v>Sie</v>
      </c>
      <c r="R6" s="3" t="s">
        <v>7</v>
      </c>
      <c r="S6" s="3" t="s">
        <v>8</v>
      </c>
      <c r="T6" s="3" t="s">
        <v>54</v>
      </c>
      <c r="U6" s="3" t="s">
        <v>55</v>
      </c>
      <c r="V6" s="4"/>
      <c r="W6" s="3" t="str">
        <f t="shared" si="4"/>
        <v>Erlebnisse</v>
      </c>
      <c r="X6" s="3" t="str">
        <f t="shared" si="5"/>
        <v>verarbeitet.</v>
      </c>
      <c r="Y6" s="3" t="s">
        <v>56</v>
      </c>
      <c r="Z6" s="3">
        <v>115</v>
      </c>
      <c r="AA6" s="3" t="s">
        <v>57</v>
      </c>
      <c r="AB6" s="3" t="s">
        <v>13</v>
      </c>
      <c r="AC6" s="3" t="s">
        <v>13</v>
      </c>
      <c r="AD6" s="3" t="s">
        <v>13</v>
      </c>
      <c r="AE6" s="3" t="s">
        <v>13</v>
      </c>
      <c r="AF6" s="3" t="s">
        <v>13</v>
      </c>
      <c r="AG6" s="3" t="s">
        <v>14</v>
      </c>
      <c r="AH6" s="3" t="s">
        <v>13</v>
      </c>
      <c r="AI6" s="3" t="s">
        <v>13</v>
      </c>
      <c r="AJ6" s="4" t="s">
        <v>15</v>
      </c>
      <c r="AK6" s="5" t="s">
        <v>16</v>
      </c>
      <c r="AL6" s="3">
        <v>115</v>
      </c>
      <c r="AM6" s="3" t="s">
        <v>58</v>
      </c>
      <c r="AN6" s="3" t="s">
        <v>13</v>
      </c>
      <c r="AO6" s="3" t="s">
        <v>13</v>
      </c>
      <c r="AP6" s="3" t="s">
        <v>13</v>
      </c>
      <c r="AQ6" s="3" t="s">
        <v>13</v>
      </c>
      <c r="AR6" s="3" t="s">
        <v>13</v>
      </c>
      <c r="AS6" s="6" t="s">
        <v>18</v>
      </c>
      <c r="AT6" s="3" t="s">
        <v>13</v>
      </c>
      <c r="AU6" s="3" t="s">
        <v>13</v>
      </c>
      <c r="AV6" s="4" t="s">
        <v>19</v>
      </c>
      <c r="AW6" s="5" t="s">
        <v>8</v>
      </c>
      <c r="AX6" s="7" t="s">
        <v>20</v>
      </c>
      <c r="AY6" s="7" t="s">
        <v>6</v>
      </c>
      <c r="AZ6" s="8" t="str">
        <f>AY6</f>
        <v>Sie</v>
      </c>
      <c r="BA6" s="3" t="str">
        <f t="shared" si="6"/>
        <v>Wer weint in der Therapie?</v>
      </c>
      <c r="BB6" s="3" t="str">
        <f t="shared" si="7"/>
        <v>Was tat der Bauarbeiter?</v>
      </c>
      <c r="BC6" s="3" t="str">
        <f t="shared" si="8"/>
        <v>Wo weint der Bauarbeiter?</v>
      </c>
      <c r="BD6" s="3" t="str">
        <f t="shared" si="9"/>
        <v>Was hat der Bauarbeiter verarbeitet?</v>
      </c>
      <c r="BE6" s="5" t="s">
        <v>21</v>
      </c>
      <c r="BF6" s="3" t="str">
        <f>BD6</f>
        <v>Was hat der Bauarbeiter verarbeitet?</v>
      </c>
      <c r="BG6" s="5">
        <v>1</v>
      </c>
      <c r="BH6" s="3">
        <f t="shared" si="10"/>
        <v>1</v>
      </c>
      <c r="BI6" s="3" t="str">
        <f t="shared" si="11"/>
        <v>Was hat der Bauarbeiter verarbeitet?</v>
      </c>
      <c r="BJ6" s="3" t="str">
        <f>IF(BI6="NA","NA",CONCATENATE(S6," ",T6," ",W6))</f>
        <v>die verdrängten Erlebnisse</v>
      </c>
      <c r="BK6" s="3" t="str">
        <f>BJ6</f>
        <v>die verdrängten Erlebnisse</v>
      </c>
      <c r="BL6" s="3" t="s">
        <v>59</v>
      </c>
      <c r="BM6" s="5">
        <v>0</v>
      </c>
      <c r="BN6" s="3" t="str">
        <f t="shared" si="12"/>
        <v>den zähen Teig</v>
      </c>
      <c r="BO6" s="3" t="str">
        <f t="shared" si="21"/>
        <v>die verdrängten Erlebnisse</v>
      </c>
      <c r="BP6" s="3" t="str">
        <f t="shared" si="13"/>
        <v>Wo weint der Bauarbeiter?</v>
      </c>
      <c r="BQ6" s="3" t="str">
        <f t="shared" si="14"/>
        <v/>
      </c>
      <c r="BR6" s="3" t="str">
        <f t="shared" si="15"/>
        <v/>
      </c>
      <c r="BS6" s="3" t="str">
        <f t="shared" si="16"/>
        <v>Wo weint der Bauarbeiter?</v>
      </c>
      <c r="BT6" s="3" t="str">
        <f t="shared" si="17"/>
        <v>Was hat der Bauarbeiter verarbeitet?</v>
      </c>
      <c r="BU6" s="3" t="str">
        <f t="shared" si="18"/>
        <v/>
      </c>
      <c r="BV6" s="3" t="str">
        <f t="shared" si="19"/>
        <v>Was hat der Bauarbeiter verarbeitet?</v>
      </c>
    </row>
    <row r="7" spans="1:74" ht="14.25" customHeight="1" x14ac:dyDescent="0.35">
      <c r="A7" s="3" t="str">
        <f t="shared" si="20"/>
        <v>L1_S130_I123_PSie</v>
      </c>
      <c r="B7" s="4">
        <v>1</v>
      </c>
      <c r="C7" s="5">
        <v>0.6</v>
      </c>
      <c r="D7" s="5">
        <v>6</v>
      </c>
      <c r="E7" s="4">
        <v>1</v>
      </c>
      <c r="F7" s="3">
        <v>130</v>
      </c>
      <c r="G7" s="3" t="str">
        <f t="shared" si="22"/>
        <v>Charlotte weint in der Klinik. Sie hat die falsche Operation bekommen.</v>
      </c>
      <c r="H7" s="3" t="str">
        <f t="shared" si="0"/>
        <v>Charlotte</v>
      </c>
      <c r="I7" s="3" t="str">
        <f t="shared" si="1"/>
        <v>Chris</v>
      </c>
      <c r="J7" s="3" t="s">
        <v>51</v>
      </c>
      <c r="K7" s="3" t="s">
        <v>52</v>
      </c>
      <c r="L7" s="4"/>
      <c r="M7" s="4"/>
      <c r="N7" s="3" t="s">
        <v>60</v>
      </c>
      <c r="O7" s="3" t="str">
        <f t="shared" si="2"/>
        <v>in der Klinik.</v>
      </c>
      <c r="P7" s="3" t="str">
        <f t="shared" si="3"/>
        <v>in der Klinik</v>
      </c>
      <c r="Q7" s="3" t="str">
        <f t="shared" si="23"/>
        <v>Sie</v>
      </c>
      <c r="R7" s="3" t="s">
        <v>7</v>
      </c>
      <c r="S7" s="3" t="s">
        <v>8</v>
      </c>
      <c r="T7" s="3" t="s">
        <v>61</v>
      </c>
      <c r="U7" s="3" t="s">
        <v>62</v>
      </c>
      <c r="V7" s="4"/>
      <c r="W7" s="3" t="str">
        <f t="shared" si="4"/>
        <v>Operation</v>
      </c>
      <c r="X7" s="3" t="str">
        <f t="shared" si="5"/>
        <v>bekommen.</v>
      </c>
      <c r="Y7" s="3" t="s">
        <v>63</v>
      </c>
      <c r="Z7" s="3">
        <v>123</v>
      </c>
      <c r="AA7" s="3" t="s">
        <v>64</v>
      </c>
      <c r="AB7" s="3" t="s">
        <v>65</v>
      </c>
      <c r="AC7" s="3">
        <v>6.8</v>
      </c>
      <c r="AD7" s="3">
        <v>0.58410313400000002</v>
      </c>
      <c r="AE7" s="3">
        <v>7</v>
      </c>
      <c r="AF7" s="5" t="s">
        <v>65</v>
      </c>
      <c r="AG7" s="11" t="s">
        <v>14</v>
      </c>
      <c r="AH7" s="9" t="s">
        <v>13</v>
      </c>
      <c r="AI7" s="10" t="s">
        <v>13</v>
      </c>
      <c r="AJ7" s="7" t="s">
        <v>13</v>
      </c>
      <c r="AK7" s="7" t="s">
        <v>13</v>
      </c>
      <c r="AL7" s="3">
        <v>53</v>
      </c>
      <c r="AM7" s="3" t="s">
        <v>66</v>
      </c>
      <c r="AN7" s="3" t="s">
        <v>30</v>
      </c>
      <c r="AO7" s="3">
        <v>2.1714285709999999</v>
      </c>
      <c r="AP7" s="3">
        <v>1.294461375</v>
      </c>
      <c r="AQ7" s="3">
        <v>2</v>
      </c>
      <c r="AR7" s="5" t="s">
        <v>30</v>
      </c>
      <c r="AS7" s="6" t="s">
        <v>18</v>
      </c>
      <c r="AT7" s="9" t="s">
        <v>13</v>
      </c>
      <c r="AU7" s="10" t="s">
        <v>13</v>
      </c>
      <c r="AV7" s="7" t="s">
        <v>13</v>
      </c>
      <c r="AW7" s="4" t="s">
        <v>13</v>
      </c>
      <c r="AX7" s="7" t="s">
        <v>20</v>
      </c>
      <c r="AY7" s="7" t="s">
        <v>6</v>
      </c>
      <c r="AZ7" s="8" t="str">
        <f>AY7</f>
        <v>Sie</v>
      </c>
      <c r="BA7" s="3" t="str">
        <f t="shared" si="6"/>
        <v>Wer weint in der Klinik?</v>
      </c>
      <c r="BB7" s="3" t="str">
        <f t="shared" si="7"/>
        <v>Was tat Charlotte?</v>
      </c>
      <c r="BC7" s="3" t="str">
        <f t="shared" si="8"/>
        <v>Wo weint Charlotte?</v>
      </c>
      <c r="BD7" s="3" t="str">
        <f t="shared" si="9"/>
        <v>Was hat Charlotte bekommen?</v>
      </c>
      <c r="BE7" s="3" t="s">
        <v>67</v>
      </c>
      <c r="BF7" s="3" t="str">
        <f>BB7</f>
        <v>Was tat Charlotte?</v>
      </c>
      <c r="BG7" s="5">
        <v>2</v>
      </c>
      <c r="BH7" s="3">
        <f t="shared" si="10"/>
        <v>0</v>
      </c>
      <c r="BI7" s="3" t="str">
        <f t="shared" si="11"/>
        <v>NA</v>
      </c>
      <c r="BJ7" s="3" t="str">
        <f>IF(BI7="NA","NA",J7)</f>
        <v>NA</v>
      </c>
      <c r="BK7" s="3" t="s">
        <v>68</v>
      </c>
      <c r="BL7" s="3" t="s">
        <v>69</v>
      </c>
      <c r="BM7" s="5">
        <v>0</v>
      </c>
      <c r="BN7" s="3" t="str">
        <f t="shared" si="12"/>
        <v>heulen</v>
      </c>
      <c r="BO7" s="3" t="str">
        <f t="shared" si="21"/>
        <v>weinen</v>
      </c>
      <c r="BP7" s="3" t="str">
        <f t="shared" si="13"/>
        <v>Wo weint Charlotte?</v>
      </c>
      <c r="BQ7" s="3" t="str">
        <f t="shared" si="14"/>
        <v/>
      </c>
      <c r="BR7" s="3" t="str">
        <f t="shared" si="15"/>
        <v/>
      </c>
      <c r="BS7" s="3" t="str">
        <f t="shared" si="16"/>
        <v>Wo weint Charlotte?</v>
      </c>
      <c r="BT7" s="3" t="str">
        <f t="shared" si="17"/>
        <v>Was hat Charlotte bekommen?</v>
      </c>
      <c r="BU7" s="3" t="str">
        <f t="shared" si="18"/>
        <v/>
      </c>
      <c r="BV7" s="3" t="str">
        <f t="shared" si="19"/>
        <v>Was hat Charlotte bekommen?</v>
      </c>
    </row>
    <row r="8" spans="1:74" ht="14.25" customHeight="1" x14ac:dyDescent="0.35">
      <c r="A8" s="1" t="str">
        <f t="shared" si="20"/>
        <v>L2_S21_I73_PSie</v>
      </c>
      <c r="B8" s="1">
        <v>2</v>
      </c>
      <c r="C8" s="1">
        <v>21</v>
      </c>
      <c r="D8" s="5">
        <v>7</v>
      </c>
      <c r="E8">
        <v>1</v>
      </c>
      <c r="F8" s="1">
        <v>21</v>
      </c>
      <c r="G8" s="1" t="str">
        <f t="shared" si="22"/>
        <v>Jona joggt im Park. Sie möchte den winterlichen Bauchspeck loswerden.</v>
      </c>
      <c r="H8" s="1" t="str">
        <f t="shared" si="0"/>
        <v>Jona</v>
      </c>
      <c r="I8" s="1" t="str">
        <f t="shared" si="1"/>
        <v>Fabian</v>
      </c>
      <c r="J8" s="1" t="s">
        <v>70</v>
      </c>
      <c r="K8" s="1" t="s">
        <v>42</v>
      </c>
      <c r="N8" s="1" t="s">
        <v>71</v>
      </c>
      <c r="O8" s="1" t="str">
        <f t="shared" si="2"/>
        <v>im Park.</v>
      </c>
      <c r="P8" s="1" t="str">
        <f t="shared" si="3"/>
        <v>im Park</v>
      </c>
      <c r="Q8" s="1" t="str">
        <f t="shared" si="23"/>
        <v>Sie</v>
      </c>
      <c r="R8" s="1" t="s">
        <v>72</v>
      </c>
      <c r="S8" s="1" t="s">
        <v>73</v>
      </c>
      <c r="T8" s="1" t="s">
        <v>74</v>
      </c>
      <c r="U8" s="1" t="s">
        <v>75</v>
      </c>
      <c r="W8" s="1" t="str">
        <f t="shared" si="4"/>
        <v>Bauchspeck</v>
      </c>
      <c r="X8" s="1" t="str">
        <f t="shared" si="5"/>
        <v>loswerden.</v>
      </c>
      <c r="Y8" s="1" t="s">
        <v>76</v>
      </c>
      <c r="Z8" s="1">
        <f>[1]main!Z32</f>
        <v>73</v>
      </c>
      <c r="AA8" s="1" t="str">
        <f>[1]main!AA32</f>
        <v>Jona</v>
      </c>
      <c r="AB8" s="1" t="str">
        <f>[1]main!AB32</f>
        <v>n</v>
      </c>
      <c r="AC8" s="1">
        <f>[1]main!AC32</f>
        <v>3.8</v>
      </c>
      <c r="AD8" s="1">
        <f>[1]main!AD32</f>
        <v>1.9372509330000001</v>
      </c>
      <c r="AE8" s="1">
        <f>[1]main!AE32</f>
        <v>4</v>
      </c>
      <c r="AF8" s="2" t="str">
        <f>[1]main!AF32</f>
        <v>n</v>
      </c>
      <c r="AG8" s="1" t="str">
        <f>[1]main!AG32</f>
        <v>Target</v>
      </c>
      <c r="AH8" s="1" t="str">
        <f>[1]main!AH32</f>
        <v>NA</v>
      </c>
      <c r="AI8" s="1">
        <f>[1]main!AI32</f>
        <v>49600000</v>
      </c>
      <c r="AJ8" s="1" t="str">
        <f>[1]main!AJ32</f>
        <v>NA</v>
      </c>
      <c r="AK8" s="1" t="str">
        <f>[1]main!AK32</f>
        <v>NA</v>
      </c>
      <c r="AL8" s="1">
        <f>[1]main!AL32</f>
        <v>23</v>
      </c>
      <c r="AM8" s="1" t="str">
        <f>[1]main!AM32</f>
        <v>Fabian</v>
      </c>
      <c r="AN8" s="1" t="str">
        <f>[1]main!AN32</f>
        <v>m</v>
      </c>
      <c r="AO8" s="1">
        <f>[1]main!AO32</f>
        <v>1.2571428570000001</v>
      </c>
      <c r="AP8" s="1">
        <f>[1]main!AP32</f>
        <v>0.70054000800000005</v>
      </c>
      <c r="AQ8" s="1">
        <f>[1]main!AQ32</f>
        <v>1</v>
      </c>
      <c r="AR8" s="1" t="str">
        <f>[1]main!AR32</f>
        <v>m</v>
      </c>
      <c r="AS8" s="1" t="str">
        <f>[1]main!AS32</f>
        <v>Alternative</v>
      </c>
      <c r="AT8" s="1" t="str">
        <f>[1]main!AT32</f>
        <v>NA</v>
      </c>
      <c r="AU8" s="1" t="str">
        <f>[1]main!AU32</f>
        <v>NA</v>
      </c>
      <c r="AV8" s="1" t="str">
        <f>[1]main!AV32</f>
        <v>NA</v>
      </c>
      <c r="AW8" s="1" t="str">
        <f>[1]main!AW32</f>
        <v>NA</v>
      </c>
      <c r="AX8" s="1" t="str">
        <f>[1]main!AX32</f>
        <v>Er</v>
      </c>
      <c r="AY8" s="1" t="str">
        <f>[1]main!AY32</f>
        <v>Sie</v>
      </c>
      <c r="AZ8" s="2" t="str">
        <f>[1]main!AZ32</f>
        <v>Sie</v>
      </c>
      <c r="BA8" s="1" t="str">
        <f t="shared" si="6"/>
        <v>Wer joggt im Park?</v>
      </c>
      <c r="BB8" s="3" t="str">
        <f t="shared" si="7"/>
        <v>Was tat Jona?</v>
      </c>
      <c r="BC8" s="1" t="str">
        <f t="shared" si="8"/>
        <v>Wo joggt Jona?</v>
      </c>
      <c r="BD8" s="1" t="str">
        <f t="shared" si="9"/>
        <v>Was möchte Jona loswerden?</v>
      </c>
      <c r="BE8" s="1" t="s">
        <v>77</v>
      </c>
      <c r="BF8" s="1" t="str">
        <f>BA8</f>
        <v>Wer joggt im Park?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IF(BI8="NA","NA",H8)</f>
        <v>NA</v>
      </c>
      <c r="BK8" s="1" t="str">
        <f t="shared" ref="BK8:BK14" si="24">BJ8</f>
        <v>NA</v>
      </c>
      <c r="BL8" s="1" t="s">
        <v>13</v>
      </c>
      <c r="BM8" s="12">
        <v>1</v>
      </c>
      <c r="BN8" s="1" t="str">
        <f t="shared" si="12"/>
        <v>NA</v>
      </c>
      <c r="BO8" s="1" t="str">
        <f t="shared" si="21"/>
        <v>NA</v>
      </c>
      <c r="BP8" s="1" t="str">
        <f t="shared" si="13"/>
        <v>Wo joggt Jona?</v>
      </c>
      <c r="BQ8" s="1" t="str">
        <f t="shared" si="14"/>
        <v/>
      </c>
      <c r="BR8" s="1" t="str">
        <f t="shared" si="15"/>
        <v/>
      </c>
      <c r="BS8" s="1" t="str">
        <f t="shared" si="16"/>
        <v>Wo joggt Jona?</v>
      </c>
      <c r="BT8" s="1" t="str">
        <f t="shared" si="17"/>
        <v>Was möchte Jona loswerden?</v>
      </c>
      <c r="BU8" s="1" t="str">
        <f t="shared" si="18"/>
        <v/>
      </c>
      <c r="BV8" s="1" t="str">
        <f t="shared" si="19"/>
        <v>Was möchte Jona loswerden?</v>
      </c>
    </row>
    <row r="9" spans="1:74" ht="14.25" customHeight="1" x14ac:dyDescent="0.35">
      <c r="A9" s="1" t="str">
        <f t="shared" si="20"/>
        <v>L2_S61_I144_PEr</v>
      </c>
      <c r="B9" s="1">
        <v>2</v>
      </c>
      <c r="C9" s="1">
        <v>61</v>
      </c>
      <c r="D9" s="5">
        <v>8</v>
      </c>
      <c r="E9">
        <v>1</v>
      </c>
      <c r="F9" s="1">
        <v>61</v>
      </c>
      <c r="G9" s="1" t="str">
        <f t="shared" si="22"/>
        <v>Die Kellnerin fliegt auf die Malediven. Er hat einen schönen Urlaub gebucht.</v>
      </c>
      <c r="H9" s="1" t="str">
        <f t="shared" si="0"/>
        <v>Die Kellnerin</v>
      </c>
      <c r="I9" s="1" t="str">
        <f t="shared" si="1"/>
        <v>Der Kellner</v>
      </c>
      <c r="J9" s="1" t="s">
        <v>78</v>
      </c>
      <c r="L9" s="1" t="s">
        <v>79</v>
      </c>
      <c r="N9" s="1" t="s">
        <v>80</v>
      </c>
      <c r="O9" s="1" t="str">
        <f t="shared" si="2"/>
        <v>auf die Malediven.</v>
      </c>
      <c r="P9" s="1" t="str">
        <f t="shared" si="3"/>
        <v>auf die Malediven</v>
      </c>
      <c r="Q9" s="1" t="str">
        <f t="shared" si="23"/>
        <v>Er</v>
      </c>
      <c r="R9" s="1" t="s">
        <v>7</v>
      </c>
      <c r="S9" s="1" t="s">
        <v>81</v>
      </c>
      <c r="T9" s="1" t="s">
        <v>82</v>
      </c>
      <c r="U9" s="1" t="s">
        <v>83</v>
      </c>
      <c r="W9" s="1" t="str">
        <f t="shared" si="4"/>
        <v>Urlaub</v>
      </c>
      <c r="X9" s="1" t="str">
        <f t="shared" si="5"/>
        <v>gebucht.</v>
      </c>
      <c r="Y9" s="1" t="s">
        <v>84</v>
      </c>
      <c r="Z9" s="1">
        <f>[1]main!Z62</f>
        <v>144</v>
      </c>
      <c r="AA9" s="1" t="str">
        <f>[1]main!AA62</f>
        <v>Kellnerin</v>
      </c>
      <c r="AB9" s="1" t="str">
        <f>[1]main!AB62</f>
        <v>NA</v>
      </c>
      <c r="AC9" s="1">
        <f>[1]main!AC62</f>
        <v>1.375</v>
      </c>
      <c r="AD9" s="1" t="str">
        <f>[1]main!AD62</f>
        <v>NA</v>
      </c>
      <c r="AE9" s="1" t="str">
        <f>[1]main!AE62</f>
        <v>NA</v>
      </c>
      <c r="AF9" s="2" t="str">
        <f>[1]main!AF62</f>
        <v>f</v>
      </c>
      <c r="AG9" s="1" t="str">
        <f>[1]main!AG62</f>
        <v>Filler</v>
      </c>
      <c r="AH9" s="1" t="str">
        <f>[1]main!AH62</f>
        <v>NA</v>
      </c>
      <c r="AI9" s="1" t="str">
        <f>[1]main!AI62</f>
        <v>NA</v>
      </c>
      <c r="AJ9" s="1" t="str">
        <f>[1]main!AJ62</f>
        <v>Die</v>
      </c>
      <c r="AK9" s="1" t="str">
        <f>[1]main!AK62</f>
        <v>die</v>
      </c>
      <c r="AL9" s="1">
        <f>[1]main!AL62</f>
        <v>1</v>
      </c>
      <c r="AM9" s="1" t="str">
        <f>[1]main!AM62</f>
        <v>Kellner</v>
      </c>
      <c r="AN9" s="1" t="str">
        <f>[1]main!AN62</f>
        <v>NA</v>
      </c>
      <c r="AO9" s="1" t="str">
        <f>[1]main!AO62</f>
        <v>NA</v>
      </c>
      <c r="AP9" s="1" t="str">
        <f>[1]main!AP62</f>
        <v>NA</v>
      </c>
      <c r="AQ9" s="1" t="str">
        <f>[1]main!AQ62</f>
        <v>NA</v>
      </c>
      <c r="AR9" s="1" t="str">
        <f>[1]main!AR62</f>
        <v>NA</v>
      </c>
      <c r="AS9" s="1" t="str">
        <f>[1]main!AS62</f>
        <v>Alternative</v>
      </c>
      <c r="AT9" s="1" t="str">
        <f>[1]main!AT62</f>
        <v>NA</v>
      </c>
      <c r="AU9" s="1" t="str">
        <f>[1]main!AU62</f>
        <v>NA</v>
      </c>
      <c r="AV9" s="1" t="str">
        <f>[1]main!AV62</f>
        <v>Der</v>
      </c>
      <c r="AW9" s="1" t="str">
        <f>[1]main!AW62</f>
        <v>der</v>
      </c>
      <c r="AX9" s="1" t="str">
        <f>[1]main!AX62</f>
        <v>Er</v>
      </c>
      <c r="AY9" s="1" t="str">
        <f>[1]main!AY62</f>
        <v>Sie</v>
      </c>
      <c r="AZ9" s="2" t="str">
        <f>[1]main!AZ62</f>
        <v>Er</v>
      </c>
      <c r="BA9" s="1" t="str">
        <f t="shared" si="6"/>
        <v>Wer fliegt auf die Malediven?</v>
      </c>
      <c r="BB9" s="3" t="str">
        <f t="shared" si="7"/>
        <v>Was tat die Kellnerin?</v>
      </c>
      <c r="BC9" s="1" t="str">
        <f t="shared" si="8"/>
        <v>Wohin fliegt die Kellnerin?</v>
      </c>
      <c r="BD9" s="1" t="str">
        <f t="shared" si="9"/>
        <v>Was hat die Kellnerin gebucht?</v>
      </c>
      <c r="BE9" s="1" t="s">
        <v>77</v>
      </c>
      <c r="BF9" s="1" t="str">
        <f>BA9</f>
        <v>Wer fliegt auf die Malediven?</v>
      </c>
      <c r="BG9" s="1">
        <v>4</v>
      </c>
      <c r="BH9" s="1">
        <f t="shared" si="10"/>
        <v>0</v>
      </c>
      <c r="BI9" s="1" t="str">
        <f t="shared" si="11"/>
        <v>NA</v>
      </c>
      <c r="BJ9" s="1" t="str">
        <f>IF(BI9="NA","NA",H9)</f>
        <v>NA</v>
      </c>
      <c r="BK9" s="1" t="str">
        <f t="shared" si="24"/>
        <v>NA</v>
      </c>
      <c r="BL9" s="1" t="s">
        <v>13</v>
      </c>
      <c r="BM9" s="12">
        <v>0</v>
      </c>
      <c r="BN9" s="1" t="str">
        <f t="shared" si="12"/>
        <v>NA</v>
      </c>
      <c r="BO9" s="1" t="str">
        <f t="shared" si="21"/>
        <v>NA</v>
      </c>
      <c r="BP9" s="1" t="str">
        <f t="shared" si="13"/>
        <v/>
      </c>
      <c r="BQ9" s="1" t="str">
        <f t="shared" si="14"/>
        <v>Wohin fliegt die Kellnerin?</v>
      </c>
      <c r="BR9" s="1" t="str">
        <f t="shared" si="15"/>
        <v/>
      </c>
      <c r="BS9" s="1" t="str">
        <f t="shared" si="16"/>
        <v>Wohin fliegt die Kellnerin?</v>
      </c>
      <c r="BT9" s="1" t="str">
        <f t="shared" si="17"/>
        <v>Was hat die Kellnerin gebucht?</v>
      </c>
      <c r="BU9" s="1" t="str">
        <f t="shared" si="18"/>
        <v/>
      </c>
      <c r="BV9" s="12" t="str">
        <f t="shared" si="19"/>
        <v>Was hat die Kellnerin gebucht?</v>
      </c>
    </row>
    <row r="10" spans="1:74" ht="14.25" customHeight="1" x14ac:dyDescent="0.35">
      <c r="A10" s="1" t="str">
        <f t="shared" si="20"/>
        <v>L2_S103_I186_PEr</v>
      </c>
      <c r="B10" s="1">
        <v>2</v>
      </c>
      <c r="C10" s="1">
        <v>103</v>
      </c>
      <c r="D10" s="5">
        <v>9</v>
      </c>
      <c r="E10">
        <v>1</v>
      </c>
      <c r="F10" s="1">
        <v>103</v>
      </c>
      <c r="G10" s="1" t="str">
        <f t="shared" si="22"/>
        <v>Der Zahnarzt steht vor LIDL. Er muss die wertvollen Pfandflaschen wegbringen.</v>
      </c>
      <c r="H10" s="1" t="str">
        <f t="shared" si="0"/>
        <v>Der Zahnarzt</v>
      </c>
      <c r="I10" s="1" t="str">
        <f t="shared" si="1"/>
        <v>Die Zahnärztin</v>
      </c>
      <c r="J10" s="1" t="s">
        <v>85</v>
      </c>
      <c r="K10" s="1" t="s">
        <v>86</v>
      </c>
      <c r="N10" s="1" t="s">
        <v>87</v>
      </c>
      <c r="O10" s="1" t="str">
        <f t="shared" si="2"/>
        <v>vor LIDL.</v>
      </c>
      <c r="P10" s="1" t="str">
        <f t="shared" si="3"/>
        <v>vor LIDL</v>
      </c>
      <c r="Q10" s="1" t="str">
        <f t="shared" si="23"/>
        <v>Er</v>
      </c>
      <c r="R10" s="1" t="s">
        <v>88</v>
      </c>
      <c r="S10" s="1" t="s">
        <v>8</v>
      </c>
      <c r="T10" s="1" t="s">
        <v>89</v>
      </c>
      <c r="U10" s="1" t="s">
        <v>90</v>
      </c>
      <c r="W10" s="1" t="str">
        <f t="shared" si="4"/>
        <v>Pfandflaschen</v>
      </c>
      <c r="X10" s="1" t="str">
        <f t="shared" si="5"/>
        <v>wegbringen.</v>
      </c>
      <c r="Y10" s="1" t="s">
        <v>91</v>
      </c>
      <c r="Z10" s="1">
        <f>[1]main!Z104</f>
        <v>186</v>
      </c>
      <c r="AA10" s="1" t="str">
        <f>[1]main!AA104</f>
        <v>Zahnarzt</v>
      </c>
      <c r="AB10" s="1" t="str">
        <f>[1]main!AB104</f>
        <v>NA</v>
      </c>
      <c r="AC10" s="1">
        <f>[1]main!AC104</f>
        <v>5.2750000000000004</v>
      </c>
      <c r="AD10" s="1" t="str">
        <f>[1]main!AD104</f>
        <v>NA</v>
      </c>
      <c r="AE10" s="1" t="str">
        <f>[1]main!AE104</f>
        <v>NA</v>
      </c>
      <c r="AF10" s="2" t="str">
        <f>[1]main!AF104</f>
        <v>m</v>
      </c>
      <c r="AG10" s="1" t="str">
        <f>[1]main!AG104</f>
        <v>Filler</v>
      </c>
      <c r="AH10" s="1" t="str">
        <f>[1]main!AH104</f>
        <v>NA</v>
      </c>
      <c r="AI10" s="1" t="str">
        <f>[1]main!AI104</f>
        <v>NA</v>
      </c>
      <c r="AJ10" s="1" t="str">
        <f>[1]main!AJ104</f>
        <v>Der</v>
      </c>
      <c r="AK10" s="1" t="str">
        <f>[1]main!AK104</f>
        <v>der</v>
      </c>
      <c r="AL10" s="1">
        <f>[1]main!AL104</f>
        <v>43</v>
      </c>
      <c r="AM10" s="1" t="str">
        <f>[1]main!AM104</f>
        <v>Zahnärztin</v>
      </c>
      <c r="AN10" s="1" t="str">
        <f>[1]main!AN104</f>
        <v>NA</v>
      </c>
      <c r="AO10" s="1" t="str">
        <f>[1]main!AO104</f>
        <v>NA</v>
      </c>
      <c r="AP10" s="1" t="str">
        <f>[1]main!AP104</f>
        <v>NA</v>
      </c>
      <c r="AQ10" s="1" t="str">
        <f>[1]main!AQ104</f>
        <v>NA</v>
      </c>
      <c r="AR10" s="1" t="str">
        <f>[1]main!AR104</f>
        <v>NA</v>
      </c>
      <c r="AS10" s="1" t="str">
        <f>[1]main!AS104</f>
        <v>Alternative</v>
      </c>
      <c r="AT10" s="1" t="str">
        <f>[1]main!AT104</f>
        <v>NA</v>
      </c>
      <c r="AU10" s="1" t="str">
        <f>[1]main!AU104</f>
        <v>NA</v>
      </c>
      <c r="AV10" s="1" t="str">
        <f>[1]main!AV104</f>
        <v>Die</v>
      </c>
      <c r="AW10" s="1" t="str">
        <f>[1]main!AW104</f>
        <v>die</v>
      </c>
      <c r="AX10" s="1" t="str">
        <f>[1]main!AX104</f>
        <v>Er</v>
      </c>
      <c r="AY10" s="1" t="str">
        <f>[1]main!AY104</f>
        <v>Sie</v>
      </c>
      <c r="AZ10" s="2" t="str">
        <f>[1]main!AZ104</f>
        <v>Er</v>
      </c>
      <c r="BA10" s="1" t="str">
        <f t="shared" si="6"/>
        <v>Wer steht vor LIDL?</v>
      </c>
      <c r="BB10" s="3" t="str">
        <f t="shared" si="7"/>
        <v>Was tat der Zahnarzt?</v>
      </c>
      <c r="BC10" s="1" t="str">
        <f t="shared" si="8"/>
        <v>Wo steht der Zahnarzt?</v>
      </c>
      <c r="BD10" s="1" t="str">
        <f t="shared" si="9"/>
        <v>Was muss der Zahnarzt wegbringen?</v>
      </c>
      <c r="BE10" s="1" t="s">
        <v>32</v>
      </c>
      <c r="BF10" s="1" t="str">
        <f>BC10</f>
        <v>Wo steht der Zahnarzt?</v>
      </c>
      <c r="BG10" s="1">
        <v>3</v>
      </c>
      <c r="BH10" s="1">
        <f t="shared" si="10"/>
        <v>0</v>
      </c>
      <c r="BI10" s="1" t="str">
        <f t="shared" si="11"/>
        <v>NA</v>
      </c>
      <c r="BJ10" s="1" t="str">
        <f>IF(BI10="NA","NA",P10)</f>
        <v>NA</v>
      </c>
      <c r="BK10" s="1" t="str">
        <f t="shared" si="24"/>
        <v>NA</v>
      </c>
      <c r="BL10" s="1" t="s">
        <v>13</v>
      </c>
      <c r="BM10" s="12">
        <v>1</v>
      </c>
      <c r="BN10" s="1" t="str">
        <f t="shared" si="12"/>
        <v>NA</v>
      </c>
      <c r="BO10" s="1" t="str">
        <f t="shared" si="21"/>
        <v>NA</v>
      </c>
      <c r="BP10" s="1" t="str">
        <f t="shared" si="13"/>
        <v>Wo steht der Zahnarzt?</v>
      </c>
      <c r="BQ10" s="1" t="str">
        <f t="shared" si="14"/>
        <v/>
      </c>
      <c r="BR10" s="1" t="str">
        <f t="shared" si="15"/>
        <v/>
      </c>
      <c r="BS10" s="1" t="str">
        <f t="shared" si="16"/>
        <v>Wo steht der Zahnarzt?</v>
      </c>
      <c r="BT10" s="1" t="str">
        <f t="shared" si="17"/>
        <v>Was muss der Zahnarzt wegbringen?</v>
      </c>
      <c r="BU10" s="1" t="str">
        <f t="shared" si="18"/>
        <v/>
      </c>
      <c r="BV10" s="1" t="str">
        <f t="shared" si="19"/>
        <v>Was muss der Zahnarzt wegbringen?</v>
      </c>
    </row>
    <row r="11" spans="1:74" ht="14.25" customHeight="1" x14ac:dyDescent="0.35">
      <c r="A11" s="1" t="str">
        <f t="shared" si="20"/>
        <v>L2_S38_I70_PEr</v>
      </c>
      <c r="B11" s="1">
        <v>2</v>
      </c>
      <c r="C11" s="1">
        <v>38</v>
      </c>
      <c r="D11" s="5">
        <v>10</v>
      </c>
      <c r="E11">
        <v>1</v>
      </c>
      <c r="F11" s="1">
        <v>38</v>
      </c>
      <c r="G11" s="1" t="str">
        <f t="shared" si="22"/>
        <v>Sascha schwimmt zum Boot. Er möchte die einsame Insel verlassen.</v>
      </c>
      <c r="H11" s="1" t="str">
        <f t="shared" si="0"/>
        <v>Sascha</v>
      </c>
      <c r="I11" s="1" t="str">
        <f t="shared" si="1"/>
        <v>Emma</v>
      </c>
      <c r="J11" s="1" t="s">
        <v>92</v>
      </c>
      <c r="K11" s="1" t="s">
        <v>34</v>
      </c>
      <c r="N11" s="1" t="s">
        <v>93</v>
      </c>
      <c r="O11" s="1" t="str">
        <f t="shared" si="2"/>
        <v>zum Boot.</v>
      </c>
      <c r="P11" s="1" t="str">
        <f t="shared" si="3"/>
        <v>zum Boot</v>
      </c>
      <c r="Q11" s="1" t="str">
        <f t="shared" si="23"/>
        <v>Er</v>
      </c>
      <c r="R11" s="1" t="s">
        <v>72</v>
      </c>
      <c r="S11" s="1" t="s">
        <v>8</v>
      </c>
      <c r="T11" s="1" t="s">
        <v>94</v>
      </c>
      <c r="U11" s="1" t="s">
        <v>95</v>
      </c>
      <c r="W11" s="1" t="str">
        <f t="shared" si="4"/>
        <v>Insel</v>
      </c>
      <c r="X11" s="1" t="str">
        <f t="shared" si="5"/>
        <v>verlassen.</v>
      </c>
      <c r="Y11" s="1" t="s">
        <v>96</v>
      </c>
      <c r="Z11" s="1">
        <f>[1]main!Z29</f>
        <v>70</v>
      </c>
      <c r="AA11" s="1" t="str">
        <f>[1]main!AA29</f>
        <v>Sascha</v>
      </c>
      <c r="AB11" s="1" t="str">
        <f>[1]main!AB29</f>
        <v>n</v>
      </c>
      <c r="AC11" s="1">
        <f>[1]main!AC29</f>
        <v>3.457142857</v>
      </c>
      <c r="AD11" s="1">
        <f>[1]main!AD29</f>
        <v>1.7036786690000001</v>
      </c>
      <c r="AE11" s="1">
        <f>[1]main!AE29</f>
        <v>4</v>
      </c>
      <c r="AF11" s="2" t="str">
        <f>[1]main!AF29</f>
        <v>n</v>
      </c>
      <c r="AG11" s="1" t="str">
        <f>[1]main!AG29</f>
        <v>Target</v>
      </c>
      <c r="AH11" s="1" t="str">
        <f>[1]main!AH29</f>
        <v>NA</v>
      </c>
      <c r="AI11" s="1">
        <f>[1]main!AI29</f>
        <v>59600000</v>
      </c>
      <c r="AJ11" s="1" t="str">
        <f>[1]main!AJ29</f>
        <v>NA</v>
      </c>
      <c r="AK11" s="1" t="str">
        <f>[1]main!AK29</f>
        <v>NA</v>
      </c>
      <c r="AL11" s="1">
        <f>[1]main!AL29</f>
        <v>119</v>
      </c>
      <c r="AM11" s="1" t="str">
        <f>[1]main!AM29</f>
        <v>Emma</v>
      </c>
      <c r="AN11" s="1" t="str">
        <f>[1]main!AN29</f>
        <v>f</v>
      </c>
      <c r="AO11" s="1">
        <f>[1]main!AO29</f>
        <v>6.7428571430000002</v>
      </c>
      <c r="AP11" s="1">
        <f>[1]main!AP29</f>
        <v>0.88593111999999996</v>
      </c>
      <c r="AQ11" s="1">
        <f>[1]main!AQ29</f>
        <v>7</v>
      </c>
      <c r="AR11" s="1" t="str">
        <f>[1]main!AR29</f>
        <v>f</v>
      </c>
      <c r="AS11" s="1" t="str">
        <f>[1]main!AS29</f>
        <v>Alternative</v>
      </c>
      <c r="AT11" s="1" t="str">
        <f>[1]main!AT29</f>
        <v>NA</v>
      </c>
      <c r="AU11" s="1" t="str">
        <f>[1]main!AU29</f>
        <v>NA</v>
      </c>
      <c r="AV11" s="1" t="str">
        <f>[1]main!AV29</f>
        <v>NA</v>
      </c>
      <c r="AW11" s="1" t="str">
        <f>[1]main!AW29</f>
        <v>NA</v>
      </c>
      <c r="AX11" s="1" t="str">
        <f>[1]main!AX29</f>
        <v>Er</v>
      </c>
      <c r="AY11" s="1" t="str">
        <f>[1]main!AY29</f>
        <v>Sie</v>
      </c>
      <c r="AZ11" s="2" t="str">
        <f>[1]main!AZ29</f>
        <v>Er</v>
      </c>
      <c r="BA11" s="1" t="str">
        <f t="shared" si="6"/>
        <v>Wer schwimmt zum Boot?</v>
      </c>
      <c r="BB11" s="3" t="str">
        <f t="shared" si="7"/>
        <v>Was tat Sascha?</v>
      </c>
      <c r="BC11" s="1" t="str">
        <f t="shared" si="8"/>
        <v>Wo schwimmt Sascha?</v>
      </c>
      <c r="BD11" s="1" t="str">
        <f t="shared" si="9"/>
        <v>Was möchte Sascha verlassen?</v>
      </c>
      <c r="BE11" s="1" t="s">
        <v>67</v>
      </c>
      <c r="BF11" s="1" t="str">
        <f>BB11</f>
        <v>Was tat Sascha?</v>
      </c>
      <c r="BG11" s="1">
        <v>4</v>
      </c>
      <c r="BH11" s="1">
        <f t="shared" si="10"/>
        <v>0</v>
      </c>
      <c r="BI11" s="1" t="str">
        <f t="shared" si="11"/>
        <v>NA</v>
      </c>
      <c r="BJ11" s="1" t="str">
        <f>IF(BI11="NA","NA",J11)</f>
        <v>NA</v>
      </c>
      <c r="BK11" s="1" t="str">
        <f t="shared" si="24"/>
        <v>NA</v>
      </c>
      <c r="BL11" s="1" t="s">
        <v>13</v>
      </c>
      <c r="BM11" s="12">
        <v>0</v>
      </c>
      <c r="BN11" s="1" t="str">
        <f t="shared" si="12"/>
        <v>NA</v>
      </c>
      <c r="BO11" s="1" t="str">
        <f t="shared" si="21"/>
        <v>NA</v>
      </c>
      <c r="BP11" s="1" t="str">
        <f t="shared" si="13"/>
        <v>Wo schwimmt Sascha?</v>
      </c>
      <c r="BQ11" s="1" t="str">
        <f t="shared" si="14"/>
        <v/>
      </c>
      <c r="BR11" s="1" t="str">
        <f t="shared" si="15"/>
        <v/>
      </c>
      <c r="BS11" s="1" t="str">
        <f t="shared" si="16"/>
        <v>Wo schwimmt Sascha?</v>
      </c>
      <c r="BT11" s="1" t="str">
        <f t="shared" si="17"/>
        <v>Was möchte Sascha verlassen?</v>
      </c>
      <c r="BU11" s="1" t="str">
        <f t="shared" si="18"/>
        <v/>
      </c>
      <c r="BV11" s="1" t="str">
        <f t="shared" si="19"/>
        <v>Was möchte Sascha verlassen?</v>
      </c>
    </row>
    <row r="12" spans="1:74" ht="14.25" customHeight="1" x14ac:dyDescent="0.35">
      <c r="A12" s="1" t="str">
        <f t="shared" si="20"/>
        <v>L2_S113_I196_PSie</v>
      </c>
      <c r="B12" s="1">
        <v>2</v>
      </c>
      <c r="C12" s="1">
        <v>113</v>
      </c>
      <c r="D12" s="5">
        <v>11</v>
      </c>
      <c r="E12">
        <v>1</v>
      </c>
      <c r="F12" s="1">
        <v>113</v>
      </c>
      <c r="G12" s="1" t="str">
        <f t="shared" si="22"/>
        <v>Der Wärter kommt aus dem Verhör. Sie hat eine leckere Schokotafel geklaut.</v>
      </c>
      <c r="H12" s="1" t="str">
        <f t="shared" si="0"/>
        <v>Der Wärter</v>
      </c>
      <c r="I12" s="1" t="str">
        <f t="shared" si="1"/>
        <v>Die Wärterin</v>
      </c>
      <c r="J12" s="1" t="s">
        <v>22</v>
      </c>
      <c r="M12" s="1" t="s">
        <v>97</v>
      </c>
      <c r="N12" s="12" t="s">
        <v>98</v>
      </c>
      <c r="O12" s="1" t="str">
        <f t="shared" si="2"/>
        <v>aus dem Verhör.</v>
      </c>
      <c r="P12" s="1" t="str">
        <f t="shared" si="3"/>
        <v>aus dem Verhör</v>
      </c>
      <c r="Q12" s="1" t="str">
        <f t="shared" si="23"/>
        <v>Sie</v>
      </c>
      <c r="R12" s="1" t="s">
        <v>7</v>
      </c>
      <c r="S12" s="1" t="s">
        <v>99</v>
      </c>
      <c r="T12" s="1" t="s">
        <v>100</v>
      </c>
      <c r="U12" s="1" t="s">
        <v>101</v>
      </c>
      <c r="W12" s="1" t="str">
        <f t="shared" si="4"/>
        <v>Schokotafel</v>
      </c>
      <c r="X12" s="1" t="str">
        <f t="shared" si="5"/>
        <v>geklaut.</v>
      </c>
      <c r="Y12" s="1" t="s">
        <v>102</v>
      </c>
      <c r="Z12" s="1">
        <f>[1]main!Z114</f>
        <v>196</v>
      </c>
      <c r="AA12" s="1" t="str">
        <f>[1]main!AA114</f>
        <v>Wärter</v>
      </c>
      <c r="AB12" s="1" t="str">
        <f>[1]main!AB114</f>
        <v>NA</v>
      </c>
      <c r="AC12" s="1">
        <f>[1]main!AC114</f>
        <v>6.2</v>
      </c>
      <c r="AD12" s="1" t="str">
        <f>[1]main!AD114</f>
        <v>NA</v>
      </c>
      <c r="AE12" s="1" t="str">
        <f>[1]main!AE114</f>
        <v>NA</v>
      </c>
      <c r="AF12" s="2" t="str">
        <f>[1]main!AF114</f>
        <v>m</v>
      </c>
      <c r="AG12" s="1" t="str">
        <f>[1]main!AG114</f>
        <v>Filler</v>
      </c>
      <c r="AH12" s="1" t="str">
        <f>[1]main!AH114</f>
        <v>NA</v>
      </c>
      <c r="AI12" s="1" t="str">
        <f>[1]main!AI114</f>
        <v>NA</v>
      </c>
      <c r="AJ12" s="1" t="str">
        <f>[1]main!AJ114</f>
        <v>Der</v>
      </c>
      <c r="AK12" s="1" t="str">
        <f>[1]main!AK114</f>
        <v>der</v>
      </c>
      <c r="AL12" s="1">
        <f>[1]main!AL114</f>
        <v>53</v>
      </c>
      <c r="AM12" s="1" t="str">
        <f>[1]main!AM114</f>
        <v>Wärterin</v>
      </c>
      <c r="AN12" s="1" t="str">
        <f>[1]main!AN114</f>
        <v>NA</v>
      </c>
      <c r="AO12" s="1" t="str">
        <f>[1]main!AO114</f>
        <v>NA</v>
      </c>
      <c r="AP12" s="1" t="str">
        <f>[1]main!AP114</f>
        <v>NA</v>
      </c>
      <c r="AQ12" s="1" t="str">
        <f>[1]main!AQ114</f>
        <v>NA</v>
      </c>
      <c r="AR12" s="1" t="str">
        <f>[1]main!AR114</f>
        <v>NA</v>
      </c>
      <c r="AS12" s="1" t="str">
        <f>[1]main!AS114</f>
        <v>Alternative</v>
      </c>
      <c r="AT12" s="1" t="str">
        <f>[1]main!AT114</f>
        <v>NA</v>
      </c>
      <c r="AU12" s="1" t="str">
        <f>[1]main!AU114</f>
        <v>NA</v>
      </c>
      <c r="AV12" s="1" t="str">
        <f>[1]main!AV114</f>
        <v>Die</v>
      </c>
      <c r="AW12" s="1" t="str">
        <f>[1]main!AW114</f>
        <v>die</v>
      </c>
      <c r="AX12" s="1" t="str">
        <f>[1]main!AX114</f>
        <v>Er</v>
      </c>
      <c r="AY12" s="1" t="str">
        <f>[1]main!AY114</f>
        <v>Sie</v>
      </c>
      <c r="AZ12" s="2" t="str">
        <f>[1]main!AZ114</f>
        <v>Sie</v>
      </c>
      <c r="BA12" s="1" t="str">
        <f t="shared" si="6"/>
        <v>Wer kommt aus dem Verhör?</v>
      </c>
      <c r="BB12" s="3" t="str">
        <f t="shared" si="7"/>
        <v>Was tat der Wärter?</v>
      </c>
      <c r="BC12" s="1" t="str">
        <f t="shared" si="8"/>
        <v>Woher kommt der Wärter?</v>
      </c>
      <c r="BD12" s="1" t="str">
        <f t="shared" si="9"/>
        <v>Was hat der Wärter geklaut?</v>
      </c>
      <c r="BE12" s="1" t="s">
        <v>77</v>
      </c>
      <c r="BF12" s="1" t="str">
        <f>BA12</f>
        <v>Wer kommt aus dem Verhör?</v>
      </c>
      <c r="BG12" s="1">
        <v>2</v>
      </c>
      <c r="BH12" s="1">
        <f t="shared" si="10"/>
        <v>0</v>
      </c>
      <c r="BI12" s="1" t="str">
        <f t="shared" si="11"/>
        <v>NA</v>
      </c>
      <c r="BJ12" s="1" t="str">
        <f>IF(BI12="NA","NA",H12)</f>
        <v>NA</v>
      </c>
      <c r="BK12" s="1" t="str">
        <f t="shared" si="24"/>
        <v>NA</v>
      </c>
      <c r="BL12" s="1" t="s">
        <v>13</v>
      </c>
      <c r="BM12" s="12">
        <v>0</v>
      </c>
      <c r="BN12" s="1" t="str">
        <f t="shared" si="12"/>
        <v>NA</v>
      </c>
      <c r="BO12" s="1" t="str">
        <f t="shared" si="21"/>
        <v>NA</v>
      </c>
      <c r="BP12" s="1" t="str">
        <f t="shared" si="13"/>
        <v/>
      </c>
      <c r="BQ12" s="1" t="str">
        <f t="shared" si="14"/>
        <v/>
      </c>
      <c r="BR12" s="1" t="str">
        <f t="shared" si="15"/>
        <v>Woher kommt der Wärter?</v>
      </c>
      <c r="BS12" s="1" t="str">
        <f t="shared" si="16"/>
        <v>Woher kommt der Wärter?</v>
      </c>
      <c r="BT12" s="1" t="str">
        <f t="shared" si="17"/>
        <v>Was hat der Wärter geklaut?</v>
      </c>
      <c r="BU12" s="1" t="str">
        <f t="shared" si="18"/>
        <v/>
      </c>
      <c r="BV12" s="1" t="str">
        <f t="shared" si="19"/>
        <v>Was hat der Wärter geklaut?</v>
      </c>
    </row>
    <row r="13" spans="1:74" ht="14.25" customHeight="1" x14ac:dyDescent="0.35">
      <c r="A13" s="1" t="str">
        <f t="shared" si="20"/>
        <v>L2_S87_I170_PEr</v>
      </c>
      <c r="B13" s="1">
        <v>2</v>
      </c>
      <c r="C13" s="1">
        <v>87</v>
      </c>
      <c r="D13" s="5">
        <v>12</v>
      </c>
      <c r="E13">
        <v>1</v>
      </c>
      <c r="F13" s="1">
        <v>87</v>
      </c>
      <c r="G13" s="1" t="str">
        <f t="shared" si="22"/>
        <v>Die Kassiererin steht in der Raucherecke. Er muss die neuen Klassenkameraden beeindrucken.</v>
      </c>
      <c r="H13" s="1" t="str">
        <f t="shared" si="0"/>
        <v>Die Kassiererin</v>
      </c>
      <c r="I13" s="1" t="str">
        <f t="shared" si="1"/>
        <v>Der Kassierer</v>
      </c>
      <c r="J13" s="1" t="s">
        <v>85</v>
      </c>
      <c r="K13" s="1" t="s">
        <v>52</v>
      </c>
      <c r="N13" s="1" t="s">
        <v>103</v>
      </c>
      <c r="O13" s="1" t="str">
        <f t="shared" si="2"/>
        <v>in der Raucherecke.</v>
      </c>
      <c r="P13" s="1" t="str">
        <f t="shared" si="3"/>
        <v>in der Raucherecke</v>
      </c>
      <c r="Q13" s="1" t="str">
        <f t="shared" si="23"/>
        <v>Er</v>
      </c>
      <c r="R13" s="1" t="s">
        <v>88</v>
      </c>
      <c r="S13" s="1" t="s">
        <v>8</v>
      </c>
      <c r="T13" s="1" t="s">
        <v>104</v>
      </c>
      <c r="V13" s="1" t="s">
        <v>105</v>
      </c>
      <c r="W13" s="1" t="str">
        <f t="shared" si="4"/>
        <v>Klassenkameraden</v>
      </c>
      <c r="X13" s="1" t="str">
        <f t="shared" si="5"/>
        <v>beeindrucken.</v>
      </c>
      <c r="Y13" s="1" t="s">
        <v>106</v>
      </c>
      <c r="Z13" s="1">
        <f>[1]main!Z88</f>
        <v>170</v>
      </c>
      <c r="AA13" s="1" t="str">
        <f>[1]main!AA88</f>
        <v>Kassiererin</v>
      </c>
      <c r="AB13" s="1" t="str">
        <f>[1]main!AB88</f>
        <v>NA</v>
      </c>
      <c r="AC13" s="1">
        <f>[1]main!AC88</f>
        <v>3.55</v>
      </c>
      <c r="AD13" s="1" t="str">
        <f>[1]main!AD88</f>
        <v>NA</v>
      </c>
      <c r="AE13" s="1" t="str">
        <f>[1]main!AE88</f>
        <v>NA</v>
      </c>
      <c r="AF13" s="2" t="str">
        <f>[1]main!AF88</f>
        <v>f</v>
      </c>
      <c r="AG13" s="1" t="str">
        <f>[1]main!AG88</f>
        <v>Filler</v>
      </c>
      <c r="AH13" s="1" t="str">
        <f>[1]main!AH88</f>
        <v>NA</v>
      </c>
      <c r="AI13" s="1" t="str">
        <f>[1]main!AI88</f>
        <v>NA</v>
      </c>
      <c r="AJ13" s="1" t="str">
        <f>[1]main!AJ88</f>
        <v>Die</v>
      </c>
      <c r="AK13" s="1" t="str">
        <f>[1]main!AK88</f>
        <v>die</v>
      </c>
      <c r="AL13" s="1">
        <f>[1]main!AL88</f>
        <v>27</v>
      </c>
      <c r="AM13" s="1" t="str">
        <f>[1]main!AM88</f>
        <v>Kassierer</v>
      </c>
      <c r="AN13" s="1" t="str">
        <f>[1]main!AN88</f>
        <v>NA</v>
      </c>
      <c r="AO13" s="1" t="str">
        <f>[1]main!AO88</f>
        <v>NA</v>
      </c>
      <c r="AP13" s="1" t="str">
        <f>[1]main!AP88</f>
        <v>NA</v>
      </c>
      <c r="AQ13" s="1" t="str">
        <f>[1]main!AQ88</f>
        <v>NA</v>
      </c>
      <c r="AR13" s="1" t="str">
        <f>[1]main!AR88</f>
        <v>NA</v>
      </c>
      <c r="AS13" s="1" t="str">
        <f>[1]main!AS88</f>
        <v>Alternative</v>
      </c>
      <c r="AT13" s="1" t="str">
        <f>[1]main!AT88</f>
        <v>NA</v>
      </c>
      <c r="AU13" s="1" t="str">
        <f>[1]main!AU88</f>
        <v>NA</v>
      </c>
      <c r="AV13" s="1" t="str">
        <f>[1]main!AV88</f>
        <v>Der</v>
      </c>
      <c r="AW13" s="1" t="str">
        <f>[1]main!AW88</f>
        <v>der</v>
      </c>
      <c r="AX13" s="1" t="str">
        <f>[1]main!AX88</f>
        <v>Er</v>
      </c>
      <c r="AY13" s="1" t="str">
        <f>[1]main!AY88</f>
        <v>Sie</v>
      </c>
      <c r="AZ13" s="2" t="str">
        <f>[1]main!AZ88</f>
        <v>Er</v>
      </c>
      <c r="BA13" s="1" t="str">
        <f t="shared" si="6"/>
        <v>Wer steht in der Raucherecke?</v>
      </c>
      <c r="BB13" s="3" t="str">
        <f t="shared" si="7"/>
        <v>Was tat die Kassiererin?</v>
      </c>
      <c r="BC13" s="1" t="str">
        <f t="shared" si="8"/>
        <v>Wo steht die Kassiererin?</v>
      </c>
      <c r="BD13" s="1" t="str">
        <f t="shared" si="9"/>
        <v>Wen muss die Kassiererin beeindrucken?</v>
      </c>
      <c r="BE13" s="1" t="s">
        <v>32</v>
      </c>
      <c r="BF13" s="1" t="str">
        <f>BC13</f>
        <v>Wo steht die Kassiererin?</v>
      </c>
      <c r="BG13" s="1">
        <v>3</v>
      </c>
      <c r="BH13" s="1">
        <f t="shared" si="10"/>
        <v>0</v>
      </c>
      <c r="BI13" s="1" t="str">
        <f t="shared" si="11"/>
        <v>NA</v>
      </c>
      <c r="BJ13" s="1" t="str">
        <f>IF(BI13="NA","NA",P13)</f>
        <v>NA</v>
      </c>
      <c r="BK13" s="1" t="str">
        <f t="shared" si="24"/>
        <v>NA</v>
      </c>
      <c r="BL13" s="1" t="s">
        <v>13</v>
      </c>
      <c r="BM13" s="12">
        <v>0</v>
      </c>
      <c r="BN13" s="1" t="str">
        <f t="shared" si="12"/>
        <v>NA</v>
      </c>
      <c r="BO13" s="1" t="str">
        <f t="shared" si="21"/>
        <v>NA</v>
      </c>
      <c r="BP13" s="1" t="str">
        <f t="shared" si="13"/>
        <v>Wo steht die Kassiererin?</v>
      </c>
      <c r="BQ13" s="1" t="str">
        <f t="shared" si="14"/>
        <v/>
      </c>
      <c r="BR13" s="1" t="str">
        <f t="shared" si="15"/>
        <v/>
      </c>
      <c r="BS13" s="1" t="str">
        <f t="shared" si="16"/>
        <v>Wo steht die Kassiererin?</v>
      </c>
      <c r="BT13" s="1" t="str">
        <f t="shared" si="17"/>
        <v/>
      </c>
      <c r="BU13" s="1" t="str">
        <f t="shared" si="18"/>
        <v>Wen muss die Kassiererin beeindrucken?</v>
      </c>
      <c r="BV13" s="1" t="str">
        <f t="shared" si="19"/>
        <v>Wen muss die Kassiererin beeindrucken?</v>
      </c>
    </row>
    <row r="14" spans="1:74" ht="14.25" customHeight="1" x14ac:dyDescent="0.35">
      <c r="A14" s="1" t="str">
        <f t="shared" si="20"/>
        <v>L2_S68_I151_PEr</v>
      </c>
      <c r="B14" s="1">
        <v>2</v>
      </c>
      <c r="C14" s="1">
        <v>68</v>
      </c>
      <c r="D14" s="5">
        <v>13</v>
      </c>
      <c r="E14">
        <v>1</v>
      </c>
      <c r="F14" s="1">
        <v>68</v>
      </c>
      <c r="G14" s="1" t="str">
        <f t="shared" si="22"/>
        <v>Die Flugbegleiterin strickt auf der Karnevalssitzung. Er hat die immergleichen Witze satt.</v>
      </c>
      <c r="H14" s="1" t="str">
        <f t="shared" si="0"/>
        <v>Die Flugbegleiterin</v>
      </c>
      <c r="I14" s="1" t="str">
        <f t="shared" si="1"/>
        <v>Der Flugbegleiter</v>
      </c>
      <c r="J14" s="1" t="s">
        <v>107</v>
      </c>
      <c r="K14" s="1" t="s">
        <v>108</v>
      </c>
      <c r="N14" s="1" t="s">
        <v>109</v>
      </c>
      <c r="O14" s="1" t="str">
        <f t="shared" si="2"/>
        <v>auf der Karnevalssitzung.</v>
      </c>
      <c r="P14" s="1" t="str">
        <f t="shared" si="3"/>
        <v>auf der Karnevalssitzung</v>
      </c>
      <c r="Q14" s="1" t="str">
        <f t="shared" si="23"/>
        <v>Er</v>
      </c>
      <c r="R14" s="1" t="s">
        <v>7</v>
      </c>
      <c r="S14" s="1" t="s">
        <v>8</v>
      </c>
      <c r="T14" s="1" t="s">
        <v>110</v>
      </c>
      <c r="U14" s="1" t="s">
        <v>111</v>
      </c>
      <c r="W14" s="1" t="str">
        <f t="shared" si="4"/>
        <v>Witze</v>
      </c>
      <c r="X14" s="1" t="str">
        <f t="shared" si="5"/>
        <v>satt.</v>
      </c>
      <c r="Y14" s="1" t="s">
        <v>112</v>
      </c>
      <c r="Z14" s="1">
        <f>[1]main!Z69</f>
        <v>151</v>
      </c>
      <c r="AA14" s="1" t="str">
        <f>[1]main!AA69</f>
        <v>Flugbegleiterin</v>
      </c>
      <c r="AB14" s="1" t="str">
        <f>[1]main!AB69</f>
        <v>NA</v>
      </c>
      <c r="AC14" s="1">
        <f>[1]main!AC69</f>
        <v>2.0249999999999999</v>
      </c>
      <c r="AD14" s="1" t="str">
        <f>[1]main!AD69</f>
        <v>NA</v>
      </c>
      <c r="AE14" s="1" t="str">
        <f>[1]main!AE69</f>
        <v>NA</v>
      </c>
      <c r="AF14" s="2" t="str">
        <f>[1]main!AF69</f>
        <v>f</v>
      </c>
      <c r="AG14" s="1" t="str">
        <f>[1]main!AG69</f>
        <v>Filler</v>
      </c>
      <c r="AH14" s="1" t="str">
        <f>[1]main!AH69</f>
        <v>NA</v>
      </c>
      <c r="AI14" s="1" t="str">
        <f>[1]main!AI69</f>
        <v>NA</v>
      </c>
      <c r="AJ14" s="1" t="str">
        <f>[1]main!AJ69</f>
        <v>Die</v>
      </c>
      <c r="AK14" s="1" t="str">
        <f>[1]main!AK69</f>
        <v>die</v>
      </c>
      <c r="AL14" s="1">
        <f>[1]main!AL69</f>
        <v>8</v>
      </c>
      <c r="AM14" s="1" t="str">
        <f>[1]main!AM69</f>
        <v>Flugbegleiter</v>
      </c>
      <c r="AN14" s="1" t="str">
        <f>[1]main!AN69</f>
        <v>NA</v>
      </c>
      <c r="AO14" s="1" t="str">
        <f>[1]main!AO69</f>
        <v>NA</v>
      </c>
      <c r="AP14" s="1" t="str">
        <f>[1]main!AP69</f>
        <v>NA</v>
      </c>
      <c r="AQ14" s="1" t="str">
        <f>[1]main!AQ69</f>
        <v>NA</v>
      </c>
      <c r="AR14" s="1" t="str">
        <f>[1]main!AR69</f>
        <v>NA</v>
      </c>
      <c r="AS14" s="1" t="str">
        <f>[1]main!AS69</f>
        <v>Alternative</v>
      </c>
      <c r="AT14" s="1" t="str">
        <f>[1]main!AT69</f>
        <v>NA</v>
      </c>
      <c r="AU14" s="1" t="str">
        <f>[1]main!AU69</f>
        <v>NA</v>
      </c>
      <c r="AV14" s="1" t="str">
        <f>[1]main!AV69</f>
        <v>Der</v>
      </c>
      <c r="AW14" s="1" t="str">
        <f>[1]main!AW69</f>
        <v>der</v>
      </c>
      <c r="AX14" s="1" t="str">
        <f>[1]main!AX69</f>
        <v>Er</v>
      </c>
      <c r="AY14" s="1" t="str">
        <f>[1]main!AY69</f>
        <v>Sie</v>
      </c>
      <c r="AZ14" s="2" t="str">
        <f>[1]main!AZ69</f>
        <v>Er</v>
      </c>
      <c r="BA14" s="1" t="str">
        <f t="shared" si="6"/>
        <v>Wer strickt auf der Karnevalssitzung?</v>
      </c>
      <c r="BB14" s="3" t="str">
        <f t="shared" si="7"/>
        <v>Was tat die Flugbegleiterin?</v>
      </c>
      <c r="BC14" s="1" t="str">
        <f t="shared" si="8"/>
        <v>Wo strickt die Flugbegleiterin?</v>
      </c>
      <c r="BD14" s="1" t="str">
        <f t="shared" si="9"/>
        <v>Was hat die Flugbegleiterin satt?</v>
      </c>
      <c r="BE14" s="12" t="s">
        <v>21</v>
      </c>
      <c r="BF14" s="1" t="str">
        <f>BD14</f>
        <v>Was hat die Flugbegleiterin satt?</v>
      </c>
      <c r="BG14" s="1">
        <v>4</v>
      </c>
      <c r="BH14" s="1">
        <f t="shared" si="10"/>
        <v>0</v>
      </c>
      <c r="BI14" s="1" t="str">
        <f t="shared" si="11"/>
        <v>NA</v>
      </c>
      <c r="BJ14" s="1" t="str">
        <f>IF(BI14="NA","NA",CONCATENATE(S14," ",T14," ",W14))</f>
        <v>NA</v>
      </c>
      <c r="BK14" s="1" t="str">
        <f t="shared" si="24"/>
        <v>NA</v>
      </c>
      <c r="BL14" s="1" t="s">
        <v>13</v>
      </c>
      <c r="BM14" s="12">
        <v>1</v>
      </c>
      <c r="BN14" s="1" t="str">
        <f t="shared" si="12"/>
        <v>NA</v>
      </c>
      <c r="BO14" s="1" t="str">
        <f t="shared" si="21"/>
        <v>NA</v>
      </c>
      <c r="BP14" s="1" t="str">
        <f t="shared" si="13"/>
        <v>Wo strickt die Flugbegleiterin?</v>
      </c>
      <c r="BQ14" s="1" t="str">
        <f t="shared" si="14"/>
        <v/>
      </c>
      <c r="BR14" s="1" t="str">
        <f t="shared" si="15"/>
        <v/>
      </c>
      <c r="BS14" s="1" t="str">
        <f t="shared" si="16"/>
        <v>Wo strickt die Flugbegleiterin?</v>
      </c>
      <c r="BT14" s="1" t="str">
        <f t="shared" si="17"/>
        <v>Was hat die Flugbegleiterin satt?</v>
      </c>
      <c r="BU14" s="1" t="str">
        <f t="shared" si="18"/>
        <v/>
      </c>
      <c r="BV14" s="12" t="str">
        <f t="shared" si="19"/>
        <v>Was hat die Flugbegleiterin satt?</v>
      </c>
    </row>
    <row r="15" spans="1:74" ht="14.25" customHeight="1" x14ac:dyDescent="0.35">
      <c r="A15" s="1" t="str">
        <f t="shared" si="20"/>
        <v>L2_S18_I8_PEr</v>
      </c>
      <c r="B15" s="1">
        <v>2</v>
      </c>
      <c r="C15" s="1">
        <v>18</v>
      </c>
      <c r="D15" s="5">
        <v>14</v>
      </c>
      <c r="E15">
        <v>1</v>
      </c>
      <c r="F15" s="1">
        <v>18</v>
      </c>
      <c r="G15" s="1" t="str">
        <f t="shared" si="22"/>
        <v>Thomas hüpft auf dem Trampolin. Er möchte die neuen Nachbarskinder bespaßen.</v>
      </c>
      <c r="H15" s="1" t="str">
        <f t="shared" si="0"/>
        <v>Thomas</v>
      </c>
      <c r="I15" s="1" t="str">
        <f t="shared" si="1"/>
        <v>Tim</v>
      </c>
      <c r="J15" s="1" t="s">
        <v>113</v>
      </c>
      <c r="K15" s="1" t="s">
        <v>114</v>
      </c>
      <c r="N15" s="1" t="s">
        <v>115</v>
      </c>
      <c r="O15" s="1" t="str">
        <f t="shared" si="2"/>
        <v>auf dem Trampolin.</v>
      </c>
      <c r="P15" s="1" t="str">
        <f t="shared" si="3"/>
        <v>auf dem Trampolin</v>
      </c>
      <c r="Q15" s="1" t="str">
        <f t="shared" si="23"/>
        <v>Er</v>
      </c>
      <c r="R15" s="1" t="s">
        <v>72</v>
      </c>
      <c r="S15" s="1" t="s">
        <v>8</v>
      </c>
      <c r="T15" s="1" t="s">
        <v>104</v>
      </c>
      <c r="V15" s="1" t="s">
        <v>116</v>
      </c>
      <c r="W15" s="1" t="str">
        <f t="shared" si="4"/>
        <v>Nachbarskinder</v>
      </c>
      <c r="X15" s="1" t="str">
        <f t="shared" si="5"/>
        <v>bespaßen.</v>
      </c>
      <c r="Y15" s="1" t="s">
        <v>117</v>
      </c>
      <c r="Z15" s="1">
        <f>[1]main!Z9</f>
        <v>8</v>
      </c>
      <c r="AA15" s="1" t="str">
        <f>[1]main!AA9</f>
        <v>Thomas</v>
      </c>
      <c r="AB15" s="1" t="str">
        <f>[1]main!AB9</f>
        <v>m</v>
      </c>
      <c r="AC15" s="1">
        <f>[1]main!AC9</f>
        <v>1.114285714</v>
      </c>
      <c r="AD15" s="1">
        <f>[1]main!AD9</f>
        <v>0.40376380499999998</v>
      </c>
      <c r="AE15" s="1">
        <f>[1]main!AE9</f>
        <v>1</v>
      </c>
      <c r="AF15" s="2" t="str">
        <f>[1]main!AF9</f>
        <v>m</v>
      </c>
      <c r="AG15" s="1" t="str">
        <f>[1]main!AG9</f>
        <v>Target</v>
      </c>
      <c r="AH15" s="1" t="str">
        <f>[1]main!AH9</f>
        <v>NA</v>
      </c>
      <c r="AI15" s="1">
        <f>[1]main!AI9</f>
        <v>1700000000</v>
      </c>
      <c r="AJ15" s="1" t="str">
        <f>[1]main!AJ9</f>
        <v>NA</v>
      </c>
      <c r="AK15" s="1" t="str">
        <f>[1]main!AK9</f>
        <v>NA</v>
      </c>
      <c r="AL15" s="1">
        <f>[1]main!AL9</f>
        <v>40</v>
      </c>
      <c r="AM15" s="1" t="str">
        <f>[1]main!AM9</f>
        <v>Tim</v>
      </c>
      <c r="AN15" s="1" t="str">
        <f>[1]main!AN9</f>
        <v>m</v>
      </c>
      <c r="AO15" s="1">
        <f>[1]main!AO9</f>
        <v>1.5142857139999999</v>
      </c>
      <c r="AP15" s="1">
        <f>[1]main!AP9</f>
        <v>1.4627015409999999</v>
      </c>
      <c r="AQ15" s="1">
        <f>[1]main!AQ9</f>
        <v>1</v>
      </c>
      <c r="AR15" s="1" t="str">
        <f>[1]main!AR9</f>
        <v>m</v>
      </c>
      <c r="AS15" s="1" t="str">
        <f>[1]main!AS9</f>
        <v>Alternative</v>
      </c>
      <c r="AT15" s="1" t="str">
        <f>[1]main!AT9</f>
        <v>NA</v>
      </c>
      <c r="AU15" s="1" t="str">
        <f>[1]main!AU9</f>
        <v>NA</v>
      </c>
      <c r="AV15" s="1" t="str">
        <f>[1]main!AV9</f>
        <v>NA</v>
      </c>
      <c r="AW15" s="1" t="str">
        <f>[1]main!AW9</f>
        <v>NA</v>
      </c>
      <c r="AX15" s="1" t="str">
        <f>[1]main!AX9</f>
        <v>Er</v>
      </c>
      <c r="AY15" s="1" t="str">
        <f>[1]main!AY9</f>
        <v>Sie</v>
      </c>
      <c r="AZ15" s="2" t="str">
        <f>[1]main!AZ9</f>
        <v>Er</v>
      </c>
      <c r="BA15" s="1" t="str">
        <f t="shared" si="6"/>
        <v>Wer hüpft auf dem Trampolin?</v>
      </c>
      <c r="BB15" s="3" t="str">
        <f t="shared" si="7"/>
        <v>Was tat Thomas?</v>
      </c>
      <c r="BC15" s="1" t="str">
        <f t="shared" si="8"/>
        <v>Wo hüpft Thomas?</v>
      </c>
      <c r="BD15" s="1" t="str">
        <f t="shared" si="9"/>
        <v>Wen möchte Thomas bespaßen?</v>
      </c>
      <c r="BE15" s="1" t="s">
        <v>67</v>
      </c>
      <c r="BF15" s="1" t="str">
        <f>BB15</f>
        <v>Was tat Thomas?</v>
      </c>
      <c r="BG15" s="1">
        <v>3</v>
      </c>
      <c r="BH15" s="1">
        <f t="shared" si="10"/>
        <v>0</v>
      </c>
      <c r="BI15" s="1" t="str">
        <f t="shared" si="11"/>
        <v>NA</v>
      </c>
      <c r="BJ15" s="1" t="str">
        <f>IF(BI15="NA","NA",J15)</f>
        <v>NA</v>
      </c>
      <c r="BK15" s="1" t="str">
        <f>IF(BJ15="","",BJ15)</f>
        <v>NA</v>
      </c>
      <c r="BL15" s="1" t="s">
        <v>13</v>
      </c>
      <c r="BM15" s="12">
        <v>1</v>
      </c>
      <c r="BN15" s="1" t="str">
        <f t="shared" si="12"/>
        <v>NA</v>
      </c>
      <c r="BO15" s="1" t="str">
        <f t="shared" si="21"/>
        <v>NA</v>
      </c>
      <c r="BP15" s="1" t="str">
        <f t="shared" si="13"/>
        <v>Wo hüpft Thomas?</v>
      </c>
      <c r="BQ15" s="1" t="str">
        <f t="shared" si="14"/>
        <v/>
      </c>
      <c r="BR15" s="1" t="str">
        <f t="shared" si="15"/>
        <v/>
      </c>
      <c r="BS15" s="1" t="str">
        <f t="shared" si="16"/>
        <v>Wo hüpft Thomas?</v>
      </c>
      <c r="BT15" s="1" t="str">
        <f t="shared" si="17"/>
        <v/>
      </c>
      <c r="BU15" s="1" t="str">
        <f t="shared" si="18"/>
        <v>Wen möchte Thomas bespaßen?</v>
      </c>
      <c r="BV15" s="1" t="str">
        <f t="shared" si="19"/>
        <v>Wen möchte Thomas bespaßen?</v>
      </c>
    </row>
    <row r="16" spans="1:74" ht="14.25" customHeight="1" x14ac:dyDescent="0.35">
      <c r="A16" s="1" t="str">
        <f t="shared" si="20"/>
        <v>L2_S110_I193_PEr</v>
      </c>
      <c r="B16" s="1">
        <v>2</v>
      </c>
      <c r="C16" s="1">
        <v>110</v>
      </c>
      <c r="D16" s="5">
        <v>15</v>
      </c>
      <c r="E16">
        <v>1</v>
      </c>
      <c r="F16" s="1">
        <v>110</v>
      </c>
      <c r="G16" s="1" t="str">
        <f t="shared" si="22"/>
        <v>Der Bauunternehmer stürzt beim Marathon. Er hat die sportlichen Grenzen erreicht.</v>
      </c>
      <c r="H16" s="1" t="str">
        <f t="shared" si="0"/>
        <v>Der Bauunternehmer</v>
      </c>
      <c r="I16" s="1" t="str">
        <f t="shared" si="1"/>
        <v>Die Bauunternehmerin</v>
      </c>
      <c r="J16" s="1" t="s">
        <v>118</v>
      </c>
      <c r="K16" s="1" t="s">
        <v>119</v>
      </c>
      <c r="N16" s="1" t="s">
        <v>120</v>
      </c>
      <c r="O16" s="1" t="str">
        <f t="shared" si="2"/>
        <v>beim Marathon.</v>
      </c>
      <c r="P16" s="1" t="str">
        <f t="shared" si="3"/>
        <v>beim Marathon</v>
      </c>
      <c r="Q16" s="1" t="str">
        <f t="shared" si="23"/>
        <v>Er</v>
      </c>
      <c r="R16" s="1" t="s">
        <v>7</v>
      </c>
      <c r="S16" s="1" t="s">
        <v>8</v>
      </c>
      <c r="T16" s="1" t="s">
        <v>121</v>
      </c>
      <c r="U16" s="1" t="s">
        <v>122</v>
      </c>
      <c r="W16" s="1" t="str">
        <f t="shared" si="4"/>
        <v>Grenzen</v>
      </c>
      <c r="X16" s="1" t="str">
        <f t="shared" si="5"/>
        <v>erreicht.</v>
      </c>
      <c r="Y16" s="1" t="s">
        <v>123</v>
      </c>
      <c r="Z16" s="1">
        <f>[1]main!Z111</f>
        <v>193</v>
      </c>
      <c r="AA16" s="1" t="str">
        <f>[1]main!AA111</f>
        <v>Bauunternehmer</v>
      </c>
      <c r="AB16" s="1" t="str">
        <f>[1]main!AB111</f>
        <v>NA</v>
      </c>
      <c r="AC16" s="1">
        <f>[1]main!AC111</f>
        <v>5.9249999999999998</v>
      </c>
      <c r="AD16" s="1" t="str">
        <f>[1]main!AD111</f>
        <v>NA</v>
      </c>
      <c r="AE16" s="1" t="str">
        <f>[1]main!AE111</f>
        <v>NA</v>
      </c>
      <c r="AF16" s="2" t="str">
        <f>[1]main!AF111</f>
        <v>m</v>
      </c>
      <c r="AG16" s="1" t="str">
        <f>[1]main!AG111</f>
        <v>Filler</v>
      </c>
      <c r="AH16" s="1" t="str">
        <f>[1]main!AH111</f>
        <v>NA</v>
      </c>
      <c r="AI16" s="1" t="str">
        <f>[1]main!AI111</f>
        <v>NA</v>
      </c>
      <c r="AJ16" s="1" t="str">
        <f>[1]main!AJ111</f>
        <v>Der</v>
      </c>
      <c r="AK16" s="1" t="str">
        <f>[1]main!AK111</f>
        <v>der</v>
      </c>
      <c r="AL16" s="1">
        <f>[1]main!AL111</f>
        <v>50</v>
      </c>
      <c r="AM16" s="1" t="str">
        <f>[1]main!AM111</f>
        <v>Bauunternehmerin</v>
      </c>
      <c r="AN16" s="1" t="str">
        <f>[1]main!AN111</f>
        <v>NA</v>
      </c>
      <c r="AO16" s="1" t="str">
        <f>[1]main!AO111</f>
        <v>NA</v>
      </c>
      <c r="AP16" s="1" t="str">
        <f>[1]main!AP111</f>
        <v>NA</v>
      </c>
      <c r="AQ16" s="1" t="str">
        <f>[1]main!AQ111</f>
        <v>NA</v>
      </c>
      <c r="AR16" s="1" t="str">
        <f>[1]main!AR111</f>
        <v>NA</v>
      </c>
      <c r="AS16" s="1" t="str">
        <f>[1]main!AS111</f>
        <v>Alternative</v>
      </c>
      <c r="AT16" s="1" t="str">
        <f>[1]main!AT111</f>
        <v>NA</v>
      </c>
      <c r="AU16" s="1" t="str">
        <f>[1]main!AU111</f>
        <v>NA</v>
      </c>
      <c r="AV16" s="1" t="str">
        <f>[1]main!AV111</f>
        <v>Die</v>
      </c>
      <c r="AW16" s="1" t="str">
        <f>[1]main!AW111</f>
        <v>die</v>
      </c>
      <c r="AX16" s="1" t="str">
        <f>[1]main!AX111</f>
        <v>Er</v>
      </c>
      <c r="AY16" s="1" t="str">
        <f>[1]main!AY111</f>
        <v>Sie</v>
      </c>
      <c r="AZ16" s="2" t="str">
        <f>[1]main!AZ111</f>
        <v>Er</v>
      </c>
      <c r="BA16" s="1" t="str">
        <f t="shared" si="6"/>
        <v>Wer stürzt beim Marathon?</v>
      </c>
      <c r="BB16" s="3" t="str">
        <f t="shared" si="7"/>
        <v>Was tat der Bauunternehmer?</v>
      </c>
      <c r="BC16" s="1" t="str">
        <f t="shared" si="8"/>
        <v>Wo stürzt der Bauunternehmer?</v>
      </c>
      <c r="BD16" s="1" t="str">
        <f t="shared" si="9"/>
        <v>Was hat der Bauunternehmer erreicht?</v>
      </c>
      <c r="BE16" s="1" t="s">
        <v>67</v>
      </c>
      <c r="BF16" s="1" t="str">
        <f>BB16</f>
        <v>Was tat der Bauunternehmer?</v>
      </c>
      <c r="BG16" s="1">
        <v>3</v>
      </c>
      <c r="BH16" s="1">
        <f t="shared" si="10"/>
        <v>0</v>
      </c>
      <c r="BI16" s="1" t="str">
        <f t="shared" si="11"/>
        <v>NA</v>
      </c>
      <c r="BJ16" s="1" t="str">
        <f>IF(BI16="NA","NA",J16)</f>
        <v>NA</v>
      </c>
      <c r="BK16" s="1" t="str">
        <f t="shared" ref="BK16:BK27" si="25">BJ16</f>
        <v>NA</v>
      </c>
      <c r="BL16" s="1" t="s">
        <v>13</v>
      </c>
      <c r="BM16" s="12">
        <v>0</v>
      </c>
      <c r="BN16" s="1" t="str">
        <f t="shared" si="12"/>
        <v>NA</v>
      </c>
      <c r="BO16" s="1" t="str">
        <f t="shared" si="21"/>
        <v>NA</v>
      </c>
      <c r="BP16" s="1" t="str">
        <f t="shared" si="13"/>
        <v>Wo stürzt der Bauunternehmer?</v>
      </c>
      <c r="BQ16" s="1" t="str">
        <f t="shared" si="14"/>
        <v/>
      </c>
      <c r="BR16" s="1" t="str">
        <f t="shared" si="15"/>
        <v/>
      </c>
      <c r="BS16" s="1" t="str">
        <f t="shared" si="16"/>
        <v>Wo stürzt der Bauunternehmer?</v>
      </c>
      <c r="BT16" s="1" t="str">
        <f t="shared" si="17"/>
        <v>Was hat der Bauunternehmer erreicht?</v>
      </c>
      <c r="BU16" s="1" t="str">
        <f t="shared" si="18"/>
        <v/>
      </c>
      <c r="BV16" s="1" t="str">
        <f t="shared" si="19"/>
        <v>Was hat der Bauunternehmer erreicht?</v>
      </c>
    </row>
    <row r="17" spans="1:74" ht="14.25" customHeight="1" x14ac:dyDescent="0.35">
      <c r="A17" s="1" t="str">
        <f t="shared" si="20"/>
        <v>L2_S32_I64_PEr</v>
      </c>
      <c r="B17" s="1">
        <v>2</v>
      </c>
      <c r="C17" s="1">
        <v>32</v>
      </c>
      <c r="D17" s="5">
        <v>16</v>
      </c>
      <c r="E17">
        <v>1</v>
      </c>
      <c r="F17" s="1">
        <v>32</v>
      </c>
      <c r="G17" s="1" t="str">
        <f t="shared" si="22"/>
        <v>Tomke kommt vom Kongress. Er hat die alljährliche Zusammenkunft genossen.</v>
      </c>
      <c r="H17" s="1" t="str">
        <f t="shared" si="0"/>
        <v>Tomke</v>
      </c>
      <c r="I17" s="1" t="str">
        <f t="shared" si="1"/>
        <v>Ina</v>
      </c>
      <c r="J17" s="1" t="s">
        <v>22</v>
      </c>
      <c r="M17" s="1" t="s">
        <v>124</v>
      </c>
      <c r="N17" s="1" t="s">
        <v>125</v>
      </c>
      <c r="O17" s="1" t="str">
        <f t="shared" si="2"/>
        <v>vom Kongress.</v>
      </c>
      <c r="P17" s="1" t="str">
        <f t="shared" si="3"/>
        <v>vom Kongress</v>
      </c>
      <c r="Q17" s="1" t="str">
        <f t="shared" si="23"/>
        <v>Er</v>
      </c>
      <c r="R17" s="1" t="s">
        <v>7</v>
      </c>
      <c r="S17" s="1" t="s">
        <v>8</v>
      </c>
      <c r="T17" s="1" t="s">
        <v>126</v>
      </c>
      <c r="U17" s="1" t="s">
        <v>127</v>
      </c>
      <c r="W17" s="1" t="str">
        <f t="shared" si="4"/>
        <v>Zusammenkunft</v>
      </c>
      <c r="X17" s="1" t="str">
        <f t="shared" si="5"/>
        <v>genossen.</v>
      </c>
      <c r="Y17" s="1" t="s">
        <v>128</v>
      </c>
      <c r="Z17" s="1">
        <f>[1]main!Z23</f>
        <v>64</v>
      </c>
      <c r="AA17" s="1" t="str">
        <f>[1]main!AA23</f>
        <v>Tomke</v>
      </c>
      <c r="AB17" s="1" t="str">
        <f>[1]main!AB23</f>
        <v>n</v>
      </c>
      <c r="AC17" s="1">
        <f>[1]main!AC23</f>
        <v>3.1714285709999999</v>
      </c>
      <c r="AD17" s="1">
        <f>[1]main!AD23</f>
        <v>1.543215022</v>
      </c>
      <c r="AE17" s="1">
        <f>[1]main!AE23</f>
        <v>4</v>
      </c>
      <c r="AF17" s="2" t="str">
        <f>[1]main!AF23</f>
        <v>n</v>
      </c>
      <c r="AG17" s="1" t="str">
        <f>[1]main!AG23</f>
        <v>Target</v>
      </c>
      <c r="AH17" s="1" t="str">
        <f>[1]main!AH23</f>
        <v>NA</v>
      </c>
      <c r="AI17" s="1" t="str">
        <f>[1]main!AI23</f>
        <v>494000 </v>
      </c>
      <c r="AJ17" s="1" t="str">
        <f>[1]main!AJ23</f>
        <v>NA</v>
      </c>
      <c r="AK17" s="1" t="str">
        <f>[1]main!AK23</f>
        <v>NA</v>
      </c>
      <c r="AL17" s="1">
        <f>[1]main!AL23</f>
        <v>113</v>
      </c>
      <c r="AM17" s="1" t="str">
        <f>[1]main!AM23</f>
        <v>Ina</v>
      </c>
      <c r="AN17" s="1" t="str">
        <f>[1]main!AN23</f>
        <v>f</v>
      </c>
      <c r="AO17" s="1">
        <f>[1]main!AO23</f>
        <v>6.6857142859999996</v>
      </c>
      <c r="AP17" s="1">
        <f>[1]main!AP23</f>
        <v>0.67612340400000004</v>
      </c>
      <c r="AQ17" s="1">
        <f>[1]main!AQ23</f>
        <v>7</v>
      </c>
      <c r="AR17" s="1" t="str">
        <f>[1]main!AR23</f>
        <v>f</v>
      </c>
      <c r="AS17" s="1" t="str">
        <f>[1]main!AS23</f>
        <v>Alternative</v>
      </c>
      <c r="AT17" s="1" t="str">
        <f>[1]main!AT23</f>
        <v>NA</v>
      </c>
      <c r="AU17" s="1" t="str">
        <f>[1]main!AU23</f>
        <v>NA</v>
      </c>
      <c r="AV17" s="1" t="str">
        <f>[1]main!AV23</f>
        <v>NA</v>
      </c>
      <c r="AW17" s="1" t="str">
        <f>[1]main!AW23</f>
        <v>NA</v>
      </c>
      <c r="AX17" s="1" t="str">
        <f>[1]main!AX23</f>
        <v>Er</v>
      </c>
      <c r="AY17" s="1" t="str">
        <f>[1]main!AY23</f>
        <v>Sie</v>
      </c>
      <c r="AZ17" s="2" t="str">
        <f>[1]main!AZ23</f>
        <v>Er</v>
      </c>
      <c r="BA17" s="1" t="str">
        <f t="shared" si="6"/>
        <v>Wer kommt vom Kongress?</v>
      </c>
      <c r="BB17" s="3" t="str">
        <f t="shared" si="7"/>
        <v>Was tat Tomke?</v>
      </c>
      <c r="BC17" s="1" t="str">
        <f t="shared" si="8"/>
        <v>Woher kommt Tomke?</v>
      </c>
      <c r="BD17" s="1" t="str">
        <f t="shared" si="9"/>
        <v>Was hat Tomke genossen?</v>
      </c>
      <c r="BE17" s="12" t="s">
        <v>21</v>
      </c>
      <c r="BF17" s="1" t="str">
        <f>BD17</f>
        <v>Was hat Tomke genossen?</v>
      </c>
      <c r="BG17" s="1">
        <v>3</v>
      </c>
      <c r="BH17" s="1">
        <f t="shared" si="10"/>
        <v>0</v>
      </c>
      <c r="BI17" s="1" t="str">
        <f t="shared" si="11"/>
        <v>NA</v>
      </c>
      <c r="BJ17" s="1" t="str">
        <f>IF(BI17="NA","NA",CONCATENATE(S17," ",T17," ",W17))</f>
        <v>NA</v>
      </c>
      <c r="BK17" s="1" t="str">
        <f t="shared" si="25"/>
        <v>NA</v>
      </c>
      <c r="BL17" s="1" t="s">
        <v>13</v>
      </c>
      <c r="BM17" s="12">
        <v>1</v>
      </c>
      <c r="BN17" s="1" t="str">
        <f t="shared" si="12"/>
        <v>NA</v>
      </c>
      <c r="BO17" s="1" t="str">
        <f t="shared" si="21"/>
        <v>NA</v>
      </c>
      <c r="BP17" s="1" t="str">
        <f t="shared" si="13"/>
        <v/>
      </c>
      <c r="BQ17" s="1" t="str">
        <f t="shared" si="14"/>
        <v/>
      </c>
      <c r="BR17" s="1" t="str">
        <f t="shared" si="15"/>
        <v>Woher kommt Tomke?</v>
      </c>
      <c r="BS17" s="1" t="str">
        <f t="shared" si="16"/>
        <v>Woher kommt Tomke?</v>
      </c>
      <c r="BT17" s="1" t="str">
        <f t="shared" si="17"/>
        <v>Was hat Tomke genossen?</v>
      </c>
      <c r="BU17" s="1" t="str">
        <f t="shared" si="18"/>
        <v/>
      </c>
      <c r="BV17" s="1" t="str">
        <f t="shared" si="19"/>
        <v>Was hat Tomke genossen?</v>
      </c>
    </row>
    <row r="18" spans="1:74" ht="14.25" customHeight="1" x14ac:dyDescent="0.35">
      <c r="A18" s="1" t="str">
        <f t="shared" si="20"/>
        <v>L2_S101_I184_PEr</v>
      </c>
      <c r="B18" s="1">
        <v>2</v>
      </c>
      <c r="C18" s="1">
        <v>101</v>
      </c>
      <c r="D18" s="5">
        <v>17</v>
      </c>
      <c r="E18">
        <v>1</v>
      </c>
      <c r="F18" s="1">
        <v>101</v>
      </c>
      <c r="G18" s="1" t="str">
        <f t="shared" si="22"/>
        <v>Der Diplomat flüchtet in die Besprechung. Er hat die endlosen Streitigkeiten satt.</v>
      </c>
      <c r="H18" s="1" t="str">
        <f t="shared" si="0"/>
        <v>Der Diplomat</v>
      </c>
      <c r="I18" s="1" t="str">
        <f t="shared" si="1"/>
        <v>Die Diplomatin</v>
      </c>
      <c r="J18" s="1" t="s">
        <v>129</v>
      </c>
      <c r="L18" s="1" t="s">
        <v>4</v>
      </c>
      <c r="N18" s="1" t="s">
        <v>130</v>
      </c>
      <c r="O18" s="1" t="str">
        <f t="shared" si="2"/>
        <v>in die Besprechung.</v>
      </c>
      <c r="P18" s="1" t="str">
        <f t="shared" si="3"/>
        <v>in die Besprechung</v>
      </c>
      <c r="Q18" s="1" t="str">
        <f t="shared" si="23"/>
        <v>Er</v>
      </c>
      <c r="R18" s="1" t="s">
        <v>7</v>
      </c>
      <c r="S18" s="1" t="s">
        <v>8</v>
      </c>
      <c r="T18" s="1" t="s">
        <v>131</v>
      </c>
      <c r="U18" s="1" t="s">
        <v>132</v>
      </c>
      <c r="W18" s="1" t="str">
        <f t="shared" si="4"/>
        <v>Streitigkeiten</v>
      </c>
      <c r="X18" s="1" t="str">
        <f t="shared" si="5"/>
        <v>satt.</v>
      </c>
      <c r="Y18" s="1" t="s">
        <v>112</v>
      </c>
      <c r="Z18" s="1">
        <f>[1]main!Z102</f>
        <v>184</v>
      </c>
      <c r="AA18" s="1" t="str">
        <f>[1]main!AA102</f>
        <v>Diplomat</v>
      </c>
      <c r="AB18" s="1" t="str">
        <f>[1]main!AB102</f>
        <v>NA</v>
      </c>
      <c r="AC18" s="1">
        <f>[1]main!AC102</f>
        <v>5.05</v>
      </c>
      <c r="AD18" s="1" t="str">
        <f>[1]main!AD102</f>
        <v>NA</v>
      </c>
      <c r="AE18" s="1" t="str">
        <f>[1]main!AE102</f>
        <v>NA</v>
      </c>
      <c r="AF18" s="2" t="str">
        <f>[1]main!AF102</f>
        <v>m</v>
      </c>
      <c r="AG18" s="1" t="str">
        <f>[1]main!AG102</f>
        <v>Filler</v>
      </c>
      <c r="AH18" s="1" t="str">
        <f>[1]main!AH102</f>
        <v>NA</v>
      </c>
      <c r="AI18" s="1" t="str">
        <f>[1]main!AI102</f>
        <v>NA</v>
      </c>
      <c r="AJ18" s="1" t="str">
        <f>[1]main!AJ102</f>
        <v>Der</v>
      </c>
      <c r="AK18" s="1" t="str">
        <f>[1]main!AK102</f>
        <v>der</v>
      </c>
      <c r="AL18" s="1">
        <f>[1]main!AL102</f>
        <v>41</v>
      </c>
      <c r="AM18" s="1" t="str">
        <f>[1]main!AM102</f>
        <v>Diplomatin</v>
      </c>
      <c r="AN18" s="1" t="str">
        <f>[1]main!AN102</f>
        <v>NA</v>
      </c>
      <c r="AO18" s="1" t="str">
        <f>[1]main!AO102</f>
        <v>NA</v>
      </c>
      <c r="AP18" s="1" t="str">
        <f>[1]main!AP102</f>
        <v>NA</v>
      </c>
      <c r="AQ18" s="1" t="str">
        <f>[1]main!AQ102</f>
        <v>NA</v>
      </c>
      <c r="AR18" s="1" t="str">
        <f>[1]main!AR102</f>
        <v>NA</v>
      </c>
      <c r="AS18" s="1" t="str">
        <f>[1]main!AS102</f>
        <v>Alternative</v>
      </c>
      <c r="AT18" s="1" t="str">
        <f>[1]main!AT102</f>
        <v>NA</v>
      </c>
      <c r="AU18" s="1" t="str">
        <f>[1]main!AU102</f>
        <v>NA</v>
      </c>
      <c r="AV18" s="1" t="str">
        <f>[1]main!AV102</f>
        <v>Die</v>
      </c>
      <c r="AW18" s="1" t="str">
        <f>[1]main!AW102</f>
        <v>die</v>
      </c>
      <c r="AX18" s="1" t="str">
        <f>[1]main!AX102</f>
        <v>Er</v>
      </c>
      <c r="AY18" s="1" t="str">
        <f>[1]main!AY102</f>
        <v>Sie</v>
      </c>
      <c r="AZ18" s="2" t="str">
        <f>[1]main!AZ102</f>
        <v>Er</v>
      </c>
      <c r="BA18" s="1" t="str">
        <f t="shared" si="6"/>
        <v>Wer flüchtet in die Besprechung?</v>
      </c>
      <c r="BB18" s="3" t="str">
        <f t="shared" si="7"/>
        <v>Was tat der Diplomat?</v>
      </c>
      <c r="BC18" s="1" t="str">
        <f t="shared" si="8"/>
        <v>Wohin flüchtet der Diplomat?</v>
      </c>
      <c r="BD18" s="1" t="str">
        <f t="shared" si="9"/>
        <v>Was hat der Diplomat satt?</v>
      </c>
      <c r="BE18" s="1" t="s">
        <v>77</v>
      </c>
      <c r="BF18" s="1" t="str">
        <f>BA18</f>
        <v>Wer flüchtet in die Besprechung?</v>
      </c>
      <c r="BG18" s="1">
        <v>1</v>
      </c>
      <c r="BH18" s="1">
        <f t="shared" si="10"/>
        <v>1</v>
      </c>
      <c r="BI18" s="1" t="str">
        <f t="shared" si="11"/>
        <v>Wer flüchtet in die Besprechung?</v>
      </c>
      <c r="BJ18" s="1" t="str">
        <f>IF(BI18="NA","NA",H18)</f>
        <v>Der Diplomat</v>
      </c>
      <c r="BK18" s="1" t="str">
        <f t="shared" si="25"/>
        <v>Der Diplomat</v>
      </c>
      <c r="BL18" s="1" t="str">
        <f>I18</f>
        <v>Die Diplomatin</v>
      </c>
      <c r="BM18" s="12">
        <v>1</v>
      </c>
      <c r="BN18" s="1" t="str">
        <f t="shared" si="12"/>
        <v>Der Diplomat</v>
      </c>
      <c r="BO18" s="1" t="str">
        <f t="shared" si="21"/>
        <v>Die Diplomatin</v>
      </c>
      <c r="BP18" s="1" t="str">
        <f t="shared" si="13"/>
        <v/>
      </c>
      <c r="BQ18" s="1" t="str">
        <f t="shared" si="14"/>
        <v>Wohin flüchtet der Diplomat?</v>
      </c>
      <c r="BR18" s="1" t="str">
        <f t="shared" si="15"/>
        <v/>
      </c>
      <c r="BS18" s="1" t="str">
        <f t="shared" si="16"/>
        <v>Wohin flüchtet der Diplomat?</v>
      </c>
      <c r="BT18" s="1" t="str">
        <f t="shared" si="17"/>
        <v>Was hat der Diplomat satt?</v>
      </c>
      <c r="BU18" s="1" t="str">
        <f t="shared" si="18"/>
        <v/>
      </c>
      <c r="BV18" s="1" t="str">
        <f t="shared" si="19"/>
        <v>Was hat der Diplomat satt?</v>
      </c>
    </row>
    <row r="19" spans="1:74" ht="14.25" customHeight="1" x14ac:dyDescent="0.35">
      <c r="A19" s="1" t="str">
        <f t="shared" si="20"/>
        <v>L2_S2_I12_PSie</v>
      </c>
      <c r="B19" s="1">
        <v>2</v>
      </c>
      <c r="C19" s="1">
        <v>2</v>
      </c>
      <c r="D19" s="5">
        <v>18</v>
      </c>
      <c r="E19">
        <v>1</v>
      </c>
      <c r="F19" s="1">
        <v>2</v>
      </c>
      <c r="G19" s="1" t="str">
        <f t="shared" si="22"/>
        <v>Peter schreit in der Sauna. Sie hat  einen heißen Aufgussstein berührt.</v>
      </c>
      <c r="H19" s="1" t="str">
        <f t="shared" si="0"/>
        <v>Peter</v>
      </c>
      <c r="I19" s="1" t="str">
        <f t="shared" si="1"/>
        <v>Jule</v>
      </c>
      <c r="J19" s="1" t="s">
        <v>133</v>
      </c>
      <c r="K19" s="1" t="s">
        <v>52</v>
      </c>
      <c r="N19" s="1" t="s">
        <v>134</v>
      </c>
      <c r="O19" s="1" t="str">
        <f t="shared" si="2"/>
        <v>in der Sauna.</v>
      </c>
      <c r="P19" s="1" t="str">
        <f t="shared" si="3"/>
        <v>in der Sauna</v>
      </c>
      <c r="Q19" s="1" t="str">
        <f t="shared" si="23"/>
        <v>Sie</v>
      </c>
      <c r="R19" s="1" t="s">
        <v>135</v>
      </c>
      <c r="S19" s="1" t="s">
        <v>81</v>
      </c>
      <c r="T19" s="1" t="s">
        <v>136</v>
      </c>
      <c r="U19" s="1" t="s">
        <v>137</v>
      </c>
      <c r="W19" s="1" t="str">
        <f t="shared" si="4"/>
        <v>Aufgussstein</v>
      </c>
      <c r="X19" s="1" t="str">
        <f t="shared" si="5"/>
        <v>berührt.</v>
      </c>
      <c r="Y19" s="1" t="s">
        <v>138</v>
      </c>
      <c r="Z19" s="1">
        <f>[1]main!Z13</f>
        <v>12</v>
      </c>
      <c r="AA19" s="1" t="str">
        <f>[1]main!AA13</f>
        <v>Peter</v>
      </c>
      <c r="AB19" s="1" t="str">
        <f>[1]main!AB13</f>
        <v>m</v>
      </c>
      <c r="AC19" s="1">
        <f>[1]main!AC13</f>
        <v>1.1428571430000001</v>
      </c>
      <c r="AD19" s="1">
        <f>[1]main!AD13</f>
        <v>0.42996970800000001</v>
      </c>
      <c r="AE19" s="1">
        <f>[1]main!AE13</f>
        <v>1</v>
      </c>
      <c r="AF19" s="2" t="str">
        <f>[1]main!AF13</f>
        <v>m</v>
      </c>
      <c r="AG19" s="1" t="str">
        <f>[1]main!AG13</f>
        <v>Target</v>
      </c>
      <c r="AH19" s="1" t="str">
        <f>[1]main!AH13</f>
        <v>NA</v>
      </c>
      <c r="AI19" s="1">
        <f>[1]main!AI13</f>
        <v>4630000000</v>
      </c>
      <c r="AJ19" s="1" t="str">
        <f>[1]main!AJ13</f>
        <v>NA</v>
      </c>
      <c r="AK19" s="1" t="str">
        <f>[1]main!AK13</f>
        <v>NA</v>
      </c>
      <c r="AL19" s="1">
        <f>[1]main!AL13</f>
        <v>93</v>
      </c>
      <c r="AM19" s="1" t="str">
        <f>[1]main!AM13</f>
        <v>Jule</v>
      </c>
      <c r="AN19" s="1" t="str">
        <f>[1]main!AN13</f>
        <v>n</v>
      </c>
      <c r="AO19" s="1">
        <f>[1]main!AO13</f>
        <v>6</v>
      </c>
      <c r="AP19" s="1">
        <f>[1]main!AP13</f>
        <v>1.3719886809999999</v>
      </c>
      <c r="AQ19" s="1">
        <f>[1]main!AQ13</f>
        <v>7</v>
      </c>
      <c r="AR19" s="1" t="str">
        <f>[1]main!AR13</f>
        <v>f</v>
      </c>
      <c r="AS19" s="1" t="str">
        <f>[1]main!AS13</f>
        <v>Alternative</v>
      </c>
      <c r="AT19" s="1" t="str">
        <f>[1]main!AT13</f>
        <v>NA</v>
      </c>
      <c r="AU19" s="1" t="str">
        <f>[1]main!AU13</f>
        <v>NA</v>
      </c>
      <c r="AV19" s="1" t="str">
        <f>[1]main!AV13</f>
        <v>NA</v>
      </c>
      <c r="AW19" s="1" t="str">
        <f>[1]main!AW13</f>
        <v>NA</v>
      </c>
      <c r="AX19" s="1" t="str">
        <f>[1]main!AX13</f>
        <v>Er</v>
      </c>
      <c r="AY19" s="1" t="str">
        <f>[1]main!AY13</f>
        <v>Sie</v>
      </c>
      <c r="AZ19" s="2" t="str">
        <f>[1]main!AZ13</f>
        <v>Sie</v>
      </c>
      <c r="BA19" s="1" t="str">
        <f t="shared" si="6"/>
        <v>Wer schreit in der Sauna?</v>
      </c>
      <c r="BB19" s="3" t="str">
        <f t="shared" si="7"/>
        <v>Was tat Peter?</v>
      </c>
      <c r="BC19" s="1" t="str">
        <f t="shared" si="8"/>
        <v>Wo schreit Peter?</v>
      </c>
      <c r="BD19" s="1" t="str">
        <f t="shared" si="9"/>
        <v>Was hat  Peter berührt?</v>
      </c>
      <c r="BE19" s="1" t="s">
        <v>67</v>
      </c>
      <c r="BF19" s="1" t="str">
        <f>BB19</f>
        <v>Was tat Peter?</v>
      </c>
      <c r="BG19" s="1">
        <v>3</v>
      </c>
      <c r="BH19" s="1">
        <f t="shared" si="10"/>
        <v>0</v>
      </c>
      <c r="BI19" s="1" t="str">
        <f t="shared" si="11"/>
        <v>NA</v>
      </c>
      <c r="BJ19" s="1" t="str">
        <f>IF(BI19="NA","NA",J19)</f>
        <v>NA</v>
      </c>
      <c r="BK19" s="1" t="str">
        <f t="shared" si="25"/>
        <v>NA</v>
      </c>
      <c r="BL19" s="1" t="s">
        <v>13</v>
      </c>
      <c r="BM19" s="12">
        <v>0</v>
      </c>
      <c r="BN19" s="1" t="str">
        <f t="shared" si="12"/>
        <v>NA</v>
      </c>
      <c r="BO19" s="1" t="str">
        <f t="shared" si="21"/>
        <v>NA</v>
      </c>
      <c r="BP19" s="1" t="str">
        <f t="shared" si="13"/>
        <v>Wo schreit Peter?</v>
      </c>
      <c r="BQ19" s="1" t="str">
        <f t="shared" si="14"/>
        <v/>
      </c>
      <c r="BR19" s="1" t="str">
        <f t="shared" si="15"/>
        <v/>
      </c>
      <c r="BS19" s="1" t="str">
        <f t="shared" si="16"/>
        <v>Wo schreit Peter?</v>
      </c>
      <c r="BT19" s="1" t="str">
        <f t="shared" si="17"/>
        <v>Was hat  Peter berührt?</v>
      </c>
      <c r="BU19" s="1" t="str">
        <f t="shared" si="18"/>
        <v/>
      </c>
      <c r="BV19" s="1" t="str">
        <f t="shared" si="19"/>
        <v>Was hat  Peter berührt?</v>
      </c>
    </row>
    <row r="20" spans="1:74" ht="14.25" customHeight="1" x14ac:dyDescent="0.35">
      <c r="A20" s="1" t="str">
        <f t="shared" si="20"/>
        <v>L2_S92_I175_PSie</v>
      </c>
      <c r="B20" s="1">
        <v>2</v>
      </c>
      <c r="C20" s="1">
        <v>92</v>
      </c>
      <c r="D20" s="5">
        <v>19</v>
      </c>
      <c r="E20">
        <v>1</v>
      </c>
      <c r="F20" s="1">
        <v>92</v>
      </c>
      <c r="G20" s="1" t="str">
        <f t="shared" si="22"/>
        <v>Der Schriftsteller läuft zur Bäckerei. Sie hat den notwendigen Kuchen vergessen.</v>
      </c>
      <c r="H20" s="1" t="str">
        <f t="shared" si="0"/>
        <v>Der Schriftsteller</v>
      </c>
      <c r="I20" s="1" t="str">
        <f t="shared" si="1"/>
        <v>Die Schriftstellerin</v>
      </c>
      <c r="J20" s="1" t="s">
        <v>139</v>
      </c>
      <c r="L20" s="1" t="s">
        <v>140</v>
      </c>
      <c r="N20" s="1" t="s">
        <v>141</v>
      </c>
      <c r="O20" s="1" t="str">
        <f t="shared" si="2"/>
        <v>zur Bäckerei.</v>
      </c>
      <c r="P20" s="1" t="str">
        <f t="shared" si="3"/>
        <v>zur Bäckerei</v>
      </c>
      <c r="Q20" s="1" t="str">
        <f t="shared" si="23"/>
        <v>Sie</v>
      </c>
      <c r="R20" s="1" t="s">
        <v>7</v>
      </c>
      <c r="S20" s="1" t="s">
        <v>73</v>
      </c>
      <c r="T20" s="1" t="s">
        <v>142</v>
      </c>
      <c r="U20" s="1" t="s">
        <v>143</v>
      </c>
      <c r="W20" s="1" t="str">
        <f t="shared" si="4"/>
        <v>Kuchen</v>
      </c>
      <c r="X20" s="1" t="str">
        <f t="shared" si="5"/>
        <v>vergessen.</v>
      </c>
      <c r="Y20" s="1" t="s">
        <v>144</v>
      </c>
      <c r="Z20" s="1">
        <f>[1]main!Z93</f>
        <v>175</v>
      </c>
      <c r="AA20" s="1" t="str">
        <f>[1]main!AA93</f>
        <v>Schriftsteller</v>
      </c>
      <c r="AB20" s="1" t="str">
        <f>[1]main!AB93</f>
        <v>NA</v>
      </c>
      <c r="AC20" s="1">
        <f>[1]main!AC93</f>
        <v>4.1500000000000004</v>
      </c>
      <c r="AD20" s="1" t="str">
        <f>[1]main!AD93</f>
        <v>NA</v>
      </c>
      <c r="AE20" s="1" t="str">
        <f>[1]main!AE93</f>
        <v>NA</v>
      </c>
      <c r="AF20" s="2" t="str">
        <f>[1]main!AF93</f>
        <v>m</v>
      </c>
      <c r="AG20" s="1" t="str">
        <f>[1]main!AG93</f>
        <v>Filler</v>
      </c>
      <c r="AH20" s="1" t="str">
        <f>[1]main!AH93</f>
        <v>NA</v>
      </c>
      <c r="AI20" s="1" t="str">
        <f>[1]main!AI93</f>
        <v>NA</v>
      </c>
      <c r="AJ20" s="1" t="str">
        <f>[1]main!AJ93</f>
        <v>Der</v>
      </c>
      <c r="AK20" s="1" t="str">
        <f>[1]main!AK93</f>
        <v>der</v>
      </c>
      <c r="AL20" s="1">
        <f>[1]main!AL93</f>
        <v>32</v>
      </c>
      <c r="AM20" s="1" t="str">
        <f>[1]main!AM93</f>
        <v>Schriftstellerin</v>
      </c>
      <c r="AN20" s="1" t="str">
        <f>[1]main!AN93</f>
        <v>NA</v>
      </c>
      <c r="AO20" s="1" t="str">
        <f>[1]main!AO93</f>
        <v>NA</v>
      </c>
      <c r="AP20" s="1" t="str">
        <f>[1]main!AP93</f>
        <v>NA</v>
      </c>
      <c r="AQ20" s="1" t="str">
        <f>[1]main!AQ93</f>
        <v>NA</v>
      </c>
      <c r="AR20" s="1" t="str">
        <f>[1]main!AR93</f>
        <v>NA</v>
      </c>
      <c r="AS20" s="1" t="str">
        <f>[1]main!AS93</f>
        <v>Alternative</v>
      </c>
      <c r="AT20" s="1" t="str">
        <f>[1]main!AT93</f>
        <v>NA</v>
      </c>
      <c r="AU20" s="1" t="str">
        <f>[1]main!AU93</f>
        <v>NA</v>
      </c>
      <c r="AV20" s="1" t="str">
        <f>[1]main!AV93</f>
        <v>Die</v>
      </c>
      <c r="AW20" s="1" t="str">
        <f>[1]main!AW93</f>
        <v>die</v>
      </c>
      <c r="AX20" s="1" t="str">
        <f>[1]main!AX93</f>
        <v>Er</v>
      </c>
      <c r="AY20" s="1" t="str">
        <f>[1]main!AY93</f>
        <v>Sie</v>
      </c>
      <c r="AZ20" s="2" t="str">
        <f>[1]main!AZ93</f>
        <v>Sie</v>
      </c>
      <c r="BA20" s="1" t="str">
        <f t="shared" si="6"/>
        <v>Wer läuft zur Bäckerei?</v>
      </c>
      <c r="BB20" s="3" t="str">
        <f t="shared" si="7"/>
        <v>Was tat der Schriftsteller?</v>
      </c>
      <c r="BC20" s="1" t="str">
        <f t="shared" si="8"/>
        <v>Wohin läuft der Schriftsteller?</v>
      </c>
      <c r="BD20" s="1" t="str">
        <f t="shared" si="9"/>
        <v>Was hat der Schriftsteller vergessen?</v>
      </c>
      <c r="BE20" s="12" t="s">
        <v>21</v>
      </c>
      <c r="BF20" s="1" t="str">
        <f>BD20</f>
        <v>Was hat der Schriftsteller vergessen?</v>
      </c>
      <c r="BG20" s="1">
        <v>3</v>
      </c>
      <c r="BH20" s="1">
        <f t="shared" si="10"/>
        <v>0</v>
      </c>
      <c r="BI20" s="1" t="str">
        <f t="shared" si="11"/>
        <v>NA</v>
      </c>
      <c r="BJ20" s="1" t="str">
        <f>IF(BI20="NA","NA",CONCATENATE(S20," ",T20," ",W20))</f>
        <v>NA</v>
      </c>
      <c r="BK20" s="1" t="str">
        <f t="shared" si="25"/>
        <v>NA</v>
      </c>
      <c r="BL20" s="1" t="s">
        <v>13</v>
      </c>
      <c r="BM20" s="12">
        <v>0</v>
      </c>
      <c r="BN20" s="1" t="str">
        <f t="shared" si="12"/>
        <v>NA</v>
      </c>
      <c r="BO20" s="1" t="str">
        <f t="shared" si="21"/>
        <v>NA</v>
      </c>
      <c r="BP20" s="1" t="str">
        <f t="shared" si="13"/>
        <v/>
      </c>
      <c r="BQ20" s="1" t="str">
        <f t="shared" si="14"/>
        <v>Wohin läuft der Schriftsteller?</v>
      </c>
      <c r="BR20" s="1" t="str">
        <f t="shared" si="15"/>
        <v/>
      </c>
      <c r="BS20" s="1" t="str">
        <f t="shared" si="16"/>
        <v>Wohin läuft der Schriftsteller?</v>
      </c>
      <c r="BT20" s="1" t="str">
        <f t="shared" si="17"/>
        <v>Was hat der Schriftsteller vergessen?</v>
      </c>
      <c r="BU20" s="1" t="str">
        <f t="shared" si="18"/>
        <v/>
      </c>
      <c r="BV20" s="1" t="str">
        <f t="shared" si="19"/>
        <v>Was hat der Schriftsteller vergessen?</v>
      </c>
    </row>
    <row r="21" spans="1:74" ht="14.25" customHeight="1" x14ac:dyDescent="0.35">
      <c r="A21" s="1" t="str">
        <f t="shared" si="20"/>
        <v>L2_S95_I178_PSie</v>
      </c>
      <c r="B21" s="1">
        <v>2</v>
      </c>
      <c r="C21" s="1">
        <v>95</v>
      </c>
      <c r="D21" s="5">
        <v>20</v>
      </c>
      <c r="E21">
        <v>1</v>
      </c>
      <c r="F21" s="1">
        <v>95</v>
      </c>
      <c r="G21" s="1" t="str">
        <f t="shared" si="22"/>
        <v>Der Versicherungsvertreter kommt in den Altbau. Sie hat eine wichtige Wohnungsbesichtigung vereinbart.</v>
      </c>
      <c r="H21" s="1" t="str">
        <f t="shared" si="0"/>
        <v>Der Versicherungsvertreter</v>
      </c>
      <c r="I21" s="1" t="str">
        <f t="shared" si="1"/>
        <v>Die Versicherungsvertreterin</v>
      </c>
      <c r="J21" s="1" t="s">
        <v>22</v>
      </c>
      <c r="L21" s="1" t="s">
        <v>145</v>
      </c>
      <c r="N21" s="1" t="s">
        <v>146</v>
      </c>
      <c r="O21" s="1" t="str">
        <f t="shared" si="2"/>
        <v>in den Altbau.</v>
      </c>
      <c r="P21" s="1" t="str">
        <f t="shared" si="3"/>
        <v>in den Altbau</v>
      </c>
      <c r="Q21" s="1" t="str">
        <f t="shared" si="23"/>
        <v>Sie</v>
      </c>
      <c r="R21" s="1" t="s">
        <v>7</v>
      </c>
      <c r="S21" s="1" t="s">
        <v>99</v>
      </c>
      <c r="T21" s="1" t="s">
        <v>147</v>
      </c>
      <c r="U21" s="1" t="s">
        <v>148</v>
      </c>
      <c r="W21" s="1" t="str">
        <f t="shared" si="4"/>
        <v>Wohnungsbesichtigung</v>
      </c>
      <c r="X21" s="1" t="str">
        <f t="shared" si="5"/>
        <v>vereinbart.</v>
      </c>
      <c r="Y21" s="1" t="s">
        <v>149</v>
      </c>
      <c r="Z21" s="1">
        <f>[1]main!Z96</f>
        <v>178</v>
      </c>
      <c r="AA21" s="1" t="str">
        <f>[1]main!AA96</f>
        <v>Versicherungsvertreter</v>
      </c>
      <c r="AB21" s="1" t="str">
        <f>[1]main!AB96</f>
        <v>NA</v>
      </c>
      <c r="AC21" s="1">
        <f>[1]main!AC96</f>
        <v>4.45</v>
      </c>
      <c r="AD21" s="1" t="str">
        <f>[1]main!AD96</f>
        <v>NA</v>
      </c>
      <c r="AE21" s="1" t="str">
        <f>[1]main!AE96</f>
        <v>NA</v>
      </c>
      <c r="AF21" s="2" t="str">
        <f>[1]main!AF96</f>
        <v>m</v>
      </c>
      <c r="AG21" s="1" t="str">
        <f>[1]main!AG96</f>
        <v>Filler</v>
      </c>
      <c r="AH21" s="1" t="str">
        <f>[1]main!AH96</f>
        <v>NA</v>
      </c>
      <c r="AI21" s="1" t="str">
        <f>[1]main!AI96</f>
        <v>NA</v>
      </c>
      <c r="AJ21" s="1" t="str">
        <f>[1]main!AJ96</f>
        <v>Der</v>
      </c>
      <c r="AK21" s="1" t="str">
        <f>[1]main!AK96</f>
        <v>der</v>
      </c>
      <c r="AL21" s="1">
        <f>[1]main!AL96</f>
        <v>35</v>
      </c>
      <c r="AM21" s="1" t="str">
        <f>[1]main!AM96</f>
        <v>Versicherungsvertreterin</v>
      </c>
      <c r="AN21" s="1" t="str">
        <f>[1]main!AN96</f>
        <v>NA</v>
      </c>
      <c r="AO21" s="1" t="str">
        <f>[1]main!AO96</f>
        <v>NA</v>
      </c>
      <c r="AP21" s="1" t="str">
        <f>[1]main!AP96</f>
        <v>NA</v>
      </c>
      <c r="AQ21" s="1" t="str">
        <f>[1]main!AQ96</f>
        <v>NA</v>
      </c>
      <c r="AR21" s="1" t="str">
        <f>[1]main!AR96</f>
        <v>NA</v>
      </c>
      <c r="AS21" s="1" t="str">
        <f>[1]main!AS96</f>
        <v>Alternative</v>
      </c>
      <c r="AT21" s="1" t="str">
        <f>[1]main!AT96</f>
        <v>NA</v>
      </c>
      <c r="AU21" s="1" t="str">
        <f>[1]main!AU96</f>
        <v>NA</v>
      </c>
      <c r="AV21" s="1" t="str">
        <f>[1]main!AV96</f>
        <v>Die</v>
      </c>
      <c r="AW21" s="1" t="str">
        <f>[1]main!AW96</f>
        <v>die</v>
      </c>
      <c r="AX21" s="1" t="str">
        <f>[1]main!AX96</f>
        <v>Er</v>
      </c>
      <c r="AY21" s="1" t="str">
        <f>[1]main!AY96</f>
        <v>Sie</v>
      </c>
      <c r="AZ21" s="2" t="str">
        <f>[1]main!AZ96</f>
        <v>Sie</v>
      </c>
      <c r="BA21" s="1" t="str">
        <f t="shared" si="6"/>
        <v>Wer kommt in den Altbau?</v>
      </c>
      <c r="BB21" s="3" t="str">
        <f t="shared" si="7"/>
        <v>Was tat der Versicherungsvertreter?</v>
      </c>
      <c r="BC21" s="1" t="str">
        <f t="shared" si="8"/>
        <v>Wohin kommt der Versicherungsvertreter?</v>
      </c>
      <c r="BD21" s="1" t="str">
        <f t="shared" si="9"/>
        <v>Was hat der Versicherungsvertreter vereinbart?</v>
      </c>
      <c r="BE21" s="1" t="s">
        <v>32</v>
      </c>
      <c r="BF21" s="1" t="str">
        <f>BC21</f>
        <v>Wohin kommt der Versicherungsvertreter?</v>
      </c>
      <c r="BG21" s="1">
        <v>1</v>
      </c>
      <c r="BH21" s="1">
        <f t="shared" si="10"/>
        <v>1</v>
      </c>
      <c r="BI21" s="1" t="str">
        <f t="shared" si="11"/>
        <v>Wohin kommt der Versicherungsvertreter?</v>
      </c>
      <c r="BJ21" s="1" t="str">
        <f>IF(BI21="NA","NA",P21)</f>
        <v>in den Altbau</v>
      </c>
      <c r="BK21" s="1" t="str">
        <f t="shared" si="25"/>
        <v>in den Altbau</v>
      </c>
      <c r="BL21" s="1" t="s">
        <v>150</v>
      </c>
      <c r="BM21" s="12">
        <v>0</v>
      </c>
      <c r="BN21" s="1" t="str">
        <f t="shared" si="12"/>
        <v>in den Neubau</v>
      </c>
      <c r="BO21" s="1" t="str">
        <f t="shared" si="21"/>
        <v>in den Altbau</v>
      </c>
      <c r="BP21" s="1" t="str">
        <f t="shared" si="13"/>
        <v/>
      </c>
      <c r="BQ21" s="1" t="str">
        <f t="shared" si="14"/>
        <v>Wohin kommt der Versicherungsvertreter?</v>
      </c>
      <c r="BR21" s="1" t="str">
        <f t="shared" si="15"/>
        <v/>
      </c>
      <c r="BS21" s="1" t="str">
        <f t="shared" si="16"/>
        <v>Wohin kommt der Versicherungsvertreter?</v>
      </c>
      <c r="BT21" s="1" t="str">
        <f t="shared" si="17"/>
        <v>Was hat der Versicherungsvertreter vereinbart?</v>
      </c>
      <c r="BU21" s="1" t="str">
        <f t="shared" si="18"/>
        <v/>
      </c>
      <c r="BV21" s="1" t="str">
        <f t="shared" si="19"/>
        <v>Was hat der Versicherungsvertreter vereinbart?</v>
      </c>
    </row>
    <row r="22" spans="1:74" ht="14.25" customHeight="1" x14ac:dyDescent="0.35">
      <c r="A22" s="1" t="str">
        <f t="shared" si="20"/>
        <v>L2_S31_I63_PEr</v>
      </c>
      <c r="B22" s="1">
        <v>2</v>
      </c>
      <c r="C22" s="1">
        <v>31</v>
      </c>
      <c r="D22" s="5">
        <v>21</v>
      </c>
      <c r="E22">
        <v>1</v>
      </c>
      <c r="F22" s="1">
        <v>31</v>
      </c>
      <c r="G22" s="1" t="str">
        <f t="shared" si="22"/>
        <v>Toni posiert am Klavier. Er möchte das große Publikum beeindrucken.</v>
      </c>
      <c r="H22" s="1" t="str">
        <f t="shared" si="0"/>
        <v>Toni</v>
      </c>
      <c r="I22" s="1" t="str">
        <f t="shared" si="1"/>
        <v>Marlene</v>
      </c>
      <c r="J22" s="1" t="s">
        <v>151</v>
      </c>
      <c r="K22" s="1" t="s">
        <v>152</v>
      </c>
      <c r="N22" s="1" t="s">
        <v>153</v>
      </c>
      <c r="O22" s="1" t="str">
        <f t="shared" si="2"/>
        <v>am Klavier.</v>
      </c>
      <c r="P22" s="1" t="str">
        <f t="shared" si="3"/>
        <v>am Klavier</v>
      </c>
      <c r="Q22" s="1" t="str">
        <f t="shared" si="23"/>
        <v>Er</v>
      </c>
      <c r="R22" s="1" t="s">
        <v>72</v>
      </c>
      <c r="S22" s="1" t="s">
        <v>154</v>
      </c>
      <c r="T22" s="1" t="s">
        <v>155</v>
      </c>
      <c r="V22" s="1" t="s">
        <v>156</v>
      </c>
      <c r="W22" s="1" t="str">
        <f t="shared" si="4"/>
        <v>Publikum</v>
      </c>
      <c r="X22" s="1" t="str">
        <f t="shared" si="5"/>
        <v>beeindrucken.</v>
      </c>
      <c r="Y22" s="1" t="s">
        <v>106</v>
      </c>
      <c r="Z22" s="1">
        <f>[1]main!Z22</f>
        <v>63</v>
      </c>
      <c r="AA22" s="1" t="str">
        <f>[1]main!AA22</f>
        <v>Toni</v>
      </c>
      <c r="AB22" s="1" t="str">
        <f>[1]main!AB22</f>
        <v>n</v>
      </c>
      <c r="AC22" s="1">
        <f>[1]main!AC22</f>
        <v>3.1428571430000001</v>
      </c>
      <c r="AD22" s="1">
        <f>[1]main!AD22</f>
        <v>1.536666697</v>
      </c>
      <c r="AE22" s="1">
        <f>[1]main!AE22</f>
        <v>4</v>
      </c>
      <c r="AF22" s="2" t="str">
        <f>[1]main!AF22</f>
        <v>n</v>
      </c>
      <c r="AG22" s="1" t="str">
        <f>[1]main!AG22</f>
        <v>Target</v>
      </c>
      <c r="AH22" s="1" t="str">
        <f>[1]main!AH22</f>
        <v>NA</v>
      </c>
      <c r="AI22" s="1">
        <f>[1]main!AI22</f>
        <v>2010000000</v>
      </c>
      <c r="AJ22" s="1" t="str">
        <f>[1]main!AJ22</f>
        <v>NA</v>
      </c>
      <c r="AK22" s="1" t="str">
        <f>[1]main!AK22</f>
        <v>NA</v>
      </c>
      <c r="AL22" s="1">
        <f>[1]main!AL22</f>
        <v>112</v>
      </c>
      <c r="AM22" s="1" t="str">
        <f>[1]main!AM22</f>
        <v>Marlene</v>
      </c>
      <c r="AN22" s="1" t="str">
        <f>[1]main!AN22</f>
        <v>f</v>
      </c>
      <c r="AO22" s="1">
        <f>[1]main!AO22</f>
        <v>6.6857142859999996</v>
      </c>
      <c r="AP22" s="1">
        <f>[1]main!AP22</f>
        <v>0.58266267999999999</v>
      </c>
      <c r="AQ22" s="1">
        <f>[1]main!AQ22</f>
        <v>7</v>
      </c>
      <c r="AR22" s="1" t="str">
        <f>[1]main!AR22</f>
        <v>f</v>
      </c>
      <c r="AS22" s="1" t="str">
        <f>[1]main!AS22</f>
        <v>Alternative</v>
      </c>
      <c r="AT22" s="1" t="str">
        <f>[1]main!AT22</f>
        <v>NA</v>
      </c>
      <c r="AU22" s="1" t="str">
        <f>[1]main!AU22</f>
        <v>NA</v>
      </c>
      <c r="AV22" s="1" t="str">
        <f>[1]main!AV22</f>
        <v>NA</v>
      </c>
      <c r="AW22" s="1" t="str">
        <f>[1]main!AW22</f>
        <v>NA</v>
      </c>
      <c r="AX22" s="1" t="str">
        <f>[1]main!AX22</f>
        <v>Er</v>
      </c>
      <c r="AY22" s="1" t="str">
        <f>[1]main!AY22</f>
        <v>Sie</v>
      </c>
      <c r="AZ22" s="2" t="str">
        <f>[1]main!AZ22</f>
        <v>Er</v>
      </c>
      <c r="BA22" s="1" t="str">
        <f t="shared" si="6"/>
        <v>Wer posiert am Klavier?</v>
      </c>
      <c r="BB22" s="3" t="str">
        <f t="shared" si="7"/>
        <v>Was tat Toni?</v>
      </c>
      <c r="BC22" s="1" t="str">
        <f t="shared" si="8"/>
        <v>Wo posiert Toni?</v>
      </c>
      <c r="BD22" s="1" t="str">
        <f t="shared" si="9"/>
        <v>Wen möchte Toni beeindrucken?</v>
      </c>
      <c r="BE22" s="1" t="s">
        <v>32</v>
      </c>
      <c r="BF22" s="1" t="str">
        <f>BC22</f>
        <v>Wo posiert Toni?</v>
      </c>
      <c r="BG22" s="1">
        <v>1</v>
      </c>
      <c r="BH22" s="1">
        <f t="shared" si="10"/>
        <v>1</v>
      </c>
      <c r="BI22" s="1" t="str">
        <f t="shared" si="11"/>
        <v>Wo posiert Toni?</v>
      </c>
      <c r="BJ22" s="1" t="str">
        <f>IF(BI22="NA","NA",P22)</f>
        <v>am Klavier</v>
      </c>
      <c r="BK22" s="1" t="str">
        <f t="shared" si="25"/>
        <v>am Klavier</v>
      </c>
      <c r="BL22" s="1" t="s">
        <v>157</v>
      </c>
      <c r="BM22" s="12">
        <v>1</v>
      </c>
      <c r="BN22" s="1" t="str">
        <f t="shared" si="12"/>
        <v>am Klavier</v>
      </c>
      <c r="BO22" s="1" t="str">
        <f t="shared" si="21"/>
        <v>am Flügel</v>
      </c>
      <c r="BP22" s="1" t="str">
        <f t="shared" si="13"/>
        <v>Wo posiert Toni?</v>
      </c>
      <c r="BQ22" s="1" t="str">
        <f t="shared" si="14"/>
        <v/>
      </c>
      <c r="BR22" s="1" t="str">
        <f t="shared" si="15"/>
        <v/>
      </c>
      <c r="BS22" s="1" t="str">
        <f t="shared" si="16"/>
        <v>Wo posiert Toni?</v>
      </c>
      <c r="BT22" s="1" t="str">
        <f t="shared" si="17"/>
        <v/>
      </c>
      <c r="BU22" s="1" t="str">
        <f t="shared" si="18"/>
        <v>Wen möchte Toni beeindrucken?</v>
      </c>
      <c r="BV22" s="1" t="str">
        <f t="shared" si="19"/>
        <v>Wen möchte Toni beeindrucken?</v>
      </c>
    </row>
    <row r="23" spans="1:74" ht="14.25" customHeight="1" x14ac:dyDescent="0.35">
      <c r="A23" s="1" t="str">
        <f t="shared" si="20"/>
        <v>L2_S9_I19_PSie</v>
      </c>
      <c r="B23" s="1">
        <v>2</v>
      </c>
      <c r="C23" s="1">
        <v>9</v>
      </c>
      <c r="D23" s="5">
        <v>22</v>
      </c>
      <c r="E23">
        <v>1</v>
      </c>
      <c r="F23" s="1">
        <v>9</v>
      </c>
      <c r="G23" s="1" t="str">
        <f t="shared" si="22"/>
        <v>Sebastian flitzt aus der Behörde. Sie muss den letzten Bus bekommen.</v>
      </c>
      <c r="H23" s="1" t="str">
        <f t="shared" si="0"/>
        <v>Sebastian</v>
      </c>
      <c r="I23" s="1" t="str">
        <f t="shared" si="1"/>
        <v>Lia</v>
      </c>
      <c r="J23" s="1" t="s">
        <v>158</v>
      </c>
      <c r="M23" s="1" t="s">
        <v>159</v>
      </c>
      <c r="N23" s="1" t="s">
        <v>160</v>
      </c>
      <c r="O23" s="1" t="str">
        <f t="shared" si="2"/>
        <v>aus der Behörde.</v>
      </c>
      <c r="P23" s="1" t="str">
        <f t="shared" si="3"/>
        <v>aus der Behörde</v>
      </c>
      <c r="Q23" s="1" t="str">
        <f t="shared" si="23"/>
        <v>Sie</v>
      </c>
      <c r="R23" s="1" t="s">
        <v>88</v>
      </c>
      <c r="S23" s="1" t="s">
        <v>73</v>
      </c>
      <c r="T23" s="1" t="s">
        <v>161</v>
      </c>
      <c r="U23" s="1" t="s">
        <v>162</v>
      </c>
      <c r="W23" s="1" t="str">
        <f t="shared" si="4"/>
        <v>Bus</v>
      </c>
      <c r="X23" s="1" t="str">
        <f t="shared" si="5"/>
        <v>bekommen.</v>
      </c>
      <c r="Y23" s="1" t="s">
        <v>63</v>
      </c>
      <c r="Z23" s="1">
        <f>[1]main!Z20</f>
        <v>19</v>
      </c>
      <c r="AA23" s="1" t="str">
        <f>[1]main!AA20</f>
        <v>Sebastian</v>
      </c>
      <c r="AB23" s="1" t="str">
        <f>[1]main!AB20</f>
        <v>m</v>
      </c>
      <c r="AC23" s="1">
        <f>[1]main!AC20</f>
        <v>1.228571429</v>
      </c>
      <c r="AD23" s="1">
        <f>[1]main!AD20</f>
        <v>0.645605702</v>
      </c>
      <c r="AE23" s="1">
        <f>[1]main!AE20</f>
        <v>1</v>
      </c>
      <c r="AF23" s="2" t="str">
        <f>[1]main!AF20</f>
        <v>m</v>
      </c>
      <c r="AG23" s="1" t="str">
        <f>[1]main!AG20</f>
        <v>Target</v>
      </c>
      <c r="AH23" s="1" t="str">
        <f>[1]main!AH20</f>
        <v>NA</v>
      </c>
      <c r="AI23" s="1">
        <f>[1]main!AI20</f>
        <v>2970000000</v>
      </c>
      <c r="AJ23" s="1" t="str">
        <f>[1]main!AJ20</f>
        <v>NA</v>
      </c>
      <c r="AK23" s="1" t="str">
        <f>[1]main!AK20</f>
        <v>NA</v>
      </c>
      <c r="AL23" s="1">
        <f>[1]main!AL20</f>
        <v>100</v>
      </c>
      <c r="AM23" s="1" t="str">
        <f>[1]main!AM20</f>
        <v>Lia</v>
      </c>
      <c r="AN23" s="1" t="str">
        <f>[1]main!AN20</f>
        <v>f</v>
      </c>
      <c r="AO23" s="1">
        <f>[1]main!AO20</f>
        <v>6.4285714289999998</v>
      </c>
      <c r="AP23" s="1">
        <f>[1]main!AP20</f>
        <v>0.94824029899999995</v>
      </c>
      <c r="AQ23" s="1">
        <f>[1]main!AQ20</f>
        <v>7</v>
      </c>
      <c r="AR23" s="1" t="str">
        <f>[1]main!AR20</f>
        <v>f</v>
      </c>
      <c r="AS23" s="1" t="str">
        <f>[1]main!AS20</f>
        <v>Alternative</v>
      </c>
      <c r="AT23" s="1" t="str">
        <f>[1]main!AT20</f>
        <v>NA</v>
      </c>
      <c r="AU23" s="1" t="str">
        <f>[1]main!AU20</f>
        <v>NA</v>
      </c>
      <c r="AV23" s="1" t="str">
        <f>[1]main!AV20</f>
        <v>NA</v>
      </c>
      <c r="AW23" s="1" t="str">
        <f>[1]main!AW20</f>
        <v>NA</v>
      </c>
      <c r="AX23" s="1" t="str">
        <f>[1]main!AX20</f>
        <v>Er</v>
      </c>
      <c r="AY23" s="1" t="str">
        <f>[1]main!AY20</f>
        <v>Sie</v>
      </c>
      <c r="AZ23" s="2" t="str">
        <f>[1]main!AZ20</f>
        <v>Sie</v>
      </c>
      <c r="BA23" s="1" t="str">
        <f t="shared" si="6"/>
        <v>Wer flitzt aus der Behörde?</v>
      </c>
      <c r="BB23" s="3" t="str">
        <f t="shared" si="7"/>
        <v>Was tat Sebastian?</v>
      </c>
      <c r="BC23" s="1" t="str">
        <f t="shared" si="8"/>
        <v>Woher flitzt Sebastian?</v>
      </c>
      <c r="BD23" s="1" t="str">
        <f t="shared" si="9"/>
        <v>Was muss Sebastian bekommen?</v>
      </c>
      <c r="BE23" s="1" t="s">
        <v>77</v>
      </c>
      <c r="BF23" s="1" t="str">
        <f>BA23</f>
        <v>Wer flitzt aus der Behörde?</v>
      </c>
      <c r="BG23" s="1">
        <v>1</v>
      </c>
      <c r="BH23" s="1">
        <f t="shared" si="10"/>
        <v>1</v>
      </c>
      <c r="BI23" s="1" t="str">
        <f t="shared" si="11"/>
        <v>Wer flitzt aus der Behörde?</v>
      </c>
      <c r="BJ23" s="1" t="str">
        <f>IF(BI23="NA","NA",H23)</f>
        <v>Sebastian</v>
      </c>
      <c r="BK23" s="1" t="str">
        <f t="shared" si="25"/>
        <v>Sebastian</v>
      </c>
      <c r="BL23" s="1" t="str">
        <f>I23</f>
        <v>Lia</v>
      </c>
      <c r="BM23" s="12">
        <v>0</v>
      </c>
      <c r="BN23" s="1" t="str">
        <f t="shared" si="12"/>
        <v>Lia</v>
      </c>
      <c r="BO23" s="1" t="str">
        <f t="shared" si="21"/>
        <v>Sebastian</v>
      </c>
      <c r="BP23" s="1" t="str">
        <f t="shared" si="13"/>
        <v/>
      </c>
      <c r="BQ23" s="1" t="str">
        <f t="shared" si="14"/>
        <v/>
      </c>
      <c r="BR23" s="1" t="str">
        <f t="shared" si="15"/>
        <v>Woher flitzt Sebastian?</v>
      </c>
      <c r="BS23" s="1" t="str">
        <f t="shared" si="16"/>
        <v>Woher flitzt Sebastian?</v>
      </c>
      <c r="BT23" s="1" t="str">
        <f t="shared" si="17"/>
        <v>Was muss Sebastian bekommen?</v>
      </c>
      <c r="BU23" s="1" t="str">
        <f t="shared" si="18"/>
        <v/>
      </c>
      <c r="BV23" s="1" t="str">
        <f t="shared" si="19"/>
        <v>Was muss Sebastian bekommen?</v>
      </c>
    </row>
    <row r="24" spans="1:74" ht="14.25" customHeight="1" x14ac:dyDescent="0.35">
      <c r="A24" s="1" t="str">
        <f t="shared" si="20"/>
        <v>L2_S25_I77_PSie</v>
      </c>
      <c r="B24" s="1">
        <v>2</v>
      </c>
      <c r="C24" s="1">
        <v>25</v>
      </c>
      <c r="D24" s="5">
        <v>23</v>
      </c>
      <c r="E24">
        <v>1</v>
      </c>
      <c r="F24" s="1">
        <v>25</v>
      </c>
      <c r="G24" s="1" t="str">
        <f t="shared" si="22"/>
        <v>Jamie schwimmt in der Ostsee. Sie hat das kalte Wasser gern.</v>
      </c>
      <c r="H24" s="1" t="str">
        <f t="shared" si="0"/>
        <v>Jamie</v>
      </c>
      <c r="I24" s="1" t="str">
        <f t="shared" si="1"/>
        <v>Daniel</v>
      </c>
      <c r="J24" s="1" t="s">
        <v>92</v>
      </c>
      <c r="K24" s="1" t="s">
        <v>52</v>
      </c>
      <c r="N24" s="1" t="s">
        <v>163</v>
      </c>
      <c r="O24" s="1" t="str">
        <f t="shared" si="2"/>
        <v>in der Ostsee.</v>
      </c>
      <c r="P24" s="1" t="str">
        <f t="shared" si="3"/>
        <v>in der Ostsee</v>
      </c>
      <c r="Q24" s="1" t="str">
        <f t="shared" si="23"/>
        <v>Sie</v>
      </c>
      <c r="R24" s="1" t="s">
        <v>7</v>
      </c>
      <c r="S24" s="1" t="s">
        <v>154</v>
      </c>
      <c r="T24" s="1" t="s">
        <v>164</v>
      </c>
      <c r="U24" s="1" t="s">
        <v>165</v>
      </c>
      <c r="W24" s="1" t="str">
        <f t="shared" si="4"/>
        <v>Wasser</v>
      </c>
      <c r="X24" s="1" t="str">
        <f t="shared" si="5"/>
        <v>gern.</v>
      </c>
      <c r="Y24" s="1" t="s">
        <v>166</v>
      </c>
      <c r="Z24" s="1">
        <f>[1]main!Z36</f>
        <v>77</v>
      </c>
      <c r="AA24" s="1" t="str">
        <f>[1]main!AA36</f>
        <v>Jamie</v>
      </c>
      <c r="AB24" s="1" t="str">
        <f>[1]main!AB36</f>
        <v>n</v>
      </c>
      <c r="AC24" s="1">
        <f>[1]main!AC36</f>
        <v>4.1142857140000002</v>
      </c>
      <c r="AD24" s="1">
        <f>[1]main!AD36</f>
        <v>1.0224373579999999</v>
      </c>
      <c r="AE24" s="1">
        <f>[1]main!AE36</f>
        <v>4</v>
      </c>
      <c r="AF24" s="2" t="str">
        <f>[1]main!AF36</f>
        <v>n</v>
      </c>
      <c r="AG24" s="1" t="str">
        <f>[1]main!AG36</f>
        <v>Target</v>
      </c>
      <c r="AH24" s="1" t="str">
        <f>[1]main!AH36</f>
        <v>NA</v>
      </c>
      <c r="AI24" s="1">
        <f>[1]main!AI36</f>
        <v>2900000000</v>
      </c>
      <c r="AJ24" s="1" t="str">
        <f>[1]main!AJ36</f>
        <v>NA</v>
      </c>
      <c r="AK24" s="1" t="str">
        <f>[1]main!AK36</f>
        <v>NA</v>
      </c>
      <c r="AL24" s="1">
        <f>[1]main!AL36</f>
        <v>27</v>
      </c>
      <c r="AM24" s="1" t="str">
        <f>[1]main!AM36</f>
        <v>Daniel</v>
      </c>
      <c r="AN24" s="1" t="str">
        <f>[1]main!AN36</f>
        <v>m</v>
      </c>
      <c r="AO24" s="1">
        <f>[1]main!AO36</f>
        <v>1.2857142859999999</v>
      </c>
      <c r="AP24" s="1">
        <f>[1]main!AP36</f>
        <v>0.62173517</v>
      </c>
      <c r="AQ24" s="1">
        <f>[1]main!AQ36</f>
        <v>1</v>
      </c>
      <c r="AR24" s="1" t="str">
        <f>[1]main!AR36</f>
        <v>m</v>
      </c>
      <c r="AS24" s="1" t="str">
        <f>[1]main!AS36</f>
        <v>Alternative</v>
      </c>
      <c r="AT24" s="1" t="str">
        <f>[1]main!AT36</f>
        <v>NA</v>
      </c>
      <c r="AU24" s="1" t="str">
        <f>[1]main!AU36</f>
        <v>NA</v>
      </c>
      <c r="AV24" s="1" t="str">
        <f>[1]main!AV36</f>
        <v>NA</v>
      </c>
      <c r="AW24" s="1" t="str">
        <f>[1]main!AW36</f>
        <v>NA</v>
      </c>
      <c r="AX24" s="1" t="str">
        <f>[1]main!AX36</f>
        <v>Er</v>
      </c>
      <c r="AY24" s="1" t="str">
        <f>[1]main!AY36</f>
        <v>Sie</v>
      </c>
      <c r="AZ24" s="2" t="str">
        <f>[1]main!AZ36</f>
        <v>Sie</v>
      </c>
      <c r="BA24" s="1" t="str">
        <f t="shared" si="6"/>
        <v>Wer schwimmt in der Ostsee?</v>
      </c>
      <c r="BB24" s="3" t="str">
        <f t="shared" si="7"/>
        <v>Was tat Jamie?</v>
      </c>
      <c r="BC24" s="1" t="str">
        <f t="shared" si="8"/>
        <v>Wo schwimmt Jamie?</v>
      </c>
      <c r="BD24" s="1" t="str">
        <f t="shared" si="9"/>
        <v>Was hat Jamie gern?</v>
      </c>
      <c r="BE24" s="1" t="s">
        <v>77</v>
      </c>
      <c r="BF24" s="1" t="str">
        <f>BA24</f>
        <v>Wer schwimmt in der Ostsee?</v>
      </c>
      <c r="BG24" s="1">
        <v>1</v>
      </c>
      <c r="BH24" s="1">
        <f t="shared" si="10"/>
        <v>1</v>
      </c>
      <c r="BI24" s="1" t="str">
        <f t="shared" si="11"/>
        <v>Wer schwimmt in der Ostsee?</v>
      </c>
      <c r="BJ24" s="1" t="str">
        <f>IF(BI24="NA","NA",H24)</f>
        <v>Jamie</v>
      </c>
      <c r="BK24" s="1" t="str">
        <f t="shared" si="25"/>
        <v>Jamie</v>
      </c>
      <c r="BL24" s="1" t="str">
        <f>I24</f>
        <v>Daniel</v>
      </c>
      <c r="BM24" s="12">
        <v>0</v>
      </c>
      <c r="BN24" s="1" t="str">
        <f t="shared" si="12"/>
        <v>Daniel</v>
      </c>
      <c r="BO24" s="1" t="str">
        <f t="shared" si="21"/>
        <v>Jamie</v>
      </c>
      <c r="BP24" s="1" t="str">
        <f t="shared" si="13"/>
        <v>Wo schwimmt Jamie?</v>
      </c>
      <c r="BQ24" s="1" t="str">
        <f t="shared" si="14"/>
        <v/>
      </c>
      <c r="BR24" s="1" t="str">
        <f t="shared" si="15"/>
        <v/>
      </c>
      <c r="BS24" s="1" t="str">
        <f t="shared" si="16"/>
        <v>Wo schwimmt Jamie?</v>
      </c>
      <c r="BT24" s="1" t="str">
        <f t="shared" si="17"/>
        <v>Was hat Jamie gern?</v>
      </c>
      <c r="BU24" s="1" t="str">
        <f t="shared" si="18"/>
        <v/>
      </c>
      <c r="BV24" s="1" t="str">
        <f t="shared" si="19"/>
        <v>Was hat Jamie gern?</v>
      </c>
    </row>
    <row r="25" spans="1:74" ht="14.25" customHeight="1" x14ac:dyDescent="0.35">
      <c r="A25" s="1" t="str">
        <f t="shared" si="20"/>
        <v>L2_S78_I161_PSie</v>
      </c>
      <c r="B25" s="1">
        <v>2</v>
      </c>
      <c r="C25" s="1">
        <v>78</v>
      </c>
      <c r="D25" s="5">
        <v>24</v>
      </c>
      <c r="E25">
        <v>1</v>
      </c>
      <c r="F25" s="1">
        <v>78</v>
      </c>
      <c r="G25" s="1" t="str">
        <f t="shared" si="22"/>
        <v>Die Kolumnistin zeichnet im Bus. Sie hat ein neues Hobby begonnen.</v>
      </c>
      <c r="H25" s="1" t="str">
        <f t="shared" si="0"/>
        <v>Die Kolumnistin</v>
      </c>
      <c r="I25" s="1" t="str">
        <f t="shared" si="1"/>
        <v>Der Kolumnist</v>
      </c>
      <c r="J25" s="1" t="s">
        <v>167</v>
      </c>
      <c r="K25" s="1" t="s">
        <v>42</v>
      </c>
      <c r="N25" s="1" t="s">
        <v>162</v>
      </c>
      <c r="O25" s="1" t="str">
        <f t="shared" si="2"/>
        <v>im Bus.</v>
      </c>
      <c r="P25" s="1" t="str">
        <f t="shared" si="3"/>
        <v>im Bus</v>
      </c>
      <c r="Q25" s="1" t="str">
        <f t="shared" si="23"/>
        <v>Sie</v>
      </c>
      <c r="R25" s="1" t="s">
        <v>7</v>
      </c>
      <c r="S25" s="1" t="s">
        <v>25</v>
      </c>
      <c r="T25" s="1" t="s">
        <v>168</v>
      </c>
      <c r="U25" s="1" t="s">
        <v>169</v>
      </c>
      <c r="W25" s="1" t="str">
        <f t="shared" si="4"/>
        <v>Hobby</v>
      </c>
      <c r="X25" s="1" t="str">
        <f t="shared" si="5"/>
        <v>begonnen.</v>
      </c>
      <c r="Y25" s="1" t="s">
        <v>170</v>
      </c>
      <c r="Z25" s="1">
        <f>[1]main!Z79</f>
        <v>161</v>
      </c>
      <c r="AA25" s="1" t="str">
        <f>[1]main!AA79</f>
        <v>Kolumnistin</v>
      </c>
      <c r="AB25" s="1" t="str">
        <f>[1]main!AB79</f>
        <v>NA</v>
      </c>
      <c r="AC25" s="1">
        <f>[1]main!AC79</f>
        <v>2.7</v>
      </c>
      <c r="AD25" s="1" t="str">
        <f>[1]main!AD79</f>
        <v>NA</v>
      </c>
      <c r="AE25" s="1" t="str">
        <f>[1]main!AE79</f>
        <v>NA</v>
      </c>
      <c r="AF25" s="2" t="str">
        <f>[1]main!AF79</f>
        <v>f</v>
      </c>
      <c r="AG25" s="1" t="str">
        <f>[1]main!AG79</f>
        <v>Filler</v>
      </c>
      <c r="AH25" s="1" t="str">
        <f>[1]main!AH79</f>
        <v>NA</v>
      </c>
      <c r="AI25" s="1" t="str">
        <f>[1]main!AI79</f>
        <v>NA</v>
      </c>
      <c r="AJ25" s="1" t="str">
        <f>[1]main!AJ79</f>
        <v>Die</v>
      </c>
      <c r="AK25" s="1" t="str">
        <f>[1]main!AK79</f>
        <v>die</v>
      </c>
      <c r="AL25" s="1">
        <f>[1]main!AL79</f>
        <v>18</v>
      </c>
      <c r="AM25" s="1" t="str">
        <f>[1]main!AM79</f>
        <v>Kolumnist</v>
      </c>
      <c r="AN25" s="1" t="str">
        <f>[1]main!AN79</f>
        <v>NA</v>
      </c>
      <c r="AO25" s="1" t="str">
        <f>[1]main!AO79</f>
        <v>NA</v>
      </c>
      <c r="AP25" s="1" t="str">
        <f>[1]main!AP79</f>
        <v>NA</v>
      </c>
      <c r="AQ25" s="1" t="str">
        <f>[1]main!AQ79</f>
        <v>NA</v>
      </c>
      <c r="AR25" s="1" t="str">
        <f>[1]main!AR79</f>
        <v>NA</v>
      </c>
      <c r="AS25" s="1" t="str">
        <f>[1]main!AS79</f>
        <v>Alternative</v>
      </c>
      <c r="AT25" s="1" t="str">
        <f>[1]main!AT79</f>
        <v>NA</v>
      </c>
      <c r="AU25" s="1" t="str">
        <f>[1]main!AU79</f>
        <v>NA</v>
      </c>
      <c r="AV25" s="1" t="str">
        <f>[1]main!AV79</f>
        <v>Der</v>
      </c>
      <c r="AW25" s="1" t="str">
        <f>[1]main!AW79</f>
        <v>der</v>
      </c>
      <c r="AX25" s="1" t="str">
        <f>[1]main!AX79</f>
        <v>Er</v>
      </c>
      <c r="AY25" s="1" t="str">
        <f>[1]main!AY79</f>
        <v>Sie</v>
      </c>
      <c r="AZ25" s="2" t="str">
        <f>[1]main!AZ79</f>
        <v>Sie</v>
      </c>
      <c r="BA25" s="1" t="str">
        <f t="shared" si="6"/>
        <v>Wer zeichnet im Bus?</v>
      </c>
      <c r="BB25" s="3" t="str">
        <f t="shared" si="7"/>
        <v>Was tat die Kolumnistin?</v>
      </c>
      <c r="BC25" s="1" t="str">
        <f t="shared" si="8"/>
        <v>Wo zeichnet die Kolumnistin?</v>
      </c>
      <c r="BD25" s="1" t="str">
        <f t="shared" si="9"/>
        <v>Was hat die Kolumnistin begonnen?</v>
      </c>
      <c r="BE25" s="1" t="s">
        <v>67</v>
      </c>
      <c r="BF25" s="1" t="str">
        <f>BB25</f>
        <v>Was tat die Kolumnistin?</v>
      </c>
      <c r="BG25" s="1">
        <v>3</v>
      </c>
      <c r="BH25" s="1">
        <f t="shared" si="10"/>
        <v>0</v>
      </c>
      <c r="BI25" s="1" t="str">
        <f t="shared" si="11"/>
        <v>NA</v>
      </c>
      <c r="BJ25" s="1" t="str">
        <f>IF(BI25="NA","NA",J25)</f>
        <v>NA</v>
      </c>
      <c r="BK25" s="1" t="str">
        <f t="shared" si="25"/>
        <v>NA</v>
      </c>
      <c r="BL25" s="1" t="s">
        <v>13</v>
      </c>
      <c r="BM25" s="12">
        <v>0</v>
      </c>
      <c r="BN25" s="1" t="str">
        <f t="shared" si="12"/>
        <v>NA</v>
      </c>
      <c r="BO25" s="1" t="str">
        <f t="shared" si="21"/>
        <v>NA</v>
      </c>
      <c r="BP25" s="1" t="str">
        <f t="shared" si="13"/>
        <v>Wo zeichnet die Kolumnistin?</v>
      </c>
      <c r="BQ25" s="1" t="str">
        <f t="shared" si="14"/>
        <v/>
      </c>
      <c r="BR25" s="1" t="str">
        <f t="shared" si="15"/>
        <v/>
      </c>
      <c r="BS25" s="1" t="str">
        <f t="shared" si="16"/>
        <v>Wo zeichnet die Kolumnistin?</v>
      </c>
      <c r="BT25" s="1" t="str">
        <f t="shared" si="17"/>
        <v>Was hat die Kolumnistin begonnen?</v>
      </c>
      <c r="BU25" s="1" t="str">
        <f t="shared" si="18"/>
        <v/>
      </c>
      <c r="BV25" s="1" t="str">
        <f t="shared" si="19"/>
        <v>Was hat die Kolumnistin begonnen?</v>
      </c>
    </row>
    <row r="26" spans="1:74" ht="14.25" customHeight="1" x14ac:dyDescent="0.35">
      <c r="A26" s="1" t="str">
        <f t="shared" si="20"/>
        <v>L2_S5_I14_PSie</v>
      </c>
      <c r="B26" s="1">
        <v>2</v>
      </c>
      <c r="C26" s="1">
        <v>5</v>
      </c>
      <c r="D26" s="5">
        <v>25</v>
      </c>
      <c r="E26">
        <v>1</v>
      </c>
      <c r="F26" s="1">
        <v>5</v>
      </c>
      <c r="G26" s="1" t="str">
        <f t="shared" si="22"/>
        <v>Oliver reist in die Metropole. Sie möchte die weltbekannte Clubkultur erleben.</v>
      </c>
      <c r="H26" s="1" t="str">
        <f t="shared" si="0"/>
        <v>Oliver</v>
      </c>
      <c r="I26" s="1" t="str">
        <f t="shared" si="1"/>
        <v>Mila</v>
      </c>
      <c r="J26" s="13" t="s">
        <v>171</v>
      </c>
      <c r="L26" s="1" t="s">
        <v>4</v>
      </c>
      <c r="N26" s="1" t="s">
        <v>172</v>
      </c>
      <c r="O26" s="1" t="str">
        <f t="shared" si="2"/>
        <v>in die Metropole.</v>
      </c>
      <c r="P26" s="1" t="str">
        <f t="shared" si="3"/>
        <v>in die Metropole</v>
      </c>
      <c r="Q26" s="1" t="str">
        <f t="shared" si="23"/>
        <v>Sie</v>
      </c>
      <c r="R26" s="1" t="s">
        <v>72</v>
      </c>
      <c r="S26" s="1" t="s">
        <v>8</v>
      </c>
      <c r="T26" s="1" t="s">
        <v>173</v>
      </c>
      <c r="U26" s="1" t="s">
        <v>174</v>
      </c>
      <c r="W26" s="1" t="str">
        <f t="shared" si="4"/>
        <v>Clubkultur</v>
      </c>
      <c r="X26" s="1" t="str">
        <f t="shared" si="5"/>
        <v>erleben.</v>
      </c>
      <c r="Y26" s="1" t="s">
        <v>175</v>
      </c>
      <c r="Z26" s="1">
        <f>[1]main!Z16</f>
        <v>14</v>
      </c>
      <c r="AA26" s="1" t="str">
        <f>[1]main!AA16</f>
        <v>Oliver</v>
      </c>
      <c r="AB26" s="1" t="str">
        <f>[1]main!AB16</f>
        <v>m</v>
      </c>
      <c r="AC26" s="1">
        <f>[1]main!AC16</f>
        <v>1.1714285710000001</v>
      </c>
      <c r="AD26" s="1">
        <f>[1]main!AD16</f>
        <v>0.45281565400000001</v>
      </c>
      <c r="AE26" s="1">
        <f>[1]main!AE16</f>
        <v>1</v>
      </c>
      <c r="AF26" s="2" t="str">
        <f>[1]main!AF16</f>
        <v>m</v>
      </c>
      <c r="AG26" s="1" t="str">
        <f>[1]main!AG16</f>
        <v>Target</v>
      </c>
      <c r="AH26" s="1" t="str">
        <f>[1]main!AH16</f>
        <v>NA</v>
      </c>
      <c r="AI26" s="1">
        <f>[1]main!AI16</f>
        <v>4330000000</v>
      </c>
      <c r="AJ26" s="1" t="str">
        <f>[1]main!AJ16</f>
        <v>NA</v>
      </c>
      <c r="AK26" s="1" t="str">
        <f>[1]main!AK16</f>
        <v>NA</v>
      </c>
      <c r="AL26" s="1">
        <f>[1]main!AL16</f>
        <v>96</v>
      </c>
      <c r="AM26" s="1" t="str">
        <f>[1]main!AM16</f>
        <v>Mila</v>
      </c>
      <c r="AN26" s="1" t="str">
        <f>[1]main!AN16</f>
        <v>f</v>
      </c>
      <c r="AO26" s="1">
        <f>[1]main!AO16</f>
        <v>6.2285714289999996</v>
      </c>
      <c r="AP26" s="1">
        <f>[1]main!AP16</f>
        <v>1.1137037910000001</v>
      </c>
      <c r="AQ26" s="1">
        <f>[1]main!AQ16</f>
        <v>7</v>
      </c>
      <c r="AR26" s="1" t="str">
        <f>[1]main!AR16</f>
        <v>f</v>
      </c>
      <c r="AS26" s="1" t="str">
        <f>[1]main!AS16</f>
        <v>Alternative</v>
      </c>
      <c r="AT26" s="1" t="str">
        <f>[1]main!AT16</f>
        <v>NA</v>
      </c>
      <c r="AU26" s="1" t="str">
        <f>[1]main!AU16</f>
        <v>NA</v>
      </c>
      <c r="AV26" s="1" t="str">
        <f>[1]main!AV16</f>
        <v>NA</v>
      </c>
      <c r="AW26" s="1" t="str">
        <f>[1]main!AW16</f>
        <v>NA</v>
      </c>
      <c r="AX26" s="1" t="str">
        <f>[1]main!AX16</f>
        <v>Er</v>
      </c>
      <c r="AY26" s="1" t="str">
        <f>[1]main!AY16</f>
        <v>Sie</v>
      </c>
      <c r="AZ26" s="2" t="str">
        <f>[1]main!AZ16</f>
        <v>Sie</v>
      </c>
      <c r="BA26" s="1" t="str">
        <f t="shared" si="6"/>
        <v>Wer reist in die Metropole?</v>
      </c>
      <c r="BB26" s="3" t="str">
        <f t="shared" si="7"/>
        <v>Was tat Oliver?</v>
      </c>
      <c r="BC26" s="1" t="str">
        <f t="shared" si="8"/>
        <v>Wohin reist Oliver?</v>
      </c>
      <c r="BD26" s="1" t="str">
        <f t="shared" si="9"/>
        <v>Was möchte Oliver erleben?</v>
      </c>
      <c r="BE26" s="1" t="s">
        <v>77</v>
      </c>
      <c r="BF26" s="1" t="str">
        <f>BA26</f>
        <v>Wer reist in die Metropole?</v>
      </c>
      <c r="BG26" s="1">
        <v>2</v>
      </c>
      <c r="BH26" s="1">
        <f t="shared" si="10"/>
        <v>0</v>
      </c>
      <c r="BI26" s="1" t="str">
        <f t="shared" si="11"/>
        <v>NA</v>
      </c>
      <c r="BJ26" s="1" t="str">
        <f>IF(BI26="NA","NA",H26)</f>
        <v>NA</v>
      </c>
      <c r="BK26" s="1" t="str">
        <f t="shared" si="25"/>
        <v>NA</v>
      </c>
      <c r="BL26" s="1" t="s">
        <v>13</v>
      </c>
      <c r="BM26" s="12">
        <v>1</v>
      </c>
      <c r="BN26" s="1" t="str">
        <f t="shared" si="12"/>
        <v>NA</v>
      </c>
      <c r="BO26" s="1" t="str">
        <f t="shared" si="21"/>
        <v>NA</v>
      </c>
      <c r="BP26" s="1" t="str">
        <f t="shared" si="13"/>
        <v/>
      </c>
      <c r="BQ26" s="1" t="str">
        <f t="shared" si="14"/>
        <v>Wohin reist Oliver?</v>
      </c>
      <c r="BR26" s="1" t="str">
        <f t="shared" si="15"/>
        <v/>
      </c>
      <c r="BS26" s="1" t="str">
        <f t="shared" si="16"/>
        <v>Wohin reist Oliver?</v>
      </c>
      <c r="BT26" s="1" t="str">
        <f t="shared" si="17"/>
        <v>Was möchte Oliver erleben?</v>
      </c>
      <c r="BU26" s="1" t="str">
        <f t="shared" si="18"/>
        <v/>
      </c>
      <c r="BV26" s="14" t="str">
        <f t="shared" si="19"/>
        <v>Was möchte Oliver erleben?</v>
      </c>
    </row>
    <row r="27" spans="1:74" ht="14.25" customHeight="1" x14ac:dyDescent="0.35">
      <c r="A27" s="1" t="str">
        <f t="shared" si="20"/>
        <v>L2_S58_I131_PEr</v>
      </c>
      <c r="B27" s="1">
        <v>2</v>
      </c>
      <c r="C27" s="1">
        <v>58</v>
      </c>
      <c r="D27" s="5">
        <v>26</v>
      </c>
      <c r="E27">
        <v>1</v>
      </c>
      <c r="F27" s="1">
        <v>58</v>
      </c>
      <c r="G27" s="1" t="str">
        <f t="shared" si="22"/>
        <v>Lina kommt vom Klo. Er hat die wertvolle Arbeitszeit abgesessen.</v>
      </c>
      <c r="H27" s="1" t="str">
        <f t="shared" si="0"/>
        <v>Lina</v>
      </c>
      <c r="I27" s="1" t="str">
        <f t="shared" si="1"/>
        <v>Gabriel</v>
      </c>
      <c r="J27" s="1" t="s">
        <v>22</v>
      </c>
      <c r="M27" s="1" t="s">
        <v>124</v>
      </c>
      <c r="N27" s="1" t="s">
        <v>176</v>
      </c>
      <c r="O27" s="1" t="str">
        <f t="shared" si="2"/>
        <v>vom Klo.</v>
      </c>
      <c r="P27" s="1" t="str">
        <f t="shared" si="3"/>
        <v>vom Klo</v>
      </c>
      <c r="Q27" s="1" t="str">
        <f t="shared" si="23"/>
        <v>Er</v>
      </c>
      <c r="R27" s="1" t="s">
        <v>7</v>
      </c>
      <c r="S27" s="1" t="s">
        <v>8</v>
      </c>
      <c r="T27" s="1" t="s">
        <v>177</v>
      </c>
      <c r="U27" s="1" t="s">
        <v>178</v>
      </c>
      <c r="W27" s="1" t="str">
        <f t="shared" si="4"/>
        <v>Arbeitszeit</v>
      </c>
      <c r="X27" s="1" t="str">
        <f t="shared" si="5"/>
        <v>abgesessen.</v>
      </c>
      <c r="Y27" s="1" t="s">
        <v>179</v>
      </c>
      <c r="Z27" s="1">
        <f>[1]main!Z49</f>
        <v>131</v>
      </c>
      <c r="AA27" s="1" t="str">
        <f>[1]main!AA49</f>
        <v>Lina</v>
      </c>
      <c r="AB27" s="1" t="str">
        <f>[1]main!AB49</f>
        <v>f</v>
      </c>
      <c r="AC27" s="1">
        <f>[1]main!AC49</f>
        <v>6.8571428570000004</v>
      </c>
      <c r="AD27" s="1">
        <f>[1]main!AD49</f>
        <v>0.35503580099999998</v>
      </c>
      <c r="AE27" s="1">
        <f>[1]main!AE49</f>
        <v>7</v>
      </c>
      <c r="AF27" s="2" t="str">
        <f>[1]main!AF49</f>
        <v>f</v>
      </c>
      <c r="AG27" s="1" t="str">
        <f>[1]main!AG49</f>
        <v>Target</v>
      </c>
      <c r="AH27" s="1" t="str">
        <f>[1]main!AH49</f>
        <v>NA</v>
      </c>
      <c r="AI27" s="1">
        <f>[1]main!AI49</f>
        <v>2320000000</v>
      </c>
      <c r="AJ27" s="1" t="str">
        <f>[1]main!AJ49</f>
        <v>NA</v>
      </c>
      <c r="AK27" s="1" t="str">
        <f>[1]main!AK49</f>
        <v>NA</v>
      </c>
      <c r="AL27" s="1">
        <f>[1]main!AL49</f>
        <v>50</v>
      </c>
      <c r="AM27" s="1" t="str">
        <f>[1]main!AM49</f>
        <v>Gabriel</v>
      </c>
      <c r="AN27" s="1" t="str">
        <f>[1]main!AN49</f>
        <v>m</v>
      </c>
      <c r="AO27" s="1">
        <f>[1]main!AO49</f>
        <v>1.8571428569999999</v>
      </c>
      <c r="AP27" s="1">
        <f>[1]main!AP49</f>
        <v>1.3750477459999999</v>
      </c>
      <c r="AQ27" s="1">
        <f>[1]main!AQ49</f>
        <v>1</v>
      </c>
      <c r="AR27" s="1" t="str">
        <f>[1]main!AR49</f>
        <v>m</v>
      </c>
      <c r="AS27" s="1" t="str">
        <f>[1]main!AS49</f>
        <v>Alternative</v>
      </c>
      <c r="AT27" s="1" t="str">
        <f>[1]main!AT49</f>
        <v>NA</v>
      </c>
      <c r="AU27" s="1" t="str">
        <f>[1]main!AU49</f>
        <v>NA</v>
      </c>
      <c r="AV27" s="1" t="str">
        <f>[1]main!AV49</f>
        <v>NA</v>
      </c>
      <c r="AW27" s="1" t="str">
        <f>[1]main!AW49</f>
        <v>NA</v>
      </c>
      <c r="AX27" s="1" t="str">
        <f>[1]main!AX49</f>
        <v>Er</v>
      </c>
      <c r="AY27" s="1" t="str">
        <f>[1]main!AY49</f>
        <v>Sie</v>
      </c>
      <c r="AZ27" s="2" t="str">
        <f>[1]main!AZ49</f>
        <v>Er</v>
      </c>
      <c r="BA27" s="1" t="str">
        <f t="shared" si="6"/>
        <v>Wer kommt vom Klo?</v>
      </c>
      <c r="BB27" s="3" t="str">
        <f t="shared" si="7"/>
        <v>Was tat Lina?</v>
      </c>
      <c r="BC27" s="1" t="str">
        <f t="shared" si="8"/>
        <v>Woher kommt Lina?</v>
      </c>
      <c r="BD27" s="1" t="str">
        <f t="shared" si="9"/>
        <v>Was hat Lina abgesessen?</v>
      </c>
      <c r="BE27" s="1" t="s">
        <v>67</v>
      </c>
      <c r="BF27" s="1" t="str">
        <f>BB27</f>
        <v>Was tat Lina?</v>
      </c>
      <c r="BG27" s="1">
        <v>2</v>
      </c>
      <c r="BH27" s="1">
        <f t="shared" si="10"/>
        <v>0</v>
      </c>
      <c r="BI27" s="1" t="str">
        <f t="shared" si="11"/>
        <v>NA</v>
      </c>
      <c r="BJ27" s="1" t="str">
        <f>IF(BI27="NA","NA",J27)</f>
        <v>NA</v>
      </c>
      <c r="BK27" s="1" t="str">
        <f t="shared" si="25"/>
        <v>NA</v>
      </c>
      <c r="BL27" s="1" t="s">
        <v>13</v>
      </c>
      <c r="BM27" s="12">
        <v>0</v>
      </c>
      <c r="BN27" s="1" t="str">
        <f t="shared" si="12"/>
        <v>NA</v>
      </c>
      <c r="BO27" s="1" t="str">
        <f t="shared" si="21"/>
        <v>NA</v>
      </c>
      <c r="BP27" s="1" t="str">
        <f t="shared" si="13"/>
        <v/>
      </c>
      <c r="BQ27" s="1" t="str">
        <f t="shared" si="14"/>
        <v/>
      </c>
      <c r="BR27" s="1" t="str">
        <f t="shared" si="15"/>
        <v>Woher kommt Lina?</v>
      </c>
      <c r="BS27" s="1" t="str">
        <f t="shared" si="16"/>
        <v>Woher kommt Lina?</v>
      </c>
      <c r="BT27" s="1" t="str">
        <f t="shared" si="17"/>
        <v>Was hat Lina abgesessen?</v>
      </c>
      <c r="BU27" s="1" t="str">
        <f t="shared" si="18"/>
        <v/>
      </c>
      <c r="BV27" s="12" t="str">
        <f t="shared" si="19"/>
        <v>Was hat Lina abgesessen?</v>
      </c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>
      <c r="C224" s="1"/>
      <c r="D224" s="1"/>
      <c r="E224" s="1"/>
    </row>
    <row r="225" spans="3:5" ht="14.25" customHeight="1" x14ac:dyDescent="0.35">
      <c r="C225" s="1"/>
      <c r="D225" s="1"/>
      <c r="E225" s="1"/>
    </row>
    <row r="226" spans="3:5" ht="14.25" customHeight="1" x14ac:dyDescent="0.35">
      <c r="C226" s="1"/>
      <c r="D226" s="1"/>
      <c r="E226" s="1"/>
    </row>
    <row r="227" spans="3:5" ht="14.25" customHeight="1" x14ac:dyDescent="0.35">
      <c r="C227" s="1"/>
      <c r="D227" s="1"/>
      <c r="E227" s="1"/>
    </row>
    <row r="228" spans="3:5" ht="14.25" customHeight="1" x14ac:dyDescent="0.35">
      <c r="C228" s="1"/>
      <c r="D228" s="1"/>
      <c r="E228" s="1"/>
    </row>
    <row r="229" spans="3:5" ht="14.25" customHeight="1" x14ac:dyDescent="0.35"/>
    <row r="230" spans="3:5" ht="14.25" customHeight="1" x14ac:dyDescent="0.35"/>
    <row r="231" spans="3:5" ht="14.25" customHeight="1" x14ac:dyDescent="0.35"/>
    <row r="232" spans="3:5" ht="14.25" customHeight="1" x14ac:dyDescent="0.35"/>
    <row r="233" spans="3:5" ht="14.25" customHeight="1" x14ac:dyDescent="0.35"/>
    <row r="234" spans="3:5" ht="14.25" customHeight="1" x14ac:dyDescent="0.35"/>
    <row r="235" spans="3:5" ht="14.25" customHeight="1" x14ac:dyDescent="0.35"/>
    <row r="236" spans="3:5" ht="14.25" customHeight="1" x14ac:dyDescent="0.35"/>
    <row r="237" spans="3:5" ht="14.25" customHeight="1" x14ac:dyDescent="0.35"/>
    <row r="238" spans="3:5" ht="14.25" customHeight="1" x14ac:dyDescent="0.35"/>
    <row r="239" spans="3:5" ht="14.25" customHeight="1" x14ac:dyDescent="0.35"/>
    <row r="240" spans="3:5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</sheetData>
  <autoFilter ref="A1:BV27" xr:uid="{00000000-0001-0000-0800-000000000000}">
    <sortState xmlns:xlrd2="http://schemas.microsoft.com/office/spreadsheetml/2017/richdata2" ref="A2:BV27">
      <sortCondition ref="D1:D27"/>
    </sortState>
  </autoFilter>
  <conditionalFormatting sqref="R8:U8 R10:V27 S9 V9 X8:Y27">
    <cfRule type="containsText" dxfId="7" priority="6" operator="containsText" text="xx">
      <formula>NOT(ISERROR(SEARCH(("xx"),(R8))))</formula>
    </cfRule>
  </conditionalFormatting>
  <conditionalFormatting sqref="J23 J26">
    <cfRule type="containsText" dxfId="6" priority="7" operator="containsText" text="xx">
      <formula>NOT(ISERROR(SEARCH(("xx"),(J23))))</formula>
    </cfRule>
  </conditionalFormatting>
  <conditionalFormatting sqref="T9:U9">
    <cfRule type="containsText" dxfId="5" priority="8" operator="containsText" text="xx">
      <formula>NOT(ISERROR(SEARCH(("xx"),(T9))))</formula>
    </cfRule>
  </conditionalFormatting>
  <conditionalFormatting sqref="BE11 BE15">
    <cfRule type="containsText" dxfId="4" priority="3" operator="containsText" text="xx">
      <formula>NOT(ISERROR(SEARCH(("xx"),(BE11))))</formula>
    </cfRule>
  </conditionalFormatting>
  <conditionalFormatting sqref="BE19 BE23">
    <cfRule type="containsText" dxfId="3" priority="4" operator="containsText" text="xx">
      <formula>NOT(ISERROR(SEARCH(("xx"),(BE19))))</formula>
    </cfRule>
  </conditionalFormatting>
  <conditionalFormatting sqref="BE27">
    <cfRule type="containsText" dxfId="2" priority="5" operator="containsText" text="xx">
      <formula>NOT(ISERROR(SEARCH(("xx"),(BE27))))</formula>
    </cfRule>
  </conditionalFormatting>
  <conditionalFormatting sqref="R2:V7 X2:Y7">
    <cfRule type="containsText" dxfId="1" priority="1" operator="containsText" text="xx">
      <formula>NOT(ISERROR(SEARCH(("xx"),(R2))))</formula>
    </cfRule>
  </conditionalFormatting>
  <conditionalFormatting sqref="BE7">
    <cfRule type="containsText" dxfId="0" priority="2" operator="containsText" text="xx">
      <formula>NOT(ISERROR(SEARCH(("xx"),(BE7))))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list2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2022-05-10T09:36:27Z</dcterms:created>
  <dcterms:modified xsi:type="dcterms:W3CDTF">2022-05-10T09:36:37Z</dcterms:modified>
</cp:coreProperties>
</file>