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2\"/>
    </mc:Choice>
  </mc:AlternateContent>
  <xr:revisionPtr revIDLastSave="0" documentId="8_{26A62A77-20E8-42E1-B2E7-6B5A3EF56577}" xr6:coauthVersionLast="47" xr6:coauthVersionMax="47" xr10:uidLastSave="{00000000-0000-0000-0000-000000000000}"/>
  <bookViews>
    <workbookView xWindow="-110" yWindow="-110" windowWidth="19420" windowHeight="10300" xr2:uid="{5EEDC39E-012C-450E-AE38-9DCDA2E9ABAA}"/>
  </bookViews>
  <sheets>
    <sheet name="list2 (2)" sheetId="1" r:id="rId1"/>
  </sheets>
  <externalReferences>
    <externalReference r:id="rId2"/>
  </externalReferences>
  <definedNames>
    <definedName name="_xlnm._FilterDatabase" localSheetId="0" hidden="1">'list2 (2)'!$A$1:$BV$22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22" i="1" l="1"/>
  <c r="BI22" i="1"/>
  <c r="BJ22" i="1" s="1"/>
  <c r="BK22" i="1" s="1"/>
  <c r="BN22" i="1" s="1"/>
  <c r="BH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I22" i="1" s="1"/>
  <c r="AL22" i="1"/>
  <c r="AK22" i="1"/>
  <c r="BB22" i="1" s="1"/>
  <c r="AJ22" i="1"/>
  <c r="AI22" i="1"/>
  <c r="AH22" i="1"/>
  <c r="AG22" i="1"/>
  <c r="AF22" i="1"/>
  <c r="AE22" i="1"/>
  <c r="AD22" i="1"/>
  <c r="AC22" i="1"/>
  <c r="AB22" i="1"/>
  <c r="AA22" i="1"/>
  <c r="H22" i="1" s="1"/>
  <c r="G22" i="1" s="1"/>
  <c r="Z22" i="1"/>
  <c r="A22" i="1" s="1"/>
  <c r="X22" i="1"/>
  <c r="W22" i="1"/>
  <c r="Q22" i="1"/>
  <c r="P22" i="1"/>
  <c r="BA22" i="1" s="1"/>
  <c r="O22" i="1"/>
  <c r="BR21" i="1"/>
  <c r="BQ21" i="1"/>
  <c r="BO21" i="1"/>
  <c r="AZ21" i="1"/>
  <c r="Q21" i="1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BB21" i="1" s="1"/>
  <c r="AJ21" i="1"/>
  <c r="H21" i="1" s="1"/>
  <c r="G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P21" i="1"/>
  <c r="BA21" i="1" s="1"/>
  <c r="O21" i="1"/>
  <c r="I21" i="1"/>
  <c r="BO20" i="1"/>
  <c r="BA20" i="1"/>
  <c r="AZ20" i="1"/>
  <c r="Q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AI20" i="1"/>
  <c r="AH20" i="1"/>
  <c r="AG20" i="1"/>
  <c r="AF20" i="1"/>
  <c r="AE20" i="1"/>
  <c r="AD20" i="1"/>
  <c r="AC20" i="1"/>
  <c r="AB20" i="1"/>
  <c r="AA20" i="1"/>
  <c r="Z20" i="1"/>
  <c r="A20" i="1" s="1"/>
  <c r="X20" i="1"/>
  <c r="W20" i="1"/>
  <c r="P20" i="1"/>
  <c r="O20" i="1"/>
  <c r="I20" i="1"/>
  <c r="H20" i="1"/>
  <c r="G20" i="1" s="1"/>
  <c r="BU19" i="1"/>
  <c r="BQ19" i="1"/>
  <c r="BP19" i="1"/>
  <c r="BO19" i="1"/>
  <c r="BN19" i="1"/>
  <c r="AZ19" i="1"/>
  <c r="Q19" i="1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BB19" i="1" s="1"/>
  <c r="BF19" i="1" s="1"/>
  <c r="BI19" i="1" s="1"/>
  <c r="AJ19" i="1"/>
  <c r="H19" i="1" s="1"/>
  <c r="G19" i="1" s="1"/>
  <c r="AI19" i="1"/>
  <c r="AH19" i="1"/>
  <c r="AG19" i="1"/>
  <c r="AF19" i="1"/>
  <c r="AE19" i="1"/>
  <c r="AD19" i="1"/>
  <c r="AC19" i="1"/>
  <c r="AB19" i="1"/>
  <c r="AA19" i="1"/>
  <c r="Z19" i="1"/>
  <c r="A19" i="1" s="1"/>
  <c r="X19" i="1"/>
  <c r="W19" i="1"/>
  <c r="P19" i="1"/>
  <c r="BA19" i="1" s="1"/>
  <c r="O19" i="1"/>
  <c r="I19" i="1"/>
  <c r="BP18" i="1"/>
  <c r="BN18" i="1"/>
  <c r="BJ18" i="1"/>
  <c r="BK18" i="1" s="1"/>
  <c r="BO18" i="1" s="1"/>
  <c r="BI18" i="1"/>
  <c r="BH18" i="1"/>
  <c r="BA18" i="1"/>
  <c r="BF18" i="1" s="1"/>
  <c r="AZ18" i="1"/>
  <c r="Q18" i="1" s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AJ18" i="1"/>
  <c r="AI18" i="1"/>
  <c r="AH18" i="1"/>
  <c r="AG18" i="1"/>
  <c r="AF18" i="1"/>
  <c r="AE18" i="1"/>
  <c r="AD18" i="1"/>
  <c r="AC18" i="1"/>
  <c r="AB18" i="1"/>
  <c r="AA18" i="1"/>
  <c r="Z18" i="1"/>
  <c r="X18" i="1"/>
  <c r="W18" i="1"/>
  <c r="P18" i="1"/>
  <c r="O18" i="1"/>
  <c r="H18" i="1"/>
  <c r="G18" i="1" s="1"/>
  <c r="A18" i="1"/>
  <c r="BR17" i="1"/>
  <c r="BN17" i="1"/>
  <c r="BI17" i="1"/>
  <c r="BJ17" i="1" s="1"/>
  <c r="BK17" i="1" s="1"/>
  <c r="BO17" i="1" s="1"/>
  <c r="BA17" i="1"/>
  <c r="AZ17" i="1"/>
  <c r="A17" i="1" s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H17" i="1" s="1"/>
  <c r="AI17" i="1"/>
  <c r="AH17" i="1"/>
  <c r="AG17" i="1"/>
  <c r="AF17" i="1"/>
  <c r="AE17" i="1"/>
  <c r="AD17" i="1"/>
  <c r="AC17" i="1"/>
  <c r="AB17" i="1"/>
  <c r="AA17" i="1"/>
  <c r="Z17" i="1"/>
  <c r="X17" i="1"/>
  <c r="W17" i="1"/>
  <c r="P17" i="1"/>
  <c r="O17" i="1"/>
  <c r="I17" i="1"/>
  <c r="BR16" i="1"/>
  <c r="BN16" i="1"/>
  <c r="BI16" i="1"/>
  <c r="BJ16" i="1" s="1"/>
  <c r="BK16" i="1" s="1"/>
  <c r="BO16" i="1" s="1"/>
  <c r="BH16" i="1"/>
  <c r="AZ16" i="1"/>
  <c r="AY16" i="1"/>
  <c r="AX16" i="1"/>
  <c r="AW16" i="1"/>
  <c r="AV16" i="1"/>
  <c r="I16" i="1" s="1"/>
  <c r="AU16" i="1"/>
  <c r="AT16" i="1"/>
  <c r="AS16" i="1"/>
  <c r="AR16" i="1"/>
  <c r="AQ16" i="1"/>
  <c r="AP16" i="1"/>
  <c r="AO16" i="1"/>
  <c r="AN16" i="1"/>
  <c r="AM16" i="1"/>
  <c r="AL16" i="1"/>
  <c r="AK16" i="1"/>
  <c r="BU16" i="1" s="1"/>
  <c r="AJ16" i="1"/>
  <c r="AI16" i="1"/>
  <c r="AH16" i="1"/>
  <c r="AG16" i="1"/>
  <c r="AF16" i="1"/>
  <c r="AE16" i="1"/>
  <c r="AD16" i="1"/>
  <c r="AC16" i="1"/>
  <c r="AB16" i="1"/>
  <c r="AA16" i="1"/>
  <c r="H16" i="1" s="1"/>
  <c r="G16" i="1" s="1"/>
  <c r="Z16" i="1"/>
  <c r="A16" i="1" s="1"/>
  <c r="X16" i="1"/>
  <c r="W16" i="1"/>
  <c r="Q16" i="1"/>
  <c r="P16" i="1"/>
  <c r="BA16" i="1" s="1"/>
  <c r="O16" i="1"/>
  <c r="BR15" i="1"/>
  <c r="BQ15" i="1"/>
  <c r="BP15" i="1"/>
  <c r="BS15" i="1" s="1"/>
  <c r="BC15" i="1" s="1"/>
  <c r="BN15" i="1"/>
  <c r="BJ15" i="1"/>
  <c r="BK15" i="1" s="1"/>
  <c r="BO15" i="1" s="1"/>
  <c r="BI15" i="1"/>
  <c r="BH15" i="1" s="1"/>
  <c r="BA15" i="1"/>
  <c r="AZ15" i="1"/>
  <c r="AY15" i="1"/>
  <c r="AX15" i="1"/>
  <c r="AW15" i="1"/>
  <c r="AV15" i="1"/>
  <c r="I15" i="1" s="1"/>
  <c r="AU15" i="1"/>
  <c r="AT15" i="1"/>
  <c r="AS15" i="1"/>
  <c r="AR15" i="1"/>
  <c r="AQ15" i="1"/>
  <c r="AP15" i="1"/>
  <c r="AO15" i="1"/>
  <c r="AN15" i="1"/>
  <c r="AM15" i="1"/>
  <c r="AL15" i="1"/>
  <c r="AK15" i="1"/>
  <c r="BB15" i="1" s="1"/>
  <c r="BF15" i="1" s="1"/>
  <c r="AJ15" i="1"/>
  <c r="AI15" i="1"/>
  <c r="AH15" i="1"/>
  <c r="AG15" i="1"/>
  <c r="AF15" i="1"/>
  <c r="AE15" i="1"/>
  <c r="AD15" i="1"/>
  <c r="AC15" i="1"/>
  <c r="AB15" i="1"/>
  <c r="AA15" i="1"/>
  <c r="Z15" i="1"/>
  <c r="X15" i="1"/>
  <c r="W15" i="1"/>
  <c r="Q15" i="1"/>
  <c r="P15" i="1"/>
  <c r="O15" i="1"/>
  <c r="H15" i="1"/>
  <c r="G15" i="1"/>
  <c r="A15" i="1"/>
  <c r="BR14" i="1"/>
  <c r="BO14" i="1"/>
  <c r="BI14" i="1"/>
  <c r="BJ14" i="1" s="1"/>
  <c r="BK14" i="1" s="1"/>
  <c r="BN14" i="1" s="1"/>
  <c r="BB14" i="1"/>
  <c r="AZ14" i="1"/>
  <c r="A14" i="1" s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BU14" i="1" s="1"/>
  <c r="AJ14" i="1"/>
  <c r="H14" i="1" s="1"/>
  <c r="AI14" i="1"/>
  <c r="AH14" i="1"/>
  <c r="AG14" i="1"/>
  <c r="AF14" i="1"/>
  <c r="AE14" i="1"/>
  <c r="AD14" i="1"/>
  <c r="AC14" i="1"/>
  <c r="AB14" i="1"/>
  <c r="AA14" i="1"/>
  <c r="Z14" i="1"/>
  <c r="X14" i="1"/>
  <c r="W14" i="1"/>
  <c r="P14" i="1"/>
  <c r="BA14" i="1" s="1"/>
  <c r="O14" i="1"/>
  <c r="I14" i="1"/>
  <c r="BT13" i="1"/>
  <c r="BQ13" i="1"/>
  <c r="BN13" i="1"/>
  <c r="BJ13" i="1"/>
  <c r="BK13" i="1" s="1"/>
  <c r="BO13" i="1" s="1"/>
  <c r="BI13" i="1"/>
  <c r="BH13" i="1"/>
  <c r="AZ13" i="1"/>
  <c r="Q13" i="1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BB13" i="1" s="1"/>
  <c r="AJ13" i="1"/>
  <c r="AI13" i="1"/>
  <c r="AH13" i="1"/>
  <c r="AG13" i="1"/>
  <c r="AF13" i="1"/>
  <c r="AE13" i="1"/>
  <c r="AD13" i="1"/>
  <c r="AC13" i="1"/>
  <c r="AB13" i="1"/>
  <c r="AA13" i="1"/>
  <c r="Z13" i="1"/>
  <c r="A13" i="1" s="1"/>
  <c r="X13" i="1"/>
  <c r="W13" i="1"/>
  <c r="P13" i="1"/>
  <c r="BA13" i="1" s="1"/>
  <c r="BF13" i="1" s="1"/>
  <c r="O13" i="1"/>
  <c r="I13" i="1"/>
  <c r="H13" i="1"/>
  <c r="G13" i="1" s="1"/>
  <c r="BR12" i="1"/>
  <c r="BP12" i="1"/>
  <c r="BO12" i="1"/>
  <c r="BJ12" i="1"/>
  <c r="BK12" i="1" s="1"/>
  <c r="BN12" i="1" s="1"/>
  <c r="BI12" i="1"/>
  <c r="BH12" i="1"/>
  <c r="BA12" i="1"/>
  <c r="AZ12" i="1"/>
  <c r="Q12" i="1" s="1"/>
  <c r="G12" i="1" s="1"/>
  <c r="AY12" i="1"/>
  <c r="AX12" i="1"/>
  <c r="AW12" i="1"/>
  <c r="AV12" i="1"/>
  <c r="I12" i="1" s="1"/>
  <c r="AU12" i="1"/>
  <c r="AT12" i="1"/>
  <c r="AS12" i="1"/>
  <c r="AR12" i="1"/>
  <c r="AQ12" i="1"/>
  <c r="AP12" i="1"/>
  <c r="AO12" i="1"/>
  <c r="AN12" i="1"/>
  <c r="AM12" i="1"/>
  <c r="AL12" i="1"/>
  <c r="AK12" i="1"/>
  <c r="BQ12" i="1" s="1"/>
  <c r="AJ12" i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P12" i="1"/>
  <c r="O12" i="1"/>
  <c r="H12" i="1"/>
  <c r="BT12" i="1" s="1"/>
  <c r="BR11" i="1"/>
  <c r="BP11" i="1"/>
  <c r="BN11" i="1"/>
  <c r="BI11" i="1"/>
  <c r="BJ11" i="1" s="1"/>
  <c r="BK11" i="1" s="1"/>
  <c r="BO11" i="1" s="1"/>
  <c r="BH11" i="1"/>
  <c r="BB11" i="1"/>
  <c r="BF11" i="1" s="1"/>
  <c r="AZ11" i="1"/>
  <c r="Q11" i="1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BU11" i="1" s="1"/>
  <c r="AJ11" i="1"/>
  <c r="H11" i="1" s="1"/>
  <c r="G11" i="1" s="1"/>
  <c r="AI11" i="1"/>
  <c r="AH11" i="1"/>
  <c r="AG11" i="1"/>
  <c r="AF11" i="1"/>
  <c r="AE11" i="1"/>
  <c r="AD11" i="1"/>
  <c r="AC11" i="1"/>
  <c r="AB11" i="1"/>
  <c r="AA11" i="1"/>
  <c r="Z11" i="1"/>
  <c r="A11" i="1" s="1"/>
  <c r="X11" i="1"/>
  <c r="W11" i="1"/>
  <c r="P11" i="1"/>
  <c r="BA11" i="1" s="1"/>
  <c r="O11" i="1"/>
  <c r="I11" i="1"/>
  <c r="BP10" i="1"/>
  <c r="BO10" i="1"/>
  <c r="BJ10" i="1"/>
  <c r="BK10" i="1" s="1"/>
  <c r="BN10" i="1" s="1"/>
  <c r="BI10" i="1"/>
  <c r="BH10" i="1"/>
  <c r="BA10" i="1"/>
  <c r="AZ10" i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B10" i="1" s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Q10" i="1"/>
  <c r="P10" i="1"/>
  <c r="O10" i="1"/>
  <c r="H10" i="1"/>
  <c r="G10" i="1" s="1"/>
  <c r="A10" i="1"/>
  <c r="BR9" i="1"/>
  <c r="BN9" i="1"/>
  <c r="BI9" i="1"/>
  <c r="BJ9" i="1" s="1"/>
  <c r="BK9" i="1" s="1"/>
  <c r="BO9" i="1" s="1"/>
  <c r="BA9" i="1"/>
  <c r="AZ9" i="1"/>
  <c r="A9" i="1" s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BQ9" i="1" s="1"/>
  <c r="AJ9" i="1"/>
  <c r="H9" i="1" s="1"/>
  <c r="AI9" i="1"/>
  <c r="AH9" i="1"/>
  <c r="AG9" i="1"/>
  <c r="AF9" i="1"/>
  <c r="AE9" i="1"/>
  <c r="AD9" i="1"/>
  <c r="AC9" i="1"/>
  <c r="AB9" i="1"/>
  <c r="AA9" i="1"/>
  <c r="Z9" i="1"/>
  <c r="X9" i="1"/>
  <c r="W9" i="1"/>
  <c r="P9" i="1"/>
  <c r="O9" i="1"/>
  <c r="I9" i="1"/>
  <c r="BQ8" i="1"/>
  <c r="BN8" i="1"/>
  <c r="BI8" i="1"/>
  <c r="BJ8" i="1" s="1"/>
  <c r="BK8" i="1" s="1"/>
  <c r="BO8" i="1" s="1"/>
  <c r="BH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BB8" i="1" s="1"/>
  <c r="AJ8" i="1"/>
  <c r="H8" i="1" s="1"/>
  <c r="G8" i="1" s="1"/>
  <c r="AI8" i="1"/>
  <c r="AH8" i="1"/>
  <c r="AG8" i="1"/>
  <c r="AF8" i="1"/>
  <c r="AE8" i="1"/>
  <c r="AD8" i="1"/>
  <c r="AC8" i="1"/>
  <c r="AB8" i="1"/>
  <c r="AA8" i="1"/>
  <c r="Z8" i="1"/>
  <c r="A8" i="1" s="1"/>
  <c r="X8" i="1"/>
  <c r="W8" i="1"/>
  <c r="Q8" i="1"/>
  <c r="P8" i="1"/>
  <c r="BA8" i="1" s="1"/>
  <c r="O8" i="1"/>
  <c r="I8" i="1"/>
  <c r="BR7" i="1"/>
  <c r="BP7" i="1"/>
  <c r="BN7" i="1"/>
  <c r="BI7" i="1"/>
  <c r="BJ7" i="1" s="1"/>
  <c r="BK7" i="1" s="1"/>
  <c r="BO7" i="1" s="1"/>
  <c r="BA7" i="1"/>
  <c r="BF7" i="1" s="1"/>
  <c r="AZ7" i="1"/>
  <c r="AY7" i="1"/>
  <c r="AX7" i="1"/>
  <c r="AW7" i="1"/>
  <c r="AV7" i="1"/>
  <c r="I7" i="1" s="1"/>
  <c r="AU7" i="1"/>
  <c r="AT7" i="1"/>
  <c r="AS7" i="1"/>
  <c r="AR7" i="1"/>
  <c r="AQ7" i="1"/>
  <c r="AP7" i="1"/>
  <c r="AO7" i="1"/>
  <c r="AN7" i="1"/>
  <c r="AM7" i="1"/>
  <c r="AL7" i="1"/>
  <c r="AK7" i="1"/>
  <c r="BB7" i="1" s="1"/>
  <c r="AJ7" i="1"/>
  <c r="AI7" i="1"/>
  <c r="AH7" i="1"/>
  <c r="AG7" i="1"/>
  <c r="AF7" i="1"/>
  <c r="AE7" i="1"/>
  <c r="AD7" i="1"/>
  <c r="AC7" i="1"/>
  <c r="AB7" i="1"/>
  <c r="AA7" i="1"/>
  <c r="Z7" i="1"/>
  <c r="X7" i="1"/>
  <c r="W7" i="1"/>
  <c r="Q7" i="1"/>
  <c r="P7" i="1"/>
  <c r="O7" i="1"/>
  <c r="H7" i="1"/>
  <c r="G7" i="1"/>
  <c r="A7" i="1"/>
  <c r="BO6" i="1"/>
  <c r="BB6" i="1"/>
  <c r="AZ6" i="1"/>
  <c r="A6" i="1" s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BU6" i="1" s="1"/>
  <c r="AJ6" i="1"/>
  <c r="H6" i="1" s="1"/>
  <c r="AI6" i="1"/>
  <c r="AH6" i="1"/>
  <c r="AG6" i="1"/>
  <c r="AF6" i="1"/>
  <c r="AE6" i="1"/>
  <c r="AD6" i="1"/>
  <c r="AC6" i="1"/>
  <c r="AB6" i="1"/>
  <c r="AA6" i="1"/>
  <c r="Z6" i="1"/>
  <c r="X6" i="1"/>
  <c r="W6" i="1"/>
  <c r="P6" i="1"/>
  <c r="BA6" i="1" s="1"/>
  <c r="O6" i="1"/>
  <c r="I6" i="1"/>
  <c r="BQ5" i="1"/>
  <c r="BN5" i="1"/>
  <c r="BJ5" i="1"/>
  <c r="BK5" i="1" s="1"/>
  <c r="BO5" i="1" s="1"/>
  <c r="BI5" i="1"/>
  <c r="BH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BB5" i="1" s="1"/>
  <c r="BF5" i="1" s="1"/>
  <c r="AJ5" i="1"/>
  <c r="AI5" i="1"/>
  <c r="AH5" i="1"/>
  <c r="AG5" i="1"/>
  <c r="AF5" i="1"/>
  <c r="AE5" i="1"/>
  <c r="AD5" i="1"/>
  <c r="AC5" i="1"/>
  <c r="AB5" i="1"/>
  <c r="AA5" i="1"/>
  <c r="Z5" i="1"/>
  <c r="A5" i="1" s="1"/>
  <c r="X5" i="1"/>
  <c r="W5" i="1"/>
  <c r="Q5" i="1"/>
  <c r="P5" i="1"/>
  <c r="BA5" i="1" s="1"/>
  <c r="O5" i="1"/>
  <c r="I5" i="1"/>
  <c r="H5" i="1"/>
  <c r="G5" i="1" s="1"/>
  <c r="BT4" i="1"/>
  <c r="BR4" i="1"/>
  <c r="BP4" i="1"/>
  <c r="BS4" i="1" s="1"/>
  <c r="BC4" i="1" s="1"/>
  <c r="BO4" i="1"/>
  <c r="BI4" i="1"/>
  <c r="BJ4" i="1" s="1"/>
  <c r="BK4" i="1" s="1"/>
  <c r="BN4" i="1" s="1"/>
  <c r="BH4" i="1"/>
  <c r="BA4" i="1"/>
  <c r="AZ4" i="1"/>
  <c r="A4" i="1" s="1"/>
  <c r="AY4" i="1"/>
  <c r="AX4" i="1"/>
  <c r="AW4" i="1"/>
  <c r="AV4" i="1"/>
  <c r="I4" i="1" s="1"/>
  <c r="AU4" i="1"/>
  <c r="AT4" i="1"/>
  <c r="AS4" i="1"/>
  <c r="AR4" i="1"/>
  <c r="AQ4" i="1"/>
  <c r="AP4" i="1"/>
  <c r="AO4" i="1"/>
  <c r="AN4" i="1"/>
  <c r="AM4" i="1"/>
  <c r="AL4" i="1"/>
  <c r="AK4" i="1"/>
  <c r="BQ4" i="1" s="1"/>
  <c r="AJ4" i="1"/>
  <c r="AI4" i="1"/>
  <c r="AH4" i="1"/>
  <c r="AG4" i="1"/>
  <c r="AF4" i="1"/>
  <c r="AE4" i="1"/>
  <c r="AD4" i="1"/>
  <c r="AC4" i="1"/>
  <c r="AB4" i="1"/>
  <c r="AA4" i="1"/>
  <c r="Z4" i="1"/>
  <c r="X4" i="1"/>
  <c r="W4" i="1"/>
  <c r="P4" i="1"/>
  <c r="O4" i="1"/>
  <c r="H4" i="1"/>
  <c r="BN3" i="1"/>
  <c r="BB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BU3" i="1" s="1"/>
  <c r="AJ3" i="1"/>
  <c r="H3" i="1" s="1"/>
  <c r="G3" i="1" s="1"/>
  <c r="AI3" i="1"/>
  <c r="AH3" i="1"/>
  <c r="AG3" i="1"/>
  <c r="AF3" i="1"/>
  <c r="AE3" i="1"/>
  <c r="AD3" i="1"/>
  <c r="AC3" i="1"/>
  <c r="AB3" i="1"/>
  <c r="AA3" i="1"/>
  <c r="Z3" i="1"/>
  <c r="A3" i="1" s="1"/>
  <c r="X3" i="1"/>
  <c r="W3" i="1"/>
  <c r="Q3" i="1"/>
  <c r="P3" i="1"/>
  <c r="BA3" i="1" s="1"/>
  <c r="O3" i="1"/>
  <c r="I3" i="1"/>
  <c r="BU2" i="1"/>
  <c r="BR2" i="1"/>
  <c r="BQ2" i="1"/>
  <c r="BP2" i="1"/>
  <c r="BS2" i="1" s="1"/>
  <c r="BC2" i="1" s="1"/>
  <c r="BO2" i="1"/>
  <c r="BN2" i="1"/>
  <c r="AZ2" i="1"/>
  <c r="A2" i="1" s="1"/>
  <c r="X2" i="1"/>
  <c r="W2" i="1"/>
  <c r="P2" i="1"/>
  <c r="BA2" i="1" s="1"/>
  <c r="O2" i="1"/>
  <c r="I2" i="1"/>
  <c r="H2" i="1"/>
  <c r="G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16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11" i="1" s="1"/>
  <c r="BV11" i="1" s="1"/>
  <c r="BD11" i="1" s="1"/>
  <c r="T1" i="1"/>
  <c r="S1" i="1"/>
  <c r="R1" i="1"/>
  <c r="Q1" i="1"/>
  <c r="P1" i="1"/>
  <c r="O1" i="1"/>
  <c r="N1" i="1"/>
  <c r="M1" i="1"/>
  <c r="L1" i="1"/>
  <c r="K1" i="1"/>
  <c r="BP21" i="1" s="1"/>
  <c r="BS21" i="1" s="1"/>
  <c r="BC21" i="1" s="1"/>
  <c r="J1" i="1"/>
  <c r="I1" i="1"/>
  <c r="H1" i="1"/>
  <c r="G1" i="1"/>
  <c r="F1" i="1"/>
  <c r="B1" i="1"/>
  <c r="A1" i="1"/>
  <c r="BJ19" i="1" l="1"/>
  <c r="BH19" i="1"/>
  <c r="BT9" i="1"/>
  <c r="BT14" i="1"/>
  <c r="BV14" i="1" s="1"/>
  <c r="BD14" i="1" s="1"/>
  <c r="BF14" i="1" s="1"/>
  <c r="BT6" i="1"/>
  <c r="BV6" i="1" s="1"/>
  <c r="BD6" i="1" s="1"/>
  <c r="BF6" i="1" s="1"/>
  <c r="BI6" i="1" s="1"/>
  <c r="G6" i="1"/>
  <c r="G17" i="1"/>
  <c r="BT17" i="1"/>
  <c r="BV17" i="1" s="1"/>
  <c r="BD17" i="1" s="1"/>
  <c r="BV12" i="1"/>
  <c r="BD12" i="1" s="1"/>
  <c r="BQ17" i="1"/>
  <c r="BQ14" i="1"/>
  <c r="BS12" i="1"/>
  <c r="BC12" i="1" s="1"/>
  <c r="BF12" i="1" s="1"/>
  <c r="Q6" i="1"/>
  <c r="BQ7" i="1"/>
  <c r="BS7" i="1" s="1"/>
  <c r="BC7" i="1" s="1"/>
  <c r="BU9" i="1"/>
  <c r="Q14" i="1"/>
  <c r="G14" i="1" s="1"/>
  <c r="BU17" i="1"/>
  <c r="BT20" i="1"/>
  <c r="BB9" i="1"/>
  <c r="BB17" i="1"/>
  <c r="BU20" i="1"/>
  <c r="BU4" i="1"/>
  <c r="BV4" i="1" s="1"/>
  <c r="BD4" i="1" s="1"/>
  <c r="BF4" i="1" s="1"/>
  <c r="Q9" i="1"/>
  <c r="G9" i="1" s="1"/>
  <c r="BQ10" i="1"/>
  <c r="BS10" i="1" s="1"/>
  <c r="BC10" i="1" s="1"/>
  <c r="BU12" i="1"/>
  <c r="Q17" i="1"/>
  <c r="BQ18" i="1"/>
  <c r="BS18" i="1" s="1"/>
  <c r="BC18" i="1" s="1"/>
  <c r="BB20" i="1"/>
  <c r="BB4" i="1"/>
  <c r="BP5" i="1"/>
  <c r="BS5" i="1" s="1"/>
  <c r="BC5" i="1" s="1"/>
  <c r="BT7" i="1"/>
  <c r="BV7" i="1" s="1"/>
  <c r="BD7" i="1" s="1"/>
  <c r="BR10" i="1"/>
  <c r="BB12" i="1"/>
  <c r="BP13" i="1"/>
  <c r="BH14" i="1"/>
  <c r="BT15" i="1"/>
  <c r="BV15" i="1" s="1"/>
  <c r="BD15" i="1" s="1"/>
  <c r="BR18" i="1"/>
  <c r="A21" i="1"/>
  <c r="Q4" i="1"/>
  <c r="G4" i="1" s="1"/>
  <c r="BU7" i="1"/>
  <c r="BU15" i="1"/>
  <c r="BT2" i="1"/>
  <c r="BV2" i="1" s="1"/>
  <c r="BD2" i="1" s="1"/>
  <c r="BR5" i="1"/>
  <c r="BP8" i="1"/>
  <c r="BH9" i="1"/>
  <c r="BT10" i="1"/>
  <c r="BR13" i="1"/>
  <c r="BP16" i="1"/>
  <c r="BH17" i="1"/>
  <c r="BT18" i="1"/>
  <c r="BU10" i="1"/>
  <c r="BQ16" i="1"/>
  <c r="BU18" i="1"/>
  <c r="BT21" i="1"/>
  <c r="BV21" i="1" s="1"/>
  <c r="BD21" i="1" s="1"/>
  <c r="BF21" i="1" s="1"/>
  <c r="BI21" i="1" s="1"/>
  <c r="BP3" i="1"/>
  <c r="BS3" i="1" s="1"/>
  <c r="BC3" i="1" s="1"/>
  <c r="BT5" i="1"/>
  <c r="BR8" i="1"/>
  <c r="BU21" i="1"/>
  <c r="BB2" i="1"/>
  <c r="BF2" i="1" s="1"/>
  <c r="BI2" i="1" s="1"/>
  <c r="BQ3" i="1"/>
  <c r="BU5" i="1"/>
  <c r="BQ11" i="1"/>
  <c r="BS11" i="1" s="1"/>
  <c r="BC11" i="1" s="1"/>
  <c r="BU13" i="1"/>
  <c r="BV13" i="1" s="1"/>
  <c r="BD13" i="1" s="1"/>
  <c r="BR19" i="1"/>
  <c r="BS19" i="1" s="1"/>
  <c r="BC19" i="1" s="1"/>
  <c r="BP22" i="1"/>
  <c r="BS22" i="1" s="1"/>
  <c r="BC22" i="1" s="1"/>
  <c r="BR3" i="1"/>
  <c r="BP6" i="1"/>
  <c r="BS6" i="1" s="1"/>
  <c r="BC6" i="1" s="1"/>
  <c r="BH7" i="1"/>
  <c r="BT8" i="1"/>
  <c r="BV8" i="1" s="1"/>
  <c r="BD8" i="1" s="1"/>
  <c r="BP14" i="1"/>
  <c r="BS14" i="1" s="1"/>
  <c r="BC14" i="1" s="1"/>
  <c r="BT16" i="1"/>
  <c r="BV16" i="1" s="1"/>
  <c r="BD16" i="1" s="1"/>
  <c r="BQ22" i="1"/>
  <c r="BQ6" i="1"/>
  <c r="BU8" i="1"/>
  <c r="BT19" i="1"/>
  <c r="BV19" i="1" s="1"/>
  <c r="BD19" i="1" s="1"/>
  <c r="BR22" i="1"/>
  <c r="BT3" i="1"/>
  <c r="BV3" i="1" s="1"/>
  <c r="BD3" i="1" s="1"/>
  <c r="BF3" i="1" s="1"/>
  <c r="BI3" i="1" s="1"/>
  <c r="BR6" i="1"/>
  <c r="BP9" i="1"/>
  <c r="BS9" i="1" s="1"/>
  <c r="BC9" i="1" s="1"/>
  <c r="BP17" i="1"/>
  <c r="BS17" i="1" s="1"/>
  <c r="BC17" i="1" s="1"/>
  <c r="BF17" i="1" s="1"/>
  <c r="BP20" i="1"/>
  <c r="BT22" i="1"/>
  <c r="BQ20" i="1"/>
  <c r="BU22" i="1"/>
  <c r="BJ21" i="1" l="1"/>
  <c r="BK21" i="1" s="1"/>
  <c r="BN21" i="1" s="1"/>
  <c r="BH21" i="1"/>
  <c r="BV22" i="1"/>
  <c r="BD22" i="1" s="1"/>
  <c r="BF22" i="1" s="1"/>
  <c r="BV18" i="1"/>
  <c r="BD18" i="1" s="1"/>
  <c r="BS13" i="1"/>
  <c r="BC13" i="1" s="1"/>
  <c r="BV20" i="1"/>
  <c r="BD20" i="1" s="1"/>
  <c r="BJ6" i="1"/>
  <c r="BK6" i="1" s="1"/>
  <c r="BN6" i="1" s="1"/>
  <c r="BH6" i="1"/>
  <c r="BS20" i="1"/>
  <c r="BC20" i="1" s="1"/>
  <c r="BF20" i="1" s="1"/>
  <c r="BI20" i="1" s="1"/>
  <c r="BS16" i="1"/>
  <c r="BC16" i="1" s="1"/>
  <c r="BF16" i="1" s="1"/>
  <c r="BV10" i="1"/>
  <c r="BD10" i="1" s="1"/>
  <c r="BF10" i="1" s="1"/>
  <c r="BJ3" i="1"/>
  <c r="BK3" i="1" s="1"/>
  <c r="BO3" i="1" s="1"/>
  <c r="BH3" i="1"/>
  <c r="BV9" i="1"/>
  <c r="BD9" i="1" s="1"/>
  <c r="BF9" i="1" s="1"/>
  <c r="BS8" i="1"/>
  <c r="BC8" i="1" s="1"/>
  <c r="BF8" i="1" s="1"/>
  <c r="BJ2" i="1"/>
  <c r="BH2" i="1"/>
  <c r="BV5" i="1"/>
  <c r="BD5" i="1" s="1"/>
  <c r="BJ20" i="1" l="1"/>
  <c r="BK20" i="1" s="1"/>
  <c r="BN20" i="1" s="1"/>
  <c r="BH20" i="1"/>
</calcChain>
</file>

<file path=xl/sharedStrings.xml><?xml version="1.0" encoding="utf-8"?>
<sst xmlns="http://schemas.openxmlformats.org/spreadsheetml/2006/main" count="240" uniqueCount="149">
  <si>
    <t>List_Ordered</t>
  </si>
  <si>
    <t>List_Randomized</t>
  </si>
  <si>
    <t>Block</t>
  </si>
  <si>
    <t>kniet</t>
  </si>
  <si>
    <t>im</t>
  </si>
  <si>
    <t>Garten</t>
  </si>
  <si>
    <t>Sie</t>
  </si>
  <si>
    <t>hat</t>
  </si>
  <si>
    <t>ein</t>
  </si>
  <si>
    <t>tolles</t>
  </si>
  <si>
    <t>Hochbeet</t>
  </si>
  <si>
    <t>angelegt</t>
  </si>
  <si>
    <t>Gymnasiallehrerin</t>
  </si>
  <si>
    <t>NA</t>
  </si>
  <si>
    <t>Dummy</t>
  </si>
  <si>
    <t>Die</t>
  </si>
  <si>
    <t>die</t>
  </si>
  <si>
    <t>Gymnasiallehrer</t>
  </si>
  <si>
    <t>Alternative</t>
  </si>
  <si>
    <t>Der</t>
  </si>
  <si>
    <t>der</t>
  </si>
  <si>
    <t>Er</t>
  </si>
  <si>
    <t>Was</t>
  </si>
  <si>
    <t>im Garten knien</t>
  </si>
  <si>
    <t>im Garten stehen</t>
  </si>
  <si>
    <t>kriecht</t>
  </si>
  <si>
    <t>in der</t>
  </si>
  <si>
    <t>Werkstatt</t>
  </si>
  <si>
    <t>starke</t>
  </si>
  <si>
    <t>Brille</t>
  </si>
  <si>
    <t>verloren</t>
  </si>
  <si>
    <t>Wen_Was</t>
  </si>
  <si>
    <t>die starke Maschine</t>
  </si>
  <si>
    <t>fliegt</t>
  </si>
  <si>
    <t>aus der</t>
  </si>
  <si>
    <t>Mannschaft</t>
  </si>
  <si>
    <t>den</t>
  </si>
  <si>
    <t>strengen</t>
  </si>
  <si>
    <t>Schiedsrichter</t>
  </si>
  <si>
    <t>angespuckt</t>
  </si>
  <si>
    <t>fällt</t>
  </si>
  <si>
    <t>auf der</t>
  </si>
  <si>
    <t>Beerdigung</t>
  </si>
  <si>
    <t>das</t>
  </si>
  <si>
    <t>tiefe</t>
  </si>
  <si>
    <t>Loch</t>
  </si>
  <si>
    <t>übersehen</t>
  </si>
  <si>
    <t>posiert</t>
  </si>
  <si>
    <t>auf dem</t>
  </si>
  <si>
    <t>Plakat</t>
  </si>
  <si>
    <t>einen</t>
  </si>
  <si>
    <t>tollen</t>
  </si>
  <si>
    <t>Werbedeal</t>
  </si>
  <si>
    <t>bekommen</t>
  </si>
  <si>
    <t>einen guten Werbedeal</t>
  </si>
  <si>
    <t>steigt</t>
  </si>
  <si>
    <t>auf den</t>
  </si>
  <si>
    <t>Tisch</t>
  </si>
  <si>
    <t>großes</t>
  </si>
  <si>
    <t>Maß</t>
  </si>
  <si>
    <t>geleert</t>
  </si>
  <si>
    <t>Wer</t>
  </si>
  <si>
    <t>klettert</t>
  </si>
  <si>
    <t>vom</t>
  </si>
  <si>
    <t>Balkon</t>
  </si>
  <si>
    <t>teure</t>
  </si>
  <si>
    <t>Vase</t>
  </si>
  <si>
    <t>zerdeppert</t>
  </si>
  <si>
    <t>Wo_Wohin_Woher</t>
  </si>
  <si>
    <t>schläft</t>
  </si>
  <si>
    <t>Betrieb</t>
  </si>
  <si>
    <t>möchte</t>
  </si>
  <si>
    <t>große</t>
  </si>
  <si>
    <t>Projekt</t>
  </si>
  <si>
    <t>beenden</t>
  </si>
  <si>
    <t>simst</t>
  </si>
  <si>
    <t>Hörsaal</t>
  </si>
  <si>
    <t>findet</t>
  </si>
  <si>
    <t>andauernde</t>
  </si>
  <si>
    <t>Vorlesung</t>
  </si>
  <si>
    <t>langweilig</t>
  </si>
  <si>
    <t>reist</t>
  </si>
  <si>
    <t>zum</t>
  </si>
  <si>
    <t>Turnier</t>
  </si>
  <si>
    <t>ganze</t>
  </si>
  <si>
    <t>Jahr</t>
  </si>
  <si>
    <t>trainiert</t>
  </si>
  <si>
    <t>erwacht</t>
  </si>
  <si>
    <t>von der</t>
  </si>
  <si>
    <t>Weinprobe</t>
  </si>
  <si>
    <t>hatte</t>
  </si>
  <si>
    <t>spaßigen</t>
  </si>
  <si>
    <t>Abend</t>
  </si>
  <si>
    <t>genossen</t>
  </si>
  <si>
    <t>stürzt</t>
  </si>
  <si>
    <t>Radrennen</t>
  </si>
  <si>
    <t>ekstatischen</t>
  </si>
  <si>
    <t>Fan</t>
  </si>
  <si>
    <t>ins</t>
  </si>
  <si>
    <t>Bad</t>
  </si>
  <si>
    <t>leckeres</t>
  </si>
  <si>
    <t>Bier</t>
  </si>
  <si>
    <t>getrunken</t>
  </si>
  <si>
    <t>Villa</t>
  </si>
  <si>
    <t>ausgelassenen</t>
  </si>
  <si>
    <t>gehabt</t>
  </si>
  <si>
    <t>spaziert</t>
  </si>
  <si>
    <t>Trödelmarkt</t>
  </si>
  <si>
    <t>alte</t>
  </si>
  <si>
    <t>Geschirr</t>
  </si>
  <si>
    <t>ersetzen</t>
  </si>
  <si>
    <t>starrt</t>
  </si>
  <si>
    <t>auf die</t>
  </si>
  <si>
    <t>Speisekarte</t>
  </si>
  <si>
    <t>lokalen</t>
  </si>
  <si>
    <t>Köstlichkeiten</t>
  </si>
  <si>
    <t>ausprobieren</t>
  </si>
  <si>
    <t>tanzt</t>
  </si>
  <si>
    <t>Veranstaltung</t>
  </si>
  <si>
    <t>eine</t>
  </si>
  <si>
    <t>freundliche</t>
  </si>
  <si>
    <t>Tanzgruppe</t>
  </si>
  <si>
    <t>gefunden</t>
  </si>
  <si>
    <t>aus dem</t>
  </si>
  <si>
    <t>Zug</t>
  </si>
  <si>
    <t>graue</t>
  </si>
  <si>
    <t>Hemd</t>
  </si>
  <si>
    <t>durchgeschwitzt</t>
  </si>
  <si>
    <t>aus dem Zug steigen</t>
  </si>
  <si>
    <t>in den Zug einsteigen</t>
  </si>
  <si>
    <t>liegt</t>
  </si>
  <si>
    <t>vor dem</t>
  </si>
  <si>
    <t>Fernseher</t>
  </si>
  <si>
    <t>neues</t>
  </si>
  <si>
    <t>Trainingsprogram</t>
  </si>
  <si>
    <t>angefangen</t>
  </si>
  <si>
    <t>neben dem Fernseher</t>
  </si>
  <si>
    <t>wartet</t>
  </si>
  <si>
    <t>vor der</t>
  </si>
  <si>
    <t>Kasse</t>
  </si>
  <si>
    <t>falsche</t>
  </si>
  <si>
    <t>Schlange</t>
  </si>
  <si>
    <t>gewählt</t>
  </si>
  <si>
    <t>die falsche Kasse</t>
  </si>
  <si>
    <t>geht</t>
  </si>
  <si>
    <t>Theaterstück</t>
  </si>
  <si>
    <t>neue</t>
  </si>
  <si>
    <t>Passion</t>
  </si>
  <si>
    <t>entdeckt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</si>
</sst>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1" fillId="3" borderId="0" xfId="0" applyFont="1" applyFill="1"/>
    <xf numFmtId="0" fontId="3" fillId="5" borderId="0" xfId="0" applyFont="1" applyFill="1"/>
    <xf numFmtId="0" fontId="3" fillId="3" borderId="0" xfId="0" applyFont="1" applyFill="1" applyAlignment="1">
      <alignment horizontal="right" wrapText="1"/>
    </xf>
    <xf numFmtId="0" fontId="3" fillId="6" borderId="0" xfId="0" applyFont="1" applyFill="1" applyAlignment="1">
      <alignment horizontal="right" wrapText="1"/>
    </xf>
    <xf numFmtId="0" fontId="2" fillId="4" borderId="0" xfId="0" applyFont="1" applyFill="1"/>
    <xf numFmtId="0" fontId="3" fillId="0" borderId="0" xfId="0" applyFont="1"/>
  </cellXfs>
  <cellStyles count="1">
    <cellStyle name="Standard" xfId="0" builtinId="0"/>
  </cellStyles>
  <dxfs count="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5">
          <cell r="Z5">
            <v>4</v>
          </cell>
          <cell r="AA5" t="str">
            <v>Moritz</v>
          </cell>
          <cell r="AB5" t="str">
            <v>m</v>
          </cell>
          <cell r="AC5">
            <v>1.114285714</v>
          </cell>
          <cell r="AD5">
            <v>0.322802851</v>
          </cell>
          <cell r="AE5">
            <v>1</v>
          </cell>
          <cell r="AF5" t="str">
            <v>m</v>
          </cell>
          <cell r="AG5" t="str">
            <v>Target</v>
          </cell>
          <cell r="AH5" t="str">
            <v>NA</v>
          </cell>
          <cell r="AI5">
            <v>317000000</v>
          </cell>
          <cell r="AJ5" t="str">
            <v>NA</v>
          </cell>
          <cell r="AK5" t="str">
            <v>NA</v>
          </cell>
          <cell r="AL5">
            <v>36</v>
          </cell>
          <cell r="AM5" t="str">
            <v>Finn</v>
          </cell>
          <cell r="AN5" t="str">
            <v>n</v>
          </cell>
          <cell r="AO5">
            <v>1.4857142860000001</v>
          </cell>
          <cell r="AP5">
            <v>0.81786769299999995</v>
          </cell>
          <cell r="AQ5">
            <v>1</v>
          </cell>
          <cell r="AR5" t="str">
            <v>m</v>
          </cell>
          <cell r="AS5" t="str">
            <v>Alternative</v>
          </cell>
          <cell r="AT5" t="str">
            <v>NA</v>
          </cell>
          <cell r="AU5" t="str">
            <v>NA</v>
          </cell>
          <cell r="AV5" t="str">
            <v>NA</v>
          </cell>
          <cell r="AW5" t="str">
            <v>NA</v>
          </cell>
          <cell r="AX5" t="str">
            <v>Er</v>
          </cell>
          <cell r="AY5" t="str">
            <v>Sie</v>
          </cell>
          <cell r="AZ5" t="str">
            <v>Er</v>
          </cell>
        </row>
        <row r="10">
          <cell r="Z10">
            <v>9</v>
          </cell>
          <cell r="AA10" t="str">
            <v>Johannes</v>
          </cell>
          <cell r="AB10" t="str">
            <v>m</v>
          </cell>
          <cell r="AC10">
            <v>1.1428571430000001</v>
          </cell>
          <cell r="AD10">
            <v>0.35503580099999998</v>
          </cell>
          <cell r="AE10">
            <v>1</v>
          </cell>
          <cell r="AF10" t="str">
            <v>m</v>
          </cell>
          <cell r="AG10" t="str">
            <v>Target</v>
          </cell>
          <cell r="AH10" t="str">
            <v>NA</v>
          </cell>
          <cell r="AI10">
            <v>2370000000</v>
          </cell>
          <cell r="AJ10" t="str">
            <v>NA</v>
          </cell>
          <cell r="AK10" t="str">
            <v>NA</v>
          </cell>
          <cell r="AL10">
            <v>41</v>
          </cell>
          <cell r="AM10" t="str">
            <v>Jan</v>
          </cell>
          <cell r="AN10" t="str">
            <v>m</v>
          </cell>
          <cell r="AO10">
            <v>1.542857143</v>
          </cell>
          <cell r="AP10">
            <v>0.98048178900000005</v>
          </cell>
          <cell r="AQ10">
            <v>1</v>
          </cell>
          <cell r="AR10" t="str">
            <v>m</v>
          </cell>
          <cell r="AS10" t="str">
            <v>Alternative</v>
          </cell>
          <cell r="AT10" t="str">
            <v>NA</v>
          </cell>
          <cell r="AU10" t="str">
            <v>NA</v>
          </cell>
          <cell r="AV10" t="str">
            <v>NA</v>
          </cell>
          <cell r="AW10" t="str">
            <v>NA</v>
          </cell>
          <cell r="AX10" t="str">
            <v>Er</v>
          </cell>
          <cell r="AY10" t="str">
            <v>Sie</v>
          </cell>
          <cell r="AZ10" t="str">
            <v>Er</v>
          </cell>
        </row>
        <row r="14">
          <cell r="Z14">
            <v>15</v>
          </cell>
          <cell r="AA14" t="str">
            <v>Felix</v>
          </cell>
          <cell r="AB14" t="str">
            <v>m</v>
          </cell>
          <cell r="AC14">
            <v>1.2</v>
          </cell>
          <cell r="AD14">
            <v>0.47278897199999997</v>
          </cell>
          <cell r="AE14">
            <v>1</v>
          </cell>
          <cell r="AF14" t="str">
            <v>m</v>
          </cell>
          <cell r="AG14" t="str">
            <v>Target</v>
          </cell>
          <cell r="AH14" t="str">
            <v>NA</v>
          </cell>
          <cell r="AI14">
            <v>2590000000</v>
          </cell>
          <cell r="AJ14" t="str">
            <v>NA</v>
          </cell>
          <cell r="AK14" t="str">
            <v>NA</v>
          </cell>
          <cell r="AL14">
            <v>94</v>
          </cell>
          <cell r="AM14" t="str">
            <v>Alma</v>
          </cell>
          <cell r="AN14" t="str">
            <v>f</v>
          </cell>
          <cell r="AO14">
            <v>6.1714285709999999</v>
          </cell>
          <cell r="AP14">
            <v>0.98475778700000005</v>
          </cell>
          <cell r="AQ14">
            <v>6</v>
          </cell>
          <cell r="AR14" t="str">
            <v>f</v>
          </cell>
          <cell r="AS14" t="str">
            <v>Alternative</v>
          </cell>
          <cell r="AT14" t="str">
            <v>NA</v>
          </cell>
          <cell r="AU14" t="str">
            <v>NA</v>
          </cell>
          <cell r="AV14" t="str">
            <v>NA</v>
          </cell>
          <cell r="AW14" t="str">
            <v>NA</v>
          </cell>
          <cell r="AX14" t="str">
            <v>Er</v>
          </cell>
          <cell r="AY14" t="str">
            <v>Sie</v>
          </cell>
          <cell r="AZ14" t="str">
            <v>Sie</v>
          </cell>
        </row>
        <row r="21">
          <cell r="Z21">
            <v>20</v>
          </cell>
          <cell r="AA21" t="str">
            <v>Erik</v>
          </cell>
          <cell r="AB21" t="str">
            <v>m</v>
          </cell>
          <cell r="AC21">
            <v>1.2571428570000001</v>
          </cell>
          <cell r="AD21">
            <v>0.56061191099999996</v>
          </cell>
          <cell r="AE21">
            <v>1</v>
          </cell>
          <cell r="AF21" t="str">
            <v>m</v>
          </cell>
          <cell r="AG21" t="str">
            <v>Target</v>
          </cell>
          <cell r="AH21" t="str">
            <v>NA</v>
          </cell>
          <cell r="AI21">
            <v>2550000000</v>
          </cell>
          <cell r="AJ21" t="str">
            <v>NA</v>
          </cell>
          <cell r="AK21" t="str">
            <v>NA</v>
          </cell>
          <cell r="AL21">
            <v>101</v>
          </cell>
          <cell r="AM21" t="str">
            <v>Maria</v>
          </cell>
          <cell r="AN21" t="str">
            <v>n</v>
          </cell>
          <cell r="AO21">
            <v>6.542857143</v>
          </cell>
          <cell r="AP21">
            <v>0.78000215500000003</v>
          </cell>
          <cell r="AQ21">
            <v>7</v>
          </cell>
          <cell r="AR21" t="str">
            <v>f</v>
          </cell>
          <cell r="AS21" t="str">
            <v>Alternative</v>
          </cell>
          <cell r="AT21" t="str">
            <v>NA</v>
          </cell>
          <cell r="AU21" t="str">
            <v>NA</v>
          </cell>
          <cell r="AV21" t="str">
            <v>NA</v>
          </cell>
          <cell r="AW21" t="str">
            <v>NA</v>
          </cell>
          <cell r="AX21" t="str">
            <v>Er</v>
          </cell>
          <cell r="AY21" t="str">
            <v>Sie</v>
          </cell>
          <cell r="AZ21" t="str">
            <v>Sie</v>
          </cell>
        </row>
        <row r="24">
          <cell r="Z24">
            <v>65</v>
          </cell>
          <cell r="AA24" t="str">
            <v>Renée</v>
          </cell>
          <cell r="AB24" t="str">
            <v>n</v>
          </cell>
          <cell r="AC24">
            <v>3.228571429</v>
          </cell>
          <cell r="AD24">
            <v>1.2853407489999999</v>
          </cell>
          <cell r="AE24">
            <v>4</v>
          </cell>
          <cell r="AF24" t="str">
            <v>n</v>
          </cell>
          <cell r="AG24" t="str">
            <v>Target</v>
          </cell>
          <cell r="AH24" t="str">
            <v>NA</v>
          </cell>
          <cell r="AI24">
            <v>253000000</v>
          </cell>
          <cell r="AJ24" t="str">
            <v>NA</v>
          </cell>
          <cell r="AK24" t="str">
            <v>NA</v>
          </cell>
          <cell r="AL24">
            <v>114</v>
          </cell>
          <cell r="AM24" t="str">
            <v>Luisa</v>
          </cell>
          <cell r="AN24" t="str">
            <v>f</v>
          </cell>
          <cell r="AO24">
            <v>6.6857142859999996</v>
          </cell>
          <cell r="AP24">
            <v>1.078436465</v>
          </cell>
          <cell r="AQ24">
            <v>7</v>
          </cell>
          <cell r="AR24" t="str">
            <v>f</v>
          </cell>
          <cell r="AS24" t="str">
            <v>Alternative</v>
          </cell>
          <cell r="AT24" t="str">
            <v>NA</v>
          </cell>
          <cell r="AU24" t="str">
            <v>NA</v>
          </cell>
          <cell r="AV24" t="str">
            <v>NA</v>
          </cell>
          <cell r="AW24" t="str">
            <v>NA</v>
          </cell>
          <cell r="AX24" t="str">
            <v>Er</v>
          </cell>
          <cell r="AY24" t="str">
            <v>Sie</v>
          </cell>
          <cell r="AZ24" t="str">
            <v>Er</v>
          </cell>
        </row>
        <row r="26">
          <cell r="Z26">
            <v>67</v>
          </cell>
          <cell r="AA26" t="str">
            <v>Bente</v>
          </cell>
          <cell r="AB26" t="str">
            <v>n</v>
          </cell>
          <cell r="AC26">
            <v>3.371428571</v>
          </cell>
          <cell r="AD26">
            <v>1.5546082219999999</v>
          </cell>
          <cell r="AE26">
            <v>4</v>
          </cell>
          <cell r="AF26" t="str">
            <v>n</v>
          </cell>
          <cell r="AG26" t="str">
            <v>Target</v>
          </cell>
          <cell r="AH26">
            <v>4</v>
          </cell>
          <cell r="AI26">
            <v>19800000</v>
          </cell>
          <cell r="AJ26" t="str">
            <v>NA</v>
          </cell>
          <cell r="AK26" t="str">
            <v>NA</v>
          </cell>
          <cell r="AL26">
            <v>116</v>
          </cell>
          <cell r="AM26" t="str">
            <v>Jasmin</v>
          </cell>
          <cell r="AN26" t="str">
            <v>f</v>
          </cell>
          <cell r="AO26">
            <v>6.7142857139999998</v>
          </cell>
          <cell r="AP26">
            <v>0.57247802800000003</v>
          </cell>
          <cell r="AQ26">
            <v>7</v>
          </cell>
          <cell r="AR26" t="str">
            <v>f</v>
          </cell>
          <cell r="AS26" t="str">
            <v>Alternative</v>
          </cell>
          <cell r="AT26" t="str">
            <v>NA</v>
          </cell>
          <cell r="AU26" t="str">
            <v>NA</v>
          </cell>
          <cell r="AV26" t="str">
            <v>NA</v>
          </cell>
          <cell r="AW26" t="str">
            <v>NA</v>
          </cell>
          <cell r="AX26" t="str">
            <v>Er</v>
          </cell>
          <cell r="AY26" t="str">
            <v>Sie</v>
          </cell>
          <cell r="AZ26" t="str">
            <v>Er</v>
          </cell>
        </row>
        <row r="33">
          <cell r="Z33">
            <v>74</v>
          </cell>
          <cell r="AA33" t="str">
            <v>Quinn</v>
          </cell>
          <cell r="AB33" t="str">
            <v>n</v>
          </cell>
          <cell r="AC33">
            <v>3.8285714290000001</v>
          </cell>
          <cell r="AD33">
            <v>1.5993696239999999</v>
          </cell>
          <cell r="AE33">
            <v>4</v>
          </cell>
          <cell r="AF33" t="str">
            <v>n</v>
          </cell>
          <cell r="AG33" t="str">
            <v>Target</v>
          </cell>
          <cell r="AH33" t="str">
            <v>NA</v>
          </cell>
          <cell r="AI33">
            <v>2290000000</v>
          </cell>
          <cell r="AJ33" t="str">
            <v>NA</v>
          </cell>
          <cell r="AK33" t="str">
            <v>NA</v>
          </cell>
          <cell r="AL33">
            <v>24</v>
          </cell>
          <cell r="AM33" t="str">
            <v>Benjamin</v>
          </cell>
          <cell r="AN33" t="str">
            <v>m</v>
          </cell>
          <cell r="AO33">
            <v>1.2571428570000001</v>
          </cell>
          <cell r="AP33">
            <v>0.91853006400000003</v>
          </cell>
          <cell r="AQ33">
            <v>1</v>
          </cell>
          <cell r="AR33" t="str">
            <v>m</v>
          </cell>
          <cell r="AS33" t="str">
            <v>Alternative</v>
          </cell>
          <cell r="AT33" t="str">
            <v>NA</v>
          </cell>
          <cell r="AU33" t="str">
            <v>NA</v>
          </cell>
          <cell r="AV33" t="str">
            <v>NA</v>
          </cell>
          <cell r="AW33" t="str">
            <v>NA</v>
          </cell>
          <cell r="AX33" t="str">
            <v>Er</v>
          </cell>
          <cell r="AY33" t="str">
            <v>Sie</v>
          </cell>
          <cell r="AZ33" t="str">
            <v>Sie</v>
          </cell>
        </row>
        <row r="39">
          <cell r="Z39">
            <v>80</v>
          </cell>
          <cell r="AA39" t="str">
            <v>Kim</v>
          </cell>
          <cell r="AB39" t="str">
            <v>n</v>
          </cell>
          <cell r="AC39">
            <v>4.7428571430000002</v>
          </cell>
          <cell r="AD39">
            <v>1.038745203</v>
          </cell>
          <cell r="AE39">
            <v>4</v>
          </cell>
          <cell r="AF39" t="str">
            <v>n</v>
          </cell>
          <cell r="AG39" t="str">
            <v>Target</v>
          </cell>
          <cell r="AH39" t="str">
            <v>NA</v>
          </cell>
          <cell r="AI39">
            <v>5070000000</v>
          </cell>
          <cell r="AJ39" t="str">
            <v>NA</v>
          </cell>
          <cell r="AK39" t="str">
            <v>NA</v>
          </cell>
          <cell r="AL39">
            <v>30</v>
          </cell>
          <cell r="AM39" t="str">
            <v>Karl</v>
          </cell>
          <cell r="AN39" t="str">
            <v>m</v>
          </cell>
          <cell r="AO39">
            <v>1.342857143</v>
          </cell>
          <cell r="AP39">
            <v>1.1099246700000001</v>
          </cell>
          <cell r="AQ39">
            <v>1</v>
          </cell>
          <cell r="AR39" t="str">
            <v>m</v>
          </cell>
          <cell r="AS39" t="str">
            <v>Alternative</v>
          </cell>
          <cell r="AT39" t="str">
            <v>NA</v>
          </cell>
          <cell r="AU39" t="str">
            <v>NA</v>
          </cell>
          <cell r="AV39" t="str">
            <v>NA</v>
          </cell>
          <cell r="AW39" t="str">
            <v>NA</v>
          </cell>
          <cell r="AX39" t="str">
            <v>Er</v>
          </cell>
          <cell r="AY39" t="str">
            <v>Sie</v>
          </cell>
          <cell r="AZ39" t="str">
            <v>Sie</v>
          </cell>
        </row>
        <row r="47">
          <cell r="Z47">
            <v>129</v>
          </cell>
          <cell r="AA47" t="str">
            <v>Frieda</v>
          </cell>
          <cell r="AB47" t="str">
            <v>f</v>
          </cell>
          <cell r="AC47">
            <v>6.8285714290000001</v>
          </cell>
          <cell r="AD47">
            <v>0.51367844600000001</v>
          </cell>
          <cell r="AE47">
            <v>7</v>
          </cell>
          <cell r="AF47" t="str">
            <v>f</v>
          </cell>
          <cell r="AG47" t="str">
            <v>Target</v>
          </cell>
          <cell r="AI47">
            <v>36900000</v>
          </cell>
          <cell r="AJ47" t="str">
            <v>NA</v>
          </cell>
          <cell r="AK47" t="str">
            <v>NA</v>
          </cell>
          <cell r="AL47">
            <v>48</v>
          </cell>
          <cell r="AM47" t="str">
            <v>Marlon</v>
          </cell>
          <cell r="AN47" t="str">
            <v>m</v>
          </cell>
          <cell r="AO47">
            <v>1.7428571429999999</v>
          </cell>
          <cell r="AP47">
            <v>1.093909802</v>
          </cell>
          <cell r="AQ47">
            <v>1</v>
          </cell>
          <cell r="AR47" t="str">
            <v>m</v>
          </cell>
          <cell r="AS47" t="str">
            <v>Alternative</v>
          </cell>
          <cell r="AT47" t="str">
            <v>NA</v>
          </cell>
          <cell r="AU47" t="str">
            <v>NA</v>
          </cell>
          <cell r="AV47" t="str">
            <v>NA</v>
          </cell>
          <cell r="AW47" t="str">
            <v>NA</v>
          </cell>
          <cell r="AX47" t="str">
            <v>Er</v>
          </cell>
          <cell r="AY47" t="str">
            <v>Sie</v>
          </cell>
          <cell r="AZ47" t="str">
            <v>Er</v>
          </cell>
        </row>
        <row r="58">
          <cell r="Z58">
            <v>140</v>
          </cell>
          <cell r="AA58" t="str">
            <v>Mathilda</v>
          </cell>
          <cell r="AB58" t="str">
            <v>f</v>
          </cell>
          <cell r="AC58">
            <v>6.914285714</v>
          </cell>
          <cell r="AD58">
            <v>0.28402864100000003</v>
          </cell>
          <cell r="AE58">
            <v>7</v>
          </cell>
          <cell r="AF58" t="str">
            <v>f</v>
          </cell>
          <cell r="AG58" t="str">
            <v>Target</v>
          </cell>
          <cell r="AH58" t="str">
            <v>NA</v>
          </cell>
          <cell r="AI58">
            <v>17000000</v>
          </cell>
          <cell r="AJ58" t="str">
            <v>NA</v>
          </cell>
          <cell r="AK58" t="str">
            <v>NA</v>
          </cell>
          <cell r="AL58">
            <v>108</v>
          </cell>
          <cell r="AM58" t="str">
            <v>Carolin</v>
          </cell>
          <cell r="AN58" t="str">
            <v>f</v>
          </cell>
          <cell r="AO58">
            <v>6.628571429</v>
          </cell>
          <cell r="AP58">
            <v>0.77024496799999997</v>
          </cell>
          <cell r="AQ58">
            <v>7</v>
          </cell>
          <cell r="AR58" t="str">
            <v>f</v>
          </cell>
          <cell r="AS58" t="str">
            <v>Alternative</v>
          </cell>
          <cell r="AT58" t="str">
            <v>NA</v>
          </cell>
          <cell r="AU58" t="str">
            <v>NA</v>
          </cell>
          <cell r="AV58" t="str">
            <v>NA</v>
          </cell>
          <cell r="AW58" t="str">
            <v>NA</v>
          </cell>
          <cell r="AX58" t="str">
            <v>Er</v>
          </cell>
          <cell r="AY58" t="str">
            <v>Sie</v>
          </cell>
          <cell r="AZ58" t="str">
            <v>Sie</v>
          </cell>
        </row>
        <row r="59">
          <cell r="Z59">
            <v>141</v>
          </cell>
          <cell r="AA59" t="str">
            <v>Sophia</v>
          </cell>
          <cell r="AB59" t="str">
            <v>f</v>
          </cell>
          <cell r="AC59">
            <v>6.914285714</v>
          </cell>
          <cell r="AD59">
            <v>0.28402864100000003</v>
          </cell>
          <cell r="AE59">
            <v>7</v>
          </cell>
          <cell r="AF59" t="str">
            <v>f</v>
          </cell>
          <cell r="AG59" t="str">
            <v>Target</v>
          </cell>
          <cell r="AH59" t="str">
            <v>NA</v>
          </cell>
          <cell r="AI59">
            <v>2230000000</v>
          </cell>
          <cell r="AJ59" t="str">
            <v>NA</v>
          </cell>
          <cell r="AK59" t="str">
            <v>NA</v>
          </cell>
          <cell r="AL59">
            <v>109</v>
          </cell>
          <cell r="AM59" t="str">
            <v>Henriette</v>
          </cell>
          <cell r="AN59" t="str">
            <v>f</v>
          </cell>
          <cell r="AO59">
            <v>6.6571428570000002</v>
          </cell>
          <cell r="AP59">
            <v>0.80230759600000001</v>
          </cell>
          <cell r="AQ59">
            <v>7</v>
          </cell>
          <cell r="AR59" t="str">
            <v>f</v>
          </cell>
          <cell r="AS59" t="str">
            <v>Alternative</v>
          </cell>
          <cell r="AT59" t="str">
            <v>NA</v>
          </cell>
          <cell r="AU59" t="str">
            <v>NA</v>
          </cell>
          <cell r="AV59" t="str">
            <v>NA</v>
          </cell>
          <cell r="AW59" t="str">
            <v>NA</v>
          </cell>
          <cell r="AX59" t="str">
            <v>Er</v>
          </cell>
          <cell r="AY59" t="str">
            <v>Sie</v>
          </cell>
          <cell r="AZ59" t="str">
            <v>Sie</v>
          </cell>
        </row>
        <row r="74">
          <cell r="Z74">
            <v>156</v>
          </cell>
          <cell r="AA74" t="str">
            <v>Grundschullehrerin</v>
          </cell>
          <cell r="AB74" t="str">
            <v>NA</v>
          </cell>
          <cell r="AC74">
            <v>2.25</v>
          </cell>
          <cell r="AD74" t="str">
            <v>NA</v>
          </cell>
          <cell r="AE74" t="str">
            <v>NA</v>
          </cell>
          <cell r="AF74" t="str">
            <v>f</v>
          </cell>
          <cell r="AG74" t="str">
            <v>Filler</v>
          </cell>
          <cell r="AH74" t="str">
            <v>NA</v>
          </cell>
          <cell r="AI74" t="str">
            <v>NA</v>
          </cell>
          <cell r="AJ74" t="str">
            <v>Die</v>
          </cell>
          <cell r="AK74" t="str">
            <v>die</v>
          </cell>
          <cell r="AL74">
            <v>13</v>
          </cell>
          <cell r="AM74" t="str">
            <v>Grundschullehrer</v>
          </cell>
          <cell r="AN74" t="str">
            <v>NA</v>
          </cell>
          <cell r="AO74" t="str">
            <v>NA</v>
          </cell>
          <cell r="AP74" t="str">
            <v>NA</v>
          </cell>
          <cell r="AQ74" t="str">
            <v>NA</v>
          </cell>
          <cell r="AR74" t="str">
            <v>NA</v>
          </cell>
          <cell r="AS74" t="str">
            <v>Alternative</v>
          </cell>
          <cell r="AT74" t="str">
            <v>NA</v>
          </cell>
          <cell r="AU74" t="str">
            <v>NA</v>
          </cell>
          <cell r="AV74" t="str">
            <v>Der</v>
          </cell>
          <cell r="AW74" t="str">
            <v>der</v>
          </cell>
          <cell r="AX74" t="str">
            <v>Er</v>
          </cell>
          <cell r="AY74" t="str">
            <v>Sie</v>
          </cell>
          <cell r="AZ74" t="str">
            <v>Sie</v>
          </cell>
        </row>
        <row r="78">
          <cell r="Z78">
            <v>160</v>
          </cell>
          <cell r="AA78" t="str">
            <v>Ernährungsberaterin</v>
          </cell>
          <cell r="AB78" t="str">
            <v>NA</v>
          </cell>
          <cell r="AC78">
            <v>2.6749999999999998</v>
          </cell>
          <cell r="AD78" t="str">
            <v>NA</v>
          </cell>
          <cell r="AE78" t="str">
            <v>NA</v>
          </cell>
          <cell r="AF78" t="str">
            <v>f</v>
          </cell>
          <cell r="AG78" t="str">
            <v>Filler</v>
          </cell>
          <cell r="AH78" t="str">
            <v>NA</v>
          </cell>
          <cell r="AI78" t="str">
            <v>NA</v>
          </cell>
          <cell r="AJ78" t="str">
            <v>Die</v>
          </cell>
          <cell r="AK78" t="str">
            <v>die</v>
          </cell>
          <cell r="AL78">
            <v>17</v>
          </cell>
          <cell r="AM78" t="str">
            <v>Ernährungsberater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Alternative</v>
          </cell>
          <cell r="AT78" t="str">
            <v>NA</v>
          </cell>
          <cell r="AU78" t="str">
            <v>NA</v>
          </cell>
          <cell r="AV78" t="str">
            <v>Der</v>
          </cell>
          <cell r="AW78" t="str">
            <v>der</v>
          </cell>
          <cell r="AX78" t="str">
            <v>Er</v>
          </cell>
          <cell r="AY78" t="str">
            <v>Sie</v>
          </cell>
          <cell r="AZ78" t="str">
            <v>Sie</v>
          </cell>
        </row>
        <row r="81">
          <cell r="Z81">
            <v>163</v>
          </cell>
          <cell r="AA81" t="str">
            <v>Masseurin</v>
          </cell>
          <cell r="AB81" t="str">
            <v>NA</v>
          </cell>
          <cell r="AC81">
            <v>2.9249999999999998</v>
          </cell>
          <cell r="AD81" t="str">
            <v>NA</v>
          </cell>
          <cell r="AE81" t="str">
            <v>NA</v>
          </cell>
          <cell r="AF81" t="str">
            <v>f</v>
          </cell>
          <cell r="AG81" t="str">
            <v>Filler</v>
          </cell>
          <cell r="AH81" t="str">
            <v>NA</v>
          </cell>
          <cell r="AI81" t="str">
            <v>NA</v>
          </cell>
          <cell r="AJ81" t="str">
            <v>Die</v>
          </cell>
          <cell r="AK81" t="str">
            <v>die</v>
          </cell>
          <cell r="AL81">
            <v>20</v>
          </cell>
          <cell r="AM81" t="str">
            <v>Masseur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Alternative</v>
          </cell>
          <cell r="AT81" t="str">
            <v>NA</v>
          </cell>
          <cell r="AU81" t="str">
            <v>NA</v>
          </cell>
          <cell r="AV81" t="str">
            <v>Der</v>
          </cell>
          <cell r="AW81" t="str">
            <v>der</v>
          </cell>
          <cell r="AX81" t="str">
            <v>Er</v>
          </cell>
          <cell r="AY81" t="str">
            <v>Sie</v>
          </cell>
          <cell r="AZ81" t="str">
            <v>Sie</v>
          </cell>
        </row>
        <row r="85">
          <cell r="Z85">
            <v>167</v>
          </cell>
          <cell r="AA85" t="str">
            <v>Beratungslehrerin</v>
          </cell>
          <cell r="AB85" t="str">
            <v>NA</v>
          </cell>
          <cell r="AC85">
            <v>3.2250000000000001</v>
          </cell>
          <cell r="AD85" t="str">
            <v>NA</v>
          </cell>
          <cell r="AE85" t="str">
            <v>NA</v>
          </cell>
          <cell r="AF85" t="str">
            <v>f</v>
          </cell>
          <cell r="AG85" t="str">
            <v>Filler</v>
          </cell>
          <cell r="AH85" t="str">
            <v>NA</v>
          </cell>
          <cell r="AI85" t="str">
            <v>NA</v>
          </cell>
          <cell r="AJ85" t="str">
            <v>Die</v>
          </cell>
          <cell r="AK85" t="str">
            <v>die</v>
          </cell>
          <cell r="AL85">
            <v>24</v>
          </cell>
          <cell r="AM85" t="str">
            <v>Beratungslehrer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Alternative</v>
          </cell>
          <cell r="AT85" t="str">
            <v>NA</v>
          </cell>
          <cell r="AU85" t="str">
            <v>NA</v>
          </cell>
          <cell r="AV85" t="str">
            <v>Der</v>
          </cell>
          <cell r="AW85" t="str">
            <v>der</v>
          </cell>
          <cell r="AX85" t="str">
            <v>Er</v>
          </cell>
          <cell r="AY85" t="str">
            <v>Sie</v>
          </cell>
          <cell r="AZ85" t="str">
            <v>Er</v>
          </cell>
        </row>
        <row r="97">
          <cell r="Z97">
            <v>179</v>
          </cell>
          <cell r="AA97" t="str">
            <v>Pharmazeut</v>
          </cell>
          <cell r="AB97" t="str">
            <v>NA</v>
          </cell>
          <cell r="AC97">
            <v>4.55</v>
          </cell>
          <cell r="AD97" t="str">
            <v>NA</v>
          </cell>
          <cell r="AE97" t="str">
            <v>NA</v>
          </cell>
          <cell r="AF97" t="str">
            <v>m</v>
          </cell>
          <cell r="AG97" t="str">
            <v>Filler</v>
          </cell>
          <cell r="AH97" t="str">
            <v>NA</v>
          </cell>
          <cell r="AI97" t="str">
            <v>NA</v>
          </cell>
          <cell r="AJ97" t="str">
            <v>Der</v>
          </cell>
          <cell r="AK97" t="str">
            <v>der</v>
          </cell>
          <cell r="AL97">
            <v>36</v>
          </cell>
          <cell r="AM97" t="str">
            <v>Pharmazeutin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Alternative</v>
          </cell>
          <cell r="AT97" t="str">
            <v>NA</v>
          </cell>
          <cell r="AU97" t="str">
            <v>NA</v>
          </cell>
          <cell r="AV97" t="str">
            <v>Die</v>
          </cell>
          <cell r="AW97" t="str">
            <v>die</v>
          </cell>
          <cell r="AX97" t="str">
            <v>Er</v>
          </cell>
          <cell r="AY97" t="str">
            <v>Sie</v>
          </cell>
          <cell r="AZ97" t="str">
            <v>Sie</v>
          </cell>
        </row>
        <row r="99">
          <cell r="Z99">
            <v>181</v>
          </cell>
          <cell r="AA99" t="str">
            <v>Physiker</v>
          </cell>
          <cell r="AB99" t="str">
            <v>NA</v>
          </cell>
          <cell r="AC99">
            <v>4.75</v>
          </cell>
          <cell r="AD99" t="str">
            <v>NA</v>
          </cell>
          <cell r="AE99" t="str">
            <v>NA</v>
          </cell>
          <cell r="AF99" t="str">
            <v>m</v>
          </cell>
          <cell r="AG99" t="str">
            <v>Filler</v>
          </cell>
          <cell r="AH99" t="str">
            <v>NA</v>
          </cell>
          <cell r="AI99" t="str">
            <v>NA</v>
          </cell>
          <cell r="AJ99" t="str">
            <v>Der</v>
          </cell>
          <cell r="AK99" t="str">
            <v>der</v>
          </cell>
          <cell r="AL99">
            <v>38</v>
          </cell>
          <cell r="AM99" t="str">
            <v>Physikerin</v>
          </cell>
          <cell r="AN99" t="str">
            <v>NA</v>
          </cell>
          <cell r="AO99" t="str">
            <v>NA</v>
          </cell>
          <cell r="AP99" t="str">
            <v>NA</v>
          </cell>
          <cell r="AQ99" t="str">
            <v>NA</v>
          </cell>
          <cell r="AR99" t="str">
            <v>NA</v>
          </cell>
          <cell r="AS99" t="str">
            <v>Alternative</v>
          </cell>
          <cell r="AT99" t="str">
            <v>NA</v>
          </cell>
          <cell r="AU99" t="str">
            <v>NA</v>
          </cell>
          <cell r="AV99" t="str">
            <v>Die</v>
          </cell>
          <cell r="AW99" t="str">
            <v>die</v>
          </cell>
          <cell r="AX99" t="str">
            <v>Er</v>
          </cell>
          <cell r="AY99" t="str">
            <v>Sie</v>
          </cell>
          <cell r="AZ99" t="str">
            <v>Sie</v>
          </cell>
        </row>
        <row r="113">
          <cell r="Z113">
            <v>195</v>
          </cell>
          <cell r="AA113" t="str">
            <v>Fischer</v>
          </cell>
          <cell r="AB113" t="str">
            <v>NA</v>
          </cell>
          <cell r="AC113">
            <v>6.15</v>
          </cell>
          <cell r="AD113" t="str">
            <v>NA</v>
          </cell>
          <cell r="AE113" t="str">
            <v>NA</v>
          </cell>
          <cell r="AF113" t="str">
            <v>m</v>
          </cell>
          <cell r="AG113" t="str">
            <v>Filler</v>
          </cell>
          <cell r="AH113" t="str">
            <v>NA</v>
          </cell>
          <cell r="AI113" t="str">
            <v>NA</v>
          </cell>
          <cell r="AJ113" t="str">
            <v>Der</v>
          </cell>
          <cell r="AK113" t="str">
            <v>der</v>
          </cell>
          <cell r="AL113">
            <v>52</v>
          </cell>
          <cell r="AM113" t="str">
            <v>Fischerin</v>
          </cell>
          <cell r="AN113" t="str">
            <v>NA</v>
          </cell>
          <cell r="AO113" t="str">
            <v>NA</v>
          </cell>
          <cell r="AP113" t="str">
            <v>NA</v>
          </cell>
          <cell r="AQ113" t="str">
            <v>NA</v>
          </cell>
          <cell r="AR113" t="str">
            <v>NA</v>
          </cell>
          <cell r="AS113" t="str">
            <v>Alternative</v>
          </cell>
          <cell r="AT113" t="str">
            <v>NA</v>
          </cell>
          <cell r="AU113" t="str">
            <v>NA</v>
          </cell>
          <cell r="AV113" t="str">
            <v>Die</v>
          </cell>
          <cell r="AW113" t="str">
            <v>die</v>
          </cell>
          <cell r="AX113" t="str">
            <v>Er</v>
          </cell>
          <cell r="AY113" t="str">
            <v>Sie</v>
          </cell>
          <cell r="AZ113" t="str">
            <v>Sie</v>
          </cell>
        </row>
        <row r="116">
          <cell r="Z116">
            <v>198</v>
          </cell>
          <cell r="AA116" t="str">
            <v>Autoverkäufer</v>
          </cell>
          <cell r="AB116" t="str">
            <v>NA</v>
          </cell>
          <cell r="AC116">
            <v>6.25</v>
          </cell>
          <cell r="AD116" t="str">
            <v>NA</v>
          </cell>
          <cell r="AE116" t="str">
            <v>NA</v>
          </cell>
          <cell r="AF116" t="str">
            <v>m</v>
          </cell>
          <cell r="AG116" t="str">
            <v>Filler</v>
          </cell>
          <cell r="AH116" t="str">
            <v>NA</v>
          </cell>
          <cell r="AI116" t="str">
            <v>NA</v>
          </cell>
          <cell r="AJ116" t="str">
            <v>Der</v>
          </cell>
          <cell r="AK116" t="str">
            <v>der</v>
          </cell>
          <cell r="AL116">
            <v>55</v>
          </cell>
          <cell r="AM116" t="str">
            <v>Autoverkäuferin</v>
          </cell>
          <cell r="AN116" t="str">
            <v>NA</v>
          </cell>
          <cell r="AO116" t="str">
            <v>NA</v>
          </cell>
          <cell r="AP116" t="str">
            <v>NA</v>
          </cell>
          <cell r="AQ116" t="str">
            <v>NA</v>
          </cell>
          <cell r="AR116" t="str">
            <v>NA</v>
          </cell>
          <cell r="AS116" t="str">
            <v>Alternative</v>
          </cell>
          <cell r="AT116" t="str">
            <v>NA</v>
          </cell>
          <cell r="AU116" t="str">
            <v>NA</v>
          </cell>
          <cell r="AV116" t="str">
            <v>Die</v>
          </cell>
          <cell r="AW116" t="str">
            <v>die</v>
          </cell>
          <cell r="AX116" t="str">
            <v>Er</v>
          </cell>
          <cell r="AY116" t="str">
            <v>Sie</v>
          </cell>
          <cell r="AZ116" t="str">
            <v>Sie</v>
          </cell>
        </row>
        <row r="117">
          <cell r="Z117">
            <v>199</v>
          </cell>
          <cell r="AA117" t="str">
            <v>Barbier</v>
          </cell>
          <cell r="AB117" t="str">
            <v>NA</v>
          </cell>
          <cell r="AC117">
            <v>6.3250000000000002</v>
          </cell>
          <cell r="AD117" t="str">
            <v>NA</v>
          </cell>
          <cell r="AE117" t="str">
            <v>NA</v>
          </cell>
          <cell r="AF117" t="str">
            <v>m</v>
          </cell>
          <cell r="AG117" t="str">
            <v>Filler</v>
          </cell>
          <cell r="AH117" t="str">
            <v>NA</v>
          </cell>
          <cell r="AI117" t="str">
            <v>NA</v>
          </cell>
          <cell r="AJ117" t="str">
            <v>Der</v>
          </cell>
          <cell r="AK117" t="str">
            <v>der</v>
          </cell>
          <cell r="AL117">
            <v>56</v>
          </cell>
          <cell r="AM117" t="str">
            <v>Barbierin</v>
          </cell>
          <cell r="AN117" t="str">
            <v>NA</v>
          </cell>
          <cell r="AO117" t="str">
            <v>NA</v>
          </cell>
          <cell r="AP117" t="str">
            <v>NA</v>
          </cell>
          <cell r="AQ117" t="str">
            <v>NA</v>
          </cell>
          <cell r="AR117" t="str">
            <v>NA</v>
          </cell>
          <cell r="AS117" t="str">
            <v>Alternative</v>
          </cell>
          <cell r="AT117" t="str">
            <v>NA</v>
          </cell>
          <cell r="AU117" t="str">
            <v>NA</v>
          </cell>
          <cell r="AV117" t="str">
            <v>Die</v>
          </cell>
          <cell r="AW117" t="str">
            <v>die</v>
          </cell>
          <cell r="AX117" t="str">
            <v>Er</v>
          </cell>
          <cell r="AY117" t="str">
            <v>Sie</v>
          </cell>
          <cell r="AZ117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7DCE-EA2D-4569-958B-676F25D55A9A}">
  <dimension ref="A1:BV901"/>
  <sheetViews>
    <sheetView tabSelected="1" topLeftCell="BA1" zoomScale="40" zoomScaleNormal="40" workbookViewId="0">
      <selection activeCell="BE26" sqref="BE26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7.08984375" bestFit="1" customWidth="1"/>
    <col min="8" max="29" width="10.7265625" customWidth="1"/>
    <col min="32" max="32" width="18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 t="shared" ref="A2:A22" si="0">CONCATENATE("L",B2,"_S",F2,"_I",Z2,"_P",AZ2)</f>
        <v>L_S134_I79_PSie</v>
      </c>
      <c r="B2" s="4"/>
      <c r="C2" s="5">
        <v>14</v>
      </c>
      <c r="D2" s="6">
        <v>27</v>
      </c>
      <c r="E2" s="7">
        <v>1.9</v>
      </c>
      <c r="F2" s="3">
        <v>134</v>
      </c>
      <c r="G2" s="3" t="str">
        <f>CONCATENATE(H2," ",J2," ",P2," ",Q2," ",R2," ",S2," ",T2," ",W2," ",Y2)</f>
        <v>Die Gymnasiallehrerin kniet im Garten Sie hat ein tolles Hochbeet angelegt</v>
      </c>
      <c r="H2" s="3" t="str">
        <f t="shared" ref="H2:H22" si="1">IF(AJ2="NA",AA2,CONCATENATE(AJ2," ",AA2))</f>
        <v>Die Gymnasiallehrerin</v>
      </c>
      <c r="I2" s="3" t="str">
        <f t="shared" ref="I2:I22" si="2">IF(AV2="NA",AM2,CONCATENATE(AV2," ",AM2))</f>
        <v>Der Gymnasiallehrer</v>
      </c>
      <c r="J2" s="4" t="s">
        <v>3</v>
      </c>
      <c r="K2" s="3" t="s">
        <v>4</v>
      </c>
      <c r="L2" s="3"/>
      <c r="M2" s="3"/>
      <c r="N2" s="3" t="s">
        <v>5</v>
      </c>
      <c r="O2" s="3" t="str">
        <f t="shared" ref="O2:O22" si="3">CONCATENATE(K2,L2,M2," ",N2,".")</f>
        <v>im Garten.</v>
      </c>
      <c r="P2" s="3" t="str">
        <f t="shared" ref="P2:P22" si="4">CONCATENATE(K2,L2,M2," ",N2)</f>
        <v>im Garten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22" si="5">CONCATENATE(U2,V2)</f>
        <v>Hochbeet</v>
      </c>
      <c r="X2" s="4" t="str">
        <f t="shared" ref="X2:X22" si="6">CONCATENATE(Y2,".")</f>
        <v>angelegt.</v>
      </c>
      <c r="Y2" s="4" t="s">
        <v>11</v>
      </c>
      <c r="Z2" s="3">
        <v>79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79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8" t="s">
        <v>18</v>
      </c>
      <c r="AT2" s="3" t="s">
        <v>13</v>
      </c>
      <c r="AU2" s="3" t="s">
        <v>13</v>
      </c>
      <c r="AV2" s="4" t="s">
        <v>19</v>
      </c>
      <c r="AW2" s="5" t="s">
        <v>20</v>
      </c>
      <c r="AX2" s="9" t="s">
        <v>21</v>
      </c>
      <c r="AY2" s="9" t="s">
        <v>6</v>
      </c>
      <c r="AZ2" s="10" t="str">
        <f>AY2</f>
        <v>Sie</v>
      </c>
      <c r="BA2" s="3" t="str">
        <f t="shared" ref="BA2:BA22" si="7">CONCATENATE("Wer"," ",J2," ",P2,"?")</f>
        <v>Wer kniet im Garten?</v>
      </c>
      <c r="BB2" s="11" t="str">
        <f t="shared" ref="BB2:BB22" si="8">IF(AK2="NA",CONCATENATE($BB$1," ","tat", " ",AA2,"?"),CONCATENATE($BB$1," ","tat", " ",AK2," ",AA2,"?"))</f>
        <v>Was tat die Gymnasiallehrerin?</v>
      </c>
      <c r="BC2" s="3" t="str">
        <f t="shared" ref="BC2:BC22" si="9">BS2</f>
        <v>Wo kniet die Gymnasiallehrerin?</v>
      </c>
      <c r="BD2" s="3" t="str">
        <f t="shared" ref="BD2:BD22" si="10">BV2</f>
        <v>Was hat die Gymnasiallehrerin angelegt?</v>
      </c>
      <c r="BE2" s="3" t="s">
        <v>22</v>
      </c>
      <c r="BF2" s="3" t="str">
        <f>BB2</f>
        <v>Was tat die Gymnasiallehrerin?</v>
      </c>
      <c r="BG2" s="5">
        <v>1</v>
      </c>
      <c r="BH2" s="3">
        <f t="shared" ref="BH2:BH22" si="11">IF(BI2="NA",0,1)</f>
        <v>1</v>
      </c>
      <c r="BI2" s="3" t="str">
        <f t="shared" ref="BI2:BI22" si="12">IF(BG2=1,BF2,"NA")</f>
        <v>Was tat die Gymnasiallehrerin?</v>
      </c>
      <c r="BJ2" s="3" t="str">
        <f>IF(BI2="NA","NA",J2)</f>
        <v>kniet</v>
      </c>
      <c r="BK2" s="3" t="s">
        <v>23</v>
      </c>
      <c r="BL2" s="4" t="s">
        <v>24</v>
      </c>
      <c r="BM2" s="5">
        <v>1</v>
      </c>
      <c r="BN2" s="3" t="str">
        <f t="shared" ref="BN2:BN22" si="13">IF(BM2=1,BK2,BL2)</f>
        <v>im Garten knien</v>
      </c>
      <c r="BO2" s="3" t="str">
        <f t="shared" ref="BO2:BO22" si="14">IF(BM2=0,BK2,BL2)</f>
        <v>im Garten stehen</v>
      </c>
      <c r="BP2" s="3" t="str">
        <f t="shared" ref="BP2:BP22" si="15">IF(AK2="NA",IF(K2="","",CONCATENATE(K$1," ",J2," ",H2,"?")),IF(K2="","",CONCATENATE(K$1," ",J2," ",AK2," ",AA2,"?")))</f>
        <v>Wo kniet die Gymnasiallehrerin?</v>
      </c>
      <c r="BQ2" s="3" t="str">
        <f t="shared" ref="BQ2:BQ22" si="16">IF(AK2="NA",IF(L2="","",CONCATENATE(L$1," ",J2," ",H2,"?")),IF(L2="","",CONCATENATE(L$1," ",J2," ",AK2," ",AA2,"?")))</f>
        <v/>
      </c>
      <c r="BR2" s="3" t="str">
        <f t="shared" ref="BR2:BR22" si="17">IF(AK2="NA",IF(M2="","",CONCATENATE(M$1," ",J2," ",H2,"?")),IF(M2="","",CONCATENATE(M$1," ",J2," ",AK2," ",AA2,"?")))</f>
        <v/>
      </c>
      <c r="BS2" s="3" t="str">
        <f t="shared" ref="BS2:BS22" si="18">CONCATENATE(BP2,BQ2,BR2)</f>
        <v>Wo kniet die Gymnasiallehrerin?</v>
      </c>
      <c r="BT2" s="3" t="str">
        <f t="shared" ref="BT2:BT22" si="19">IF(AK2="NA",IF(U2="","",CONCATENATE(U$1," ",R2," ",H2," ",Y2,"?")),IF(U2="","",CONCATENATE(U$1," ",R2," ",AK2," ",AA2," ",Y2,"?")))</f>
        <v>Was hat die Gymnasiallehrerin angelegt?</v>
      </c>
      <c r="BU2" s="3" t="str">
        <f t="shared" ref="BU2:BU22" si="20">IF(AK2="NA",IF(V2="","",CONCATENATE(V$1," ",R2," ",H2," ",Y2,"?")),IF(V2="","",CONCATENATE(V$1," ",R2," ",AK2," ",AA2," ",Y2,"?")))</f>
        <v/>
      </c>
      <c r="BV2" s="3" t="str">
        <f t="shared" ref="BV2:BV22" si="21">CONCATENATE(BT2,BU2)</f>
        <v>Was hat die Gymnasiallehrerin angelegt?</v>
      </c>
    </row>
    <row r="3" spans="1:74" ht="14.25" customHeight="1" x14ac:dyDescent="0.35">
      <c r="A3" s="1" t="str">
        <f t="shared" si="0"/>
        <v>L2_S84_I167_PEr</v>
      </c>
      <c r="B3" s="1">
        <v>2</v>
      </c>
      <c r="C3" s="1">
        <v>84</v>
      </c>
      <c r="D3" s="6">
        <v>28</v>
      </c>
      <c r="E3">
        <v>2</v>
      </c>
      <c r="F3" s="1">
        <v>84</v>
      </c>
      <c r="G3" s="1" t="str">
        <f t="shared" ref="G3:G22" si="22">CONCATENATE(H3," ",J3," ",O3," ",Q3," ",R3," ",S3," ",T3," ",W3," ",X3)</f>
        <v>Die Beratungslehrerin kriecht in der Werkstatt. Er hat die starke Brille verloren.</v>
      </c>
      <c r="H3" s="1" t="str">
        <f t="shared" si="1"/>
        <v>Die Beratungslehrerin</v>
      </c>
      <c r="I3" s="1" t="str">
        <f t="shared" si="2"/>
        <v>Der Beratungslehrer</v>
      </c>
      <c r="J3" s="1" t="s">
        <v>25</v>
      </c>
      <c r="K3" s="1" t="s">
        <v>26</v>
      </c>
      <c r="N3" s="1" t="s">
        <v>27</v>
      </c>
      <c r="O3" s="1" t="str">
        <f t="shared" si="3"/>
        <v>in der Werkstatt.</v>
      </c>
      <c r="P3" s="1" t="str">
        <f t="shared" si="4"/>
        <v>in der Werkstatt</v>
      </c>
      <c r="Q3" s="1" t="str">
        <f t="shared" ref="Q3:Q22" si="23">AZ3</f>
        <v>Er</v>
      </c>
      <c r="R3" s="1" t="s">
        <v>7</v>
      </c>
      <c r="S3" s="1" t="s">
        <v>16</v>
      </c>
      <c r="T3" s="1" t="s">
        <v>28</v>
      </c>
      <c r="U3" s="1" t="s">
        <v>29</v>
      </c>
      <c r="W3" s="1" t="str">
        <f t="shared" si="5"/>
        <v>Brille</v>
      </c>
      <c r="X3" s="1" t="str">
        <f t="shared" si="6"/>
        <v>verloren.</v>
      </c>
      <c r="Y3" s="1" t="s">
        <v>30</v>
      </c>
      <c r="Z3" s="1">
        <f>[1]main!Z85</f>
        <v>167</v>
      </c>
      <c r="AA3" s="1" t="str">
        <f>[1]main!AA85</f>
        <v>Beratungslehrerin</v>
      </c>
      <c r="AB3" s="1" t="str">
        <f>[1]main!AB85</f>
        <v>NA</v>
      </c>
      <c r="AC3" s="1">
        <f>[1]main!AC85</f>
        <v>3.2250000000000001</v>
      </c>
      <c r="AD3" s="1" t="str">
        <f>[1]main!AD85</f>
        <v>NA</v>
      </c>
      <c r="AE3" s="1" t="str">
        <f>[1]main!AE85</f>
        <v>NA</v>
      </c>
      <c r="AF3" s="2" t="str">
        <f>[1]main!AF85</f>
        <v>f</v>
      </c>
      <c r="AG3" s="1" t="str">
        <f>[1]main!AG85</f>
        <v>Filler</v>
      </c>
      <c r="AH3" s="1" t="str">
        <f>[1]main!AH85</f>
        <v>NA</v>
      </c>
      <c r="AI3" s="1" t="str">
        <f>[1]main!AI85</f>
        <v>NA</v>
      </c>
      <c r="AJ3" s="1" t="str">
        <f>[1]main!AJ85</f>
        <v>Die</v>
      </c>
      <c r="AK3" s="1" t="str">
        <f>[1]main!AK85</f>
        <v>die</v>
      </c>
      <c r="AL3" s="1">
        <f>[1]main!AL85</f>
        <v>24</v>
      </c>
      <c r="AM3" s="1" t="str">
        <f>[1]main!AM85</f>
        <v>Beratungslehrer</v>
      </c>
      <c r="AN3" s="1" t="str">
        <f>[1]main!AN85</f>
        <v>NA</v>
      </c>
      <c r="AO3" s="1" t="str">
        <f>[1]main!AO85</f>
        <v>NA</v>
      </c>
      <c r="AP3" s="1" t="str">
        <f>[1]main!AP85</f>
        <v>NA</v>
      </c>
      <c r="AQ3" s="1" t="str">
        <f>[1]main!AQ85</f>
        <v>NA</v>
      </c>
      <c r="AR3" s="1" t="str">
        <f>[1]main!AR85</f>
        <v>NA</v>
      </c>
      <c r="AS3" s="1" t="str">
        <f>[1]main!AS85</f>
        <v>Alternative</v>
      </c>
      <c r="AT3" s="1" t="str">
        <f>[1]main!AT85</f>
        <v>NA</v>
      </c>
      <c r="AU3" s="1" t="str">
        <f>[1]main!AU85</f>
        <v>NA</v>
      </c>
      <c r="AV3" s="1" t="str">
        <f>[1]main!AV85</f>
        <v>Der</v>
      </c>
      <c r="AW3" s="1" t="str">
        <f>[1]main!AW85</f>
        <v>der</v>
      </c>
      <c r="AX3" s="1" t="str">
        <f>[1]main!AX85</f>
        <v>Er</v>
      </c>
      <c r="AY3" s="1" t="str">
        <f>[1]main!AY85</f>
        <v>Sie</v>
      </c>
      <c r="AZ3" s="2" t="str">
        <f>[1]main!AZ85</f>
        <v>Er</v>
      </c>
      <c r="BA3" s="1" t="str">
        <f t="shared" si="7"/>
        <v>Wer kriecht in der Werkstatt?</v>
      </c>
      <c r="BB3" s="11" t="str">
        <f t="shared" si="8"/>
        <v>Was tat die Beratungslehrerin?</v>
      </c>
      <c r="BC3" s="1" t="str">
        <f t="shared" si="9"/>
        <v>Wo kriecht die Beratungslehrerin?</v>
      </c>
      <c r="BD3" s="1" t="str">
        <f t="shared" si="10"/>
        <v>Was hat die Beratungslehrerin verloren?</v>
      </c>
      <c r="BE3" s="12" t="s">
        <v>31</v>
      </c>
      <c r="BF3" s="1" t="str">
        <f>BD3</f>
        <v>Was hat die Beratungslehrerin verloren?</v>
      </c>
      <c r="BG3" s="1">
        <v>1</v>
      </c>
      <c r="BH3" s="1">
        <f t="shared" si="11"/>
        <v>1</v>
      </c>
      <c r="BI3" s="1" t="str">
        <f t="shared" si="12"/>
        <v>Was hat die Beratungslehrerin verloren?</v>
      </c>
      <c r="BJ3" s="1" t="str">
        <f>IF(BI3="NA","NA",CONCATENATE(S3," ",T3," ",W3))</f>
        <v>die starke Brille</v>
      </c>
      <c r="BK3" s="1" t="str">
        <f t="shared" ref="BK3:BK10" si="24">BJ3</f>
        <v>die starke Brille</v>
      </c>
      <c r="BL3" s="1" t="s">
        <v>32</v>
      </c>
      <c r="BM3" s="12">
        <v>0</v>
      </c>
      <c r="BN3" s="1" t="str">
        <f t="shared" si="13"/>
        <v>die starke Maschine</v>
      </c>
      <c r="BO3" s="1" t="str">
        <f t="shared" si="14"/>
        <v>die starke Brille</v>
      </c>
      <c r="BP3" s="1" t="str">
        <f t="shared" si="15"/>
        <v>Wo kriecht die Beratungslehrerin?</v>
      </c>
      <c r="BQ3" s="1" t="str">
        <f t="shared" si="16"/>
        <v/>
      </c>
      <c r="BR3" s="1" t="str">
        <f t="shared" si="17"/>
        <v/>
      </c>
      <c r="BS3" s="1" t="str">
        <f t="shared" si="18"/>
        <v>Wo kriecht die Beratungslehrerin?</v>
      </c>
      <c r="BT3" s="1" t="str">
        <f t="shared" si="19"/>
        <v>Was hat die Beratungslehrerin verloren?</v>
      </c>
      <c r="BU3" s="1" t="str">
        <f t="shared" si="20"/>
        <v/>
      </c>
      <c r="BV3" s="1" t="str">
        <f t="shared" si="21"/>
        <v>Was hat die Beratungslehrerin verloren?</v>
      </c>
    </row>
    <row r="4" spans="1:74" ht="14.25" customHeight="1" x14ac:dyDescent="0.35">
      <c r="A4" s="1" t="str">
        <f t="shared" si="0"/>
        <v>L2_S80_I163_PSie</v>
      </c>
      <c r="B4" s="1">
        <v>2</v>
      </c>
      <c r="C4" s="1">
        <v>80</v>
      </c>
      <c r="D4" s="6">
        <v>29</v>
      </c>
      <c r="E4">
        <v>2</v>
      </c>
      <c r="F4" s="1">
        <v>80</v>
      </c>
      <c r="G4" s="1" t="str">
        <f t="shared" si="22"/>
        <v>Die Masseurin fliegt aus der Mannschaft. Sie hat den strengen Schiedsrichter angespuckt.</v>
      </c>
      <c r="H4" s="1" t="str">
        <f t="shared" si="1"/>
        <v>Die Masseurin</v>
      </c>
      <c r="I4" s="1" t="str">
        <f t="shared" si="2"/>
        <v>Der Masseur</v>
      </c>
      <c r="J4" s="1" t="s">
        <v>33</v>
      </c>
      <c r="M4" s="1" t="s">
        <v>34</v>
      </c>
      <c r="N4" s="1" t="s">
        <v>35</v>
      </c>
      <c r="O4" s="1" t="str">
        <f t="shared" si="3"/>
        <v>aus der Mannschaft.</v>
      </c>
      <c r="P4" s="1" t="str">
        <f t="shared" si="4"/>
        <v>aus der Mannschaft</v>
      </c>
      <c r="Q4" s="1" t="str">
        <f t="shared" si="23"/>
        <v>Sie</v>
      </c>
      <c r="R4" s="1" t="s">
        <v>7</v>
      </c>
      <c r="S4" s="1" t="s">
        <v>36</v>
      </c>
      <c r="T4" s="1" t="s">
        <v>37</v>
      </c>
      <c r="V4" s="1" t="s">
        <v>38</v>
      </c>
      <c r="W4" s="1" t="str">
        <f t="shared" si="5"/>
        <v>Schiedsrichter</v>
      </c>
      <c r="X4" s="1" t="str">
        <f t="shared" si="6"/>
        <v>angespuckt.</v>
      </c>
      <c r="Y4" s="1" t="s">
        <v>39</v>
      </c>
      <c r="Z4" s="1">
        <f>[1]main!Z81</f>
        <v>163</v>
      </c>
      <c r="AA4" s="1" t="str">
        <f>[1]main!AA81</f>
        <v>Masseurin</v>
      </c>
      <c r="AB4" s="1" t="str">
        <f>[1]main!AB81</f>
        <v>NA</v>
      </c>
      <c r="AC4" s="1">
        <f>[1]main!AC81</f>
        <v>2.9249999999999998</v>
      </c>
      <c r="AD4" s="1" t="str">
        <f>[1]main!AD81</f>
        <v>NA</v>
      </c>
      <c r="AE4" s="1" t="str">
        <f>[1]main!AE81</f>
        <v>NA</v>
      </c>
      <c r="AF4" s="2" t="str">
        <f>[1]main!AF81</f>
        <v>f</v>
      </c>
      <c r="AG4" s="1" t="str">
        <f>[1]main!AG81</f>
        <v>Filler</v>
      </c>
      <c r="AH4" s="1" t="str">
        <f>[1]main!AH81</f>
        <v>NA</v>
      </c>
      <c r="AI4" s="1" t="str">
        <f>[1]main!AI81</f>
        <v>NA</v>
      </c>
      <c r="AJ4" s="1" t="str">
        <f>[1]main!AJ81</f>
        <v>Die</v>
      </c>
      <c r="AK4" s="1" t="str">
        <f>[1]main!AK81</f>
        <v>die</v>
      </c>
      <c r="AL4" s="1">
        <f>[1]main!AL81</f>
        <v>20</v>
      </c>
      <c r="AM4" s="1" t="str">
        <f>[1]main!AM81</f>
        <v>Masseur</v>
      </c>
      <c r="AN4" s="1" t="str">
        <f>[1]main!AN81</f>
        <v>NA</v>
      </c>
      <c r="AO4" s="1" t="str">
        <f>[1]main!AO81</f>
        <v>NA</v>
      </c>
      <c r="AP4" s="1" t="str">
        <f>[1]main!AP81</f>
        <v>NA</v>
      </c>
      <c r="AQ4" s="1" t="str">
        <f>[1]main!AQ81</f>
        <v>NA</v>
      </c>
      <c r="AR4" s="1" t="str">
        <f>[1]main!AR81</f>
        <v>NA</v>
      </c>
      <c r="AS4" s="1" t="str">
        <f>[1]main!AS81</f>
        <v>Alternative</v>
      </c>
      <c r="AT4" s="1" t="str">
        <f>[1]main!AT81</f>
        <v>NA</v>
      </c>
      <c r="AU4" s="1" t="str">
        <f>[1]main!AU81</f>
        <v>NA</v>
      </c>
      <c r="AV4" s="1" t="str">
        <f>[1]main!AV81</f>
        <v>Der</v>
      </c>
      <c r="AW4" s="1" t="str">
        <f>[1]main!AW81</f>
        <v>der</v>
      </c>
      <c r="AX4" s="1" t="str">
        <f>[1]main!AX81</f>
        <v>Er</v>
      </c>
      <c r="AY4" s="1" t="str">
        <f>[1]main!AY81</f>
        <v>Sie</v>
      </c>
      <c r="AZ4" s="2" t="str">
        <f>[1]main!AZ81</f>
        <v>Sie</v>
      </c>
      <c r="BA4" s="1" t="str">
        <f t="shared" si="7"/>
        <v>Wer fliegt aus der Mannschaft?</v>
      </c>
      <c r="BB4" s="11" t="str">
        <f t="shared" si="8"/>
        <v>Was tat die Masseurin?</v>
      </c>
      <c r="BC4" s="1" t="str">
        <f t="shared" si="9"/>
        <v>Woher fliegt die Masseurin?</v>
      </c>
      <c r="BD4" s="1" t="str">
        <f t="shared" si="10"/>
        <v>Wen hat die Masseurin angespuckt?</v>
      </c>
      <c r="BE4" s="12" t="s">
        <v>31</v>
      </c>
      <c r="BF4" s="1" t="str">
        <f>BD4</f>
        <v>Wen hat die Masseurin angespuckt?</v>
      </c>
      <c r="BG4" s="1">
        <v>2</v>
      </c>
      <c r="BH4" s="1">
        <f t="shared" si="11"/>
        <v>0</v>
      </c>
      <c r="BI4" s="1" t="str">
        <f t="shared" si="12"/>
        <v>NA</v>
      </c>
      <c r="BJ4" s="1" t="str">
        <f>IF(BI4="NA","NA",CONCATENATE(S4," ",T4," ",W4))</f>
        <v>NA</v>
      </c>
      <c r="BK4" s="1" t="str">
        <f t="shared" si="24"/>
        <v>NA</v>
      </c>
      <c r="BL4" s="1" t="s">
        <v>13</v>
      </c>
      <c r="BM4" s="12">
        <v>1</v>
      </c>
      <c r="BN4" s="1" t="str">
        <f t="shared" si="13"/>
        <v>NA</v>
      </c>
      <c r="BO4" s="1" t="str">
        <f t="shared" si="14"/>
        <v>NA</v>
      </c>
      <c r="BP4" s="1" t="str">
        <f t="shared" si="15"/>
        <v/>
      </c>
      <c r="BQ4" s="1" t="str">
        <f t="shared" si="16"/>
        <v/>
      </c>
      <c r="BR4" s="1" t="str">
        <f t="shared" si="17"/>
        <v>Woher fliegt die Masseurin?</v>
      </c>
      <c r="BS4" s="1" t="str">
        <f t="shared" si="18"/>
        <v>Woher fliegt die Masseurin?</v>
      </c>
      <c r="BT4" s="1" t="str">
        <f t="shared" si="19"/>
        <v/>
      </c>
      <c r="BU4" s="1" t="str">
        <f t="shared" si="20"/>
        <v>Wen hat die Masseurin angespuckt?</v>
      </c>
      <c r="BV4" s="1" t="str">
        <f t="shared" si="21"/>
        <v>Wen hat die Masseurin angespuckt?</v>
      </c>
    </row>
    <row r="5" spans="1:74" ht="14.25" customHeight="1" x14ac:dyDescent="0.35">
      <c r="A5" s="1" t="str">
        <f t="shared" si="0"/>
        <v>L2_S22_I74_PSie</v>
      </c>
      <c r="B5" s="1">
        <v>2</v>
      </c>
      <c r="C5" s="1">
        <v>22</v>
      </c>
      <c r="D5" s="6">
        <v>30</v>
      </c>
      <c r="E5">
        <v>2</v>
      </c>
      <c r="F5" s="1">
        <v>22</v>
      </c>
      <c r="G5" s="1" t="str">
        <f t="shared" si="22"/>
        <v>Quinn fällt auf der Beerdigung. Sie hat das tiefe Loch übersehen.</v>
      </c>
      <c r="H5" s="1" t="str">
        <f t="shared" si="1"/>
        <v>Quinn</v>
      </c>
      <c r="I5" s="1" t="str">
        <f t="shared" si="2"/>
        <v>Benjamin</v>
      </c>
      <c r="J5" s="1" t="s">
        <v>40</v>
      </c>
      <c r="K5" s="1" t="s">
        <v>41</v>
      </c>
      <c r="N5" s="1" t="s">
        <v>42</v>
      </c>
      <c r="O5" s="1" t="str">
        <f t="shared" si="3"/>
        <v>auf der Beerdigung.</v>
      </c>
      <c r="P5" s="1" t="str">
        <f t="shared" si="4"/>
        <v>auf der Beerdigung</v>
      </c>
      <c r="Q5" s="1" t="str">
        <f t="shared" si="23"/>
        <v>Sie</v>
      </c>
      <c r="R5" s="1" t="s">
        <v>7</v>
      </c>
      <c r="S5" s="1" t="s">
        <v>43</v>
      </c>
      <c r="T5" s="1" t="s">
        <v>44</v>
      </c>
      <c r="U5" s="1" t="s">
        <v>45</v>
      </c>
      <c r="W5" s="1" t="str">
        <f t="shared" si="5"/>
        <v>Loch</v>
      </c>
      <c r="X5" s="1" t="str">
        <f t="shared" si="6"/>
        <v>übersehen.</v>
      </c>
      <c r="Y5" s="1" t="s">
        <v>46</v>
      </c>
      <c r="Z5" s="1">
        <f>[1]main!Z33</f>
        <v>74</v>
      </c>
      <c r="AA5" s="1" t="str">
        <f>[1]main!AA33</f>
        <v>Quinn</v>
      </c>
      <c r="AB5" s="1" t="str">
        <f>[1]main!AB33</f>
        <v>n</v>
      </c>
      <c r="AC5" s="1">
        <f>[1]main!AC33</f>
        <v>3.8285714290000001</v>
      </c>
      <c r="AD5" s="1">
        <f>[1]main!AD33</f>
        <v>1.5993696239999999</v>
      </c>
      <c r="AE5" s="1">
        <f>[1]main!AE33</f>
        <v>4</v>
      </c>
      <c r="AF5" s="2" t="str">
        <f>[1]main!AF33</f>
        <v>n</v>
      </c>
      <c r="AG5" s="1" t="str">
        <f>[1]main!AG33</f>
        <v>Target</v>
      </c>
      <c r="AH5" s="1" t="str">
        <f>[1]main!AH33</f>
        <v>NA</v>
      </c>
      <c r="AI5" s="1">
        <f>[1]main!AI33</f>
        <v>2290000000</v>
      </c>
      <c r="AJ5" s="1" t="str">
        <f>[1]main!AJ33</f>
        <v>NA</v>
      </c>
      <c r="AK5" s="1" t="str">
        <f>[1]main!AK33</f>
        <v>NA</v>
      </c>
      <c r="AL5" s="1">
        <f>[1]main!AL33</f>
        <v>24</v>
      </c>
      <c r="AM5" s="1" t="str">
        <f>[1]main!AM33</f>
        <v>Benjamin</v>
      </c>
      <c r="AN5" s="1" t="str">
        <f>[1]main!AN33</f>
        <v>m</v>
      </c>
      <c r="AO5" s="1">
        <f>[1]main!AO33</f>
        <v>1.2571428570000001</v>
      </c>
      <c r="AP5" s="1">
        <f>[1]main!AP33</f>
        <v>0.91853006400000003</v>
      </c>
      <c r="AQ5" s="1">
        <f>[1]main!AQ33</f>
        <v>1</v>
      </c>
      <c r="AR5" s="1" t="str">
        <f>[1]main!AR33</f>
        <v>m</v>
      </c>
      <c r="AS5" s="1" t="str">
        <f>[1]main!AS33</f>
        <v>Alternative</v>
      </c>
      <c r="AT5" s="1" t="str">
        <f>[1]main!AT33</f>
        <v>NA</v>
      </c>
      <c r="AU5" s="1" t="str">
        <f>[1]main!AU33</f>
        <v>NA</v>
      </c>
      <c r="AV5" s="1" t="str">
        <f>[1]main!AV33</f>
        <v>NA</v>
      </c>
      <c r="AW5" s="1" t="str">
        <f>[1]main!AW33</f>
        <v>NA</v>
      </c>
      <c r="AX5" s="1" t="str">
        <f>[1]main!AX33</f>
        <v>Er</v>
      </c>
      <c r="AY5" s="1" t="str">
        <f>[1]main!AY33</f>
        <v>Sie</v>
      </c>
      <c r="AZ5" s="2" t="str">
        <f>[1]main!AZ33</f>
        <v>Sie</v>
      </c>
      <c r="BA5" s="1" t="str">
        <f t="shared" si="7"/>
        <v>Wer fällt auf der Beerdigung?</v>
      </c>
      <c r="BB5" s="11" t="str">
        <f t="shared" si="8"/>
        <v>Was tat Quinn?</v>
      </c>
      <c r="BC5" s="1" t="str">
        <f t="shared" si="9"/>
        <v>Wo fällt Quinn?</v>
      </c>
      <c r="BD5" s="1" t="str">
        <f t="shared" si="10"/>
        <v>Was hat Quinn übersehen?</v>
      </c>
      <c r="BE5" s="1" t="s">
        <v>22</v>
      </c>
      <c r="BF5" s="1" t="str">
        <f>BB5</f>
        <v>Was tat Quinn?</v>
      </c>
      <c r="BG5" s="1">
        <v>2</v>
      </c>
      <c r="BH5" s="1">
        <f t="shared" si="11"/>
        <v>0</v>
      </c>
      <c r="BI5" s="1" t="str">
        <f t="shared" si="12"/>
        <v>NA</v>
      </c>
      <c r="BJ5" s="1" t="str">
        <f>IF(BI5="NA","NA",J5)</f>
        <v>NA</v>
      </c>
      <c r="BK5" s="1" t="str">
        <f t="shared" si="24"/>
        <v>NA</v>
      </c>
      <c r="BL5" s="1" t="s">
        <v>13</v>
      </c>
      <c r="BM5" s="12">
        <v>0</v>
      </c>
      <c r="BN5" s="1" t="str">
        <f t="shared" si="13"/>
        <v>NA</v>
      </c>
      <c r="BO5" s="1" t="str">
        <f t="shared" si="14"/>
        <v>NA</v>
      </c>
      <c r="BP5" s="1" t="str">
        <f t="shared" si="15"/>
        <v>Wo fällt Quinn?</v>
      </c>
      <c r="BQ5" s="1" t="str">
        <f t="shared" si="16"/>
        <v/>
      </c>
      <c r="BR5" s="1" t="str">
        <f t="shared" si="17"/>
        <v/>
      </c>
      <c r="BS5" s="1" t="str">
        <f t="shared" si="18"/>
        <v>Wo fällt Quinn?</v>
      </c>
      <c r="BT5" s="1" t="str">
        <f t="shared" si="19"/>
        <v>Was hat Quinn übersehen?</v>
      </c>
      <c r="BU5" s="1" t="str">
        <f t="shared" si="20"/>
        <v/>
      </c>
      <c r="BV5" s="1" t="str">
        <f t="shared" si="21"/>
        <v>Was hat Quinn übersehen?</v>
      </c>
    </row>
    <row r="6" spans="1:74" ht="14.25" customHeight="1" x14ac:dyDescent="0.35">
      <c r="A6" s="1" t="str">
        <f t="shared" si="0"/>
        <v>L2_S28_I80_PSie</v>
      </c>
      <c r="B6" s="1">
        <v>2</v>
      </c>
      <c r="C6" s="1">
        <v>28</v>
      </c>
      <c r="D6" s="6">
        <v>31</v>
      </c>
      <c r="E6">
        <v>2</v>
      </c>
      <c r="F6" s="1">
        <v>28</v>
      </c>
      <c r="G6" s="1" t="str">
        <f t="shared" si="22"/>
        <v>Kim posiert auf dem Plakat. Sie hat einen tollen Werbedeal bekommen.</v>
      </c>
      <c r="H6" s="1" t="str">
        <f t="shared" si="1"/>
        <v>Kim</v>
      </c>
      <c r="I6" s="1" t="str">
        <f t="shared" si="2"/>
        <v>Karl</v>
      </c>
      <c r="J6" s="1" t="s">
        <v>47</v>
      </c>
      <c r="K6" s="1" t="s">
        <v>48</v>
      </c>
      <c r="N6" s="1" t="s">
        <v>49</v>
      </c>
      <c r="O6" s="1" t="str">
        <f t="shared" si="3"/>
        <v>auf dem Plakat.</v>
      </c>
      <c r="P6" s="1" t="str">
        <f t="shared" si="4"/>
        <v>auf dem Plakat</v>
      </c>
      <c r="Q6" s="1" t="str">
        <f t="shared" si="23"/>
        <v>Sie</v>
      </c>
      <c r="R6" s="1" t="s">
        <v>7</v>
      </c>
      <c r="S6" s="1" t="s">
        <v>50</v>
      </c>
      <c r="T6" s="1" t="s">
        <v>51</v>
      </c>
      <c r="U6" s="1" t="s">
        <v>52</v>
      </c>
      <c r="W6" s="1" t="str">
        <f t="shared" si="5"/>
        <v>Werbedeal</v>
      </c>
      <c r="X6" s="1" t="str">
        <f t="shared" si="6"/>
        <v>bekommen.</v>
      </c>
      <c r="Y6" s="1" t="s">
        <v>53</v>
      </c>
      <c r="Z6" s="1">
        <f>[1]main!Z39</f>
        <v>80</v>
      </c>
      <c r="AA6" s="1" t="str">
        <f>[1]main!AA39</f>
        <v>Kim</v>
      </c>
      <c r="AB6" s="1" t="str">
        <f>[1]main!AB39</f>
        <v>n</v>
      </c>
      <c r="AC6" s="1">
        <f>[1]main!AC39</f>
        <v>4.7428571430000002</v>
      </c>
      <c r="AD6" s="1">
        <f>[1]main!AD39</f>
        <v>1.038745203</v>
      </c>
      <c r="AE6" s="1">
        <f>[1]main!AE39</f>
        <v>4</v>
      </c>
      <c r="AF6" s="2" t="str">
        <f>[1]main!AF39</f>
        <v>n</v>
      </c>
      <c r="AG6" s="1" t="str">
        <f>[1]main!AG39</f>
        <v>Target</v>
      </c>
      <c r="AH6" s="1" t="str">
        <f>[1]main!AH39</f>
        <v>NA</v>
      </c>
      <c r="AI6" s="1">
        <f>[1]main!AI39</f>
        <v>5070000000</v>
      </c>
      <c r="AJ6" s="1" t="str">
        <f>[1]main!AJ39</f>
        <v>NA</v>
      </c>
      <c r="AK6" s="1" t="str">
        <f>[1]main!AK39</f>
        <v>NA</v>
      </c>
      <c r="AL6" s="1">
        <f>[1]main!AL39</f>
        <v>30</v>
      </c>
      <c r="AM6" s="1" t="str">
        <f>[1]main!AM39</f>
        <v>Karl</v>
      </c>
      <c r="AN6" s="1" t="str">
        <f>[1]main!AN39</f>
        <v>m</v>
      </c>
      <c r="AO6" s="1">
        <f>[1]main!AO39</f>
        <v>1.342857143</v>
      </c>
      <c r="AP6" s="1">
        <f>[1]main!AP39</f>
        <v>1.1099246700000001</v>
      </c>
      <c r="AQ6" s="1">
        <f>[1]main!AQ39</f>
        <v>1</v>
      </c>
      <c r="AR6" s="1" t="str">
        <f>[1]main!AR39</f>
        <v>m</v>
      </c>
      <c r="AS6" s="1" t="str">
        <f>[1]main!AS39</f>
        <v>Alternative</v>
      </c>
      <c r="AT6" s="1" t="str">
        <f>[1]main!AT39</f>
        <v>NA</v>
      </c>
      <c r="AU6" s="1" t="str">
        <f>[1]main!AU39</f>
        <v>NA</v>
      </c>
      <c r="AV6" s="1" t="str">
        <f>[1]main!AV39</f>
        <v>NA</v>
      </c>
      <c r="AW6" s="1" t="str">
        <f>[1]main!AW39</f>
        <v>NA</v>
      </c>
      <c r="AX6" s="1" t="str">
        <f>[1]main!AX39</f>
        <v>Er</v>
      </c>
      <c r="AY6" s="1" t="str">
        <f>[1]main!AY39</f>
        <v>Sie</v>
      </c>
      <c r="AZ6" s="2" t="str">
        <f>[1]main!AZ39</f>
        <v>Sie</v>
      </c>
      <c r="BA6" s="1" t="str">
        <f t="shared" si="7"/>
        <v>Wer posiert auf dem Plakat?</v>
      </c>
      <c r="BB6" s="11" t="str">
        <f t="shared" si="8"/>
        <v>Was tat Kim?</v>
      </c>
      <c r="BC6" s="1" t="str">
        <f t="shared" si="9"/>
        <v>Wo posiert Kim?</v>
      </c>
      <c r="BD6" s="1" t="str">
        <f t="shared" si="10"/>
        <v>Was hat Kim bekommen?</v>
      </c>
      <c r="BE6" s="12" t="s">
        <v>31</v>
      </c>
      <c r="BF6" s="1" t="str">
        <f>BD6</f>
        <v>Was hat Kim bekommen?</v>
      </c>
      <c r="BG6" s="1">
        <v>1</v>
      </c>
      <c r="BH6" s="1">
        <f t="shared" si="11"/>
        <v>1</v>
      </c>
      <c r="BI6" s="1" t="str">
        <f t="shared" si="12"/>
        <v>Was hat Kim bekommen?</v>
      </c>
      <c r="BJ6" s="1" t="str">
        <f>IF(BI6="NA","NA",CONCATENATE(S6," ",T6," ",W6))</f>
        <v>einen tollen Werbedeal</v>
      </c>
      <c r="BK6" s="1" t="str">
        <f t="shared" si="24"/>
        <v>einen tollen Werbedeal</v>
      </c>
      <c r="BL6" s="1" t="s">
        <v>54</v>
      </c>
      <c r="BM6" s="12">
        <v>1</v>
      </c>
      <c r="BN6" s="1" t="str">
        <f t="shared" si="13"/>
        <v>einen tollen Werbedeal</v>
      </c>
      <c r="BO6" s="1" t="str">
        <f t="shared" si="14"/>
        <v>einen guten Werbedeal</v>
      </c>
      <c r="BP6" s="1" t="str">
        <f t="shared" si="15"/>
        <v>Wo posiert Kim?</v>
      </c>
      <c r="BQ6" s="1" t="str">
        <f t="shared" si="16"/>
        <v/>
      </c>
      <c r="BR6" s="1" t="str">
        <f t="shared" si="17"/>
        <v/>
      </c>
      <c r="BS6" s="1" t="str">
        <f t="shared" si="18"/>
        <v>Wo posiert Kim?</v>
      </c>
      <c r="BT6" s="1" t="str">
        <f t="shared" si="19"/>
        <v>Was hat Kim bekommen?</v>
      </c>
      <c r="BU6" s="1" t="str">
        <f t="shared" si="20"/>
        <v/>
      </c>
      <c r="BV6" s="1" t="str">
        <f t="shared" si="21"/>
        <v>Was hat Kim bekommen?</v>
      </c>
    </row>
    <row r="7" spans="1:74" ht="14.25" customHeight="1" x14ac:dyDescent="0.35">
      <c r="A7" s="1" t="str">
        <f t="shared" si="0"/>
        <v>L2_S73_I156_PSie</v>
      </c>
      <c r="B7" s="1">
        <v>2</v>
      </c>
      <c r="C7" s="1">
        <v>73</v>
      </c>
      <c r="D7" s="6">
        <v>32</v>
      </c>
      <c r="E7">
        <v>2</v>
      </c>
      <c r="F7" s="1">
        <v>73</v>
      </c>
      <c r="G7" s="1" t="str">
        <f t="shared" si="22"/>
        <v>Die Grundschullehrerin steigt auf den Tisch. Sie hat ein großes Maß geleert.</v>
      </c>
      <c r="H7" s="1" t="str">
        <f t="shared" si="1"/>
        <v>Die Grundschullehrerin</v>
      </c>
      <c r="I7" s="1" t="str">
        <f t="shared" si="2"/>
        <v>Der Grundschullehrer</v>
      </c>
      <c r="J7" s="1" t="s">
        <v>55</v>
      </c>
      <c r="L7" s="1" t="s">
        <v>56</v>
      </c>
      <c r="N7" s="1" t="s">
        <v>57</v>
      </c>
      <c r="O7" s="1" t="str">
        <f t="shared" si="3"/>
        <v>auf den Tisch.</v>
      </c>
      <c r="P7" s="1" t="str">
        <f t="shared" si="4"/>
        <v>auf den Tisch</v>
      </c>
      <c r="Q7" s="1" t="str">
        <f t="shared" si="23"/>
        <v>Sie</v>
      </c>
      <c r="R7" s="1" t="s">
        <v>7</v>
      </c>
      <c r="S7" s="1" t="s">
        <v>8</v>
      </c>
      <c r="T7" s="1" t="s">
        <v>58</v>
      </c>
      <c r="U7" s="1" t="s">
        <v>59</v>
      </c>
      <c r="W7" s="1" t="str">
        <f t="shared" si="5"/>
        <v>Maß</v>
      </c>
      <c r="X7" s="1" t="str">
        <f t="shared" si="6"/>
        <v>geleert.</v>
      </c>
      <c r="Y7" s="1" t="s">
        <v>60</v>
      </c>
      <c r="Z7" s="1">
        <f>[1]main!Z74</f>
        <v>156</v>
      </c>
      <c r="AA7" s="1" t="str">
        <f>[1]main!AA74</f>
        <v>Grundschullehrerin</v>
      </c>
      <c r="AB7" s="1" t="str">
        <f>[1]main!AB74</f>
        <v>NA</v>
      </c>
      <c r="AC7" s="1">
        <f>[1]main!AC74</f>
        <v>2.25</v>
      </c>
      <c r="AD7" s="1" t="str">
        <f>[1]main!AD74</f>
        <v>NA</v>
      </c>
      <c r="AE7" s="1" t="str">
        <f>[1]main!AE74</f>
        <v>NA</v>
      </c>
      <c r="AF7" s="2" t="str">
        <f>[1]main!AF74</f>
        <v>f</v>
      </c>
      <c r="AG7" s="1" t="str">
        <f>[1]main!AG74</f>
        <v>Filler</v>
      </c>
      <c r="AH7" s="1" t="str">
        <f>[1]main!AH74</f>
        <v>NA</v>
      </c>
      <c r="AI7" s="1" t="str">
        <f>[1]main!AI74</f>
        <v>NA</v>
      </c>
      <c r="AJ7" s="1" t="str">
        <f>[1]main!AJ74</f>
        <v>Die</v>
      </c>
      <c r="AK7" s="1" t="str">
        <f>[1]main!AK74</f>
        <v>die</v>
      </c>
      <c r="AL7" s="1">
        <f>[1]main!AL74</f>
        <v>13</v>
      </c>
      <c r="AM7" s="1" t="str">
        <f>[1]main!AM74</f>
        <v>Grundschullehrer</v>
      </c>
      <c r="AN7" s="1" t="str">
        <f>[1]main!AN74</f>
        <v>NA</v>
      </c>
      <c r="AO7" s="1" t="str">
        <f>[1]main!AO74</f>
        <v>NA</v>
      </c>
      <c r="AP7" s="1" t="str">
        <f>[1]main!AP74</f>
        <v>NA</v>
      </c>
      <c r="AQ7" s="1" t="str">
        <f>[1]main!AQ74</f>
        <v>NA</v>
      </c>
      <c r="AR7" s="1" t="str">
        <f>[1]main!AR74</f>
        <v>NA</v>
      </c>
      <c r="AS7" s="1" t="str">
        <f>[1]main!AS74</f>
        <v>Alternative</v>
      </c>
      <c r="AT7" s="1" t="str">
        <f>[1]main!AT74</f>
        <v>NA</v>
      </c>
      <c r="AU7" s="1" t="str">
        <f>[1]main!AU74</f>
        <v>NA</v>
      </c>
      <c r="AV7" s="1" t="str">
        <f>[1]main!AV74</f>
        <v>Der</v>
      </c>
      <c r="AW7" s="1" t="str">
        <f>[1]main!AW74</f>
        <v>der</v>
      </c>
      <c r="AX7" s="1" t="str">
        <f>[1]main!AX74</f>
        <v>Er</v>
      </c>
      <c r="AY7" s="1" t="str">
        <f>[1]main!AY74</f>
        <v>Sie</v>
      </c>
      <c r="AZ7" s="2" t="str">
        <f>[1]main!AZ74</f>
        <v>Sie</v>
      </c>
      <c r="BA7" s="1" t="str">
        <f t="shared" si="7"/>
        <v>Wer steigt auf den Tisch?</v>
      </c>
      <c r="BB7" s="11" t="str">
        <f t="shared" si="8"/>
        <v>Was tat die Grundschullehrerin?</v>
      </c>
      <c r="BC7" s="1" t="str">
        <f t="shared" si="9"/>
        <v>Wohin steigt die Grundschullehrerin?</v>
      </c>
      <c r="BD7" s="1" t="str">
        <f t="shared" si="10"/>
        <v>Was hat die Grundschullehrerin geleert?</v>
      </c>
      <c r="BE7" s="1" t="s">
        <v>61</v>
      </c>
      <c r="BF7" s="1" t="str">
        <f>BA7</f>
        <v>Wer steigt auf den Tisch?</v>
      </c>
      <c r="BG7" s="1">
        <v>4</v>
      </c>
      <c r="BH7" s="1">
        <f t="shared" si="11"/>
        <v>0</v>
      </c>
      <c r="BI7" s="1" t="str">
        <f t="shared" si="12"/>
        <v>NA</v>
      </c>
      <c r="BJ7" s="1" t="str">
        <f>IF(BI7="NA","NA",H7)</f>
        <v>NA</v>
      </c>
      <c r="BK7" s="1" t="str">
        <f t="shared" si="24"/>
        <v>NA</v>
      </c>
      <c r="BL7" s="1" t="s">
        <v>13</v>
      </c>
      <c r="BM7" s="12">
        <v>0</v>
      </c>
      <c r="BN7" s="1" t="str">
        <f t="shared" si="13"/>
        <v>NA</v>
      </c>
      <c r="BO7" s="1" t="str">
        <f t="shared" si="14"/>
        <v>NA</v>
      </c>
      <c r="BP7" s="1" t="str">
        <f t="shared" si="15"/>
        <v/>
      </c>
      <c r="BQ7" s="1" t="str">
        <f t="shared" si="16"/>
        <v>Wohin steigt die Grundschullehrerin?</v>
      </c>
      <c r="BR7" s="1" t="str">
        <f t="shared" si="17"/>
        <v/>
      </c>
      <c r="BS7" s="1" t="str">
        <f t="shared" si="18"/>
        <v>Wohin steigt die Grundschullehrerin?</v>
      </c>
      <c r="BT7" s="1" t="str">
        <f t="shared" si="19"/>
        <v>Was hat die Grundschullehrerin geleert?</v>
      </c>
      <c r="BU7" s="1" t="str">
        <f t="shared" si="20"/>
        <v/>
      </c>
      <c r="BV7" s="1" t="str">
        <f t="shared" si="21"/>
        <v>Was hat die Grundschullehrerin geleert?</v>
      </c>
    </row>
    <row r="8" spans="1:74" ht="14.25" customHeight="1" x14ac:dyDescent="0.35">
      <c r="A8" s="1" t="str">
        <f t="shared" si="0"/>
        <v>L2_S47_I140_PSie</v>
      </c>
      <c r="B8" s="1">
        <v>2</v>
      </c>
      <c r="C8" s="1">
        <v>47</v>
      </c>
      <c r="D8" s="6">
        <v>33</v>
      </c>
      <c r="E8">
        <v>2</v>
      </c>
      <c r="F8" s="1">
        <v>47</v>
      </c>
      <c r="G8" s="1" t="str">
        <f t="shared" si="22"/>
        <v>Mathilda klettert vom Balkon. Sie hat die teure Vase zerdeppert.</v>
      </c>
      <c r="H8" s="1" t="str">
        <f t="shared" si="1"/>
        <v>Mathilda</v>
      </c>
      <c r="I8" s="1" t="str">
        <f t="shared" si="2"/>
        <v>Carolin</v>
      </c>
      <c r="J8" s="1" t="s">
        <v>62</v>
      </c>
      <c r="M8" s="1" t="s">
        <v>63</v>
      </c>
      <c r="N8" s="1" t="s">
        <v>64</v>
      </c>
      <c r="O8" s="1" t="str">
        <f t="shared" si="3"/>
        <v>vom Balkon.</v>
      </c>
      <c r="P8" s="1" t="str">
        <f t="shared" si="4"/>
        <v>vom Balkon</v>
      </c>
      <c r="Q8" s="1" t="str">
        <f t="shared" si="23"/>
        <v>Sie</v>
      </c>
      <c r="R8" s="1" t="s">
        <v>7</v>
      </c>
      <c r="S8" s="1" t="s">
        <v>16</v>
      </c>
      <c r="T8" s="1" t="s">
        <v>65</v>
      </c>
      <c r="U8" s="1" t="s">
        <v>66</v>
      </c>
      <c r="W8" s="1" t="str">
        <f t="shared" si="5"/>
        <v>Vase</v>
      </c>
      <c r="X8" s="1" t="str">
        <f t="shared" si="6"/>
        <v>zerdeppert.</v>
      </c>
      <c r="Y8" s="1" t="s">
        <v>67</v>
      </c>
      <c r="Z8" s="1">
        <f>[1]main!Z58</f>
        <v>140</v>
      </c>
      <c r="AA8" s="1" t="str">
        <f>[1]main!AA58</f>
        <v>Mathilda</v>
      </c>
      <c r="AB8" s="1" t="str">
        <f>[1]main!AB58</f>
        <v>f</v>
      </c>
      <c r="AC8" s="1">
        <f>[1]main!AC58</f>
        <v>6.914285714</v>
      </c>
      <c r="AD8" s="1">
        <f>[1]main!AD58</f>
        <v>0.28402864100000003</v>
      </c>
      <c r="AE8" s="1">
        <f>[1]main!AE58</f>
        <v>7</v>
      </c>
      <c r="AF8" s="2" t="str">
        <f>[1]main!AF58</f>
        <v>f</v>
      </c>
      <c r="AG8" s="1" t="str">
        <f>[1]main!AG58</f>
        <v>Target</v>
      </c>
      <c r="AH8" s="1" t="str">
        <f>[1]main!AH58</f>
        <v>NA</v>
      </c>
      <c r="AI8" s="1">
        <f>[1]main!AI58</f>
        <v>17000000</v>
      </c>
      <c r="AJ8" s="1" t="str">
        <f>[1]main!AJ58</f>
        <v>NA</v>
      </c>
      <c r="AK8" s="1" t="str">
        <f>[1]main!AK58</f>
        <v>NA</v>
      </c>
      <c r="AL8" s="1">
        <f>[1]main!AL58</f>
        <v>108</v>
      </c>
      <c r="AM8" s="1" t="str">
        <f>[1]main!AM58</f>
        <v>Carolin</v>
      </c>
      <c r="AN8" s="1" t="str">
        <f>[1]main!AN58</f>
        <v>f</v>
      </c>
      <c r="AO8" s="1">
        <f>[1]main!AO58</f>
        <v>6.628571429</v>
      </c>
      <c r="AP8" s="1">
        <f>[1]main!AP58</f>
        <v>0.77024496799999997</v>
      </c>
      <c r="AQ8" s="1">
        <f>[1]main!AQ58</f>
        <v>7</v>
      </c>
      <c r="AR8" s="1" t="str">
        <f>[1]main!AR58</f>
        <v>f</v>
      </c>
      <c r="AS8" s="1" t="str">
        <f>[1]main!AS58</f>
        <v>Alternative</v>
      </c>
      <c r="AT8" s="1" t="str">
        <f>[1]main!AT58</f>
        <v>NA</v>
      </c>
      <c r="AU8" s="1" t="str">
        <f>[1]main!AU58</f>
        <v>NA</v>
      </c>
      <c r="AV8" s="1" t="str">
        <f>[1]main!AV58</f>
        <v>NA</v>
      </c>
      <c r="AW8" s="1" t="str">
        <f>[1]main!AW58</f>
        <v>NA</v>
      </c>
      <c r="AX8" s="1" t="str">
        <f>[1]main!AX58</f>
        <v>Er</v>
      </c>
      <c r="AY8" s="1" t="str">
        <f>[1]main!AY58</f>
        <v>Sie</v>
      </c>
      <c r="AZ8" s="2" t="str">
        <f>[1]main!AZ58</f>
        <v>Sie</v>
      </c>
      <c r="BA8" s="1" t="str">
        <f t="shared" si="7"/>
        <v>Wer klettert vom Balkon?</v>
      </c>
      <c r="BB8" s="11" t="str">
        <f t="shared" si="8"/>
        <v>Was tat Mathilda?</v>
      </c>
      <c r="BC8" s="1" t="str">
        <f t="shared" si="9"/>
        <v>Woher klettert Mathilda?</v>
      </c>
      <c r="BD8" s="1" t="str">
        <f t="shared" si="10"/>
        <v>Was hat Mathilda zerdeppert?</v>
      </c>
      <c r="BE8" s="1" t="s">
        <v>68</v>
      </c>
      <c r="BF8" s="1" t="str">
        <f>BC8</f>
        <v>Woher klettert Mathilda?</v>
      </c>
      <c r="BG8" s="1">
        <v>2</v>
      </c>
      <c r="BH8" s="1">
        <f t="shared" si="11"/>
        <v>0</v>
      </c>
      <c r="BI8" s="1" t="str">
        <f t="shared" si="12"/>
        <v>NA</v>
      </c>
      <c r="BJ8" s="1" t="str">
        <f>IF(BI8="NA","NA",P8)</f>
        <v>NA</v>
      </c>
      <c r="BK8" s="1" t="str">
        <f t="shared" si="24"/>
        <v>NA</v>
      </c>
      <c r="BL8" s="1" t="s">
        <v>13</v>
      </c>
      <c r="BM8" s="12">
        <v>0</v>
      </c>
      <c r="BN8" s="1" t="str">
        <f t="shared" si="13"/>
        <v>NA</v>
      </c>
      <c r="BO8" s="1" t="str">
        <f t="shared" si="14"/>
        <v>NA</v>
      </c>
      <c r="BP8" s="1" t="str">
        <f t="shared" si="15"/>
        <v/>
      </c>
      <c r="BQ8" s="1" t="str">
        <f t="shared" si="16"/>
        <v/>
      </c>
      <c r="BR8" s="1" t="str">
        <f t="shared" si="17"/>
        <v>Woher klettert Mathilda?</v>
      </c>
      <c r="BS8" s="1" t="str">
        <f t="shared" si="18"/>
        <v>Woher klettert Mathilda?</v>
      </c>
      <c r="BT8" s="1" t="str">
        <f t="shared" si="19"/>
        <v>Was hat Mathilda zerdeppert?</v>
      </c>
      <c r="BU8" s="1" t="str">
        <f t="shared" si="20"/>
        <v/>
      </c>
      <c r="BV8" s="1" t="str">
        <f t="shared" si="21"/>
        <v>Was hat Mathilda zerdeppert?</v>
      </c>
    </row>
    <row r="9" spans="1:74" ht="14.25" customHeight="1" x14ac:dyDescent="0.35">
      <c r="A9" s="1" t="str">
        <f t="shared" si="0"/>
        <v>L2_S48_I141_PSie</v>
      </c>
      <c r="B9" s="1">
        <v>2</v>
      </c>
      <c r="C9" s="1">
        <v>48</v>
      </c>
      <c r="D9" s="6">
        <v>34</v>
      </c>
      <c r="E9">
        <v>2</v>
      </c>
      <c r="F9" s="1">
        <v>48</v>
      </c>
      <c r="G9" s="1" t="str">
        <f t="shared" si="22"/>
        <v>Sophia schläft im Betrieb. Sie möchte das große Projekt beenden.</v>
      </c>
      <c r="H9" s="1" t="str">
        <f t="shared" si="1"/>
        <v>Sophia</v>
      </c>
      <c r="I9" s="1" t="str">
        <f t="shared" si="2"/>
        <v>Henriette</v>
      </c>
      <c r="J9" s="1" t="s">
        <v>69</v>
      </c>
      <c r="K9" s="1" t="s">
        <v>4</v>
      </c>
      <c r="N9" s="1" t="s">
        <v>70</v>
      </c>
      <c r="O9" s="1" t="str">
        <f t="shared" si="3"/>
        <v>im Betrieb.</v>
      </c>
      <c r="P9" s="1" t="str">
        <f t="shared" si="4"/>
        <v>im Betrieb</v>
      </c>
      <c r="Q9" s="1" t="str">
        <f t="shared" si="23"/>
        <v>Sie</v>
      </c>
      <c r="R9" s="1" t="s">
        <v>71</v>
      </c>
      <c r="S9" s="1" t="s">
        <v>43</v>
      </c>
      <c r="T9" s="1" t="s">
        <v>72</v>
      </c>
      <c r="U9" s="1" t="s">
        <v>73</v>
      </c>
      <c r="W9" s="1" t="str">
        <f t="shared" si="5"/>
        <v>Projekt</v>
      </c>
      <c r="X9" s="1" t="str">
        <f t="shared" si="6"/>
        <v>beenden.</v>
      </c>
      <c r="Y9" s="1" t="s">
        <v>74</v>
      </c>
      <c r="Z9" s="1">
        <f>[1]main!Z59</f>
        <v>141</v>
      </c>
      <c r="AA9" s="1" t="str">
        <f>[1]main!AA59</f>
        <v>Sophia</v>
      </c>
      <c r="AB9" s="1" t="str">
        <f>[1]main!AB59</f>
        <v>f</v>
      </c>
      <c r="AC9" s="1">
        <f>[1]main!AC59</f>
        <v>6.914285714</v>
      </c>
      <c r="AD9" s="1">
        <f>[1]main!AD59</f>
        <v>0.28402864100000003</v>
      </c>
      <c r="AE9" s="1">
        <f>[1]main!AE59</f>
        <v>7</v>
      </c>
      <c r="AF9" s="2" t="str">
        <f>[1]main!AF59</f>
        <v>f</v>
      </c>
      <c r="AG9" s="1" t="str">
        <f>[1]main!AG59</f>
        <v>Target</v>
      </c>
      <c r="AH9" s="1" t="str">
        <f>[1]main!AH59</f>
        <v>NA</v>
      </c>
      <c r="AI9" s="1">
        <f>[1]main!AI59</f>
        <v>2230000000</v>
      </c>
      <c r="AJ9" s="1" t="str">
        <f>[1]main!AJ59</f>
        <v>NA</v>
      </c>
      <c r="AK9" s="1" t="str">
        <f>[1]main!AK59</f>
        <v>NA</v>
      </c>
      <c r="AL9" s="1">
        <f>[1]main!AL59</f>
        <v>109</v>
      </c>
      <c r="AM9" s="1" t="str">
        <f>[1]main!AM59</f>
        <v>Henriette</v>
      </c>
      <c r="AN9" s="1" t="str">
        <f>[1]main!AN59</f>
        <v>f</v>
      </c>
      <c r="AO9" s="1">
        <f>[1]main!AO59</f>
        <v>6.6571428570000002</v>
      </c>
      <c r="AP9" s="1">
        <f>[1]main!AP59</f>
        <v>0.80230759600000001</v>
      </c>
      <c r="AQ9" s="1">
        <f>[1]main!AQ59</f>
        <v>7</v>
      </c>
      <c r="AR9" s="1" t="str">
        <f>[1]main!AR59</f>
        <v>f</v>
      </c>
      <c r="AS9" s="1" t="str">
        <f>[1]main!AS59</f>
        <v>Alternative</v>
      </c>
      <c r="AT9" s="1" t="str">
        <f>[1]main!AT59</f>
        <v>NA</v>
      </c>
      <c r="AU9" s="1" t="str">
        <f>[1]main!AU59</f>
        <v>NA</v>
      </c>
      <c r="AV9" s="1" t="str">
        <f>[1]main!AV59</f>
        <v>NA</v>
      </c>
      <c r="AW9" s="1" t="str">
        <f>[1]main!AW59</f>
        <v>NA</v>
      </c>
      <c r="AX9" s="1" t="str">
        <f>[1]main!AX59</f>
        <v>Er</v>
      </c>
      <c r="AY9" s="1" t="str">
        <f>[1]main!AY59</f>
        <v>Sie</v>
      </c>
      <c r="AZ9" s="2" t="str">
        <f>[1]main!AZ59</f>
        <v>Sie</v>
      </c>
      <c r="BA9" s="1" t="str">
        <f t="shared" si="7"/>
        <v>Wer schläft im Betrieb?</v>
      </c>
      <c r="BB9" s="11" t="str">
        <f t="shared" si="8"/>
        <v>Was tat Sophia?</v>
      </c>
      <c r="BC9" s="1" t="str">
        <f t="shared" si="9"/>
        <v>Wo schläft Sophia?</v>
      </c>
      <c r="BD9" s="1" t="str">
        <f t="shared" si="10"/>
        <v>Was möchte Sophia beenden?</v>
      </c>
      <c r="BE9" s="12" t="s">
        <v>31</v>
      </c>
      <c r="BF9" s="1" t="str">
        <f>BD9</f>
        <v>Was möchte Sophia beenden?</v>
      </c>
      <c r="BG9" s="1">
        <v>2</v>
      </c>
      <c r="BH9" s="1">
        <f t="shared" si="11"/>
        <v>0</v>
      </c>
      <c r="BI9" s="1" t="str">
        <f t="shared" si="12"/>
        <v>NA</v>
      </c>
      <c r="BJ9" s="1" t="str">
        <f>IF(BI9="NA","NA",CONCATENATE(S9," ",T9," ",W9))</f>
        <v>NA</v>
      </c>
      <c r="BK9" s="1" t="str">
        <f t="shared" si="24"/>
        <v>NA</v>
      </c>
      <c r="BL9" s="1" t="s">
        <v>13</v>
      </c>
      <c r="BM9" s="12">
        <v>0</v>
      </c>
      <c r="BN9" s="1" t="str">
        <f t="shared" si="13"/>
        <v>NA</v>
      </c>
      <c r="BO9" s="1" t="str">
        <f t="shared" si="14"/>
        <v>NA</v>
      </c>
      <c r="BP9" s="1" t="str">
        <f t="shared" si="15"/>
        <v>Wo schläft Sophia?</v>
      </c>
      <c r="BQ9" s="1" t="str">
        <f t="shared" si="16"/>
        <v/>
      </c>
      <c r="BR9" s="1" t="str">
        <f t="shared" si="17"/>
        <v/>
      </c>
      <c r="BS9" s="1" t="str">
        <f t="shared" si="18"/>
        <v>Wo schläft Sophia?</v>
      </c>
      <c r="BT9" s="1" t="str">
        <f t="shared" si="19"/>
        <v>Was möchte Sophia beenden?</v>
      </c>
      <c r="BU9" s="1" t="str">
        <f t="shared" si="20"/>
        <v/>
      </c>
      <c r="BV9" s="1" t="str">
        <f t="shared" si="21"/>
        <v>Was möchte Sophia beenden?</v>
      </c>
    </row>
    <row r="10" spans="1:74" ht="14.25" customHeight="1" x14ac:dyDescent="0.35">
      <c r="A10" s="1" t="str">
        <f t="shared" si="0"/>
        <v>L2_S112_I195_PSie</v>
      </c>
      <c r="B10" s="1">
        <v>2</v>
      </c>
      <c r="C10" s="1">
        <v>112</v>
      </c>
      <c r="D10" s="6">
        <v>35</v>
      </c>
      <c r="E10">
        <v>2</v>
      </c>
      <c r="F10" s="1">
        <v>112</v>
      </c>
      <c r="G10" s="1" t="str">
        <f t="shared" si="22"/>
        <v>Der Fischer simst im Hörsaal. Sie findet die andauernde Vorlesung langweilig.</v>
      </c>
      <c r="H10" s="1" t="str">
        <f t="shared" si="1"/>
        <v>Der Fischer</v>
      </c>
      <c r="I10" s="1" t="str">
        <f t="shared" si="2"/>
        <v>Die Fischerin</v>
      </c>
      <c r="J10" s="1" t="s">
        <v>75</v>
      </c>
      <c r="K10" s="1" t="s">
        <v>4</v>
      </c>
      <c r="N10" s="1" t="s">
        <v>76</v>
      </c>
      <c r="O10" s="1" t="str">
        <f t="shared" si="3"/>
        <v>im Hörsaal.</v>
      </c>
      <c r="P10" s="1" t="str">
        <f t="shared" si="4"/>
        <v>im Hörsaal</v>
      </c>
      <c r="Q10" s="1" t="str">
        <f t="shared" si="23"/>
        <v>Sie</v>
      </c>
      <c r="R10" s="1" t="s">
        <v>77</v>
      </c>
      <c r="S10" s="1" t="s">
        <v>16</v>
      </c>
      <c r="T10" s="1" t="s">
        <v>78</v>
      </c>
      <c r="U10" s="1" t="s">
        <v>79</v>
      </c>
      <c r="W10" s="1" t="str">
        <f t="shared" si="5"/>
        <v>Vorlesung</v>
      </c>
      <c r="X10" s="1" t="str">
        <f t="shared" si="6"/>
        <v>langweilig.</v>
      </c>
      <c r="Y10" s="1" t="s">
        <v>80</v>
      </c>
      <c r="Z10" s="1">
        <f>[1]main!Z113</f>
        <v>195</v>
      </c>
      <c r="AA10" s="1" t="str">
        <f>[1]main!AA113</f>
        <v>Fischer</v>
      </c>
      <c r="AB10" s="1" t="str">
        <f>[1]main!AB113</f>
        <v>NA</v>
      </c>
      <c r="AC10" s="1">
        <f>[1]main!AC113</f>
        <v>6.15</v>
      </c>
      <c r="AD10" s="1" t="str">
        <f>[1]main!AD113</f>
        <v>NA</v>
      </c>
      <c r="AE10" s="1" t="str">
        <f>[1]main!AE113</f>
        <v>NA</v>
      </c>
      <c r="AF10" s="2" t="str">
        <f>[1]main!AF113</f>
        <v>m</v>
      </c>
      <c r="AG10" s="1" t="str">
        <f>[1]main!AG113</f>
        <v>Filler</v>
      </c>
      <c r="AH10" s="1" t="str">
        <f>[1]main!AH113</f>
        <v>NA</v>
      </c>
      <c r="AI10" s="1" t="str">
        <f>[1]main!AI113</f>
        <v>NA</v>
      </c>
      <c r="AJ10" s="1" t="str">
        <f>[1]main!AJ113</f>
        <v>Der</v>
      </c>
      <c r="AK10" s="1" t="str">
        <f>[1]main!AK113</f>
        <v>der</v>
      </c>
      <c r="AL10" s="1">
        <f>[1]main!AL113</f>
        <v>52</v>
      </c>
      <c r="AM10" s="1" t="str">
        <f>[1]main!AM113</f>
        <v>Fischerin</v>
      </c>
      <c r="AN10" s="1" t="str">
        <f>[1]main!AN113</f>
        <v>NA</v>
      </c>
      <c r="AO10" s="1" t="str">
        <f>[1]main!AO113</f>
        <v>NA</v>
      </c>
      <c r="AP10" s="1" t="str">
        <f>[1]main!AP113</f>
        <v>NA</v>
      </c>
      <c r="AQ10" s="1" t="str">
        <f>[1]main!AQ113</f>
        <v>NA</v>
      </c>
      <c r="AR10" s="1" t="str">
        <f>[1]main!AR113</f>
        <v>NA</v>
      </c>
      <c r="AS10" s="1" t="str">
        <f>[1]main!AS113</f>
        <v>Alternative</v>
      </c>
      <c r="AT10" s="1" t="str">
        <f>[1]main!AT113</f>
        <v>NA</v>
      </c>
      <c r="AU10" s="1" t="str">
        <f>[1]main!AU113</f>
        <v>NA</v>
      </c>
      <c r="AV10" s="1" t="str">
        <f>[1]main!AV113</f>
        <v>Die</v>
      </c>
      <c r="AW10" s="1" t="str">
        <f>[1]main!AW113</f>
        <v>die</v>
      </c>
      <c r="AX10" s="1" t="str">
        <f>[1]main!AX113</f>
        <v>Er</v>
      </c>
      <c r="AY10" s="1" t="str">
        <f>[1]main!AY113</f>
        <v>Sie</v>
      </c>
      <c r="AZ10" s="2" t="str">
        <f>[1]main!AZ113</f>
        <v>Sie</v>
      </c>
      <c r="BA10" s="1" t="str">
        <f t="shared" si="7"/>
        <v>Wer simst im Hörsaal?</v>
      </c>
      <c r="BB10" s="11" t="str">
        <f t="shared" si="8"/>
        <v>Was tat der Fischer?</v>
      </c>
      <c r="BC10" s="1" t="str">
        <f t="shared" si="9"/>
        <v>Wo simst der Fischer?</v>
      </c>
      <c r="BD10" s="1" t="str">
        <f t="shared" si="10"/>
        <v>Was findet der Fischer langweilig?</v>
      </c>
      <c r="BE10" s="12" t="s">
        <v>31</v>
      </c>
      <c r="BF10" s="1" t="str">
        <f>BD10</f>
        <v>Was findet der Fischer langweilig?</v>
      </c>
      <c r="BG10" s="1">
        <v>3</v>
      </c>
      <c r="BH10" s="1">
        <f t="shared" si="11"/>
        <v>0</v>
      </c>
      <c r="BI10" s="1" t="str">
        <f t="shared" si="12"/>
        <v>NA</v>
      </c>
      <c r="BJ10" s="1" t="str">
        <f>IF(BI10="NA","NA",CONCATENATE(S10," ",T10," ",W10))</f>
        <v>NA</v>
      </c>
      <c r="BK10" s="1" t="str">
        <f t="shared" si="24"/>
        <v>NA</v>
      </c>
      <c r="BL10" s="1" t="s">
        <v>13</v>
      </c>
      <c r="BM10" s="12">
        <v>1</v>
      </c>
      <c r="BN10" s="1" t="str">
        <f t="shared" si="13"/>
        <v>NA</v>
      </c>
      <c r="BO10" s="1" t="str">
        <f t="shared" si="14"/>
        <v>NA</v>
      </c>
      <c r="BP10" s="1" t="str">
        <f t="shared" si="15"/>
        <v>Wo simst der Fischer?</v>
      </c>
      <c r="BQ10" s="1" t="str">
        <f t="shared" si="16"/>
        <v/>
      </c>
      <c r="BR10" s="1" t="str">
        <f t="shared" si="17"/>
        <v/>
      </c>
      <c r="BS10" s="1" t="str">
        <f t="shared" si="18"/>
        <v>Wo simst der Fischer?</v>
      </c>
      <c r="BT10" s="1" t="str">
        <f t="shared" si="19"/>
        <v>Was findet der Fischer langweilig?</v>
      </c>
      <c r="BU10" s="1" t="str">
        <f t="shared" si="20"/>
        <v/>
      </c>
      <c r="BV10" s="1" t="str">
        <f t="shared" si="21"/>
        <v>Was findet der Fischer langweilig?</v>
      </c>
    </row>
    <row r="11" spans="1:74" ht="14.25" customHeight="1" x14ac:dyDescent="0.35">
      <c r="A11" s="1" t="str">
        <f t="shared" si="0"/>
        <v>L2_S14_I4_PEr</v>
      </c>
      <c r="B11" s="1">
        <v>2</v>
      </c>
      <c r="C11" s="1">
        <v>14</v>
      </c>
      <c r="D11" s="6">
        <v>36</v>
      </c>
      <c r="E11">
        <v>2</v>
      </c>
      <c r="F11" s="1">
        <v>14</v>
      </c>
      <c r="G11" s="1" t="str">
        <f t="shared" si="22"/>
        <v>Moritz reist zum Turnier. Er hat das ganze Jahr trainiert.</v>
      </c>
      <c r="H11" s="1" t="str">
        <f t="shared" si="1"/>
        <v>Moritz</v>
      </c>
      <c r="I11" s="1" t="str">
        <f t="shared" si="2"/>
        <v>Finn</v>
      </c>
      <c r="J11" s="1" t="s">
        <v>81</v>
      </c>
      <c r="L11" s="1" t="s">
        <v>82</v>
      </c>
      <c r="N11" s="1" t="s">
        <v>83</v>
      </c>
      <c r="O11" s="1" t="str">
        <f t="shared" si="3"/>
        <v>zum Turnier.</v>
      </c>
      <c r="P11" s="1" t="str">
        <f t="shared" si="4"/>
        <v>zum Turnier</v>
      </c>
      <c r="Q11" s="1" t="str">
        <f t="shared" si="23"/>
        <v>Er</v>
      </c>
      <c r="R11" s="1" t="s">
        <v>7</v>
      </c>
      <c r="S11" s="1" t="s">
        <v>43</v>
      </c>
      <c r="T11" s="1" t="s">
        <v>84</v>
      </c>
      <c r="U11" s="1" t="s">
        <v>85</v>
      </c>
      <c r="W11" s="1" t="str">
        <f t="shared" si="5"/>
        <v>Jahr</v>
      </c>
      <c r="X11" s="1" t="str">
        <f t="shared" si="6"/>
        <v>trainiert.</v>
      </c>
      <c r="Y11" s="1" t="s">
        <v>86</v>
      </c>
      <c r="Z11" s="1">
        <f>[1]main!Z5</f>
        <v>4</v>
      </c>
      <c r="AA11" s="1" t="str">
        <f>[1]main!AA5</f>
        <v>Moritz</v>
      </c>
      <c r="AB11" s="1" t="str">
        <f>[1]main!AB5</f>
        <v>m</v>
      </c>
      <c r="AC11" s="1">
        <f>[1]main!AC5</f>
        <v>1.114285714</v>
      </c>
      <c r="AD11" s="1">
        <f>[1]main!AD5</f>
        <v>0.322802851</v>
      </c>
      <c r="AE11" s="1">
        <f>[1]main!AE5</f>
        <v>1</v>
      </c>
      <c r="AF11" s="2" t="str">
        <f>[1]main!AF5</f>
        <v>m</v>
      </c>
      <c r="AG11" s="1" t="str">
        <f>[1]main!AG5</f>
        <v>Target</v>
      </c>
      <c r="AH11" s="1" t="str">
        <f>[1]main!AH5</f>
        <v>NA</v>
      </c>
      <c r="AI11" s="1">
        <f>[1]main!AI5</f>
        <v>317000000</v>
      </c>
      <c r="AJ11" s="1" t="str">
        <f>[1]main!AJ5</f>
        <v>NA</v>
      </c>
      <c r="AK11" s="1" t="str">
        <f>[1]main!AK5</f>
        <v>NA</v>
      </c>
      <c r="AL11" s="1">
        <f>[1]main!AL5</f>
        <v>36</v>
      </c>
      <c r="AM11" s="1" t="str">
        <f>[1]main!AM5</f>
        <v>Finn</v>
      </c>
      <c r="AN11" s="1" t="str">
        <f>[1]main!AN5</f>
        <v>n</v>
      </c>
      <c r="AO11" s="1">
        <f>[1]main!AO5</f>
        <v>1.4857142860000001</v>
      </c>
      <c r="AP11" s="1">
        <f>[1]main!AP5</f>
        <v>0.81786769299999995</v>
      </c>
      <c r="AQ11" s="1">
        <f>[1]main!AQ5</f>
        <v>1</v>
      </c>
      <c r="AR11" s="1" t="str">
        <f>[1]main!AR5</f>
        <v>m</v>
      </c>
      <c r="AS11" s="1" t="str">
        <f>[1]main!AS5</f>
        <v>Alternative</v>
      </c>
      <c r="AT11" s="1" t="str">
        <f>[1]main!AT5</f>
        <v>NA</v>
      </c>
      <c r="AU11" s="1" t="str">
        <f>[1]main!AU5</f>
        <v>NA</v>
      </c>
      <c r="AV11" s="1" t="str">
        <f>[1]main!AV5</f>
        <v>NA</v>
      </c>
      <c r="AW11" s="1" t="str">
        <f>[1]main!AW5</f>
        <v>NA</v>
      </c>
      <c r="AX11" s="1" t="str">
        <f>[1]main!AX5</f>
        <v>Er</v>
      </c>
      <c r="AY11" s="1" t="str">
        <f>[1]main!AY5</f>
        <v>Sie</v>
      </c>
      <c r="AZ11" s="2" t="str">
        <f>[1]main!AZ5</f>
        <v>Er</v>
      </c>
      <c r="BA11" s="1" t="str">
        <f t="shared" si="7"/>
        <v>Wer reist zum Turnier?</v>
      </c>
      <c r="BB11" s="11" t="str">
        <f t="shared" si="8"/>
        <v>Was tat Moritz?</v>
      </c>
      <c r="BC11" s="1" t="str">
        <f t="shared" si="9"/>
        <v>Wohin reist Moritz?</v>
      </c>
      <c r="BD11" s="1" t="str">
        <f t="shared" si="10"/>
        <v>Was hat Moritz trainiert?</v>
      </c>
      <c r="BE11" s="1" t="s">
        <v>22</v>
      </c>
      <c r="BF11" s="1" t="str">
        <f>BB11</f>
        <v>Was tat Moritz?</v>
      </c>
      <c r="BG11" s="1">
        <v>3</v>
      </c>
      <c r="BH11" s="1">
        <f t="shared" si="11"/>
        <v>0</v>
      </c>
      <c r="BI11" s="1" t="str">
        <f t="shared" si="12"/>
        <v>NA</v>
      </c>
      <c r="BJ11" s="1" t="str">
        <f>IF(BI11="NA","NA",J11)</f>
        <v>NA</v>
      </c>
      <c r="BK11" s="1" t="str">
        <f>IF(BJ11="","",BJ11)</f>
        <v>NA</v>
      </c>
      <c r="BL11" s="1" t="s">
        <v>13</v>
      </c>
      <c r="BM11" s="12">
        <v>0</v>
      </c>
      <c r="BN11" s="1" t="str">
        <f t="shared" si="13"/>
        <v>NA</v>
      </c>
      <c r="BO11" s="1" t="str">
        <f t="shared" si="14"/>
        <v>NA</v>
      </c>
      <c r="BP11" s="1" t="str">
        <f t="shared" si="15"/>
        <v/>
      </c>
      <c r="BQ11" s="1" t="str">
        <f t="shared" si="16"/>
        <v>Wohin reist Moritz?</v>
      </c>
      <c r="BR11" s="1" t="str">
        <f t="shared" si="17"/>
        <v/>
      </c>
      <c r="BS11" s="1" t="str">
        <f t="shared" si="18"/>
        <v>Wohin reist Moritz?</v>
      </c>
      <c r="BT11" s="1" t="str">
        <f t="shared" si="19"/>
        <v>Was hat Moritz trainiert?</v>
      </c>
      <c r="BU11" s="1" t="str">
        <f t="shared" si="20"/>
        <v/>
      </c>
      <c r="BV11" s="1" t="str">
        <f t="shared" si="21"/>
        <v>Was hat Moritz trainiert?</v>
      </c>
    </row>
    <row r="12" spans="1:74" ht="14.25" customHeight="1" x14ac:dyDescent="0.35">
      <c r="A12" s="1" t="str">
        <f t="shared" si="0"/>
        <v>L2_S19_I9_PEr</v>
      </c>
      <c r="B12" s="1">
        <v>2</v>
      </c>
      <c r="C12" s="1">
        <v>19</v>
      </c>
      <c r="D12" s="6">
        <v>37</v>
      </c>
      <c r="E12">
        <v>2</v>
      </c>
      <c r="F12" s="1">
        <v>19</v>
      </c>
      <c r="G12" s="1" t="str">
        <f t="shared" si="22"/>
        <v>Johannes erwacht von der Weinprobe. Er hatte einen spaßigen Abend genossen.</v>
      </c>
      <c r="H12" s="1" t="str">
        <f t="shared" si="1"/>
        <v>Johannes</v>
      </c>
      <c r="I12" s="1" t="str">
        <f t="shared" si="2"/>
        <v>Jan</v>
      </c>
      <c r="J12" s="1" t="s">
        <v>87</v>
      </c>
      <c r="M12" s="1" t="s">
        <v>88</v>
      </c>
      <c r="N12" s="1" t="s">
        <v>89</v>
      </c>
      <c r="O12" s="1" t="str">
        <f t="shared" si="3"/>
        <v>von der Weinprobe.</v>
      </c>
      <c r="P12" s="1" t="str">
        <f t="shared" si="4"/>
        <v>von der Weinprobe</v>
      </c>
      <c r="Q12" s="1" t="str">
        <f t="shared" si="23"/>
        <v>Er</v>
      </c>
      <c r="R12" s="1" t="s">
        <v>90</v>
      </c>
      <c r="S12" s="1" t="s">
        <v>50</v>
      </c>
      <c r="T12" s="1" t="s">
        <v>91</v>
      </c>
      <c r="U12" s="1" t="s">
        <v>92</v>
      </c>
      <c r="W12" s="1" t="str">
        <f t="shared" si="5"/>
        <v>Abend</v>
      </c>
      <c r="X12" s="1" t="str">
        <f t="shared" si="6"/>
        <v>genossen.</v>
      </c>
      <c r="Y12" s="1" t="s">
        <v>93</v>
      </c>
      <c r="Z12" s="1">
        <f>[1]main!Z10</f>
        <v>9</v>
      </c>
      <c r="AA12" s="1" t="str">
        <f>[1]main!AA10</f>
        <v>Johannes</v>
      </c>
      <c r="AB12" s="1" t="str">
        <f>[1]main!AB10</f>
        <v>m</v>
      </c>
      <c r="AC12" s="1">
        <f>[1]main!AC10</f>
        <v>1.1428571430000001</v>
      </c>
      <c r="AD12" s="1">
        <f>[1]main!AD10</f>
        <v>0.35503580099999998</v>
      </c>
      <c r="AE12" s="1">
        <f>[1]main!AE10</f>
        <v>1</v>
      </c>
      <c r="AF12" s="2" t="str">
        <f>[1]main!AF10</f>
        <v>m</v>
      </c>
      <c r="AG12" s="1" t="str">
        <f>[1]main!AG10</f>
        <v>Target</v>
      </c>
      <c r="AH12" s="1" t="str">
        <f>[1]main!AH10</f>
        <v>NA</v>
      </c>
      <c r="AI12" s="1">
        <f>[1]main!AI10</f>
        <v>2370000000</v>
      </c>
      <c r="AJ12" s="1" t="str">
        <f>[1]main!AJ10</f>
        <v>NA</v>
      </c>
      <c r="AK12" s="1" t="str">
        <f>[1]main!AK10</f>
        <v>NA</v>
      </c>
      <c r="AL12" s="1">
        <f>[1]main!AL10</f>
        <v>41</v>
      </c>
      <c r="AM12" s="1" t="str">
        <f>[1]main!AM10</f>
        <v>Jan</v>
      </c>
      <c r="AN12" s="1" t="str">
        <f>[1]main!AN10</f>
        <v>m</v>
      </c>
      <c r="AO12" s="1">
        <f>[1]main!AO10</f>
        <v>1.542857143</v>
      </c>
      <c r="AP12" s="1">
        <f>[1]main!AP10</f>
        <v>0.98048178900000005</v>
      </c>
      <c r="AQ12" s="1">
        <f>[1]main!AQ10</f>
        <v>1</v>
      </c>
      <c r="AR12" s="1" t="str">
        <f>[1]main!AR10</f>
        <v>m</v>
      </c>
      <c r="AS12" s="1" t="str">
        <f>[1]main!AS10</f>
        <v>Alternative</v>
      </c>
      <c r="AT12" s="1" t="str">
        <f>[1]main!AT10</f>
        <v>NA</v>
      </c>
      <c r="AU12" s="1" t="str">
        <f>[1]main!AU10</f>
        <v>NA</v>
      </c>
      <c r="AV12" s="1" t="str">
        <f>[1]main!AV10</f>
        <v>NA</v>
      </c>
      <c r="AW12" s="1" t="str">
        <f>[1]main!AW10</f>
        <v>NA</v>
      </c>
      <c r="AX12" s="1" t="str">
        <f>[1]main!AX10</f>
        <v>Er</v>
      </c>
      <c r="AY12" s="1" t="str">
        <f>[1]main!AY10</f>
        <v>Sie</v>
      </c>
      <c r="AZ12" s="2" t="str">
        <f>[1]main!AZ10</f>
        <v>Er</v>
      </c>
      <c r="BA12" s="1" t="str">
        <f t="shared" si="7"/>
        <v>Wer erwacht von der Weinprobe?</v>
      </c>
      <c r="BB12" s="11" t="str">
        <f t="shared" si="8"/>
        <v>Was tat Johannes?</v>
      </c>
      <c r="BC12" s="1" t="str">
        <f t="shared" si="9"/>
        <v>Woher erwacht Johannes?</v>
      </c>
      <c r="BD12" s="1" t="str">
        <f t="shared" si="10"/>
        <v>Was hatte Johannes genossen?</v>
      </c>
      <c r="BE12" s="1" t="s">
        <v>68</v>
      </c>
      <c r="BF12" s="1" t="str">
        <f>BC12</f>
        <v>Woher erwacht Johannes?</v>
      </c>
      <c r="BG12" s="1">
        <v>3</v>
      </c>
      <c r="BH12" s="1">
        <f t="shared" si="11"/>
        <v>0</v>
      </c>
      <c r="BI12" s="1" t="str">
        <f t="shared" si="12"/>
        <v>NA</v>
      </c>
      <c r="BJ12" s="1" t="str">
        <f>IF(BI12="NA","NA",P12)</f>
        <v>NA</v>
      </c>
      <c r="BK12" s="1" t="str">
        <f t="shared" ref="BK12:BK18" si="25">BJ12</f>
        <v>NA</v>
      </c>
      <c r="BL12" s="1" t="s">
        <v>13</v>
      </c>
      <c r="BM12" s="12">
        <v>1</v>
      </c>
      <c r="BN12" s="1" t="str">
        <f t="shared" si="13"/>
        <v>NA</v>
      </c>
      <c r="BO12" s="1" t="str">
        <f t="shared" si="14"/>
        <v>NA</v>
      </c>
      <c r="BP12" s="1" t="str">
        <f t="shared" si="15"/>
        <v/>
      </c>
      <c r="BQ12" s="1" t="str">
        <f t="shared" si="16"/>
        <v/>
      </c>
      <c r="BR12" s="1" t="str">
        <f t="shared" si="17"/>
        <v>Woher erwacht Johannes?</v>
      </c>
      <c r="BS12" s="1" t="str">
        <f t="shared" si="18"/>
        <v>Woher erwacht Johannes?</v>
      </c>
      <c r="BT12" s="1" t="str">
        <f t="shared" si="19"/>
        <v>Was hatte Johannes genossen?</v>
      </c>
      <c r="BU12" s="1" t="str">
        <f t="shared" si="20"/>
        <v/>
      </c>
      <c r="BV12" s="1" t="str">
        <f t="shared" si="21"/>
        <v>Was hatte Johannes genossen?</v>
      </c>
    </row>
    <row r="13" spans="1:74" ht="14.25" customHeight="1" x14ac:dyDescent="0.35">
      <c r="A13" s="1" t="str">
        <f t="shared" si="0"/>
        <v>L2_S77_I160_PSie</v>
      </c>
      <c r="B13" s="1">
        <v>2</v>
      </c>
      <c r="C13" s="1">
        <v>77</v>
      </c>
      <c r="D13" s="6">
        <v>38</v>
      </c>
      <c r="E13">
        <v>2</v>
      </c>
      <c r="F13" s="1">
        <v>77</v>
      </c>
      <c r="G13" s="1" t="str">
        <f t="shared" si="22"/>
        <v>Die Ernährungsberaterin stürzt auf dem Radrennen. Sie hat einen ekstatischen Fan übersehen.</v>
      </c>
      <c r="H13" s="1" t="str">
        <f t="shared" si="1"/>
        <v>Die Ernährungsberaterin</v>
      </c>
      <c r="I13" s="1" t="str">
        <f t="shared" si="2"/>
        <v>Der Ernährungsberater</v>
      </c>
      <c r="J13" s="1" t="s">
        <v>94</v>
      </c>
      <c r="K13" s="1" t="s">
        <v>48</v>
      </c>
      <c r="N13" s="1" t="s">
        <v>95</v>
      </c>
      <c r="O13" s="1" t="str">
        <f t="shared" si="3"/>
        <v>auf dem Radrennen.</v>
      </c>
      <c r="P13" s="1" t="str">
        <f t="shared" si="4"/>
        <v>auf dem Radrennen</v>
      </c>
      <c r="Q13" s="1" t="str">
        <f t="shared" si="23"/>
        <v>Sie</v>
      </c>
      <c r="R13" s="1" t="s">
        <v>7</v>
      </c>
      <c r="S13" s="1" t="s">
        <v>50</v>
      </c>
      <c r="T13" s="1" t="s">
        <v>96</v>
      </c>
      <c r="V13" s="1" t="s">
        <v>97</v>
      </c>
      <c r="W13" s="1" t="str">
        <f t="shared" si="5"/>
        <v>Fan</v>
      </c>
      <c r="X13" s="1" t="str">
        <f t="shared" si="6"/>
        <v>übersehen.</v>
      </c>
      <c r="Y13" s="1" t="s">
        <v>46</v>
      </c>
      <c r="Z13" s="1">
        <f>[1]main!Z78</f>
        <v>160</v>
      </c>
      <c r="AA13" s="1" t="str">
        <f>[1]main!AA78</f>
        <v>Ernährungsberaterin</v>
      </c>
      <c r="AB13" s="1" t="str">
        <f>[1]main!AB78</f>
        <v>NA</v>
      </c>
      <c r="AC13" s="1">
        <f>[1]main!AC78</f>
        <v>2.6749999999999998</v>
      </c>
      <c r="AD13" s="1" t="str">
        <f>[1]main!AD78</f>
        <v>NA</v>
      </c>
      <c r="AE13" s="1" t="str">
        <f>[1]main!AE78</f>
        <v>NA</v>
      </c>
      <c r="AF13" s="2" t="str">
        <f>[1]main!AF78</f>
        <v>f</v>
      </c>
      <c r="AG13" s="1" t="str">
        <f>[1]main!AG78</f>
        <v>Filler</v>
      </c>
      <c r="AH13" s="1" t="str">
        <f>[1]main!AH78</f>
        <v>NA</v>
      </c>
      <c r="AI13" s="1" t="str">
        <f>[1]main!AI78</f>
        <v>NA</v>
      </c>
      <c r="AJ13" s="1" t="str">
        <f>[1]main!AJ78</f>
        <v>Die</v>
      </c>
      <c r="AK13" s="1" t="str">
        <f>[1]main!AK78</f>
        <v>die</v>
      </c>
      <c r="AL13" s="1">
        <f>[1]main!AL78</f>
        <v>17</v>
      </c>
      <c r="AM13" s="1" t="str">
        <f>[1]main!AM78</f>
        <v>Ernährungsberater</v>
      </c>
      <c r="AN13" s="1" t="str">
        <f>[1]main!AN78</f>
        <v>NA</v>
      </c>
      <c r="AO13" s="1" t="str">
        <f>[1]main!AO78</f>
        <v>NA</v>
      </c>
      <c r="AP13" s="1" t="str">
        <f>[1]main!AP78</f>
        <v>NA</v>
      </c>
      <c r="AQ13" s="1" t="str">
        <f>[1]main!AQ78</f>
        <v>NA</v>
      </c>
      <c r="AR13" s="1" t="str">
        <f>[1]main!AR78</f>
        <v>NA</v>
      </c>
      <c r="AS13" s="1" t="str">
        <f>[1]main!AS78</f>
        <v>Alternative</v>
      </c>
      <c r="AT13" s="1" t="str">
        <f>[1]main!AT78</f>
        <v>NA</v>
      </c>
      <c r="AU13" s="1" t="str">
        <f>[1]main!AU78</f>
        <v>NA</v>
      </c>
      <c r="AV13" s="1" t="str">
        <f>[1]main!AV78</f>
        <v>Der</v>
      </c>
      <c r="AW13" s="1" t="str">
        <f>[1]main!AW78</f>
        <v>der</v>
      </c>
      <c r="AX13" s="1" t="str">
        <f>[1]main!AX78</f>
        <v>Er</v>
      </c>
      <c r="AY13" s="1" t="str">
        <f>[1]main!AY78</f>
        <v>Sie</v>
      </c>
      <c r="AZ13" s="2" t="str">
        <f>[1]main!AZ78</f>
        <v>Sie</v>
      </c>
      <c r="BA13" s="1" t="str">
        <f t="shared" si="7"/>
        <v>Wer stürzt auf dem Radrennen?</v>
      </c>
      <c r="BB13" s="11" t="str">
        <f t="shared" si="8"/>
        <v>Was tat die Ernährungsberaterin?</v>
      </c>
      <c r="BC13" s="1" t="str">
        <f t="shared" si="9"/>
        <v>Wo stürzt die Ernährungsberaterin?</v>
      </c>
      <c r="BD13" s="1" t="str">
        <f t="shared" si="10"/>
        <v>Wen hat die Ernährungsberaterin übersehen?</v>
      </c>
      <c r="BE13" s="1" t="s">
        <v>61</v>
      </c>
      <c r="BF13" s="1" t="str">
        <f>BA13</f>
        <v>Wer stürzt auf dem Radrennen?</v>
      </c>
      <c r="BG13" s="1">
        <v>3</v>
      </c>
      <c r="BH13" s="1">
        <f t="shared" si="11"/>
        <v>0</v>
      </c>
      <c r="BI13" s="1" t="str">
        <f t="shared" si="12"/>
        <v>NA</v>
      </c>
      <c r="BJ13" s="1" t="str">
        <f>IF(BI13="NA","NA",H13)</f>
        <v>NA</v>
      </c>
      <c r="BK13" s="1" t="str">
        <f t="shared" si="25"/>
        <v>NA</v>
      </c>
      <c r="BL13" s="1" t="s">
        <v>13</v>
      </c>
      <c r="BM13" s="12">
        <v>0</v>
      </c>
      <c r="BN13" s="1" t="str">
        <f t="shared" si="13"/>
        <v>NA</v>
      </c>
      <c r="BO13" s="1" t="str">
        <f t="shared" si="14"/>
        <v>NA</v>
      </c>
      <c r="BP13" s="1" t="str">
        <f t="shared" si="15"/>
        <v>Wo stürzt die Ernährungsberaterin?</v>
      </c>
      <c r="BQ13" s="1" t="str">
        <f t="shared" si="16"/>
        <v/>
      </c>
      <c r="BR13" s="1" t="str">
        <f t="shared" si="17"/>
        <v/>
      </c>
      <c r="BS13" s="1" t="str">
        <f t="shared" si="18"/>
        <v>Wo stürzt die Ernährungsberaterin?</v>
      </c>
      <c r="BT13" s="1" t="str">
        <f t="shared" si="19"/>
        <v/>
      </c>
      <c r="BU13" s="1" t="str">
        <f t="shared" si="20"/>
        <v>Wen hat die Ernährungsberaterin übersehen?</v>
      </c>
      <c r="BV13" s="1" t="str">
        <f t="shared" si="21"/>
        <v>Wen hat die Ernährungsberaterin übersehen?</v>
      </c>
    </row>
    <row r="14" spans="1:74" ht="14.25" customHeight="1" x14ac:dyDescent="0.35">
      <c r="A14" s="1" t="str">
        <f t="shared" si="0"/>
        <v>L2_S56_I129_PEr</v>
      </c>
      <c r="B14" s="1">
        <v>2</v>
      </c>
      <c r="C14" s="1">
        <v>56</v>
      </c>
      <c r="D14" s="6">
        <v>39</v>
      </c>
      <c r="E14">
        <v>2</v>
      </c>
      <c r="F14" s="1">
        <v>56</v>
      </c>
      <c r="G14" s="1" t="str">
        <f t="shared" si="22"/>
        <v>Frieda kriecht ins Bad. Er hat ein leckeres Bier getrunken.</v>
      </c>
      <c r="H14" s="1" t="str">
        <f t="shared" si="1"/>
        <v>Frieda</v>
      </c>
      <c r="I14" s="1" t="str">
        <f t="shared" si="2"/>
        <v>Marlon</v>
      </c>
      <c r="J14" s="1" t="s">
        <v>25</v>
      </c>
      <c r="L14" s="1" t="s">
        <v>98</v>
      </c>
      <c r="N14" s="1" t="s">
        <v>99</v>
      </c>
      <c r="O14" s="1" t="str">
        <f t="shared" si="3"/>
        <v>ins Bad.</v>
      </c>
      <c r="P14" s="1" t="str">
        <f t="shared" si="4"/>
        <v>ins Bad</v>
      </c>
      <c r="Q14" s="1" t="str">
        <f t="shared" si="23"/>
        <v>Er</v>
      </c>
      <c r="R14" s="1" t="s">
        <v>7</v>
      </c>
      <c r="S14" s="1" t="s">
        <v>8</v>
      </c>
      <c r="T14" s="1" t="s">
        <v>100</v>
      </c>
      <c r="U14" s="1" t="s">
        <v>101</v>
      </c>
      <c r="W14" s="1" t="str">
        <f t="shared" si="5"/>
        <v>Bier</v>
      </c>
      <c r="X14" s="1" t="str">
        <f t="shared" si="6"/>
        <v>getrunken.</v>
      </c>
      <c r="Y14" s="1" t="s">
        <v>102</v>
      </c>
      <c r="Z14" s="1">
        <f>[1]main!Z47</f>
        <v>129</v>
      </c>
      <c r="AA14" s="1" t="str">
        <f>[1]main!AA47</f>
        <v>Frieda</v>
      </c>
      <c r="AB14" s="1" t="str">
        <f>[1]main!AB47</f>
        <v>f</v>
      </c>
      <c r="AC14" s="1">
        <f>[1]main!AC47</f>
        <v>6.8285714290000001</v>
      </c>
      <c r="AD14" s="1">
        <f>[1]main!AD47</f>
        <v>0.51367844600000001</v>
      </c>
      <c r="AE14" s="1">
        <f>[1]main!AE47</f>
        <v>7</v>
      </c>
      <c r="AF14" s="2" t="str">
        <f>[1]main!AF47</f>
        <v>f</v>
      </c>
      <c r="AG14" s="1" t="str">
        <f>[1]main!AG47</f>
        <v>Target</v>
      </c>
      <c r="AH14" s="1">
        <f>[1]main!AH47</f>
        <v>0</v>
      </c>
      <c r="AI14" s="1">
        <f>[1]main!AI47</f>
        <v>36900000</v>
      </c>
      <c r="AJ14" s="1" t="str">
        <f>[1]main!AJ47</f>
        <v>NA</v>
      </c>
      <c r="AK14" s="1" t="str">
        <f>[1]main!AK47</f>
        <v>NA</v>
      </c>
      <c r="AL14" s="1">
        <f>[1]main!AL47</f>
        <v>48</v>
      </c>
      <c r="AM14" s="1" t="str">
        <f>[1]main!AM47</f>
        <v>Marlon</v>
      </c>
      <c r="AN14" s="1" t="str">
        <f>[1]main!AN47</f>
        <v>m</v>
      </c>
      <c r="AO14" s="1">
        <f>[1]main!AO47</f>
        <v>1.7428571429999999</v>
      </c>
      <c r="AP14" s="1">
        <f>[1]main!AP47</f>
        <v>1.093909802</v>
      </c>
      <c r="AQ14" s="1">
        <f>[1]main!AQ47</f>
        <v>1</v>
      </c>
      <c r="AR14" s="1" t="str">
        <f>[1]main!AR47</f>
        <v>m</v>
      </c>
      <c r="AS14" s="1" t="str">
        <f>[1]main!AS47</f>
        <v>Alternative</v>
      </c>
      <c r="AT14" s="1" t="str">
        <f>[1]main!AT47</f>
        <v>NA</v>
      </c>
      <c r="AU14" s="1" t="str">
        <f>[1]main!AU47</f>
        <v>NA</v>
      </c>
      <c r="AV14" s="1" t="str">
        <f>[1]main!AV47</f>
        <v>NA</v>
      </c>
      <c r="AW14" s="1" t="str">
        <f>[1]main!AW47</f>
        <v>NA</v>
      </c>
      <c r="AX14" s="1" t="str">
        <f>[1]main!AX47</f>
        <v>Er</v>
      </c>
      <c r="AY14" s="1" t="str">
        <f>[1]main!AY47</f>
        <v>Sie</v>
      </c>
      <c r="AZ14" s="2" t="str">
        <f>[1]main!AZ47</f>
        <v>Er</v>
      </c>
      <c r="BA14" s="1" t="str">
        <f t="shared" si="7"/>
        <v>Wer kriecht ins Bad?</v>
      </c>
      <c r="BB14" s="11" t="str">
        <f t="shared" si="8"/>
        <v>Was tat Frieda?</v>
      </c>
      <c r="BC14" s="1" t="str">
        <f t="shared" si="9"/>
        <v>Wohin kriecht Frieda?</v>
      </c>
      <c r="BD14" s="1" t="str">
        <f t="shared" si="10"/>
        <v>Was hat Frieda getrunken?</v>
      </c>
      <c r="BE14" s="12" t="s">
        <v>31</v>
      </c>
      <c r="BF14" s="1" t="str">
        <f>BD14</f>
        <v>Was hat Frieda getrunken?</v>
      </c>
      <c r="BG14" s="1">
        <v>2</v>
      </c>
      <c r="BH14" s="1">
        <f t="shared" si="11"/>
        <v>0</v>
      </c>
      <c r="BI14" s="1" t="str">
        <f t="shared" si="12"/>
        <v>NA</v>
      </c>
      <c r="BJ14" s="1" t="str">
        <f>IF(BI14="NA","NA",CONCATENATE(S14," ",T14," ",W14))</f>
        <v>NA</v>
      </c>
      <c r="BK14" s="1" t="str">
        <f t="shared" si="25"/>
        <v>NA</v>
      </c>
      <c r="BL14" s="1" t="s">
        <v>13</v>
      </c>
      <c r="BM14" s="12">
        <v>1</v>
      </c>
      <c r="BN14" s="1" t="str">
        <f t="shared" si="13"/>
        <v>NA</v>
      </c>
      <c r="BO14" s="1" t="str">
        <f t="shared" si="14"/>
        <v>NA</v>
      </c>
      <c r="BP14" s="1" t="str">
        <f t="shared" si="15"/>
        <v/>
      </c>
      <c r="BQ14" s="1" t="str">
        <f t="shared" si="16"/>
        <v>Wohin kriecht Frieda?</v>
      </c>
      <c r="BR14" s="1" t="str">
        <f t="shared" si="17"/>
        <v/>
      </c>
      <c r="BS14" s="1" t="str">
        <f t="shared" si="18"/>
        <v>Wohin kriecht Frieda?</v>
      </c>
      <c r="BT14" s="1" t="str">
        <f t="shared" si="19"/>
        <v>Was hat Frieda getrunken?</v>
      </c>
      <c r="BU14" s="1" t="str">
        <f t="shared" si="20"/>
        <v/>
      </c>
      <c r="BV14" s="12" t="str">
        <f t="shared" si="21"/>
        <v>Was hat Frieda getrunken?</v>
      </c>
    </row>
    <row r="15" spans="1:74" ht="14.25" customHeight="1" x14ac:dyDescent="0.35">
      <c r="A15" s="1" t="str">
        <f t="shared" si="0"/>
        <v>L2_S98_I181_PSie</v>
      </c>
      <c r="B15" s="1">
        <v>2</v>
      </c>
      <c r="C15" s="1">
        <v>98</v>
      </c>
      <c r="D15" s="6">
        <v>40</v>
      </c>
      <c r="E15">
        <v>2</v>
      </c>
      <c r="F15" s="1">
        <v>98</v>
      </c>
      <c r="G15" s="1" t="str">
        <f t="shared" si="22"/>
        <v>Der Physiker erwacht in der Villa. Sie hat einen ausgelassenen Abend gehabt.</v>
      </c>
      <c r="H15" s="1" t="str">
        <f t="shared" si="1"/>
        <v>Der Physiker</v>
      </c>
      <c r="I15" s="1" t="str">
        <f t="shared" si="2"/>
        <v>Die Physikerin</v>
      </c>
      <c r="J15" s="1" t="s">
        <v>87</v>
      </c>
      <c r="K15" s="1" t="s">
        <v>26</v>
      </c>
      <c r="N15" s="1" t="s">
        <v>103</v>
      </c>
      <c r="O15" s="1" t="str">
        <f t="shared" si="3"/>
        <v>in der Villa.</v>
      </c>
      <c r="P15" s="1" t="str">
        <f t="shared" si="4"/>
        <v>in der Villa</v>
      </c>
      <c r="Q15" s="1" t="str">
        <f t="shared" si="23"/>
        <v>Sie</v>
      </c>
      <c r="R15" s="1" t="s">
        <v>7</v>
      </c>
      <c r="S15" s="1" t="s">
        <v>50</v>
      </c>
      <c r="T15" s="1" t="s">
        <v>104</v>
      </c>
      <c r="U15" s="1" t="s">
        <v>92</v>
      </c>
      <c r="W15" s="1" t="str">
        <f t="shared" si="5"/>
        <v>Abend</v>
      </c>
      <c r="X15" s="1" t="str">
        <f t="shared" si="6"/>
        <v>gehabt.</v>
      </c>
      <c r="Y15" s="1" t="s">
        <v>105</v>
      </c>
      <c r="Z15" s="1">
        <f>[1]main!Z99</f>
        <v>181</v>
      </c>
      <c r="AA15" s="1" t="str">
        <f>[1]main!AA99</f>
        <v>Physiker</v>
      </c>
      <c r="AB15" s="1" t="str">
        <f>[1]main!AB99</f>
        <v>NA</v>
      </c>
      <c r="AC15" s="1">
        <f>[1]main!AC99</f>
        <v>4.75</v>
      </c>
      <c r="AD15" s="1" t="str">
        <f>[1]main!AD99</f>
        <v>NA</v>
      </c>
      <c r="AE15" s="1" t="str">
        <f>[1]main!AE99</f>
        <v>NA</v>
      </c>
      <c r="AF15" s="2" t="str">
        <f>[1]main!AF99</f>
        <v>m</v>
      </c>
      <c r="AG15" s="1" t="str">
        <f>[1]main!AG99</f>
        <v>Filler</v>
      </c>
      <c r="AH15" s="1" t="str">
        <f>[1]main!AH99</f>
        <v>NA</v>
      </c>
      <c r="AI15" s="1" t="str">
        <f>[1]main!AI99</f>
        <v>NA</v>
      </c>
      <c r="AJ15" s="1" t="str">
        <f>[1]main!AJ99</f>
        <v>Der</v>
      </c>
      <c r="AK15" s="1" t="str">
        <f>[1]main!AK99</f>
        <v>der</v>
      </c>
      <c r="AL15" s="1">
        <f>[1]main!AL99</f>
        <v>38</v>
      </c>
      <c r="AM15" s="1" t="str">
        <f>[1]main!AM99</f>
        <v>Physikerin</v>
      </c>
      <c r="AN15" s="1" t="str">
        <f>[1]main!AN99</f>
        <v>NA</v>
      </c>
      <c r="AO15" s="1" t="str">
        <f>[1]main!AO99</f>
        <v>NA</v>
      </c>
      <c r="AP15" s="1" t="str">
        <f>[1]main!AP99</f>
        <v>NA</v>
      </c>
      <c r="AQ15" s="1" t="str">
        <f>[1]main!AQ99</f>
        <v>NA</v>
      </c>
      <c r="AR15" s="1" t="str">
        <f>[1]main!AR99</f>
        <v>NA</v>
      </c>
      <c r="AS15" s="1" t="str">
        <f>[1]main!AS99</f>
        <v>Alternative</v>
      </c>
      <c r="AT15" s="1" t="str">
        <f>[1]main!AT99</f>
        <v>NA</v>
      </c>
      <c r="AU15" s="1" t="str">
        <f>[1]main!AU99</f>
        <v>NA</v>
      </c>
      <c r="AV15" s="1" t="str">
        <f>[1]main!AV99</f>
        <v>Die</v>
      </c>
      <c r="AW15" s="1" t="str">
        <f>[1]main!AW99</f>
        <v>die</v>
      </c>
      <c r="AX15" s="1" t="str">
        <f>[1]main!AX99</f>
        <v>Er</v>
      </c>
      <c r="AY15" s="1" t="str">
        <f>[1]main!AY99</f>
        <v>Sie</v>
      </c>
      <c r="AZ15" s="2" t="str">
        <f>[1]main!AZ99</f>
        <v>Sie</v>
      </c>
      <c r="BA15" s="1" t="str">
        <f t="shared" si="7"/>
        <v>Wer erwacht in der Villa?</v>
      </c>
      <c r="BB15" s="11" t="str">
        <f t="shared" si="8"/>
        <v>Was tat der Physiker?</v>
      </c>
      <c r="BC15" s="1" t="str">
        <f t="shared" si="9"/>
        <v>Wo erwacht der Physiker?</v>
      </c>
      <c r="BD15" s="1" t="str">
        <f t="shared" si="10"/>
        <v>Was hat der Physiker gehabt?</v>
      </c>
      <c r="BE15" s="1" t="s">
        <v>22</v>
      </c>
      <c r="BF15" s="1" t="str">
        <f>BB15</f>
        <v>Was tat der Physiker?</v>
      </c>
      <c r="BG15" s="1">
        <v>3</v>
      </c>
      <c r="BH15" s="1">
        <f t="shared" si="11"/>
        <v>0</v>
      </c>
      <c r="BI15" s="1" t="str">
        <f t="shared" si="12"/>
        <v>NA</v>
      </c>
      <c r="BJ15" s="1" t="str">
        <f>IF(BI15="NA","NA",J15)</f>
        <v>NA</v>
      </c>
      <c r="BK15" s="1" t="str">
        <f t="shared" si="25"/>
        <v>NA</v>
      </c>
      <c r="BL15" s="1" t="s">
        <v>13</v>
      </c>
      <c r="BM15" s="12">
        <v>0</v>
      </c>
      <c r="BN15" s="1" t="str">
        <f t="shared" si="13"/>
        <v>NA</v>
      </c>
      <c r="BO15" s="1" t="str">
        <f t="shared" si="14"/>
        <v>NA</v>
      </c>
      <c r="BP15" s="1" t="str">
        <f t="shared" si="15"/>
        <v>Wo erwacht der Physiker?</v>
      </c>
      <c r="BQ15" s="1" t="str">
        <f t="shared" si="16"/>
        <v/>
      </c>
      <c r="BR15" s="1" t="str">
        <f t="shared" si="17"/>
        <v/>
      </c>
      <c r="BS15" s="1" t="str">
        <f t="shared" si="18"/>
        <v>Wo erwacht der Physiker?</v>
      </c>
      <c r="BT15" s="1" t="str">
        <f t="shared" si="19"/>
        <v>Was hat der Physiker gehabt?</v>
      </c>
      <c r="BU15" s="1" t="str">
        <f t="shared" si="20"/>
        <v/>
      </c>
      <c r="BV15" s="1" t="str">
        <f t="shared" si="21"/>
        <v>Was hat der Physiker gehabt?</v>
      </c>
    </row>
    <row r="16" spans="1:74" ht="14.25" customHeight="1" x14ac:dyDescent="0.35">
      <c r="A16" s="1" t="str">
        <f t="shared" si="0"/>
        <v>L2_S115_I198_PSie</v>
      </c>
      <c r="B16" s="1">
        <v>2</v>
      </c>
      <c r="C16" s="1">
        <v>115</v>
      </c>
      <c r="D16" s="6">
        <v>41</v>
      </c>
      <c r="E16">
        <v>2</v>
      </c>
      <c r="F16" s="1">
        <v>115</v>
      </c>
      <c r="G16" s="1" t="str">
        <f t="shared" si="22"/>
        <v>Der Autoverkäufer spaziert zum Trödelmarkt. Sie möchte das alte Geschirr ersetzen.</v>
      </c>
      <c r="H16" s="1" t="str">
        <f t="shared" si="1"/>
        <v>Der Autoverkäufer</v>
      </c>
      <c r="I16" s="1" t="str">
        <f t="shared" si="2"/>
        <v>Die Autoverkäuferin</v>
      </c>
      <c r="J16" s="1" t="s">
        <v>106</v>
      </c>
      <c r="L16" s="1" t="s">
        <v>82</v>
      </c>
      <c r="N16" s="1" t="s">
        <v>107</v>
      </c>
      <c r="O16" s="1" t="str">
        <f t="shared" si="3"/>
        <v>zum Trödelmarkt.</v>
      </c>
      <c r="P16" s="1" t="str">
        <f t="shared" si="4"/>
        <v>zum Trödelmarkt</v>
      </c>
      <c r="Q16" s="1" t="str">
        <f t="shared" si="23"/>
        <v>Sie</v>
      </c>
      <c r="R16" s="1" t="s">
        <v>71</v>
      </c>
      <c r="S16" s="1" t="s">
        <v>43</v>
      </c>
      <c r="T16" s="1" t="s">
        <v>108</v>
      </c>
      <c r="U16" s="1" t="s">
        <v>109</v>
      </c>
      <c r="W16" s="1" t="str">
        <f t="shared" si="5"/>
        <v>Geschirr</v>
      </c>
      <c r="X16" s="1" t="str">
        <f t="shared" si="6"/>
        <v>ersetzen.</v>
      </c>
      <c r="Y16" s="1" t="s">
        <v>110</v>
      </c>
      <c r="Z16" s="1">
        <f>[1]main!Z116</f>
        <v>198</v>
      </c>
      <c r="AA16" s="1" t="str">
        <f>[1]main!AA116</f>
        <v>Autoverkäufer</v>
      </c>
      <c r="AB16" s="1" t="str">
        <f>[1]main!AB116</f>
        <v>NA</v>
      </c>
      <c r="AC16" s="1">
        <f>[1]main!AC116</f>
        <v>6.25</v>
      </c>
      <c r="AD16" s="1" t="str">
        <f>[1]main!AD116</f>
        <v>NA</v>
      </c>
      <c r="AE16" s="1" t="str">
        <f>[1]main!AE116</f>
        <v>NA</v>
      </c>
      <c r="AF16" s="2" t="str">
        <f>[1]main!AF116</f>
        <v>m</v>
      </c>
      <c r="AG16" s="1" t="str">
        <f>[1]main!AG116</f>
        <v>Filler</v>
      </c>
      <c r="AH16" s="1" t="str">
        <f>[1]main!AH116</f>
        <v>NA</v>
      </c>
      <c r="AI16" s="1" t="str">
        <f>[1]main!AI116</f>
        <v>NA</v>
      </c>
      <c r="AJ16" s="1" t="str">
        <f>[1]main!AJ116</f>
        <v>Der</v>
      </c>
      <c r="AK16" s="1" t="str">
        <f>[1]main!AK116</f>
        <v>der</v>
      </c>
      <c r="AL16" s="1">
        <f>[1]main!AL116</f>
        <v>55</v>
      </c>
      <c r="AM16" s="1" t="str">
        <f>[1]main!AM116</f>
        <v>Autoverkäuferin</v>
      </c>
      <c r="AN16" s="1" t="str">
        <f>[1]main!AN116</f>
        <v>NA</v>
      </c>
      <c r="AO16" s="1" t="str">
        <f>[1]main!AO116</f>
        <v>NA</v>
      </c>
      <c r="AP16" s="1" t="str">
        <f>[1]main!AP116</f>
        <v>NA</v>
      </c>
      <c r="AQ16" s="1" t="str">
        <f>[1]main!AQ116</f>
        <v>NA</v>
      </c>
      <c r="AR16" s="1" t="str">
        <f>[1]main!AR116</f>
        <v>NA</v>
      </c>
      <c r="AS16" s="1" t="str">
        <f>[1]main!AS116</f>
        <v>Alternative</v>
      </c>
      <c r="AT16" s="1" t="str">
        <f>[1]main!AT116</f>
        <v>NA</v>
      </c>
      <c r="AU16" s="1" t="str">
        <f>[1]main!AU116</f>
        <v>NA</v>
      </c>
      <c r="AV16" s="1" t="str">
        <f>[1]main!AV116</f>
        <v>Die</v>
      </c>
      <c r="AW16" s="1" t="str">
        <f>[1]main!AW116</f>
        <v>die</v>
      </c>
      <c r="AX16" s="1" t="str">
        <f>[1]main!AX116</f>
        <v>Er</v>
      </c>
      <c r="AY16" s="1" t="str">
        <f>[1]main!AY116</f>
        <v>Sie</v>
      </c>
      <c r="AZ16" s="2" t="str">
        <f>[1]main!AZ116</f>
        <v>Sie</v>
      </c>
      <c r="BA16" s="1" t="str">
        <f t="shared" si="7"/>
        <v>Wer spaziert zum Trödelmarkt?</v>
      </c>
      <c r="BB16" s="11" t="str">
        <f t="shared" si="8"/>
        <v>Was tat der Autoverkäufer?</v>
      </c>
      <c r="BC16" s="1" t="str">
        <f t="shared" si="9"/>
        <v>Wohin spaziert der Autoverkäufer?</v>
      </c>
      <c r="BD16" s="1" t="str">
        <f t="shared" si="10"/>
        <v>Was möchte der Autoverkäufer ersetzen?</v>
      </c>
      <c r="BE16" s="1" t="s">
        <v>68</v>
      </c>
      <c r="BF16" s="1" t="str">
        <f>BC16</f>
        <v>Wohin spaziert der Autoverkäufer?</v>
      </c>
      <c r="BG16" s="1">
        <v>3</v>
      </c>
      <c r="BH16" s="1">
        <f t="shared" si="11"/>
        <v>0</v>
      </c>
      <c r="BI16" s="1" t="str">
        <f t="shared" si="12"/>
        <v>NA</v>
      </c>
      <c r="BJ16" s="1" t="str">
        <f>IF(BI16="NA","NA",P16)</f>
        <v>NA</v>
      </c>
      <c r="BK16" s="1" t="str">
        <f t="shared" si="25"/>
        <v>NA</v>
      </c>
      <c r="BL16" s="1" t="s">
        <v>13</v>
      </c>
      <c r="BM16" s="12">
        <v>0</v>
      </c>
      <c r="BN16" s="1" t="str">
        <f t="shared" si="13"/>
        <v>NA</v>
      </c>
      <c r="BO16" s="1" t="str">
        <f t="shared" si="14"/>
        <v>NA</v>
      </c>
      <c r="BP16" s="1" t="str">
        <f t="shared" si="15"/>
        <v/>
      </c>
      <c r="BQ16" s="1" t="str">
        <f t="shared" si="16"/>
        <v>Wohin spaziert der Autoverkäufer?</v>
      </c>
      <c r="BR16" s="1" t="str">
        <f t="shared" si="17"/>
        <v/>
      </c>
      <c r="BS16" s="1" t="str">
        <f t="shared" si="18"/>
        <v>Wohin spaziert der Autoverkäufer?</v>
      </c>
      <c r="BT16" s="1" t="str">
        <f t="shared" si="19"/>
        <v>Was möchte der Autoverkäufer ersetzen?</v>
      </c>
      <c r="BU16" s="1" t="str">
        <f t="shared" si="20"/>
        <v/>
      </c>
      <c r="BV16" s="1" t="str">
        <f t="shared" si="21"/>
        <v>Was möchte der Autoverkäufer ersetzen?</v>
      </c>
    </row>
    <row r="17" spans="1:74" ht="14.25" customHeight="1" x14ac:dyDescent="0.35">
      <c r="A17" s="1" t="str">
        <f t="shared" si="0"/>
        <v>L2_S3_I15_PSie</v>
      </c>
      <c r="B17" s="1">
        <v>2</v>
      </c>
      <c r="C17" s="1">
        <v>3</v>
      </c>
      <c r="D17" s="6">
        <v>42</v>
      </c>
      <c r="E17">
        <v>2</v>
      </c>
      <c r="F17" s="1">
        <v>3</v>
      </c>
      <c r="G17" s="1" t="str">
        <f t="shared" si="22"/>
        <v>Felix starrt auf die Speisekarte. Sie möchte die lokalen Köstlichkeiten ausprobieren.</v>
      </c>
      <c r="H17" s="1" t="str">
        <f t="shared" si="1"/>
        <v>Felix</v>
      </c>
      <c r="I17" s="1" t="str">
        <f t="shared" si="2"/>
        <v>Alma</v>
      </c>
      <c r="J17" s="1" t="s">
        <v>111</v>
      </c>
      <c r="L17" s="1" t="s">
        <v>112</v>
      </c>
      <c r="N17" s="1" t="s">
        <v>113</v>
      </c>
      <c r="O17" s="1" t="str">
        <f t="shared" si="3"/>
        <v>auf die Speisekarte.</v>
      </c>
      <c r="P17" s="1" t="str">
        <f t="shared" si="4"/>
        <v>auf die Speisekarte</v>
      </c>
      <c r="Q17" s="1" t="str">
        <f t="shared" si="23"/>
        <v>Sie</v>
      </c>
      <c r="R17" s="1" t="s">
        <v>71</v>
      </c>
      <c r="S17" s="1" t="s">
        <v>16</v>
      </c>
      <c r="T17" s="1" t="s">
        <v>114</v>
      </c>
      <c r="U17" s="1" t="s">
        <v>115</v>
      </c>
      <c r="W17" s="1" t="str">
        <f t="shared" si="5"/>
        <v>Köstlichkeiten</v>
      </c>
      <c r="X17" s="1" t="str">
        <f t="shared" si="6"/>
        <v>ausprobieren.</v>
      </c>
      <c r="Y17" s="1" t="s">
        <v>116</v>
      </c>
      <c r="Z17" s="1">
        <f>[1]main!Z14</f>
        <v>15</v>
      </c>
      <c r="AA17" s="1" t="str">
        <f>[1]main!AA14</f>
        <v>Felix</v>
      </c>
      <c r="AB17" s="1" t="str">
        <f>[1]main!AB14</f>
        <v>m</v>
      </c>
      <c r="AC17" s="1">
        <f>[1]main!AC14</f>
        <v>1.2</v>
      </c>
      <c r="AD17" s="1">
        <f>[1]main!AD14</f>
        <v>0.47278897199999997</v>
      </c>
      <c r="AE17" s="1">
        <f>[1]main!AE14</f>
        <v>1</v>
      </c>
      <c r="AF17" s="2" t="str">
        <f>[1]main!AF14</f>
        <v>m</v>
      </c>
      <c r="AG17" s="1" t="str">
        <f>[1]main!AG14</f>
        <v>Target</v>
      </c>
      <c r="AH17" s="1" t="str">
        <f>[1]main!AH14</f>
        <v>NA</v>
      </c>
      <c r="AI17" s="1">
        <f>[1]main!AI14</f>
        <v>2590000000</v>
      </c>
      <c r="AJ17" s="1" t="str">
        <f>[1]main!AJ14</f>
        <v>NA</v>
      </c>
      <c r="AK17" s="1" t="str">
        <f>[1]main!AK14</f>
        <v>NA</v>
      </c>
      <c r="AL17" s="1">
        <f>[1]main!AL14</f>
        <v>94</v>
      </c>
      <c r="AM17" s="1" t="str">
        <f>[1]main!AM14</f>
        <v>Alma</v>
      </c>
      <c r="AN17" s="1" t="str">
        <f>[1]main!AN14</f>
        <v>f</v>
      </c>
      <c r="AO17" s="1">
        <f>[1]main!AO14</f>
        <v>6.1714285709999999</v>
      </c>
      <c r="AP17" s="1">
        <f>[1]main!AP14</f>
        <v>0.98475778700000005</v>
      </c>
      <c r="AQ17" s="1">
        <f>[1]main!AQ14</f>
        <v>6</v>
      </c>
      <c r="AR17" s="1" t="str">
        <f>[1]main!AR14</f>
        <v>f</v>
      </c>
      <c r="AS17" s="1" t="str">
        <f>[1]main!AS14</f>
        <v>Alternative</v>
      </c>
      <c r="AT17" s="1" t="str">
        <f>[1]main!AT14</f>
        <v>NA</v>
      </c>
      <c r="AU17" s="1" t="str">
        <f>[1]main!AU14</f>
        <v>NA</v>
      </c>
      <c r="AV17" s="1" t="str">
        <f>[1]main!AV14</f>
        <v>NA</v>
      </c>
      <c r="AW17" s="1" t="str">
        <f>[1]main!AW14</f>
        <v>NA</v>
      </c>
      <c r="AX17" s="1" t="str">
        <f>[1]main!AX14</f>
        <v>Er</v>
      </c>
      <c r="AY17" s="1" t="str">
        <f>[1]main!AY14</f>
        <v>Sie</v>
      </c>
      <c r="AZ17" s="2" t="str">
        <f>[1]main!AZ14</f>
        <v>Sie</v>
      </c>
      <c r="BA17" s="1" t="str">
        <f t="shared" si="7"/>
        <v>Wer starrt auf die Speisekarte?</v>
      </c>
      <c r="BB17" s="11" t="str">
        <f t="shared" si="8"/>
        <v>Was tat Felix?</v>
      </c>
      <c r="BC17" s="1" t="str">
        <f t="shared" si="9"/>
        <v>Wohin starrt Felix?</v>
      </c>
      <c r="BD17" s="1" t="str">
        <f t="shared" si="10"/>
        <v>Was möchte Felix ausprobieren?</v>
      </c>
      <c r="BE17" s="1" t="s">
        <v>68</v>
      </c>
      <c r="BF17" s="1" t="str">
        <f>BC17</f>
        <v>Wohin starrt Felix?</v>
      </c>
      <c r="BG17" s="1">
        <v>3</v>
      </c>
      <c r="BH17" s="1">
        <f t="shared" si="11"/>
        <v>0</v>
      </c>
      <c r="BI17" s="1" t="str">
        <f t="shared" si="12"/>
        <v>NA</v>
      </c>
      <c r="BJ17" s="1" t="str">
        <f>IF(BI17="NA","NA",P17)</f>
        <v>NA</v>
      </c>
      <c r="BK17" s="1" t="str">
        <f t="shared" si="25"/>
        <v>NA</v>
      </c>
      <c r="BL17" s="1" t="s">
        <v>13</v>
      </c>
      <c r="BM17" s="12">
        <v>0</v>
      </c>
      <c r="BN17" s="1" t="str">
        <f t="shared" si="13"/>
        <v>NA</v>
      </c>
      <c r="BO17" s="1" t="str">
        <f t="shared" si="14"/>
        <v>NA</v>
      </c>
      <c r="BP17" s="1" t="str">
        <f t="shared" si="15"/>
        <v/>
      </c>
      <c r="BQ17" s="1" t="str">
        <f t="shared" si="16"/>
        <v>Wohin starrt Felix?</v>
      </c>
      <c r="BR17" s="1" t="str">
        <f t="shared" si="17"/>
        <v/>
      </c>
      <c r="BS17" s="1" t="str">
        <f t="shared" si="18"/>
        <v>Wohin starrt Felix?</v>
      </c>
      <c r="BT17" s="1" t="str">
        <f t="shared" si="19"/>
        <v>Was möchte Felix ausprobieren?</v>
      </c>
      <c r="BU17" s="1" t="str">
        <f t="shared" si="20"/>
        <v/>
      </c>
      <c r="BV17" s="1" t="str">
        <f t="shared" si="21"/>
        <v>Was möchte Felix ausprobieren?</v>
      </c>
    </row>
    <row r="18" spans="1:74" ht="14.25" customHeight="1" x14ac:dyDescent="0.35">
      <c r="A18" s="1" t="str">
        <f t="shared" si="0"/>
        <v>L2_S33_I65_PEr</v>
      </c>
      <c r="B18" s="1">
        <v>2</v>
      </c>
      <c r="C18" s="1">
        <v>33</v>
      </c>
      <c r="D18" s="6">
        <v>43</v>
      </c>
      <c r="E18">
        <v>2</v>
      </c>
      <c r="F18" s="1">
        <v>33</v>
      </c>
      <c r="G18" s="1" t="str">
        <f t="shared" si="22"/>
        <v>Renée tanzt auf der Veranstaltung. Er hat eine freundliche Tanzgruppe gefunden.</v>
      </c>
      <c r="H18" s="1" t="str">
        <f t="shared" si="1"/>
        <v>Renée</v>
      </c>
      <c r="I18" s="1" t="str">
        <f t="shared" si="2"/>
        <v>Luisa</v>
      </c>
      <c r="J18" s="1" t="s">
        <v>117</v>
      </c>
      <c r="K18" s="1" t="s">
        <v>41</v>
      </c>
      <c r="N18" s="1" t="s">
        <v>118</v>
      </c>
      <c r="O18" s="1" t="str">
        <f t="shared" si="3"/>
        <v>auf der Veranstaltung.</v>
      </c>
      <c r="P18" s="1" t="str">
        <f t="shared" si="4"/>
        <v>auf der Veranstaltung</v>
      </c>
      <c r="Q18" s="1" t="str">
        <f t="shared" si="23"/>
        <v>Er</v>
      </c>
      <c r="R18" s="1" t="s">
        <v>7</v>
      </c>
      <c r="S18" s="1" t="s">
        <v>119</v>
      </c>
      <c r="T18" s="1" t="s">
        <v>120</v>
      </c>
      <c r="V18" s="1" t="s">
        <v>121</v>
      </c>
      <c r="W18" s="1" t="str">
        <f t="shared" si="5"/>
        <v>Tanzgruppe</v>
      </c>
      <c r="X18" s="1" t="str">
        <f t="shared" si="6"/>
        <v>gefunden.</v>
      </c>
      <c r="Y18" s="1" t="s">
        <v>122</v>
      </c>
      <c r="Z18" s="1">
        <f>[1]main!Z24</f>
        <v>65</v>
      </c>
      <c r="AA18" s="1" t="str">
        <f>[1]main!AA24</f>
        <v>Renée</v>
      </c>
      <c r="AB18" s="1" t="str">
        <f>[1]main!AB24</f>
        <v>n</v>
      </c>
      <c r="AC18" s="1">
        <f>[1]main!AC24</f>
        <v>3.228571429</v>
      </c>
      <c r="AD18" s="1">
        <f>[1]main!AD24</f>
        <v>1.2853407489999999</v>
      </c>
      <c r="AE18" s="1">
        <f>[1]main!AE24</f>
        <v>4</v>
      </c>
      <c r="AF18" s="2" t="str">
        <f>[1]main!AF24</f>
        <v>n</v>
      </c>
      <c r="AG18" s="1" t="str">
        <f>[1]main!AG24</f>
        <v>Target</v>
      </c>
      <c r="AH18" s="1" t="str">
        <f>[1]main!AH24</f>
        <v>NA</v>
      </c>
      <c r="AI18" s="1">
        <f>[1]main!AI24</f>
        <v>253000000</v>
      </c>
      <c r="AJ18" s="1" t="str">
        <f>[1]main!AJ24</f>
        <v>NA</v>
      </c>
      <c r="AK18" s="1" t="str">
        <f>[1]main!AK24</f>
        <v>NA</v>
      </c>
      <c r="AL18" s="1">
        <f>[1]main!AL24</f>
        <v>114</v>
      </c>
      <c r="AM18" s="1" t="str">
        <f>[1]main!AM24</f>
        <v>Luisa</v>
      </c>
      <c r="AN18" s="1" t="str">
        <f>[1]main!AN24</f>
        <v>f</v>
      </c>
      <c r="AO18" s="1">
        <f>[1]main!AO24</f>
        <v>6.6857142859999996</v>
      </c>
      <c r="AP18" s="1">
        <f>[1]main!AP24</f>
        <v>1.078436465</v>
      </c>
      <c r="AQ18" s="1">
        <f>[1]main!AQ24</f>
        <v>7</v>
      </c>
      <c r="AR18" s="1" t="str">
        <f>[1]main!AR24</f>
        <v>f</v>
      </c>
      <c r="AS18" s="1" t="str">
        <f>[1]main!AS24</f>
        <v>Alternative</v>
      </c>
      <c r="AT18" s="1" t="str">
        <f>[1]main!AT24</f>
        <v>NA</v>
      </c>
      <c r="AU18" s="1" t="str">
        <f>[1]main!AU24</f>
        <v>NA</v>
      </c>
      <c r="AV18" s="1" t="str">
        <f>[1]main!AV24</f>
        <v>NA</v>
      </c>
      <c r="AW18" s="1" t="str">
        <f>[1]main!AW24</f>
        <v>NA</v>
      </c>
      <c r="AX18" s="1" t="str">
        <f>[1]main!AX24</f>
        <v>Er</v>
      </c>
      <c r="AY18" s="1" t="str">
        <f>[1]main!AY24</f>
        <v>Sie</v>
      </c>
      <c r="AZ18" s="2" t="str">
        <f>[1]main!AZ24</f>
        <v>Er</v>
      </c>
      <c r="BA18" s="1" t="str">
        <f t="shared" si="7"/>
        <v>Wer tanzt auf der Veranstaltung?</v>
      </c>
      <c r="BB18" s="11" t="str">
        <f t="shared" si="8"/>
        <v>Was tat Renée?</v>
      </c>
      <c r="BC18" s="1" t="str">
        <f t="shared" si="9"/>
        <v>Wo tanzt Renée?</v>
      </c>
      <c r="BD18" s="1" t="str">
        <f t="shared" si="10"/>
        <v>Wen hat Renée gefunden?</v>
      </c>
      <c r="BE18" s="1" t="s">
        <v>61</v>
      </c>
      <c r="BF18" s="1" t="str">
        <f>BA18</f>
        <v>Wer tanzt auf der Veranstaltung?</v>
      </c>
      <c r="BG18" s="1">
        <v>2</v>
      </c>
      <c r="BH18" s="1">
        <f t="shared" si="11"/>
        <v>0</v>
      </c>
      <c r="BI18" s="1" t="str">
        <f t="shared" si="12"/>
        <v>NA</v>
      </c>
      <c r="BJ18" s="1" t="str">
        <f>IF(BI18="NA","NA",H18)</f>
        <v>NA</v>
      </c>
      <c r="BK18" s="1" t="str">
        <f t="shared" si="25"/>
        <v>NA</v>
      </c>
      <c r="BL18" s="1" t="s">
        <v>13</v>
      </c>
      <c r="BM18" s="12">
        <v>0</v>
      </c>
      <c r="BN18" s="1" t="str">
        <f t="shared" si="13"/>
        <v>NA</v>
      </c>
      <c r="BO18" s="1" t="str">
        <f t="shared" si="14"/>
        <v>NA</v>
      </c>
      <c r="BP18" s="1" t="str">
        <f t="shared" si="15"/>
        <v>Wo tanzt Renée?</v>
      </c>
      <c r="BQ18" s="1" t="str">
        <f t="shared" si="16"/>
        <v/>
      </c>
      <c r="BR18" s="1" t="str">
        <f t="shared" si="17"/>
        <v/>
      </c>
      <c r="BS18" s="1" t="str">
        <f t="shared" si="18"/>
        <v>Wo tanzt Renée?</v>
      </c>
      <c r="BT18" s="1" t="str">
        <f t="shared" si="19"/>
        <v/>
      </c>
      <c r="BU18" s="1" t="str">
        <f t="shared" si="20"/>
        <v>Wen hat Renée gefunden?</v>
      </c>
      <c r="BV18" s="1" t="str">
        <f t="shared" si="21"/>
        <v>Wen hat Renée gefunden?</v>
      </c>
    </row>
    <row r="19" spans="1:74" ht="14.25" customHeight="1" x14ac:dyDescent="0.35">
      <c r="A19" s="1" t="str">
        <f t="shared" si="0"/>
        <v>L2_S10_I20_PSie</v>
      </c>
      <c r="B19" s="1">
        <v>2</v>
      </c>
      <c r="C19" s="1">
        <v>10</v>
      </c>
      <c r="D19" s="6">
        <v>44</v>
      </c>
      <c r="E19">
        <v>2</v>
      </c>
      <c r="F19" s="1">
        <v>10</v>
      </c>
      <c r="G19" s="1" t="str">
        <f t="shared" si="22"/>
        <v>Erik steigt aus dem Zug. Sie hat das graue Hemd durchgeschwitzt.</v>
      </c>
      <c r="H19" s="1" t="str">
        <f t="shared" si="1"/>
        <v>Erik</v>
      </c>
      <c r="I19" s="1" t="str">
        <f t="shared" si="2"/>
        <v>Maria</v>
      </c>
      <c r="J19" s="1" t="s">
        <v>55</v>
      </c>
      <c r="M19" s="1" t="s">
        <v>123</v>
      </c>
      <c r="N19" s="1" t="s">
        <v>124</v>
      </c>
      <c r="O19" s="1" t="str">
        <f t="shared" si="3"/>
        <v>aus dem Zug.</v>
      </c>
      <c r="P19" s="1" t="str">
        <f t="shared" si="4"/>
        <v>aus dem Zug</v>
      </c>
      <c r="Q19" s="1" t="str">
        <f t="shared" si="23"/>
        <v>Sie</v>
      </c>
      <c r="R19" s="1" t="s">
        <v>7</v>
      </c>
      <c r="S19" s="1" t="s">
        <v>43</v>
      </c>
      <c r="T19" s="1" t="s">
        <v>125</v>
      </c>
      <c r="U19" s="1" t="s">
        <v>126</v>
      </c>
      <c r="W19" s="1" t="str">
        <f t="shared" si="5"/>
        <v>Hemd</v>
      </c>
      <c r="X19" s="1" t="str">
        <f t="shared" si="6"/>
        <v>durchgeschwitzt.</v>
      </c>
      <c r="Y19" s="1" t="s">
        <v>127</v>
      </c>
      <c r="Z19" s="1">
        <f>[1]main!Z21</f>
        <v>20</v>
      </c>
      <c r="AA19" s="1" t="str">
        <f>[1]main!AA21</f>
        <v>Erik</v>
      </c>
      <c r="AB19" s="1" t="str">
        <f>[1]main!AB21</f>
        <v>m</v>
      </c>
      <c r="AC19" s="1">
        <f>[1]main!AC21</f>
        <v>1.2571428570000001</v>
      </c>
      <c r="AD19" s="1">
        <f>[1]main!AD21</f>
        <v>0.56061191099999996</v>
      </c>
      <c r="AE19" s="1">
        <f>[1]main!AE21</f>
        <v>1</v>
      </c>
      <c r="AF19" s="2" t="str">
        <f>[1]main!AF21</f>
        <v>m</v>
      </c>
      <c r="AG19" s="1" t="str">
        <f>[1]main!AG21</f>
        <v>Target</v>
      </c>
      <c r="AH19" s="1" t="str">
        <f>[1]main!AH21</f>
        <v>NA</v>
      </c>
      <c r="AI19" s="1">
        <f>[1]main!AI21</f>
        <v>2550000000</v>
      </c>
      <c r="AJ19" s="1" t="str">
        <f>[1]main!AJ21</f>
        <v>NA</v>
      </c>
      <c r="AK19" s="1" t="str">
        <f>[1]main!AK21</f>
        <v>NA</v>
      </c>
      <c r="AL19" s="1">
        <f>[1]main!AL21</f>
        <v>101</v>
      </c>
      <c r="AM19" s="1" t="str">
        <f>[1]main!AM21</f>
        <v>Maria</v>
      </c>
      <c r="AN19" s="1" t="str">
        <f>[1]main!AN21</f>
        <v>n</v>
      </c>
      <c r="AO19" s="1">
        <f>[1]main!AO21</f>
        <v>6.542857143</v>
      </c>
      <c r="AP19" s="1">
        <f>[1]main!AP21</f>
        <v>0.78000215500000003</v>
      </c>
      <c r="AQ19" s="1">
        <f>[1]main!AQ21</f>
        <v>7</v>
      </c>
      <c r="AR19" s="1" t="str">
        <f>[1]main!AR21</f>
        <v>f</v>
      </c>
      <c r="AS19" s="1" t="str">
        <f>[1]main!AS21</f>
        <v>Alternative</v>
      </c>
      <c r="AT19" s="1" t="str">
        <f>[1]main!AT21</f>
        <v>NA</v>
      </c>
      <c r="AU19" s="1" t="str">
        <f>[1]main!AU21</f>
        <v>NA</v>
      </c>
      <c r="AV19" s="1" t="str">
        <f>[1]main!AV21</f>
        <v>NA</v>
      </c>
      <c r="AW19" s="1" t="str">
        <f>[1]main!AW21</f>
        <v>NA</v>
      </c>
      <c r="AX19" s="1" t="str">
        <f>[1]main!AX21</f>
        <v>Er</v>
      </c>
      <c r="AY19" s="1" t="str">
        <f>[1]main!AY21</f>
        <v>Sie</v>
      </c>
      <c r="AZ19" s="2" t="str">
        <f>[1]main!AZ21</f>
        <v>Sie</v>
      </c>
      <c r="BA19" s="1" t="str">
        <f t="shared" si="7"/>
        <v>Wer steigt aus dem Zug?</v>
      </c>
      <c r="BB19" s="11" t="str">
        <f t="shared" si="8"/>
        <v>Was tat Erik?</v>
      </c>
      <c r="BC19" s="1" t="str">
        <f t="shared" si="9"/>
        <v>Woher steigt Erik?</v>
      </c>
      <c r="BD19" s="1" t="str">
        <f t="shared" si="10"/>
        <v>Was hat Erik durchgeschwitzt?</v>
      </c>
      <c r="BE19" s="1" t="s">
        <v>22</v>
      </c>
      <c r="BF19" s="1" t="str">
        <f>BB19</f>
        <v>Was tat Erik?</v>
      </c>
      <c r="BG19" s="1">
        <v>1</v>
      </c>
      <c r="BH19" s="1">
        <f t="shared" si="11"/>
        <v>1</v>
      </c>
      <c r="BI19" s="1" t="str">
        <f t="shared" si="12"/>
        <v>Was tat Erik?</v>
      </c>
      <c r="BJ19" s="1" t="str">
        <f>IF(BI19="NA","NA",J19)</f>
        <v>steigt</v>
      </c>
      <c r="BK19" s="1" t="s">
        <v>128</v>
      </c>
      <c r="BL19" s="1" t="s">
        <v>129</v>
      </c>
      <c r="BM19" s="12">
        <v>0</v>
      </c>
      <c r="BN19" s="1" t="str">
        <f t="shared" si="13"/>
        <v>in den Zug einsteigen</v>
      </c>
      <c r="BO19" s="1" t="str">
        <f t="shared" si="14"/>
        <v>aus dem Zug steigen</v>
      </c>
      <c r="BP19" s="1" t="str">
        <f t="shared" si="15"/>
        <v/>
      </c>
      <c r="BQ19" s="1" t="str">
        <f t="shared" si="16"/>
        <v/>
      </c>
      <c r="BR19" s="1" t="str">
        <f t="shared" si="17"/>
        <v>Woher steigt Erik?</v>
      </c>
      <c r="BS19" s="1" t="str">
        <f t="shared" si="18"/>
        <v>Woher steigt Erik?</v>
      </c>
      <c r="BT19" s="1" t="str">
        <f t="shared" si="19"/>
        <v>Was hat Erik durchgeschwitzt?</v>
      </c>
      <c r="BU19" s="1" t="str">
        <f t="shared" si="20"/>
        <v/>
      </c>
      <c r="BV19" s="1" t="str">
        <f t="shared" si="21"/>
        <v>Was hat Erik durchgeschwitzt?</v>
      </c>
    </row>
    <row r="20" spans="1:74" ht="14.25" customHeight="1" x14ac:dyDescent="0.35">
      <c r="A20" s="1" t="str">
        <f t="shared" si="0"/>
        <v>L2_S35_I67_PEr</v>
      </c>
      <c r="B20" s="1">
        <v>2</v>
      </c>
      <c r="C20" s="1">
        <v>35</v>
      </c>
      <c r="D20" s="6">
        <v>45</v>
      </c>
      <c r="E20">
        <v>2</v>
      </c>
      <c r="F20" s="1">
        <v>35</v>
      </c>
      <c r="G20" s="1" t="str">
        <f t="shared" si="22"/>
        <v>Bente liegt vor dem Fernseher. Er hat ein neues Trainingsprogram angefangen.</v>
      </c>
      <c r="H20" s="1" t="str">
        <f t="shared" si="1"/>
        <v>Bente</v>
      </c>
      <c r="I20" s="1" t="str">
        <f t="shared" si="2"/>
        <v>Jasmin</v>
      </c>
      <c r="J20" s="1" t="s">
        <v>130</v>
      </c>
      <c r="K20" s="1" t="s">
        <v>131</v>
      </c>
      <c r="N20" s="1" t="s">
        <v>132</v>
      </c>
      <c r="O20" s="1" t="str">
        <f t="shared" si="3"/>
        <v>vor dem Fernseher.</v>
      </c>
      <c r="P20" s="1" t="str">
        <f t="shared" si="4"/>
        <v>vor dem Fernseher</v>
      </c>
      <c r="Q20" s="1" t="str">
        <f t="shared" si="23"/>
        <v>Er</v>
      </c>
      <c r="R20" s="1" t="s">
        <v>7</v>
      </c>
      <c r="S20" s="1" t="s">
        <v>8</v>
      </c>
      <c r="T20" s="1" t="s">
        <v>133</v>
      </c>
      <c r="U20" s="1" t="s">
        <v>134</v>
      </c>
      <c r="W20" s="1" t="str">
        <f t="shared" si="5"/>
        <v>Trainingsprogram</v>
      </c>
      <c r="X20" s="1" t="str">
        <f t="shared" si="6"/>
        <v>angefangen.</v>
      </c>
      <c r="Y20" s="1" t="s">
        <v>135</v>
      </c>
      <c r="Z20" s="1">
        <f>[1]main!Z26</f>
        <v>67</v>
      </c>
      <c r="AA20" s="1" t="str">
        <f>[1]main!AA26</f>
        <v>Bente</v>
      </c>
      <c r="AB20" s="1" t="str">
        <f>[1]main!AB26</f>
        <v>n</v>
      </c>
      <c r="AC20" s="1">
        <f>[1]main!AC26</f>
        <v>3.371428571</v>
      </c>
      <c r="AD20" s="1">
        <f>[1]main!AD26</f>
        <v>1.5546082219999999</v>
      </c>
      <c r="AE20" s="1">
        <f>[1]main!AE26</f>
        <v>4</v>
      </c>
      <c r="AF20" s="2" t="str">
        <f>[1]main!AF26</f>
        <v>n</v>
      </c>
      <c r="AG20" s="1" t="str">
        <f>[1]main!AG26</f>
        <v>Target</v>
      </c>
      <c r="AH20" s="1">
        <f>[1]main!AH26</f>
        <v>4</v>
      </c>
      <c r="AI20" s="1">
        <f>[1]main!AI26</f>
        <v>19800000</v>
      </c>
      <c r="AJ20" s="1" t="str">
        <f>[1]main!AJ26</f>
        <v>NA</v>
      </c>
      <c r="AK20" s="1" t="str">
        <f>[1]main!AK26</f>
        <v>NA</v>
      </c>
      <c r="AL20" s="1">
        <f>[1]main!AL26</f>
        <v>116</v>
      </c>
      <c r="AM20" s="1" t="str">
        <f>[1]main!AM26</f>
        <v>Jasmin</v>
      </c>
      <c r="AN20" s="1" t="str">
        <f>[1]main!AN26</f>
        <v>f</v>
      </c>
      <c r="AO20" s="1">
        <f>[1]main!AO26</f>
        <v>6.7142857139999998</v>
      </c>
      <c r="AP20" s="1">
        <f>[1]main!AP26</f>
        <v>0.57247802800000003</v>
      </c>
      <c r="AQ20" s="1">
        <f>[1]main!AQ26</f>
        <v>7</v>
      </c>
      <c r="AR20" s="1" t="str">
        <f>[1]main!AR26</f>
        <v>f</v>
      </c>
      <c r="AS20" s="1" t="str">
        <f>[1]main!AS26</f>
        <v>Alternative</v>
      </c>
      <c r="AT20" s="1" t="str">
        <f>[1]main!AT26</f>
        <v>NA</v>
      </c>
      <c r="AU20" s="1" t="str">
        <f>[1]main!AU26</f>
        <v>NA</v>
      </c>
      <c r="AV20" s="1" t="str">
        <f>[1]main!AV26</f>
        <v>NA</v>
      </c>
      <c r="AW20" s="1" t="str">
        <f>[1]main!AW26</f>
        <v>NA</v>
      </c>
      <c r="AX20" s="1" t="str">
        <f>[1]main!AX26</f>
        <v>Er</v>
      </c>
      <c r="AY20" s="1" t="str">
        <f>[1]main!AY26</f>
        <v>Sie</v>
      </c>
      <c r="AZ20" s="2" t="str">
        <f>[1]main!AZ26</f>
        <v>Er</v>
      </c>
      <c r="BA20" s="1" t="str">
        <f t="shared" si="7"/>
        <v>Wer liegt vor dem Fernseher?</v>
      </c>
      <c r="BB20" s="11" t="str">
        <f t="shared" si="8"/>
        <v>Was tat Bente?</v>
      </c>
      <c r="BC20" s="1" t="str">
        <f t="shared" si="9"/>
        <v>Wo liegt Bente?</v>
      </c>
      <c r="BD20" s="1" t="str">
        <f t="shared" si="10"/>
        <v>Was hat Bente angefangen?</v>
      </c>
      <c r="BE20" s="1" t="s">
        <v>68</v>
      </c>
      <c r="BF20" s="1" t="str">
        <f>BC20</f>
        <v>Wo liegt Bente?</v>
      </c>
      <c r="BG20" s="1">
        <v>1</v>
      </c>
      <c r="BH20" s="1">
        <f t="shared" si="11"/>
        <v>1</v>
      </c>
      <c r="BI20" s="1" t="str">
        <f t="shared" si="12"/>
        <v>Wo liegt Bente?</v>
      </c>
      <c r="BJ20" s="1" t="str">
        <f>IF(BI20="NA","NA",P20)</f>
        <v>vor dem Fernseher</v>
      </c>
      <c r="BK20" s="1" t="str">
        <f t="shared" ref="BK20:BK22" si="26">BJ20</f>
        <v>vor dem Fernseher</v>
      </c>
      <c r="BL20" s="1" t="s">
        <v>136</v>
      </c>
      <c r="BM20" s="12">
        <v>1</v>
      </c>
      <c r="BN20" s="1" t="str">
        <f t="shared" si="13"/>
        <v>vor dem Fernseher</v>
      </c>
      <c r="BO20" s="1" t="str">
        <f t="shared" si="14"/>
        <v>neben dem Fernseher</v>
      </c>
      <c r="BP20" s="1" t="str">
        <f t="shared" si="15"/>
        <v>Wo liegt Bente?</v>
      </c>
      <c r="BQ20" s="1" t="str">
        <f t="shared" si="16"/>
        <v/>
      </c>
      <c r="BR20" s="1" t="str">
        <f t="shared" si="17"/>
        <v/>
      </c>
      <c r="BS20" s="1" t="str">
        <f t="shared" si="18"/>
        <v>Wo liegt Bente?</v>
      </c>
      <c r="BT20" s="1" t="str">
        <f t="shared" si="19"/>
        <v>Was hat Bente angefangen?</v>
      </c>
      <c r="BU20" s="1" t="str">
        <f t="shared" si="20"/>
        <v/>
      </c>
      <c r="BV20" s="1" t="str">
        <f t="shared" si="21"/>
        <v>Was hat Bente angefangen?</v>
      </c>
    </row>
    <row r="21" spans="1:74" ht="14.25" customHeight="1" x14ac:dyDescent="0.35">
      <c r="A21" s="1" t="str">
        <f t="shared" si="0"/>
        <v>L2_S116_I199_PSie</v>
      </c>
      <c r="B21" s="1">
        <v>2</v>
      </c>
      <c r="C21" s="1">
        <v>116</v>
      </c>
      <c r="D21" s="6">
        <v>46</v>
      </c>
      <c r="E21">
        <v>2</v>
      </c>
      <c r="F21" s="1">
        <v>116</v>
      </c>
      <c r="G21" s="1" t="str">
        <f t="shared" si="22"/>
        <v>Der Barbier wartet vor der Kasse. Sie hat die falsche Schlange gewählt.</v>
      </c>
      <c r="H21" s="1" t="str">
        <f t="shared" si="1"/>
        <v>Der Barbier</v>
      </c>
      <c r="I21" s="1" t="str">
        <f t="shared" si="2"/>
        <v>Die Barbierin</v>
      </c>
      <c r="J21" s="1" t="s">
        <v>137</v>
      </c>
      <c r="K21" s="1" t="s">
        <v>138</v>
      </c>
      <c r="N21" s="1" t="s">
        <v>139</v>
      </c>
      <c r="O21" s="1" t="str">
        <f t="shared" si="3"/>
        <v>vor der Kasse.</v>
      </c>
      <c r="P21" s="1" t="str">
        <f t="shared" si="4"/>
        <v>vor der Kasse</v>
      </c>
      <c r="Q21" s="1" t="str">
        <f t="shared" si="23"/>
        <v>Sie</v>
      </c>
      <c r="R21" s="1" t="s">
        <v>7</v>
      </c>
      <c r="S21" s="1" t="s">
        <v>16</v>
      </c>
      <c r="T21" s="1" t="s">
        <v>140</v>
      </c>
      <c r="U21" s="1" t="s">
        <v>141</v>
      </c>
      <c r="W21" s="1" t="str">
        <f t="shared" si="5"/>
        <v>Schlange</v>
      </c>
      <c r="X21" s="1" t="str">
        <f t="shared" si="6"/>
        <v>gewählt.</v>
      </c>
      <c r="Y21" s="1" t="s">
        <v>142</v>
      </c>
      <c r="Z21" s="1">
        <f>[1]main!Z117</f>
        <v>199</v>
      </c>
      <c r="AA21" s="1" t="str">
        <f>[1]main!AA117</f>
        <v>Barbier</v>
      </c>
      <c r="AB21" s="1" t="str">
        <f>[1]main!AB117</f>
        <v>NA</v>
      </c>
      <c r="AC21" s="1">
        <f>[1]main!AC117</f>
        <v>6.3250000000000002</v>
      </c>
      <c r="AD21" s="1" t="str">
        <f>[1]main!AD117</f>
        <v>NA</v>
      </c>
      <c r="AE21" s="1" t="str">
        <f>[1]main!AE117</f>
        <v>NA</v>
      </c>
      <c r="AF21" s="2" t="str">
        <f>[1]main!AF117</f>
        <v>m</v>
      </c>
      <c r="AG21" s="1" t="str">
        <f>[1]main!AG117</f>
        <v>Filler</v>
      </c>
      <c r="AH21" s="1" t="str">
        <f>[1]main!AH117</f>
        <v>NA</v>
      </c>
      <c r="AI21" s="1" t="str">
        <f>[1]main!AI117</f>
        <v>NA</v>
      </c>
      <c r="AJ21" s="1" t="str">
        <f>[1]main!AJ117</f>
        <v>Der</v>
      </c>
      <c r="AK21" s="1" t="str">
        <f>[1]main!AK117</f>
        <v>der</v>
      </c>
      <c r="AL21" s="1">
        <f>[1]main!AL117</f>
        <v>56</v>
      </c>
      <c r="AM21" s="1" t="str">
        <f>[1]main!AM117</f>
        <v>Barbierin</v>
      </c>
      <c r="AN21" s="1" t="str">
        <f>[1]main!AN117</f>
        <v>NA</v>
      </c>
      <c r="AO21" s="1" t="str">
        <f>[1]main!AO117</f>
        <v>NA</v>
      </c>
      <c r="AP21" s="1" t="str">
        <f>[1]main!AP117</f>
        <v>NA</v>
      </c>
      <c r="AQ21" s="1" t="str">
        <f>[1]main!AQ117</f>
        <v>NA</v>
      </c>
      <c r="AR21" s="1" t="str">
        <f>[1]main!AR117</f>
        <v>NA</v>
      </c>
      <c r="AS21" s="1" t="str">
        <f>[1]main!AS117</f>
        <v>Alternative</v>
      </c>
      <c r="AT21" s="1" t="str">
        <f>[1]main!AT117</f>
        <v>NA</v>
      </c>
      <c r="AU21" s="1" t="str">
        <f>[1]main!AU117</f>
        <v>NA</v>
      </c>
      <c r="AV21" s="1" t="str">
        <f>[1]main!AV117</f>
        <v>Die</v>
      </c>
      <c r="AW21" s="1" t="str">
        <f>[1]main!AW117</f>
        <v>die</v>
      </c>
      <c r="AX21" s="1" t="str">
        <f>[1]main!AX117</f>
        <v>Er</v>
      </c>
      <c r="AY21" s="1" t="str">
        <f>[1]main!AY117</f>
        <v>Sie</v>
      </c>
      <c r="AZ21" s="2" t="str">
        <f>[1]main!AZ117</f>
        <v>Sie</v>
      </c>
      <c r="BA21" s="1" t="str">
        <f t="shared" si="7"/>
        <v>Wer wartet vor der Kasse?</v>
      </c>
      <c r="BB21" s="11" t="str">
        <f t="shared" si="8"/>
        <v>Was tat der Barbier?</v>
      </c>
      <c r="BC21" s="1" t="str">
        <f t="shared" si="9"/>
        <v>Wo wartet der Barbier?</v>
      </c>
      <c r="BD21" s="1" t="str">
        <f t="shared" si="10"/>
        <v>Was hat der Barbier gewählt?</v>
      </c>
      <c r="BE21" s="12" t="s">
        <v>31</v>
      </c>
      <c r="BF21" s="1" t="str">
        <f>BD21</f>
        <v>Was hat der Barbier gewählt?</v>
      </c>
      <c r="BG21" s="1">
        <v>1</v>
      </c>
      <c r="BH21" s="1">
        <f t="shared" si="11"/>
        <v>1</v>
      </c>
      <c r="BI21" s="1" t="str">
        <f t="shared" si="12"/>
        <v>Was hat der Barbier gewählt?</v>
      </c>
      <c r="BJ21" s="1" t="str">
        <f>IF(BI21="NA","NA",CONCATENATE(S21," ",T21," ",W21))</f>
        <v>die falsche Schlange</v>
      </c>
      <c r="BK21" s="1" t="str">
        <f t="shared" si="26"/>
        <v>die falsche Schlange</v>
      </c>
      <c r="BL21" s="1" t="s">
        <v>143</v>
      </c>
      <c r="BM21" s="12">
        <v>1</v>
      </c>
      <c r="BN21" s="1" t="str">
        <f t="shared" si="13"/>
        <v>die falsche Schlange</v>
      </c>
      <c r="BO21" s="1" t="str">
        <f t="shared" si="14"/>
        <v>die falsche Kasse</v>
      </c>
      <c r="BP21" s="1" t="str">
        <f t="shared" si="15"/>
        <v>Wo wartet der Barbier?</v>
      </c>
      <c r="BQ21" s="1" t="str">
        <f t="shared" si="16"/>
        <v/>
      </c>
      <c r="BR21" s="1" t="str">
        <f t="shared" si="17"/>
        <v/>
      </c>
      <c r="BS21" s="1" t="str">
        <f t="shared" si="18"/>
        <v>Wo wartet der Barbier?</v>
      </c>
      <c r="BT21" s="1" t="str">
        <f t="shared" si="19"/>
        <v>Was hat der Barbier gewählt?</v>
      </c>
      <c r="BU21" s="1" t="str">
        <f t="shared" si="20"/>
        <v/>
      </c>
      <c r="BV21" s="1" t="str">
        <f t="shared" si="21"/>
        <v>Was hat der Barbier gewählt?</v>
      </c>
    </row>
    <row r="22" spans="1:74" ht="14.25" customHeight="1" x14ac:dyDescent="0.35">
      <c r="A22" s="1" t="str">
        <f t="shared" si="0"/>
        <v>L2_S96_I179_PSie</v>
      </c>
      <c r="B22" s="1">
        <v>2</v>
      </c>
      <c r="C22" s="1">
        <v>96</v>
      </c>
      <c r="D22" s="6">
        <v>47</v>
      </c>
      <c r="E22">
        <v>2</v>
      </c>
      <c r="F22" s="1">
        <v>96</v>
      </c>
      <c r="G22" s="1" t="str">
        <f t="shared" si="22"/>
        <v>Der Pharmazeut geht aus dem Theaterstück. Sie hat eine neue Passion entdeckt.</v>
      </c>
      <c r="H22" s="1" t="str">
        <f t="shared" si="1"/>
        <v>Der Pharmazeut</v>
      </c>
      <c r="I22" s="1" t="str">
        <f t="shared" si="2"/>
        <v>Die Pharmazeutin</v>
      </c>
      <c r="J22" s="1" t="s">
        <v>144</v>
      </c>
      <c r="M22" s="1" t="s">
        <v>123</v>
      </c>
      <c r="N22" s="1" t="s">
        <v>145</v>
      </c>
      <c r="O22" s="1" t="str">
        <f t="shared" si="3"/>
        <v>aus dem Theaterstück.</v>
      </c>
      <c r="P22" s="1" t="str">
        <f t="shared" si="4"/>
        <v>aus dem Theaterstück</v>
      </c>
      <c r="Q22" s="1" t="str">
        <f t="shared" si="23"/>
        <v>Sie</v>
      </c>
      <c r="R22" s="1" t="s">
        <v>7</v>
      </c>
      <c r="S22" s="1" t="s">
        <v>119</v>
      </c>
      <c r="T22" s="1" t="s">
        <v>146</v>
      </c>
      <c r="U22" s="1" t="s">
        <v>147</v>
      </c>
      <c r="W22" s="1" t="str">
        <f t="shared" si="5"/>
        <v>Passion</v>
      </c>
      <c r="X22" s="1" t="str">
        <f t="shared" si="6"/>
        <v>entdeckt.</v>
      </c>
      <c r="Y22" s="1" t="s">
        <v>148</v>
      </c>
      <c r="Z22" s="1">
        <f>[1]main!Z97</f>
        <v>179</v>
      </c>
      <c r="AA22" s="1" t="str">
        <f>[1]main!AA97</f>
        <v>Pharmazeut</v>
      </c>
      <c r="AB22" s="1" t="str">
        <f>[1]main!AB97</f>
        <v>NA</v>
      </c>
      <c r="AC22" s="1">
        <f>[1]main!AC97</f>
        <v>4.55</v>
      </c>
      <c r="AD22" s="1" t="str">
        <f>[1]main!AD97</f>
        <v>NA</v>
      </c>
      <c r="AE22" s="1" t="str">
        <f>[1]main!AE97</f>
        <v>NA</v>
      </c>
      <c r="AF22" s="2" t="str">
        <f>[1]main!AF97</f>
        <v>m</v>
      </c>
      <c r="AG22" s="1" t="str">
        <f>[1]main!AG97</f>
        <v>Filler</v>
      </c>
      <c r="AH22" s="1" t="str">
        <f>[1]main!AH97</f>
        <v>NA</v>
      </c>
      <c r="AI22" s="1" t="str">
        <f>[1]main!AI97</f>
        <v>NA</v>
      </c>
      <c r="AJ22" s="1" t="str">
        <f>[1]main!AJ97</f>
        <v>Der</v>
      </c>
      <c r="AK22" s="1" t="str">
        <f>[1]main!AK97</f>
        <v>der</v>
      </c>
      <c r="AL22" s="1">
        <f>[1]main!AL97</f>
        <v>36</v>
      </c>
      <c r="AM22" s="1" t="str">
        <f>[1]main!AM97</f>
        <v>Pharmazeutin</v>
      </c>
      <c r="AN22" s="1" t="str">
        <f>[1]main!AN97</f>
        <v>NA</v>
      </c>
      <c r="AO22" s="1" t="str">
        <f>[1]main!AO97</f>
        <v>NA</v>
      </c>
      <c r="AP22" s="1" t="str">
        <f>[1]main!AP97</f>
        <v>NA</v>
      </c>
      <c r="AQ22" s="1" t="str">
        <f>[1]main!AQ97</f>
        <v>NA</v>
      </c>
      <c r="AR22" s="1" t="str">
        <f>[1]main!AR97</f>
        <v>NA</v>
      </c>
      <c r="AS22" s="1" t="str">
        <f>[1]main!AS97</f>
        <v>Alternative</v>
      </c>
      <c r="AT22" s="1" t="str">
        <f>[1]main!AT97</f>
        <v>NA</v>
      </c>
      <c r="AU22" s="1" t="str">
        <f>[1]main!AU97</f>
        <v>NA</v>
      </c>
      <c r="AV22" s="1" t="str">
        <f>[1]main!AV97</f>
        <v>Die</v>
      </c>
      <c r="AW22" s="1" t="str">
        <f>[1]main!AW97</f>
        <v>die</v>
      </c>
      <c r="AX22" s="1" t="str">
        <f>[1]main!AX97</f>
        <v>Er</v>
      </c>
      <c r="AY22" s="1" t="str">
        <f>[1]main!AY97</f>
        <v>Sie</v>
      </c>
      <c r="AZ22" s="2" t="str">
        <f>[1]main!AZ97</f>
        <v>Sie</v>
      </c>
      <c r="BA22" s="1" t="str">
        <f t="shared" si="7"/>
        <v>Wer geht aus dem Theaterstück?</v>
      </c>
      <c r="BB22" s="11" t="str">
        <f t="shared" si="8"/>
        <v>Was tat der Pharmazeut?</v>
      </c>
      <c r="BC22" s="1" t="str">
        <f t="shared" si="9"/>
        <v>Woher geht der Pharmazeut?</v>
      </c>
      <c r="BD22" s="1" t="str">
        <f t="shared" si="10"/>
        <v>Was hat der Pharmazeut entdeckt?</v>
      </c>
      <c r="BE22" s="12" t="s">
        <v>31</v>
      </c>
      <c r="BF22" s="1" t="str">
        <f>BD22</f>
        <v>Was hat der Pharmazeut entdeckt?</v>
      </c>
      <c r="BG22" s="1">
        <v>2</v>
      </c>
      <c r="BH22" s="1">
        <f t="shared" si="11"/>
        <v>0</v>
      </c>
      <c r="BI22" s="1" t="str">
        <f t="shared" si="12"/>
        <v>NA</v>
      </c>
      <c r="BJ22" s="1" t="str">
        <f>IF(BI22="NA","NA",CONCATENATE(S22," ",T22," ",W22))</f>
        <v>NA</v>
      </c>
      <c r="BK22" s="1" t="str">
        <f t="shared" si="26"/>
        <v>NA</v>
      </c>
      <c r="BL22" s="1" t="s">
        <v>13</v>
      </c>
      <c r="BM22" s="12">
        <v>1</v>
      </c>
      <c r="BN22" s="1" t="str">
        <f t="shared" si="13"/>
        <v>NA</v>
      </c>
      <c r="BO22" s="1" t="str">
        <f t="shared" si="14"/>
        <v>NA</v>
      </c>
      <c r="BP22" s="1" t="str">
        <f t="shared" si="15"/>
        <v/>
      </c>
      <c r="BQ22" s="1" t="str">
        <f t="shared" si="16"/>
        <v/>
      </c>
      <c r="BR22" s="1" t="str">
        <f t="shared" si="17"/>
        <v>Woher geht der Pharmazeut?</v>
      </c>
      <c r="BS22" s="1" t="str">
        <f t="shared" si="18"/>
        <v>Woher geht der Pharmazeut?</v>
      </c>
      <c r="BT22" s="1" t="str">
        <f t="shared" si="19"/>
        <v>Was hat der Pharmazeut entdeckt?</v>
      </c>
      <c r="BU22" s="1" t="str">
        <f t="shared" si="20"/>
        <v/>
      </c>
      <c r="BV22" s="1" t="str">
        <f t="shared" si="21"/>
        <v>Was hat der Pharmazeut entdeckt?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800-000000000000}">
    <sortState xmlns:xlrd2="http://schemas.microsoft.com/office/spreadsheetml/2017/richdata2" ref="A2:BV22">
      <sortCondition ref="D1:D22"/>
    </sortState>
  </autoFilter>
  <conditionalFormatting sqref="Y12:Y22 X3:X22 Y3:Y10 R3:V22">
    <cfRule type="containsText" dxfId="5" priority="5" operator="containsText" text="xx">
      <formula>NOT(ISERROR(SEARCH(("xx"),(R3))))</formula>
    </cfRule>
  </conditionalFormatting>
  <conditionalFormatting sqref="J3:J7 J9">
    <cfRule type="containsText" dxfId="4" priority="6" operator="containsText" text="xx">
      <formula>NOT(ISERROR(SEARCH(("xx"),(J3))))</formula>
    </cfRule>
  </conditionalFormatting>
  <conditionalFormatting sqref="BE6">
    <cfRule type="containsText" dxfId="3" priority="2" operator="containsText" text="xx">
      <formula>NOT(ISERROR(SEARCH(("xx"),(BE6))))</formula>
    </cfRule>
  </conditionalFormatting>
  <conditionalFormatting sqref="BE10 BE14">
    <cfRule type="containsText" dxfId="2" priority="3" operator="containsText" text="xx">
      <formula>NOT(ISERROR(SEARCH(("xx"),(BE10))))</formula>
    </cfRule>
  </conditionalFormatting>
  <conditionalFormatting sqref="BE18 BE22">
    <cfRule type="containsText" dxfId="1" priority="4" operator="containsText" text="xx">
      <formula>NOT(ISERROR(SEARCH(("xx"),(BE18))))</formula>
    </cfRule>
  </conditionalFormatting>
  <conditionalFormatting sqref="R2:V2 X2:Y2">
    <cfRule type="containsText" dxfId="0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2022-05-10T09:36:10Z</dcterms:created>
  <dcterms:modified xsi:type="dcterms:W3CDTF">2022-05-10T09:36:18Z</dcterms:modified>
</cp:coreProperties>
</file>