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3\"/>
    </mc:Choice>
  </mc:AlternateContent>
  <xr:revisionPtr revIDLastSave="0" documentId="8_{E1EF94EE-E260-4FC1-A48C-AB4584ADB927}" xr6:coauthVersionLast="47" xr6:coauthVersionMax="47" xr10:uidLastSave="{00000000-0000-0000-0000-000000000000}"/>
  <bookViews>
    <workbookView xWindow="-110" yWindow="-110" windowWidth="19420" windowHeight="10300" xr2:uid="{D077B3FE-D903-4E64-8571-192B858D16EA}"/>
  </bookViews>
  <sheets>
    <sheet name="list3 (3)" sheetId="1" r:id="rId1"/>
  </sheets>
  <externalReferences>
    <externalReference r:id="rId2"/>
  </externalReferences>
  <definedNames>
    <definedName name="_xlnm._FilterDatabase" localSheetId="0" hidden="1">'list3 (3)'!$A$1:$BV$22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2" i="1" l="1"/>
  <c r="BI22" i="1"/>
  <c r="BJ22" i="1" s="1"/>
  <c r="BK22" i="1" s="1"/>
  <c r="BO22" i="1" s="1"/>
  <c r="BA22" i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X22" i="1"/>
  <c r="W22" i="1"/>
  <c r="Q22" i="1"/>
  <c r="P22" i="1"/>
  <c r="O22" i="1"/>
  <c r="A22" i="1"/>
  <c r="BP21" i="1"/>
  <c r="BN21" i="1"/>
  <c r="BI21" i="1"/>
  <c r="BJ21" i="1" s="1"/>
  <c r="BK21" i="1" s="1"/>
  <c r="BO21" i="1" s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AI21" i="1"/>
  <c r="AH21" i="1"/>
  <c r="AG21" i="1"/>
  <c r="AF21" i="1"/>
  <c r="AE21" i="1"/>
  <c r="AD21" i="1"/>
  <c r="AC21" i="1"/>
  <c r="AB21" i="1"/>
  <c r="AA21" i="1"/>
  <c r="H21" i="1" s="1"/>
  <c r="G21" i="1" s="1"/>
  <c r="Z21" i="1"/>
  <c r="X21" i="1"/>
  <c r="W21" i="1"/>
  <c r="Q21" i="1"/>
  <c r="P21" i="1"/>
  <c r="BA21" i="1" s="1"/>
  <c r="O21" i="1"/>
  <c r="A21" i="1"/>
  <c r="BN20" i="1"/>
  <c r="BI20" i="1"/>
  <c r="BJ20" i="1" s="1"/>
  <c r="BK20" i="1" s="1"/>
  <c r="BO20" i="1" s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BA20" i="1" s="1"/>
  <c r="O20" i="1"/>
  <c r="I20" i="1"/>
  <c r="BO19" i="1"/>
  <c r="BI19" i="1"/>
  <c r="BJ19" i="1" s="1"/>
  <c r="BK19" i="1" s="1"/>
  <c r="BN19" i="1" s="1"/>
  <c r="BH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I19" i="1" s="1"/>
  <c r="AL19" i="1"/>
  <c r="AK19" i="1"/>
  <c r="BB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A19" i="1" s="1"/>
  <c r="X19" i="1"/>
  <c r="W19" i="1"/>
  <c r="Q19" i="1"/>
  <c r="P19" i="1"/>
  <c r="O19" i="1"/>
  <c r="BR18" i="1"/>
  <c r="BP18" i="1"/>
  <c r="BN18" i="1"/>
  <c r="BA18" i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AI18" i="1"/>
  <c r="AH18" i="1"/>
  <c r="AG18" i="1"/>
  <c r="AF18" i="1"/>
  <c r="AE18" i="1"/>
  <c r="AD18" i="1"/>
  <c r="AC18" i="1"/>
  <c r="AB18" i="1"/>
  <c r="AA18" i="1"/>
  <c r="H18" i="1" s="1"/>
  <c r="G18" i="1" s="1"/>
  <c r="Z18" i="1"/>
  <c r="X18" i="1"/>
  <c r="W18" i="1"/>
  <c r="Q18" i="1"/>
  <c r="P18" i="1"/>
  <c r="O18" i="1"/>
  <c r="A18" i="1"/>
  <c r="BO17" i="1"/>
  <c r="BI17" i="1"/>
  <c r="BJ17" i="1" s="1"/>
  <c r="BK17" i="1" s="1"/>
  <c r="BN17" i="1" s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BT17" i="1" s="1"/>
  <c r="AJ17" i="1"/>
  <c r="AI17" i="1"/>
  <c r="AH17" i="1"/>
  <c r="AG17" i="1"/>
  <c r="AF17" i="1"/>
  <c r="AE17" i="1"/>
  <c r="AD17" i="1"/>
  <c r="AC17" i="1"/>
  <c r="AB17" i="1"/>
  <c r="AA17" i="1"/>
  <c r="H17" i="1" s="1"/>
  <c r="G17" i="1" s="1"/>
  <c r="Z17" i="1"/>
  <c r="X17" i="1"/>
  <c r="W17" i="1"/>
  <c r="Q17" i="1"/>
  <c r="P17" i="1"/>
  <c r="BA17" i="1" s="1"/>
  <c r="O17" i="1"/>
  <c r="A17" i="1"/>
  <c r="BN16" i="1"/>
  <c r="BJ16" i="1"/>
  <c r="BK16" i="1" s="1"/>
  <c r="BO16" i="1" s="1"/>
  <c r="BI16" i="1"/>
  <c r="BH16" i="1" s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I16" i="1" s="1"/>
  <c r="AL16" i="1"/>
  <c r="AK16" i="1"/>
  <c r="BB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Q16" i="1"/>
  <c r="P16" i="1"/>
  <c r="O16" i="1"/>
  <c r="A16" i="1"/>
  <c r="BU15" i="1"/>
  <c r="BQ15" i="1"/>
  <c r="BO15" i="1"/>
  <c r="BN15" i="1"/>
  <c r="AZ15" i="1"/>
  <c r="Q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P15" i="1" s="1"/>
  <c r="AJ15" i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BA15" i="1" s="1"/>
  <c r="O15" i="1"/>
  <c r="H15" i="1"/>
  <c r="G15" i="1" s="1"/>
  <c r="BR14" i="1"/>
  <c r="BP14" i="1"/>
  <c r="BN14" i="1"/>
  <c r="BJ14" i="1"/>
  <c r="BK14" i="1" s="1"/>
  <c r="BO14" i="1" s="1"/>
  <c r="BI14" i="1"/>
  <c r="BH14" i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U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Q14" i="1"/>
  <c r="P14" i="1"/>
  <c r="BA14" i="1" s="1"/>
  <c r="BF14" i="1" s="1"/>
  <c r="O14" i="1"/>
  <c r="BO13" i="1"/>
  <c r="BN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I13" i="1" s="1"/>
  <c r="AL13" i="1"/>
  <c r="AK13" i="1"/>
  <c r="BB13" i="1" s="1"/>
  <c r="BF13" i="1" s="1"/>
  <c r="BI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O13" i="1"/>
  <c r="A13" i="1"/>
  <c r="BR12" i="1"/>
  <c r="BN12" i="1"/>
  <c r="BI12" i="1"/>
  <c r="BJ12" i="1" s="1"/>
  <c r="BK12" i="1" s="1"/>
  <c r="BO12" i="1" s="1"/>
  <c r="BA12" i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P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X12" i="1"/>
  <c r="W12" i="1"/>
  <c r="P12" i="1"/>
  <c r="O12" i="1"/>
  <c r="I12" i="1"/>
  <c r="BQ11" i="1"/>
  <c r="BN11" i="1"/>
  <c r="BA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AJ11" i="1"/>
  <c r="AI11" i="1"/>
  <c r="AH11" i="1"/>
  <c r="AG11" i="1"/>
  <c r="AF11" i="1"/>
  <c r="AE11" i="1"/>
  <c r="AD11" i="1"/>
  <c r="AC11" i="1"/>
  <c r="AB11" i="1"/>
  <c r="AA11" i="1"/>
  <c r="H11" i="1" s="1"/>
  <c r="G11" i="1" s="1"/>
  <c r="Z11" i="1"/>
  <c r="X11" i="1"/>
  <c r="W11" i="1"/>
  <c r="Q11" i="1"/>
  <c r="P11" i="1"/>
  <c r="O11" i="1"/>
  <c r="A11" i="1"/>
  <c r="BQ10" i="1"/>
  <c r="BP10" i="1"/>
  <c r="BN10" i="1"/>
  <c r="BI10" i="1"/>
  <c r="BJ10" i="1" s="1"/>
  <c r="BK10" i="1" s="1"/>
  <c r="BO10" i="1" s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P10" i="1"/>
  <c r="BA10" i="1" s="1"/>
  <c r="O10" i="1"/>
  <c r="H10" i="1"/>
  <c r="G10" i="1" s="1"/>
  <c r="A10" i="1"/>
  <c r="BN9" i="1"/>
  <c r="BK9" i="1"/>
  <c r="BO9" i="1" s="1"/>
  <c r="BJ9" i="1"/>
  <c r="BI9" i="1"/>
  <c r="BH9" i="1"/>
  <c r="AZ9" i="1"/>
  <c r="A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R9" i="1" s="1"/>
  <c r="AJ9" i="1"/>
  <c r="H9" i="1" s="1"/>
  <c r="AI9" i="1"/>
  <c r="AH9" i="1"/>
  <c r="AG9" i="1"/>
  <c r="AF9" i="1"/>
  <c r="AE9" i="1"/>
  <c r="AD9" i="1"/>
  <c r="AC9" i="1"/>
  <c r="AB9" i="1"/>
  <c r="AA9" i="1"/>
  <c r="Z9" i="1"/>
  <c r="X9" i="1"/>
  <c r="W9" i="1"/>
  <c r="P9" i="1"/>
  <c r="BA9" i="1" s="1"/>
  <c r="O9" i="1"/>
  <c r="I9" i="1"/>
  <c r="BO8" i="1"/>
  <c r="BJ8" i="1"/>
  <c r="BK8" i="1" s="1"/>
  <c r="BN8" i="1" s="1"/>
  <c r="BI8" i="1"/>
  <c r="BH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I8" i="1" s="1"/>
  <c r="AL8" i="1"/>
  <c r="AK8" i="1"/>
  <c r="BB8" i="1" s="1"/>
  <c r="AJ8" i="1"/>
  <c r="AI8" i="1"/>
  <c r="AH8" i="1"/>
  <c r="AG8" i="1"/>
  <c r="AF8" i="1"/>
  <c r="AE8" i="1"/>
  <c r="AD8" i="1"/>
  <c r="AC8" i="1"/>
  <c r="AB8" i="1"/>
  <c r="AA8" i="1"/>
  <c r="Z8" i="1"/>
  <c r="A8" i="1" s="1"/>
  <c r="X8" i="1"/>
  <c r="W8" i="1"/>
  <c r="Q8" i="1"/>
  <c r="P8" i="1"/>
  <c r="O8" i="1"/>
  <c r="H8" i="1"/>
  <c r="G8" i="1" s="1"/>
  <c r="BR7" i="1"/>
  <c r="BP7" i="1"/>
  <c r="BN7" i="1"/>
  <c r="BI7" i="1"/>
  <c r="BJ7" i="1" s="1"/>
  <c r="BK7" i="1" s="1"/>
  <c r="BO7" i="1" s="1"/>
  <c r="BA7" i="1"/>
  <c r="AZ7" i="1"/>
  <c r="AY7" i="1"/>
  <c r="AX7" i="1"/>
  <c r="AW7" i="1"/>
  <c r="AV7" i="1"/>
  <c r="I7" i="1" s="1"/>
  <c r="AU7" i="1"/>
  <c r="AT7" i="1"/>
  <c r="AS7" i="1"/>
  <c r="AR7" i="1"/>
  <c r="AQ7" i="1"/>
  <c r="AP7" i="1"/>
  <c r="AO7" i="1"/>
  <c r="AN7" i="1"/>
  <c r="AM7" i="1"/>
  <c r="AL7" i="1"/>
  <c r="AK7" i="1"/>
  <c r="BB7" i="1" s="1"/>
  <c r="BF7" i="1" s="1"/>
  <c r="AJ7" i="1"/>
  <c r="AI7" i="1"/>
  <c r="AH7" i="1"/>
  <c r="AG7" i="1"/>
  <c r="AF7" i="1"/>
  <c r="AE7" i="1"/>
  <c r="AD7" i="1"/>
  <c r="AC7" i="1"/>
  <c r="AB7" i="1"/>
  <c r="AA7" i="1"/>
  <c r="Z7" i="1"/>
  <c r="X7" i="1"/>
  <c r="G7" i="1" s="1"/>
  <c r="W7" i="1"/>
  <c r="Q7" i="1"/>
  <c r="P7" i="1"/>
  <c r="O7" i="1"/>
  <c r="H7" i="1"/>
  <c r="A7" i="1"/>
  <c r="BU6" i="1"/>
  <c r="BQ6" i="1"/>
  <c r="BB6" i="1"/>
  <c r="AZ6" i="1"/>
  <c r="AY6" i="1"/>
  <c r="AX6" i="1"/>
  <c r="AW6" i="1"/>
  <c r="AV6" i="1"/>
  <c r="I6" i="1" s="1"/>
  <c r="BL6" i="1" s="1"/>
  <c r="BO6" i="1" s="1"/>
  <c r="AU6" i="1"/>
  <c r="AT6" i="1"/>
  <c r="AS6" i="1"/>
  <c r="AR6" i="1"/>
  <c r="AQ6" i="1"/>
  <c r="AP6" i="1"/>
  <c r="AO6" i="1"/>
  <c r="AN6" i="1"/>
  <c r="AM6" i="1"/>
  <c r="AL6" i="1"/>
  <c r="AK6" i="1"/>
  <c r="BT6" i="1" s="1"/>
  <c r="BV6" i="1" s="1"/>
  <c r="BD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Q6" i="1"/>
  <c r="P6" i="1"/>
  <c r="BA6" i="1" s="1"/>
  <c r="BF6" i="1" s="1"/>
  <c r="BI6" i="1" s="1"/>
  <c r="O6" i="1"/>
  <c r="BP5" i="1"/>
  <c r="BO5" i="1"/>
  <c r="BK5" i="1"/>
  <c r="BN5" i="1" s="1"/>
  <c r="BJ5" i="1"/>
  <c r="BI5" i="1"/>
  <c r="BH5" i="1"/>
  <c r="BB5" i="1"/>
  <c r="AZ5" i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U5" i="1" s="1"/>
  <c r="AJ5" i="1"/>
  <c r="AI5" i="1"/>
  <c r="AH5" i="1"/>
  <c r="AG5" i="1"/>
  <c r="AF5" i="1"/>
  <c r="AE5" i="1"/>
  <c r="AD5" i="1"/>
  <c r="AC5" i="1"/>
  <c r="AB5" i="1"/>
  <c r="AA5" i="1"/>
  <c r="H5" i="1" s="1"/>
  <c r="G5" i="1" s="1"/>
  <c r="Z5" i="1"/>
  <c r="A5" i="1" s="1"/>
  <c r="X5" i="1"/>
  <c r="W5" i="1"/>
  <c r="Q5" i="1"/>
  <c r="P5" i="1"/>
  <c r="BA5" i="1" s="1"/>
  <c r="BF5" i="1" s="1"/>
  <c r="O5" i="1"/>
  <c r="BO4" i="1"/>
  <c r="BJ4" i="1"/>
  <c r="BK4" i="1" s="1"/>
  <c r="BN4" i="1" s="1"/>
  <c r="BI4" i="1"/>
  <c r="BH4" i="1" s="1"/>
  <c r="BA4" i="1"/>
  <c r="AZ4" i="1"/>
  <c r="A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Q4" i="1" s="1"/>
  <c r="AJ4" i="1"/>
  <c r="H4" i="1" s="1"/>
  <c r="AI4" i="1"/>
  <c r="AH4" i="1"/>
  <c r="AG4" i="1"/>
  <c r="AF4" i="1"/>
  <c r="AE4" i="1"/>
  <c r="AD4" i="1"/>
  <c r="AC4" i="1"/>
  <c r="AB4" i="1"/>
  <c r="AA4" i="1"/>
  <c r="Z4" i="1"/>
  <c r="X4" i="1"/>
  <c r="W4" i="1"/>
  <c r="P4" i="1"/>
  <c r="O4" i="1"/>
  <c r="I4" i="1"/>
  <c r="BR3" i="1"/>
  <c r="BQ3" i="1"/>
  <c r="BO3" i="1"/>
  <c r="BI3" i="1"/>
  <c r="BJ3" i="1" s="1"/>
  <c r="BK3" i="1" s="1"/>
  <c r="BN3" i="1" s="1"/>
  <c r="AZ3" i="1"/>
  <c r="Q3" i="1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BU3" i="1" s="1"/>
  <c r="AJ3" i="1"/>
  <c r="H3" i="1" s="1"/>
  <c r="AI3" i="1"/>
  <c r="AH3" i="1"/>
  <c r="AG3" i="1"/>
  <c r="AF3" i="1"/>
  <c r="AE3" i="1"/>
  <c r="AD3" i="1"/>
  <c r="AC3" i="1"/>
  <c r="AB3" i="1"/>
  <c r="AA3" i="1"/>
  <c r="Z3" i="1"/>
  <c r="A3" i="1" s="1"/>
  <c r="X3" i="1"/>
  <c r="W3" i="1"/>
  <c r="P3" i="1"/>
  <c r="BA3" i="1" s="1"/>
  <c r="O3" i="1"/>
  <c r="I3" i="1"/>
  <c r="BU2" i="1"/>
  <c r="BT2" i="1"/>
  <c r="BV2" i="1" s="1"/>
  <c r="BD2" i="1" s="1"/>
  <c r="BR2" i="1"/>
  <c r="BQ2" i="1"/>
  <c r="BP2" i="1"/>
  <c r="BS2" i="1" s="1"/>
  <c r="BC2" i="1" s="1"/>
  <c r="BO2" i="1"/>
  <c r="BJ2" i="1"/>
  <c r="BK2" i="1" s="1"/>
  <c r="BN2" i="1" s="1"/>
  <c r="BI2" i="1"/>
  <c r="BH2" i="1"/>
  <c r="AZ2" i="1"/>
  <c r="A2" i="1" s="1"/>
  <c r="X2" i="1"/>
  <c r="W2" i="1"/>
  <c r="Q2" i="1"/>
  <c r="P2" i="1"/>
  <c r="BA2" i="1" s="1"/>
  <c r="BF2" i="1" s="1"/>
  <c r="O2" i="1"/>
  <c r="G2" i="1" s="1"/>
  <c r="I2" i="1"/>
  <c r="H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3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4" i="1" s="1"/>
  <c r="BV14" i="1" s="1"/>
  <c r="BD14" i="1" s="1"/>
  <c r="T1" i="1"/>
  <c r="S1" i="1"/>
  <c r="R1" i="1"/>
  <c r="Q1" i="1"/>
  <c r="P1" i="1"/>
  <c r="O1" i="1"/>
  <c r="N1" i="1"/>
  <c r="M1" i="1"/>
  <c r="BR5" i="1" s="1"/>
  <c r="L1" i="1"/>
  <c r="BQ21" i="1" s="1"/>
  <c r="K1" i="1"/>
  <c r="J1" i="1"/>
  <c r="I1" i="1"/>
  <c r="H1" i="1"/>
  <c r="G1" i="1"/>
  <c r="F1" i="1"/>
  <c r="B1" i="1"/>
  <c r="A1" i="1"/>
  <c r="BT3" i="1" l="1"/>
  <c r="BV3" i="1" s="1"/>
  <c r="BD3" i="1" s="1"/>
  <c r="BF3" i="1" s="1"/>
  <c r="G3" i="1"/>
  <c r="BJ6" i="1"/>
  <c r="BK6" i="1" s="1"/>
  <c r="BN6" i="1" s="1"/>
  <c r="BH6" i="1"/>
  <c r="BH13" i="1"/>
  <c r="BJ13" i="1"/>
  <c r="BV17" i="1"/>
  <c r="BD17" i="1" s="1"/>
  <c r="BF17" i="1" s="1"/>
  <c r="BR4" i="1"/>
  <c r="A12" i="1"/>
  <c r="BQ12" i="1"/>
  <c r="BS12" i="1" s="1"/>
  <c r="BC12" i="1" s="1"/>
  <c r="BB14" i="1"/>
  <c r="BU17" i="1"/>
  <c r="BT9" i="1"/>
  <c r="BR15" i="1"/>
  <c r="BS15" i="1" s="1"/>
  <c r="BC15" i="1" s="1"/>
  <c r="BB17" i="1"/>
  <c r="BT20" i="1"/>
  <c r="BV20" i="1" s="1"/>
  <c r="BD20" i="1" s="1"/>
  <c r="BH3" i="1"/>
  <c r="BT4" i="1"/>
  <c r="BV4" i="1" s="1"/>
  <c r="BD4" i="1" s="1"/>
  <c r="BF4" i="1" s="1"/>
  <c r="BQ7" i="1"/>
  <c r="BS7" i="1" s="1"/>
  <c r="BC7" i="1" s="1"/>
  <c r="BU9" i="1"/>
  <c r="BQ18" i="1"/>
  <c r="BS18" i="1" s="1"/>
  <c r="BC18" i="1" s="1"/>
  <c r="BF18" i="1" s="1"/>
  <c r="BI18" i="1" s="1"/>
  <c r="BU20" i="1"/>
  <c r="BU4" i="1"/>
  <c r="BB9" i="1"/>
  <c r="BT12" i="1"/>
  <c r="BT15" i="1"/>
  <c r="BV15" i="1" s="1"/>
  <c r="BD15" i="1" s="1"/>
  <c r="BB20" i="1"/>
  <c r="BF20" i="1" s="1"/>
  <c r="BH22" i="1"/>
  <c r="BB4" i="1"/>
  <c r="Q9" i="1"/>
  <c r="G9" i="1" s="1"/>
  <c r="BU12" i="1"/>
  <c r="BP13" i="1"/>
  <c r="Q20" i="1"/>
  <c r="G20" i="1" s="1"/>
  <c r="Q4" i="1"/>
  <c r="G4" i="1" s="1"/>
  <c r="BQ5" i="1"/>
  <c r="BS5" i="1" s="1"/>
  <c r="BC5" i="1" s="1"/>
  <c r="BT7" i="1"/>
  <c r="BV7" i="1" s="1"/>
  <c r="BD7" i="1" s="1"/>
  <c r="BR10" i="1"/>
  <c r="BS10" i="1" s="1"/>
  <c r="BC10" i="1" s="1"/>
  <c r="BB12" i="1"/>
  <c r="BF12" i="1" s="1"/>
  <c r="BQ13" i="1"/>
  <c r="BP16" i="1"/>
  <c r="BH17" i="1"/>
  <c r="BT18" i="1"/>
  <c r="BR21" i="1"/>
  <c r="BS21" i="1" s="1"/>
  <c r="BC21" i="1" s="1"/>
  <c r="BU7" i="1"/>
  <c r="BR13" i="1"/>
  <c r="BB15" i="1"/>
  <c r="BF15" i="1" s="1"/>
  <c r="BI15" i="1" s="1"/>
  <c r="BQ16" i="1"/>
  <c r="BU18" i="1"/>
  <c r="BP8" i="1"/>
  <c r="BT10" i="1"/>
  <c r="BV10" i="1" s="1"/>
  <c r="BD10" i="1" s="1"/>
  <c r="BR16" i="1"/>
  <c r="BP19" i="1"/>
  <c r="BH20" i="1"/>
  <c r="BT21" i="1"/>
  <c r="BB2" i="1"/>
  <c r="BP3" i="1"/>
  <c r="BS3" i="1" s="1"/>
  <c r="BC3" i="1" s="1"/>
  <c r="BT5" i="1"/>
  <c r="BV5" i="1" s="1"/>
  <c r="BD5" i="1" s="1"/>
  <c r="BQ8" i="1"/>
  <c r="BT13" i="1"/>
  <c r="BQ19" i="1"/>
  <c r="BU21" i="1"/>
  <c r="BR8" i="1"/>
  <c r="BB10" i="1"/>
  <c r="BF10" i="1" s="1"/>
  <c r="BP11" i="1"/>
  <c r="BH12" i="1"/>
  <c r="BU13" i="1"/>
  <c r="BT16" i="1"/>
  <c r="BV16" i="1" s="1"/>
  <c r="BD16" i="1" s="1"/>
  <c r="BR19" i="1"/>
  <c r="BP22" i="1"/>
  <c r="BS22" i="1" s="1"/>
  <c r="BC22" i="1" s="1"/>
  <c r="BF22" i="1" s="1"/>
  <c r="BU16" i="1"/>
  <c r="BQ22" i="1"/>
  <c r="BP6" i="1"/>
  <c r="BH7" i="1"/>
  <c r="BT8" i="1"/>
  <c r="BR11" i="1"/>
  <c r="BQ14" i="1"/>
  <c r="BS14" i="1" s="1"/>
  <c r="BC14" i="1" s="1"/>
  <c r="BP17" i="1"/>
  <c r="BS17" i="1" s="1"/>
  <c r="BC17" i="1" s="1"/>
  <c r="BT19" i="1"/>
  <c r="BR22" i="1"/>
  <c r="BU8" i="1"/>
  <c r="BQ17" i="1"/>
  <c r="BU19" i="1"/>
  <c r="BR6" i="1"/>
  <c r="BP9" i="1"/>
  <c r="BS9" i="1" s="1"/>
  <c r="BC9" i="1" s="1"/>
  <c r="BF9" i="1" s="1"/>
  <c r="BH10" i="1"/>
  <c r="BT11" i="1"/>
  <c r="BR17" i="1"/>
  <c r="BP20" i="1"/>
  <c r="BH21" i="1"/>
  <c r="BT22" i="1"/>
  <c r="BV22" i="1" s="1"/>
  <c r="BD22" i="1" s="1"/>
  <c r="BP4" i="1"/>
  <c r="BS4" i="1" s="1"/>
  <c r="BC4" i="1" s="1"/>
  <c r="BQ9" i="1"/>
  <c r="BU11" i="1"/>
  <c r="BQ20" i="1"/>
  <c r="BU22" i="1"/>
  <c r="BJ18" i="1" l="1"/>
  <c r="BK18" i="1" s="1"/>
  <c r="BO18" i="1" s="1"/>
  <c r="BH18" i="1"/>
  <c r="BS19" i="1"/>
  <c r="BC19" i="1" s="1"/>
  <c r="BF19" i="1" s="1"/>
  <c r="BS8" i="1"/>
  <c r="BC8" i="1" s="1"/>
  <c r="BF8" i="1" s="1"/>
  <c r="BS11" i="1"/>
  <c r="BC11" i="1" s="1"/>
  <c r="BS13" i="1"/>
  <c r="BC13" i="1" s="1"/>
  <c r="BV19" i="1"/>
  <c r="BD19" i="1" s="1"/>
  <c r="BJ15" i="1"/>
  <c r="BH15" i="1"/>
  <c r="BV9" i="1"/>
  <c r="BD9" i="1" s="1"/>
  <c r="BV13" i="1"/>
  <c r="BD13" i="1" s="1"/>
  <c r="BV8" i="1"/>
  <c r="BD8" i="1" s="1"/>
  <c r="BV18" i="1"/>
  <c r="BD18" i="1" s="1"/>
  <c r="BV12" i="1"/>
  <c r="BD12" i="1" s="1"/>
  <c r="BS20" i="1"/>
  <c r="BC20" i="1" s="1"/>
  <c r="BS6" i="1"/>
  <c r="BC6" i="1" s="1"/>
  <c r="BS16" i="1"/>
  <c r="BC16" i="1" s="1"/>
  <c r="BF16" i="1" s="1"/>
  <c r="BV11" i="1"/>
  <c r="BD11" i="1" s="1"/>
  <c r="BF11" i="1" s="1"/>
  <c r="BI11" i="1" s="1"/>
  <c r="BV21" i="1"/>
  <c r="BD21" i="1" s="1"/>
  <c r="BF21" i="1" s="1"/>
  <c r="BJ11" i="1" l="1"/>
  <c r="BK11" i="1" s="1"/>
  <c r="BO11" i="1" s="1"/>
  <c r="BH11" i="1"/>
</calcChain>
</file>

<file path=xl/sharedStrings.xml><?xml version="1.0" encoding="utf-8"?>
<sst xmlns="http://schemas.openxmlformats.org/spreadsheetml/2006/main" count="232" uniqueCount="141">
  <si>
    <t>List_Ordered</t>
  </si>
  <si>
    <t>List_Randomized</t>
  </si>
  <si>
    <t>Block</t>
  </si>
  <si>
    <t>bangt</t>
  </si>
  <si>
    <t>auf der</t>
  </si>
  <si>
    <t>Rennbahn</t>
  </si>
  <si>
    <t>hat</t>
  </si>
  <si>
    <t>die</t>
  </si>
  <si>
    <t>gesamten</t>
  </si>
  <si>
    <t>Ersparnisse</t>
  </si>
  <si>
    <t>verwettet</t>
  </si>
  <si>
    <t>Florin</t>
  </si>
  <si>
    <t>n</t>
  </si>
  <si>
    <t>Dummy</t>
  </si>
  <si>
    <t>NA</t>
  </si>
  <si>
    <t>Juna</t>
  </si>
  <si>
    <t>f</t>
  </si>
  <si>
    <t>Alternative</t>
  </si>
  <si>
    <t>Er</t>
  </si>
  <si>
    <t>Sie</t>
  </si>
  <si>
    <t>Wer</t>
  </si>
  <si>
    <t>faulenzt</t>
  </si>
  <si>
    <t>im</t>
  </si>
  <si>
    <t>Sessel</t>
  </si>
  <si>
    <t>einen</t>
  </si>
  <si>
    <t>harten</t>
  </si>
  <si>
    <t>Arbeitstag</t>
  </si>
  <si>
    <t>gehabt</t>
  </si>
  <si>
    <t>Wen_Was</t>
  </si>
  <si>
    <t>hüpft</t>
  </si>
  <si>
    <t>in der</t>
  </si>
  <si>
    <t>Küche</t>
  </si>
  <si>
    <t>möchte</t>
  </si>
  <si>
    <t>den</t>
  </si>
  <si>
    <t>oberen</t>
  </si>
  <si>
    <t>Hängeschrank</t>
  </si>
  <si>
    <t>erreichen</t>
  </si>
  <si>
    <t>kommt</t>
  </si>
  <si>
    <t>vom</t>
  </si>
  <si>
    <t>Kiosk</t>
  </si>
  <si>
    <t>ein</t>
  </si>
  <si>
    <t>leckeres</t>
  </si>
  <si>
    <t>Snickers</t>
  </si>
  <si>
    <t>gekauft</t>
  </si>
  <si>
    <t>liegt</t>
  </si>
  <si>
    <t>Liegestuhl</t>
  </si>
  <si>
    <t>eine</t>
  </si>
  <si>
    <t>missglückte</t>
  </si>
  <si>
    <t>Knie-OP</t>
  </si>
  <si>
    <t>erlitten</t>
  </si>
  <si>
    <t>landet</t>
  </si>
  <si>
    <t>Titelseite</t>
  </si>
  <si>
    <t>schlimme</t>
  </si>
  <si>
    <t>Tat</t>
  </si>
  <si>
    <t>begangen</t>
  </si>
  <si>
    <t>Was</t>
  </si>
  <si>
    <t>steht</t>
  </si>
  <si>
    <t>vor</t>
  </si>
  <si>
    <t>LIDL</t>
  </si>
  <si>
    <t>muss</t>
  </si>
  <si>
    <t>wertvollen</t>
  </si>
  <si>
    <t>Pfandflaschen</t>
  </si>
  <si>
    <t>wegbringen</t>
  </si>
  <si>
    <t>Wo_Wohin_Woher</t>
  </si>
  <si>
    <t>rennt</t>
  </si>
  <si>
    <t>zum</t>
  </si>
  <si>
    <t>Unfallort</t>
  </si>
  <si>
    <t>notwendigen</t>
  </si>
  <si>
    <t>Verbände</t>
  </si>
  <si>
    <t>dabei</t>
  </si>
  <si>
    <t>Klo</t>
  </si>
  <si>
    <t>wertvolle</t>
  </si>
  <si>
    <t>Arbeitszeit</t>
  </si>
  <si>
    <t>abgesessen</t>
  </si>
  <si>
    <t>kriecht</t>
  </si>
  <si>
    <t>Werkstatt</t>
  </si>
  <si>
    <t>starke</t>
  </si>
  <si>
    <t>Brille</t>
  </si>
  <si>
    <t>verloren</t>
  </si>
  <si>
    <t>die starke Maschine</t>
  </si>
  <si>
    <t>guckt</t>
  </si>
  <si>
    <t>auf den</t>
  </si>
  <si>
    <t>Fahrplan</t>
  </si>
  <si>
    <t>heutige</t>
  </si>
  <si>
    <t>Verbindung</t>
  </si>
  <si>
    <t>vergessen</t>
  </si>
  <si>
    <t>marschiert</t>
  </si>
  <si>
    <t>aus dem</t>
  </si>
  <si>
    <t>Rathaus</t>
  </si>
  <si>
    <t>das</t>
  </si>
  <si>
    <t>goldene</t>
  </si>
  <si>
    <t>Buch</t>
  </si>
  <si>
    <t>beschmutzt</t>
  </si>
  <si>
    <t>aus dem Rathaus marschieren</t>
  </si>
  <si>
    <t>aus dem Rathaus spazieren</t>
  </si>
  <si>
    <t>steigt</t>
  </si>
  <si>
    <t>Tisch</t>
  </si>
  <si>
    <t>großes</t>
  </si>
  <si>
    <t>Maß</t>
  </si>
  <si>
    <t>geleert</t>
  </si>
  <si>
    <t>von der</t>
  </si>
  <si>
    <t>Toilette</t>
  </si>
  <si>
    <t>aktuelle</t>
  </si>
  <si>
    <t>Zeitung</t>
  </si>
  <si>
    <t>ausgelesen</t>
  </si>
  <si>
    <t>von der Toilette kommen</t>
  </si>
  <si>
    <t>auf die Toilette gehen</t>
  </si>
  <si>
    <t>starrt</t>
  </si>
  <si>
    <t>auf die</t>
  </si>
  <si>
    <t>Speisekarte</t>
  </si>
  <si>
    <t>lokalen</t>
  </si>
  <si>
    <t>Köstlichkeiten</t>
  </si>
  <si>
    <t>ausprobieren</t>
  </si>
  <si>
    <t>simst</t>
  </si>
  <si>
    <t>Hörsaal</t>
  </si>
  <si>
    <t>findet</t>
  </si>
  <si>
    <t>andauernde</t>
  </si>
  <si>
    <t>Vorlesung</t>
  </si>
  <si>
    <t>langweilig</t>
  </si>
  <si>
    <t>Schulhof</t>
  </si>
  <si>
    <t>potenziellen</t>
  </si>
  <si>
    <t>Profispieler</t>
  </si>
  <si>
    <t>gefunden</t>
  </si>
  <si>
    <t>in den Kindergarten</t>
  </si>
  <si>
    <t>Universität</t>
  </si>
  <si>
    <t>wichtige</t>
  </si>
  <si>
    <t>Präsentation</t>
  </si>
  <si>
    <t>vermasselt</t>
  </si>
  <si>
    <t>raucht</t>
  </si>
  <si>
    <t>U-Bahnhof</t>
  </si>
  <si>
    <t>Gesetze</t>
  </si>
  <si>
    <t>missachten</t>
  </si>
  <si>
    <t>läuft</t>
  </si>
  <si>
    <t>zur</t>
  </si>
  <si>
    <t>Bäckerei</t>
  </si>
  <si>
    <t>Kuchen</t>
  </si>
  <si>
    <t>flüchtet</t>
  </si>
  <si>
    <t>Restaurant</t>
  </si>
  <si>
    <t>hohe</t>
  </si>
  <si>
    <t>Preise</t>
  </si>
  <si>
    <t>unterschätzt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</si>
</sst>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3" fillId="6" borderId="0" xfId="0" applyFont="1" applyFill="1"/>
    <xf numFmtId="0" fontId="3" fillId="7" borderId="0" xfId="0" applyFont="1" applyFill="1" applyAlignment="1">
      <alignment horizontal="right" wrapText="1"/>
    </xf>
    <xf numFmtId="0" fontId="2" fillId="4" borderId="0" xfId="0" applyFont="1" applyFill="1"/>
    <xf numFmtId="0" fontId="3" fillId="0" borderId="0" xfId="0" applyFont="1"/>
    <xf numFmtId="0" fontId="2" fillId="8" borderId="0" xfId="0" applyFont="1" applyFill="1"/>
    <xf numFmtId="0" fontId="5" fillId="0" borderId="0" xfId="0" applyFont="1" applyAlignment="1">
      <alignment vertical="center" wrapText="1"/>
    </xf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5"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  <cell r="AX75" t="str">
            <v>Er</v>
          </cell>
          <cell r="AY75" t="str">
            <v>Sie</v>
          </cell>
          <cell r="AZ75" t="str">
            <v>Sie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104"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  <cell r="AX104" t="str">
            <v>Er</v>
          </cell>
          <cell r="AY104" t="str">
            <v>Sie</v>
          </cell>
          <cell r="AZ104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8255-864A-44AF-A396-380202E3994F}">
  <dimension ref="A1:BV901"/>
  <sheetViews>
    <sheetView tabSelected="1" topLeftCell="A3" zoomScale="55" zoomScaleNormal="55" workbookViewId="0">
      <selection activeCell="A22" sqref="A22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 t="shared" ref="A2:A22" si="0">CONCATENATE("L",B2,"_S",F2,"_I",Z2,"_P",AZ2)</f>
        <v>L_S125_I62_PEr</v>
      </c>
      <c r="B2" s="4"/>
      <c r="C2" s="5">
        <v>5</v>
      </c>
      <c r="D2" s="6">
        <v>48</v>
      </c>
      <c r="E2" s="7">
        <v>2.9</v>
      </c>
      <c r="F2" s="3">
        <v>125</v>
      </c>
      <c r="G2" s="3" t="str">
        <f t="shared" ref="G2:G22" si="1">CONCATENATE(H2," ",J2," ",O2," ",Q2," ",R2," ",S2," ",T2," ",W2," ",X2)</f>
        <v>Florin bangt auf der Rennbahn. Er hat die gesamten Ersparnisse verwettet.</v>
      </c>
      <c r="H2" s="3" t="str">
        <f t="shared" ref="H2:H22" si="2">IF(AJ2="NA",AA2,CONCATENATE(AJ2," ",AA2))</f>
        <v>Florin</v>
      </c>
      <c r="I2" s="3" t="str">
        <f t="shared" ref="I2:I22" si="3">IF(AV2="NA",AM2,CONCATENATE(AV2," ",AM2))</f>
        <v>Juna</v>
      </c>
      <c r="J2" s="3" t="s">
        <v>3</v>
      </c>
      <c r="K2" s="3" t="s">
        <v>4</v>
      </c>
      <c r="L2" s="4"/>
      <c r="M2" s="4"/>
      <c r="N2" s="3" t="s">
        <v>5</v>
      </c>
      <c r="O2" s="3" t="str">
        <f t="shared" ref="O2:O22" si="4">CONCATENATE(K2,L2,M2," ",N2,".")</f>
        <v>auf der Rennbahn.</v>
      </c>
      <c r="P2" s="3" t="str">
        <f t="shared" ref="P2:P22" si="5">CONCATENATE(K2,L2,M2," ",N2)</f>
        <v>auf der Rennbahn</v>
      </c>
      <c r="Q2" s="3" t="str">
        <f t="shared" ref="Q2:Q22" si="6">AZ2</f>
        <v>Er</v>
      </c>
      <c r="R2" s="3" t="s">
        <v>6</v>
      </c>
      <c r="S2" s="3" t="s">
        <v>7</v>
      </c>
      <c r="T2" s="3" t="s">
        <v>8</v>
      </c>
      <c r="U2" s="3" t="s">
        <v>9</v>
      </c>
      <c r="V2" s="4"/>
      <c r="W2" s="3" t="str">
        <f t="shared" ref="W2:W22" si="7">CONCATENATE(U2,V2)</f>
        <v>Ersparnisse</v>
      </c>
      <c r="X2" s="3" t="str">
        <f t="shared" ref="X2:X22" si="8">CONCATENATE(Y2,".")</f>
        <v>verwettet.</v>
      </c>
      <c r="Y2" s="3" t="s">
        <v>10</v>
      </c>
      <c r="Z2" s="3">
        <v>62</v>
      </c>
      <c r="AA2" s="3" t="s">
        <v>11</v>
      </c>
      <c r="AB2" s="3" t="s">
        <v>12</v>
      </c>
      <c r="AC2" s="3">
        <v>3.1142857140000002</v>
      </c>
      <c r="AD2" s="3">
        <v>1.6228411650000001</v>
      </c>
      <c r="AE2" s="3">
        <v>3</v>
      </c>
      <c r="AF2" s="5" t="s">
        <v>12</v>
      </c>
      <c r="AG2" s="8" t="s">
        <v>13</v>
      </c>
      <c r="AH2" s="9" t="s">
        <v>14</v>
      </c>
      <c r="AI2" s="10" t="s">
        <v>14</v>
      </c>
      <c r="AJ2" s="11" t="s">
        <v>14</v>
      </c>
      <c r="AK2" s="11" t="s">
        <v>14</v>
      </c>
      <c r="AL2" s="3">
        <v>90</v>
      </c>
      <c r="AM2" s="3" t="s">
        <v>15</v>
      </c>
      <c r="AN2" s="3" t="s">
        <v>16</v>
      </c>
      <c r="AO2" s="3">
        <v>5.7428571430000002</v>
      </c>
      <c r="AP2" s="3">
        <v>1.379319038</v>
      </c>
      <c r="AQ2" s="3">
        <v>6</v>
      </c>
      <c r="AR2" s="5" t="s">
        <v>12</v>
      </c>
      <c r="AS2" s="12" t="s">
        <v>17</v>
      </c>
      <c r="AT2" s="9" t="s">
        <v>14</v>
      </c>
      <c r="AU2" s="10" t="s">
        <v>14</v>
      </c>
      <c r="AV2" s="11" t="s">
        <v>14</v>
      </c>
      <c r="AW2" s="4" t="s">
        <v>14</v>
      </c>
      <c r="AX2" s="11" t="s">
        <v>18</v>
      </c>
      <c r="AY2" s="11" t="s">
        <v>19</v>
      </c>
      <c r="AZ2" s="13" t="str">
        <f>AX2</f>
        <v>Er</v>
      </c>
      <c r="BA2" s="3" t="str">
        <f t="shared" ref="BA2:BA22" si="9">CONCATENATE("Wer"," ",J2," ",P2,"?")</f>
        <v>Wer bangt auf der Rennbahn?</v>
      </c>
      <c r="BB2" s="14" t="str">
        <f t="shared" ref="BB2:BB22" si="10">IF(AK2="NA",CONCATENATE($BB$1," ","tat", " ",AA2,"?"),CONCATENATE($BB$1," ","tat", " ",AK2," ",AA2,"?"))</f>
        <v>Was tat Florin?</v>
      </c>
      <c r="BC2" s="3" t="str">
        <f t="shared" ref="BC2:BC22" si="11">BS2</f>
        <v>Wo bangt Florin?</v>
      </c>
      <c r="BD2" s="3" t="str">
        <f t="shared" ref="BD2:BD22" si="12">BV2</f>
        <v>Was hat Florin verwettet?</v>
      </c>
      <c r="BE2" s="5" t="s">
        <v>20</v>
      </c>
      <c r="BF2" s="5" t="str">
        <f>BA2</f>
        <v>Wer bangt auf der Rennbahn?</v>
      </c>
      <c r="BG2" s="5">
        <v>2</v>
      </c>
      <c r="BH2" s="3">
        <f t="shared" ref="BH2:BH22" si="13">IF(BI2="NA",0,1)</f>
        <v>0</v>
      </c>
      <c r="BI2" s="3" t="str">
        <f t="shared" ref="BI2:BI22" si="14">IF(BG2=1,BF2,"NA")</f>
        <v>NA</v>
      </c>
      <c r="BJ2" s="5" t="str">
        <f>IF(BI2="NA","NA",H2)</f>
        <v>NA</v>
      </c>
      <c r="BK2" s="3" t="str">
        <f t="shared" ref="BK2:BK5" si="15">BJ2</f>
        <v>NA</v>
      </c>
      <c r="BL2" s="3" t="s">
        <v>14</v>
      </c>
      <c r="BM2" s="5">
        <v>1</v>
      </c>
      <c r="BN2" s="3" t="str">
        <f t="shared" ref="BN2:BN22" si="16">IF(BM2=1,BK2,BL2)</f>
        <v>NA</v>
      </c>
      <c r="BO2" s="3" t="str">
        <f t="shared" ref="BO2:BO22" si="17">IF(BM2=0,BK2,BL2)</f>
        <v>NA</v>
      </c>
      <c r="BP2" s="3" t="str">
        <f t="shared" ref="BP2:BP22" si="18">IF(AK2="NA",IF(K2="","",CONCATENATE(K$1," ",J2," ",H2,"?")),IF(K2="","",CONCATENATE(K$1," ",J2," ",AK2," ",AA2,"?")))</f>
        <v>Wo bangt Florin?</v>
      </c>
      <c r="BQ2" s="3" t="str">
        <f t="shared" ref="BQ2:BQ22" si="19">IF(AK2="NA",IF(L2="","",CONCATENATE(L$1," ",J2," ",H2,"?")),IF(L2="","",CONCATENATE(L$1," ",J2," ",AK2," ",AA2,"?")))</f>
        <v/>
      </c>
      <c r="BR2" s="3" t="str">
        <f t="shared" ref="BR2:BR22" si="20">IF(AK2="NA",IF(M2="","",CONCATENATE(M$1," ",J2," ",H2,"?")),IF(M2="","",CONCATENATE(M$1," ",J2," ",AK2," ",AA2,"?")))</f>
        <v/>
      </c>
      <c r="BS2" s="3" t="str">
        <f t="shared" ref="BS2:BS22" si="21">CONCATENATE(BP2,BQ2,BR2)</f>
        <v>Wo bangt Florin?</v>
      </c>
      <c r="BT2" s="3" t="str">
        <f t="shared" ref="BT2:BT22" si="22">IF(AK2="NA",IF(U2="","",CONCATENATE(U$1," ",R2," ",H2," ",Y2,"?")),IF(U2="","",CONCATENATE(U$1," ",R2," ",AK2," ",AA2," ",Y2,"?")))</f>
        <v>Was hat Florin verwettet?</v>
      </c>
      <c r="BU2" s="3" t="str">
        <f t="shared" ref="BU2:BU22" si="23">IF(AK2="NA",IF(V2="","",CONCATENATE(V$1," ",R2," ",H2," ",Y2,"?")),IF(V2="","",CONCATENATE(V$1," ",R2," ",AK2," ",AA2," ",Y2,"?")))</f>
        <v/>
      </c>
      <c r="BV2" s="3" t="str">
        <f t="shared" ref="BV2:BV22" si="24">CONCATENATE(BT2,BU2)</f>
        <v>Was hat Florin verwettet?</v>
      </c>
    </row>
    <row r="3" spans="1:74" ht="14.25" customHeight="1" x14ac:dyDescent="0.35">
      <c r="A3" s="1" t="str">
        <f t="shared" si="0"/>
        <v>L3_S44_I66_PEr</v>
      </c>
      <c r="B3" s="1">
        <v>3</v>
      </c>
      <c r="C3" s="1">
        <v>44</v>
      </c>
      <c r="D3" s="6">
        <v>49</v>
      </c>
      <c r="E3">
        <v>3</v>
      </c>
      <c r="F3" s="1">
        <v>44</v>
      </c>
      <c r="G3" s="1" t="str">
        <f t="shared" si="1"/>
        <v>Sam faulenzt im Sessel. Er hat einen harten Arbeitstag gehabt.</v>
      </c>
      <c r="H3" s="1" t="str">
        <f t="shared" si="2"/>
        <v>Sam</v>
      </c>
      <c r="I3" s="1" t="str">
        <f t="shared" si="3"/>
        <v>Selina</v>
      </c>
      <c r="J3" s="1" t="s">
        <v>21</v>
      </c>
      <c r="K3" s="1" t="s">
        <v>22</v>
      </c>
      <c r="N3" s="1" t="s">
        <v>23</v>
      </c>
      <c r="O3" s="1" t="str">
        <f t="shared" si="4"/>
        <v>im Sessel.</v>
      </c>
      <c r="P3" s="1" t="str">
        <f t="shared" si="5"/>
        <v>im Sessel</v>
      </c>
      <c r="Q3" s="1" t="str">
        <f t="shared" si="6"/>
        <v>Er</v>
      </c>
      <c r="R3" s="1" t="s">
        <v>6</v>
      </c>
      <c r="S3" s="1" t="s">
        <v>24</v>
      </c>
      <c r="T3" s="1" t="s">
        <v>25</v>
      </c>
      <c r="U3" s="1" t="s">
        <v>26</v>
      </c>
      <c r="W3" s="1" t="str">
        <f t="shared" si="7"/>
        <v>Arbeitstag</v>
      </c>
      <c r="X3" s="1" t="str">
        <f t="shared" si="8"/>
        <v>gehabt.</v>
      </c>
      <c r="Y3" s="1" t="s">
        <v>27</v>
      </c>
      <c r="Z3" s="1">
        <f>[1]main!Z25</f>
        <v>66</v>
      </c>
      <c r="AA3" s="1" t="str">
        <f>[1]main!AA25</f>
        <v>Sam</v>
      </c>
      <c r="AB3" s="1" t="str">
        <f>[1]main!AB25</f>
        <v>n</v>
      </c>
      <c r="AC3" s="1">
        <f>[1]main!AC25</f>
        <v>3.3142857139999999</v>
      </c>
      <c r="AD3" s="1">
        <f>[1]main!AD25</f>
        <v>1.18250553</v>
      </c>
      <c r="AE3" s="1">
        <f>[1]main!AE25</f>
        <v>4</v>
      </c>
      <c r="AF3" s="2" t="str">
        <f>[1]main!AF25</f>
        <v>n</v>
      </c>
      <c r="AG3" s="1" t="str">
        <f>[1]main!AG25</f>
        <v>Target</v>
      </c>
      <c r="AH3" s="1" t="str">
        <f>[1]main!AH25</f>
        <v>NA</v>
      </c>
      <c r="AI3" s="1">
        <f>[1]main!AI25</f>
        <v>3870000000</v>
      </c>
      <c r="AJ3" s="1" t="str">
        <f>[1]main!AJ25</f>
        <v>NA</v>
      </c>
      <c r="AK3" s="1" t="str">
        <f>[1]main!AK25</f>
        <v>NA</v>
      </c>
      <c r="AL3" s="1">
        <f>[1]main!AL25</f>
        <v>115</v>
      </c>
      <c r="AM3" s="1" t="str">
        <f>[1]main!AM25</f>
        <v>Selina</v>
      </c>
      <c r="AN3" s="1" t="str">
        <f>[1]main!AN25</f>
        <v>f</v>
      </c>
      <c r="AO3" s="1">
        <f>[1]main!AO25</f>
        <v>6.6857142859999996</v>
      </c>
      <c r="AP3" s="1">
        <f>[1]main!AP25</f>
        <v>1.078436465</v>
      </c>
      <c r="AQ3" s="1">
        <f>[1]main!AQ25</f>
        <v>7</v>
      </c>
      <c r="AR3" s="1" t="str">
        <f>[1]main!AR25</f>
        <v>f</v>
      </c>
      <c r="AS3" s="1" t="str">
        <f>[1]main!AS25</f>
        <v>Alternative</v>
      </c>
      <c r="AT3" s="1" t="str">
        <f>[1]main!AT25</f>
        <v>NA</v>
      </c>
      <c r="AU3" s="1" t="str">
        <f>[1]main!AU25</f>
        <v>NA</v>
      </c>
      <c r="AV3" s="1" t="str">
        <f>[1]main!AV25</f>
        <v>NA</v>
      </c>
      <c r="AW3" s="1" t="str">
        <f>[1]main!AW25</f>
        <v>NA</v>
      </c>
      <c r="AX3" s="1" t="str">
        <f>[1]main!AX25</f>
        <v>Er</v>
      </c>
      <c r="AY3" s="1" t="str">
        <f>[1]main!AY25</f>
        <v>Sie</v>
      </c>
      <c r="AZ3" s="2" t="str">
        <f>[1]main!AZ25</f>
        <v>Er</v>
      </c>
      <c r="BA3" s="1" t="str">
        <f t="shared" si="9"/>
        <v>Wer faulenzt im Sessel?</v>
      </c>
      <c r="BB3" s="14" t="str">
        <f t="shared" si="10"/>
        <v>Was tat Sam?</v>
      </c>
      <c r="BC3" s="1" t="str">
        <f t="shared" si="11"/>
        <v>Wo faulenzt Sam?</v>
      </c>
      <c r="BD3" s="1" t="str">
        <f t="shared" si="12"/>
        <v>Was hat Sam gehabt?</v>
      </c>
      <c r="BE3" s="15" t="s">
        <v>28</v>
      </c>
      <c r="BF3" s="1" t="str">
        <f>BD3</f>
        <v>Was hat Sam gehabt?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IF(BI3="NA","NA",CONCATENATE(S3," ",T3," ",W3))</f>
        <v>NA</v>
      </c>
      <c r="BK3" s="1" t="str">
        <f t="shared" si="15"/>
        <v>NA</v>
      </c>
      <c r="BL3" s="1" t="s">
        <v>14</v>
      </c>
      <c r="BM3" s="15">
        <v>1</v>
      </c>
      <c r="BN3" s="1" t="str">
        <f t="shared" si="16"/>
        <v>NA</v>
      </c>
      <c r="BO3" s="1" t="str">
        <f t="shared" si="17"/>
        <v>NA</v>
      </c>
      <c r="BP3" s="1" t="str">
        <f t="shared" si="18"/>
        <v>Wo faulenzt Sam?</v>
      </c>
      <c r="BQ3" s="1" t="str">
        <f t="shared" si="19"/>
        <v/>
      </c>
      <c r="BR3" s="1" t="str">
        <f t="shared" si="20"/>
        <v/>
      </c>
      <c r="BS3" s="1" t="str">
        <f t="shared" si="21"/>
        <v>Wo faulenzt Sam?</v>
      </c>
      <c r="BT3" s="1" t="str">
        <f t="shared" si="22"/>
        <v>Was hat Sam gehabt?</v>
      </c>
      <c r="BU3" s="1" t="str">
        <f t="shared" si="23"/>
        <v/>
      </c>
      <c r="BV3" s="1" t="str">
        <f t="shared" si="24"/>
        <v>Was hat Sam gehabt?</v>
      </c>
    </row>
    <row r="4" spans="1:74" ht="14.25" customHeight="1" x14ac:dyDescent="0.35">
      <c r="A4" s="1" t="str">
        <f t="shared" si="0"/>
        <v>L3_S24_I4_PEr</v>
      </c>
      <c r="B4" s="1">
        <v>3</v>
      </c>
      <c r="C4" s="1">
        <v>24</v>
      </c>
      <c r="D4" s="6">
        <v>50</v>
      </c>
      <c r="E4">
        <v>3</v>
      </c>
      <c r="F4" s="1">
        <v>24</v>
      </c>
      <c r="G4" s="1" t="str">
        <f t="shared" si="1"/>
        <v>Moritz hüpft in der Küche. Er möchte den oberen Hängeschrank erreichen.</v>
      </c>
      <c r="H4" s="1" t="str">
        <f t="shared" si="2"/>
        <v>Moritz</v>
      </c>
      <c r="I4" s="1" t="str">
        <f t="shared" si="3"/>
        <v>Finn</v>
      </c>
      <c r="J4" s="1" t="s">
        <v>29</v>
      </c>
      <c r="K4" s="1" t="s">
        <v>30</v>
      </c>
      <c r="N4" s="1" t="s">
        <v>31</v>
      </c>
      <c r="O4" s="1" t="str">
        <f t="shared" si="4"/>
        <v>in der Küche.</v>
      </c>
      <c r="P4" s="1" t="str">
        <f t="shared" si="5"/>
        <v>in der Küche</v>
      </c>
      <c r="Q4" s="1" t="str">
        <f t="shared" si="6"/>
        <v>Er</v>
      </c>
      <c r="R4" s="1" t="s">
        <v>32</v>
      </c>
      <c r="S4" s="1" t="s">
        <v>33</v>
      </c>
      <c r="T4" s="1" t="s">
        <v>34</v>
      </c>
      <c r="U4" s="1" t="s">
        <v>35</v>
      </c>
      <c r="W4" s="1" t="str">
        <f t="shared" si="7"/>
        <v>Hängeschrank</v>
      </c>
      <c r="X4" s="1" t="str">
        <f t="shared" si="8"/>
        <v>erreichen.</v>
      </c>
      <c r="Y4" s="1" t="s">
        <v>36</v>
      </c>
      <c r="Z4" s="1">
        <f>[1]main!Z5</f>
        <v>4</v>
      </c>
      <c r="AA4" s="1" t="str">
        <f>[1]main!AA5</f>
        <v>Moritz</v>
      </c>
      <c r="AB4" s="1" t="str">
        <f>[1]main!AB5</f>
        <v>m</v>
      </c>
      <c r="AC4" s="1">
        <f>[1]main!AC5</f>
        <v>1.114285714</v>
      </c>
      <c r="AD4" s="1">
        <f>[1]main!AD5</f>
        <v>0.322802851</v>
      </c>
      <c r="AE4" s="1">
        <f>[1]main!AE5</f>
        <v>1</v>
      </c>
      <c r="AF4" s="2" t="str">
        <f>[1]main!AF5</f>
        <v>m</v>
      </c>
      <c r="AG4" s="1" t="str">
        <f>[1]main!AG5</f>
        <v>Target</v>
      </c>
      <c r="AH4" s="1" t="str">
        <f>[1]main!AH5</f>
        <v>NA</v>
      </c>
      <c r="AI4" s="1">
        <f>[1]main!AI5</f>
        <v>317000000</v>
      </c>
      <c r="AJ4" s="1" t="str">
        <f>[1]main!AJ5</f>
        <v>NA</v>
      </c>
      <c r="AK4" s="1" t="str">
        <f>[1]main!AK5</f>
        <v>NA</v>
      </c>
      <c r="AL4" s="1">
        <f>[1]main!AL5</f>
        <v>36</v>
      </c>
      <c r="AM4" s="1" t="str">
        <f>[1]main!AM5</f>
        <v>Finn</v>
      </c>
      <c r="AN4" s="1" t="str">
        <f>[1]main!AN5</f>
        <v>n</v>
      </c>
      <c r="AO4" s="1">
        <f>[1]main!AO5</f>
        <v>1.4857142860000001</v>
      </c>
      <c r="AP4" s="1">
        <f>[1]main!AP5</f>
        <v>0.81786769299999995</v>
      </c>
      <c r="AQ4" s="1">
        <f>[1]main!AQ5</f>
        <v>1</v>
      </c>
      <c r="AR4" s="1" t="str">
        <f>[1]main!AR5</f>
        <v>m</v>
      </c>
      <c r="AS4" s="1" t="str">
        <f>[1]main!AS5</f>
        <v>Alternative</v>
      </c>
      <c r="AT4" s="1" t="str">
        <f>[1]main!AT5</f>
        <v>NA</v>
      </c>
      <c r="AU4" s="1" t="str">
        <f>[1]main!AU5</f>
        <v>NA</v>
      </c>
      <c r="AV4" s="1" t="str">
        <f>[1]main!AV5</f>
        <v>NA</v>
      </c>
      <c r="AW4" s="1" t="str">
        <f>[1]main!AW5</f>
        <v>NA</v>
      </c>
      <c r="AX4" s="1" t="str">
        <f>[1]main!AX5</f>
        <v>Er</v>
      </c>
      <c r="AY4" s="1" t="str">
        <f>[1]main!AY5</f>
        <v>Sie</v>
      </c>
      <c r="AZ4" s="2" t="str">
        <f>[1]main!AZ5</f>
        <v>Er</v>
      </c>
      <c r="BA4" s="1" t="str">
        <f t="shared" si="9"/>
        <v>Wer hüpft in der Küche?</v>
      </c>
      <c r="BB4" s="14" t="str">
        <f t="shared" si="10"/>
        <v>Was tat Moritz?</v>
      </c>
      <c r="BC4" s="1" t="str">
        <f t="shared" si="11"/>
        <v>Wo hüpft Moritz?</v>
      </c>
      <c r="BD4" s="1" t="str">
        <f t="shared" si="12"/>
        <v>Was möchte Moritz erreichen?</v>
      </c>
      <c r="BE4" s="15" t="s">
        <v>28</v>
      </c>
      <c r="BF4" s="1" t="str">
        <f>BD4</f>
        <v>Was möchte Moritz erreichen?</v>
      </c>
      <c r="BG4" s="1">
        <v>3</v>
      </c>
      <c r="BH4" s="1">
        <f t="shared" si="13"/>
        <v>0</v>
      </c>
      <c r="BI4" s="1" t="str">
        <f t="shared" si="14"/>
        <v>NA</v>
      </c>
      <c r="BJ4" s="1" t="str">
        <f>IF(BI4="NA","NA",CONCATENATE(S4," ",T4," ",W4))</f>
        <v>NA</v>
      </c>
      <c r="BK4" s="1" t="str">
        <f t="shared" si="15"/>
        <v>NA</v>
      </c>
      <c r="BL4" s="1" t="s">
        <v>14</v>
      </c>
      <c r="BM4" s="15">
        <v>1</v>
      </c>
      <c r="BN4" s="1" t="str">
        <f t="shared" si="16"/>
        <v>NA</v>
      </c>
      <c r="BO4" s="1" t="str">
        <f t="shared" si="17"/>
        <v>NA</v>
      </c>
      <c r="BP4" s="1" t="str">
        <f t="shared" si="18"/>
        <v>Wo hüpft Moritz?</v>
      </c>
      <c r="BQ4" s="1" t="str">
        <f t="shared" si="19"/>
        <v/>
      </c>
      <c r="BR4" s="1" t="str">
        <f t="shared" si="20"/>
        <v/>
      </c>
      <c r="BS4" s="1" t="str">
        <f t="shared" si="21"/>
        <v>Wo hüpft Moritz?</v>
      </c>
      <c r="BT4" s="1" t="str">
        <f t="shared" si="22"/>
        <v>Was möchte Moritz erreichen?</v>
      </c>
      <c r="BU4" s="1" t="str">
        <f t="shared" si="23"/>
        <v/>
      </c>
      <c r="BV4" s="1" t="str">
        <f t="shared" si="24"/>
        <v>Was möchte Moritz erreichen?</v>
      </c>
    </row>
    <row r="5" spans="1:74" ht="14.25" customHeight="1" x14ac:dyDescent="0.35">
      <c r="A5" s="1" t="str">
        <f t="shared" si="0"/>
        <v>L3_S53_I75_PSie</v>
      </c>
      <c r="B5" s="1">
        <v>3</v>
      </c>
      <c r="C5" s="1">
        <v>53</v>
      </c>
      <c r="D5" s="6">
        <v>51</v>
      </c>
      <c r="E5">
        <v>3</v>
      </c>
      <c r="F5" s="1">
        <v>53</v>
      </c>
      <c r="G5" s="1" t="str">
        <f t="shared" si="1"/>
        <v>Charlie kommt vom Kiosk. Sie hat ein leckeres Snickers gekauft.</v>
      </c>
      <c r="H5" s="1" t="str">
        <f t="shared" si="2"/>
        <v>Charlie</v>
      </c>
      <c r="I5" s="1" t="str">
        <f t="shared" si="3"/>
        <v>Hans</v>
      </c>
      <c r="J5" s="1" t="s">
        <v>37</v>
      </c>
      <c r="M5" s="1" t="s">
        <v>38</v>
      </c>
      <c r="N5" s="1" t="s">
        <v>39</v>
      </c>
      <c r="O5" s="1" t="str">
        <f t="shared" si="4"/>
        <v>vom Kiosk.</v>
      </c>
      <c r="P5" s="1" t="str">
        <f t="shared" si="5"/>
        <v>vom Kiosk</v>
      </c>
      <c r="Q5" s="1" t="str">
        <f t="shared" si="6"/>
        <v>Sie</v>
      </c>
      <c r="R5" s="1" t="s">
        <v>6</v>
      </c>
      <c r="S5" s="1" t="s">
        <v>40</v>
      </c>
      <c r="T5" s="1" t="s">
        <v>41</v>
      </c>
      <c r="U5" s="1" t="s">
        <v>42</v>
      </c>
      <c r="W5" s="1" t="str">
        <f t="shared" si="7"/>
        <v>Snickers</v>
      </c>
      <c r="X5" s="1" t="str">
        <f t="shared" si="8"/>
        <v>gekauft.</v>
      </c>
      <c r="Y5" s="1" t="s">
        <v>43</v>
      </c>
      <c r="Z5" s="1">
        <f>[1]main!Z34</f>
        <v>75</v>
      </c>
      <c r="AA5" s="1" t="str">
        <f>[1]main!AA34</f>
        <v>Charlie</v>
      </c>
      <c r="AB5" s="1" t="str">
        <f>[1]main!AB34</f>
        <v>n</v>
      </c>
      <c r="AC5" s="1">
        <f>[1]main!AC34</f>
        <v>3.9714285710000001</v>
      </c>
      <c r="AD5" s="1">
        <f>[1]main!AD34</f>
        <v>1.3169866290000001</v>
      </c>
      <c r="AE5" s="1">
        <f>[1]main!AE34</f>
        <v>4</v>
      </c>
      <c r="AF5" s="2" t="str">
        <f>[1]main!AF34</f>
        <v>n</v>
      </c>
      <c r="AG5" s="1" t="str">
        <f>[1]main!AG34</f>
        <v>Target</v>
      </c>
      <c r="AH5" s="1">
        <f>[1]main!AH34</f>
        <v>163</v>
      </c>
      <c r="AI5" s="1">
        <f>[1]main!AI34</f>
        <v>2680000000</v>
      </c>
      <c r="AJ5" s="1" t="str">
        <f>[1]main!AJ34</f>
        <v>NA</v>
      </c>
      <c r="AK5" s="1" t="str">
        <f>[1]main!AK34</f>
        <v>NA</v>
      </c>
      <c r="AL5" s="1">
        <f>[1]main!AL34</f>
        <v>25</v>
      </c>
      <c r="AM5" s="1" t="str">
        <f>[1]main!AM34</f>
        <v>Hans</v>
      </c>
      <c r="AN5" s="1" t="str">
        <f>[1]main!AN34</f>
        <v>m</v>
      </c>
      <c r="AO5" s="1">
        <f>[1]main!AO34</f>
        <v>1.2571428570000001</v>
      </c>
      <c r="AP5" s="1">
        <f>[1]main!AP34</f>
        <v>1.038745203</v>
      </c>
      <c r="AQ5" s="1">
        <f>[1]main!AQ34</f>
        <v>1</v>
      </c>
      <c r="AR5" s="1" t="str">
        <f>[1]main!AR34</f>
        <v>m</v>
      </c>
      <c r="AS5" s="1" t="str">
        <f>[1]main!AS34</f>
        <v>Alternative</v>
      </c>
      <c r="AT5" s="1" t="str">
        <f>[1]main!AT34</f>
        <v>NA</v>
      </c>
      <c r="AU5" s="1" t="str">
        <f>[1]main!AU34</f>
        <v>NA</v>
      </c>
      <c r="AV5" s="1" t="str">
        <f>[1]main!AV34</f>
        <v>NA</v>
      </c>
      <c r="AW5" s="1" t="str">
        <f>[1]main!AW34</f>
        <v>NA</v>
      </c>
      <c r="AX5" s="1" t="str">
        <f>[1]main!AX34</f>
        <v>Er</v>
      </c>
      <c r="AY5" s="1" t="str">
        <f>[1]main!AY34</f>
        <v>Sie</v>
      </c>
      <c r="AZ5" s="2" t="str">
        <f>[1]main!AZ34</f>
        <v>Sie</v>
      </c>
      <c r="BA5" s="1" t="str">
        <f t="shared" si="9"/>
        <v>Wer kommt vom Kiosk?</v>
      </c>
      <c r="BB5" s="14" t="str">
        <f t="shared" si="10"/>
        <v>Was tat Charlie?</v>
      </c>
      <c r="BC5" s="1" t="str">
        <f t="shared" si="11"/>
        <v>Woher kommt Charlie?</v>
      </c>
      <c r="BD5" s="1" t="str">
        <f t="shared" si="12"/>
        <v>Was hat Charlie gekauft?</v>
      </c>
      <c r="BE5" s="1" t="s">
        <v>20</v>
      </c>
      <c r="BF5" s="1" t="str">
        <f>BA5</f>
        <v>Wer kommt vom Kiosk?</v>
      </c>
      <c r="BG5" s="1">
        <v>3</v>
      </c>
      <c r="BH5" s="1">
        <f t="shared" si="13"/>
        <v>0</v>
      </c>
      <c r="BI5" s="1" t="str">
        <f t="shared" si="14"/>
        <v>NA</v>
      </c>
      <c r="BJ5" s="1" t="str">
        <f>IF(BI5="NA","NA",H5)</f>
        <v>NA</v>
      </c>
      <c r="BK5" s="1" t="str">
        <f t="shared" si="15"/>
        <v>NA</v>
      </c>
      <c r="BL5" s="1" t="s">
        <v>14</v>
      </c>
      <c r="BM5" s="15">
        <v>1</v>
      </c>
      <c r="BN5" s="1" t="str">
        <f t="shared" si="16"/>
        <v>NA</v>
      </c>
      <c r="BO5" s="1" t="str">
        <f t="shared" si="17"/>
        <v>NA</v>
      </c>
      <c r="BP5" s="1" t="str">
        <f t="shared" si="18"/>
        <v/>
      </c>
      <c r="BQ5" s="1" t="str">
        <f t="shared" si="19"/>
        <v/>
      </c>
      <c r="BR5" s="1" t="str">
        <f t="shared" si="20"/>
        <v>Woher kommt Charlie?</v>
      </c>
      <c r="BS5" s="1" t="str">
        <f t="shared" si="21"/>
        <v>Woher kommt Charlie?</v>
      </c>
      <c r="BT5" s="1" t="str">
        <f t="shared" si="22"/>
        <v>Was hat Charlie gekauft?</v>
      </c>
      <c r="BU5" s="1" t="str">
        <f t="shared" si="23"/>
        <v/>
      </c>
      <c r="BV5" s="1" t="str">
        <f t="shared" si="24"/>
        <v>Was hat Charlie gekauft?</v>
      </c>
    </row>
    <row r="6" spans="1:74" ht="14.25" customHeight="1" x14ac:dyDescent="0.35">
      <c r="A6" s="1" t="str">
        <f t="shared" si="0"/>
        <v>L3_S17_I140_PSie</v>
      </c>
      <c r="B6" s="1">
        <v>3</v>
      </c>
      <c r="C6" s="1">
        <v>17</v>
      </c>
      <c r="D6" s="6">
        <v>52</v>
      </c>
      <c r="E6">
        <v>3</v>
      </c>
      <c r="F6" s="1">
        <v>17</v>
      </c>
      <c r="G6" s="1" t="str">
        <f t="shared" si="1"/>
        <v>Mathilda liegt im Liegestuhl. Sie hat eine missglückte Knie-OP erlitten.</v>
      </c>
      <c r="H6" s="1" t="str">
        <f t="shared" si="2"/>
        <v>Mathilda</v>
      </c>
      <c r="I6" s="1" t="str">
        <f t="shared" si="3"/>
        <v>Carolin</v>
      </c>
      <c r="J6" s="1" t="s">
        <v>44</v>
      </c>
      <c r="K6" s="1" t="s">
        <v>22</v>
      </c>
      <c r="N6" s="1" t="s">
        <v>45</v>
      </c>
      <c r="O6" s="1" t="str">
        <f t="shared" si="4"/>
        <v>im Liegestuhl.</v>
      </c>
      <c r="P6" s="1" t="str">
        <f t="shared" si="5"/>
        <v>im Liegestuhl</v>
      </c>
      <c r="Q6" s="1" t="str">
        <f t="shared" si="6"/>
        <v>Sie</v>
      </c>
      <c r="R6" s="1" t="s">
        <v>6</v>
      </c>
      <c r="S6" s="1" t="s">
        <v>46</v>
      </c>
      <c r="T6" s="1" t="s">
        <v>47</v>
      </c>
      <c r="U6" s="1" t="s">
        <v>48</v>
      </c>
      <c r="W6" s="1" t="str">
        <f t="shared" si="7"/>
        <v>Knie-OP</v>
      </c>
      <c r="X6" s="1" t="str">
        <f t="shared" si="8"/>
        <v>erlitten.</v>
      </c>
      <c r="Y6" s="1" t="s">
        <v>49</v>
      </c>
      <c r="Z6" s="1">
        <f>[1]main!Z58</f>
        <v>140</v>
      </c>
      <c r="AA6" s="1" t="str">
        <f>[1]main!AA58</f>
        <v>Mathilda</v>
      </c>
      <c r="AB6" s="1" t="str">
        <f>[1]main!AB58</f>
        <v>f</v>
      </c>
      <c r="AC6" s="1">
        <f>[1]main!AC58</f>
        <v>6.914285714</v>
      </c>
      <c r="AD6" s="1">
        <f>[1]main!AD58</f>
        <v>0.28402864100000003</v>
      </c>
      <c r="AE6" s="1">
        <f>[1]main!AE58</f>
        <v>7</v>
      </c>
      <c r="AF6" s="2" t="str">
        <f>[1]main!AF58</f>
        <v>f</v>
      </c>
      <c r="AG6" s="1" t="str">
        <f>[1]main!AG58</f>
        <v>Target</v>
      </c>
      <c r="AH6" s="1" t="str">
        <f>[1]main!AH58</f>
        <v>NA</v>
      </c>
      <c r="AI6" s="1">
        <f>[1]main!AI58</f>
        <v>17000000</v>
      </c>
      <c r="AJ6" s="1" t="str">
        <f>[1]main!AJ58</f>
        <v>NA</v>
      </c>
      <c r="AK6" s="1" t="str">
        <f>[1]main!AK58</f>
        <v>NA</v>
      </c>
      <c r="AL6" s="1">
        <f>[1]main!AL58</f>
        <v>108</v>
      </c>
      <c r="AM6" s="1" t="str">
        <f>[1]main!AM58</f>
        <v>Carolin</v>
      </c>
      <c r="AN6" s="1" t="str">
        <f>[1]main!AN58</f>
        <v>f</v>
      </c>
      <c r="AO6" s="1">
        <f>[1]main!AO58</f>
        <v>6.628571429</v>
      </c>
      <c r="AP6" s="1">
        <f>[1]main!AP58</f>
        <v>0.77024496799999997</v>
      </c>
      <c r="AQ6" s="1">
        <f>[1]main!AQ58</f>
        <v>7</v>
      </c>
      <c r="AR6" s="1" t="str">
        <f>[1]main!AR58</f>
        <v>f</v>
      </c>
      <c r="AS6" s="1" t="str">
        <f>[1]main!AS58</f>
        <v>Alternative</v>
      </c>
      <c r="AT6" s="1" t="str">
        <f>[1]main!AT58</f>
        <v>NA</v>
      </c>
      <c r="AU6" s="1" t="str">
        <f>[1]main!AU58</f>
        <v>NA</v>
      </c>
      <c r="AV6" s="1" t="str">
        <f>[1]main!AV58</f>
        <v>NA</v>
      </c>
      <c r="AW6" s="1" t="str">
        <f>[1]main!AW58</f>
        <v>NA</v>
      </c>
      <c r="AX6" s="1" t="str">
        <f>[1]main!AX58</f>
        <v>Er</v>
      </c>
      <c r="AY6" s="1" t="str">
        <f>[1]main!AY58</f>
        <v>Sie</v>
      </c>
      <c r="AZ6" s="2" t="str">
        <f>[1]main!AZ58</f>
        <v>Sie</v>
      </c>
      <c r="BA6" s="1" t="str">
        <f t="shared" si="9"/>
        <v>Wer liegt im Liegestuhl?</v>
      </c>
      <c r="BB6" s="14" t="str">
        <f t="shared" si="10"/>
        <v>Was tat Mathilda?</v>
      </c>
      <c r="BC6" s="1" t="str">
        <f t="shared" si="11"/>
        <v>Wo liegt Mathilda?</v>
      </c>
      <c r="BD6" s="1" t="str">
        <f t="shared" si="12"/>
        <v>Was hat Mathilda erlitten?</v>
      </c>
      <c r="BE6" s="1" t="s">
        <v>20</v>
      </c>
      <c r="BF6" s="1" t="str">
        <f>BA6</f>
        <v>Wer liegt im Liegestuhl?</v>
      </c>
      <c r="BG6" s="1">
        <v>1</v>
      </c>
      <c r="BH6" s="1">
        <f t="shared" si="13"/>
        <v>1</v>
      </c>
      <c r="BI6" s="1" t="str">
        <f t="shared" si="14"/>
        <v>Wer liegt im Liegestuhl?</v>
      </c>
      <c r="BJ6" s="1" t="str">
        <f>IF(BI6="NA","NA",H6)</f>
        <v>Mathilda</v>
      </c>
      <c r="BK6" s="1" t="str">
        <f>IF(BJ6="","",BJ6)</f>
        <v>Mathilda</v>
      </c>
      <c r="BL6" s="1" t="str">
        <f>I6</f>
        <v>Carolin</v>
      </c>
      <c r="BM6" s="15">
        <v>1</v>
      </c>
      <c r="BN6" s="1" t="str">
        <f t="shared" si="16"/>
        <v>Mathilda</v>
      </c>
      <c r="BO6" s="1" t="str">
        <f t="shared" si="17"/>
        <v>Carolin</v>
      </c>
      <c r="BP6" s="1" t="str">
        <f t="shared" si="18"/>
        <v>Wo liegt Mathilda?</v>
      </c>
      <c r="BQ6" s="1" t="str">
        <f t="shared" si="19"/>
        <v/>
      </c>
      <c r="BR6" s="1" t="str">
        <f t="shared" si="20"/>
        <v/>
      </c>
      <c r="BS6" s="1" t="str">
        <f t="shared" si="21"/>
        <v>Wo liegt Mathilda?</v>
      </c>
      <c r="BT6" s="1" t="str">
        <f t="shared" si="22"/>
        <v>Was hat Mathilda erlitten?</v>
      </c>
      <c r="BU6" s="1" t="str">
        <f t="shared" si="23"/>
        <v/>
      </c>
      <c r="BV6" s="1" t="str">
        <f t="shared" si="24"/>
        <v>Was hat Mathilda erlitten?</v>
      </c>
    </row>
    <row r="7" spans="1:74" ht="14.25" customHeight="1" x14ac:dyDescent="0.35">
      <c r="A7" s="1" t="str">
        <f t="shared" si="0"/>
        <v>L3_S74_I157_PSie</v>
      </c>
      <c r="B7" s="1">
        <v>3</v>
      </c>
      <c r="C7" s="1">
        <v>74</v>
      </c>
      <c r="D7" s="6">
        <v>53</v>
      </c>
      <c r="E7">
        <v>3</v>
      </c>
      <c r="F7" s="1">
        <v>74</v>
      </c>
      <c r="G7" s="1" t="str">
        <f t="shared" si="1"/>
        <v>Die Bibliothekarin landet auf der Titelseite. Sie hat eine schlimme Tat begangen.</v>
      </c>
      <c r="H7" s="1" t="str">
        <f t="shared" si="2"/>
        <v>Die Bibliothekarin</v>
      </c>
      <c r="I7" s="1" t="str">
        <f t="shared" si="3"/>
        <v>Der Bibliothekar</v>
      </c>
      <c r="J7" s="1" t="s">
        <v>50</v>
      </c>
      <c r="L7" s="1" t="s">
        <v>4</v>
      </c>
      <c r="N7" s="1" t="s">
        <v>51</v>
      </c>
      <c r="O7" s="1" t="str">
        <f t="shared" si="4"/>
        <v>auf der Titelseite.</v>
      </c>
      <c r="P7" s="1" t="str">
        <f t="shared" si="5"/>
        <v>auf der Titelseite</v>
      </c>
      <c r="Q7" s="1" t="str">
        <f t="shared" si="6"/>
        <v>Sie</v>
      </c>
      <c r="R7" s="1" t="s">
        <v>6</v>
      </c>
      <c r="S7" s="1" t="s">
        <v>46</v>
      </c>
      <c r="T7" s="1" t="s">
        <v>52</v>
      </c>
      <c r="U7" s="1" t="s">
        <v>53</v>
      </c>
      <c r="W7" s="1" t="str">
        <f t="shared" si="7"/>
        <v>Tat</v>
      </c>
      <c r="X7" s="1" t="str">
        <f t="shared" si="8"/>
        <v>begangen.</v>
      </c>
      <c r="Y7" s="1" t="s">
        <v>54</v>
      </c>
      <c r="Z7" s="1">
        <f>[1]main!Z75</f>
        <v>157</v>
      </c>
      <c r="AA7" s="1" t="str">
        <f>[1]main!AA75</f>
        <v>Bibliothekarin</v>
      </c>
      <c r="AB7" s="1" t="str">
        <f>[1]main!AB75</f>
        <v>NA</v>
      </c>
      <c r="AC7" s="1">
        <f>[1]main!AC75</f>
        <v>2.3250000000000002</v>
      </c>
      <c r="AD7" s="1" t="str">
        <f>[1]main!AD75</f>
        <v>NA</v>
      </c>
      <c r="AE7" s="1" t="str">
        <f>[1]main!AE75</f>
        <v>NA</v>
      </c>
      <c r="AF7" s="2" t="str">
        <f>[1]main!AF75</f>
        <v>f</v>
      </c>
      <c r="AG7" s="1" t="str">
        <f>[1]main!AG75</f>
        <v>Filler</v>
      </c>
      <c r="AH7" s="1" t="str">
        <f>[1]main!AH75</f>
        <v>NA</v>
      </c>
      <c r="AI7" s="1" t="str">
        <f>[1]main!AI75</f>
        <v>NA</v>
      </c>
      <c r="AJ7" s="1" t="str">
        <f>[1]main!AJ75</f>
        <v>Die</v>
      </c>
      <c r="AK7" s="1" t="str">
        <f>[1]main!AK75</f>
        <v>die</v>
      </c>
      <c r="AL7" s="1">
        <f>[1]main!AL75</f>
        <v>14</v>
      </c>
      <c r="AM7" s="1" t="str">
        <f>[1]main!AM75</f>
        <v>Bibliothekar</v>
      </c>
      <c r="AN7" s="1" t="str">
        <f>[1]main!AN75</f>
        <v>NA</v>
      </c>
      <c r="AO7" s="1" t="str">
        <f>[1]main!AO75</f>
        <v>NA</v>
      </c>
      <c r="AP7" s="1" t="str">
        <f>[1]main!AP75</f>
        <v>NA</v>
      </c>
      <c r="AQ7" s="1" t="str">
        <f>[1]main!AQ75</f>
        <v>NA</v>
      </c>
      <c r="AR7" s="1" t="str">
        <f>[1]main!AR75</f>
        <v>NA</v>
      </c>
      <c r="AS7" s="1" t="str">
        <f>[1]main!AS75</f>
        <v>Alternative</v>
      </c>
      <c r="AT7" s="1" t="str">
        <f>[1]main!AT75</f>
        <v>NA</v>
      </c>
      <c r="AU7" s="1" t="str">
        <f>[1]main!AU75</f>
        <v>NA</v>
      </c>
      <c r="AV7" s="1" t="str">
        <f>[1]main!AV75</f>
        <v>Der</v>
      </c>
      <c r="AW7" s="1" t="str">
        <f>[1]main!AW75</f>
        <v>der</v>
      </c>
      <c r="AX7" s="1" t="str">
        <f>[1]main!AX75</f>
        <v>Er</v>
      </c>
      <c r="AY7" s="1" t="str">
        <f>[1]main!AY75</f>
        <v>Sie</v>
      </c>
      <c r="AZ7" s="2" t="str">
        <f>[1]main!AZ75</f>
        <v>Sie</v>
      </c>
      <c r="BA7" s="1" t="str">
        <f t="shared" si="9"/>
        <v>Wer landet auf der Titelseite?</v>
      </c>
      <c r="BB7" s="14" t="str">
        <f t="shared" si="10"/>
        <v>Was tat die Bibliothekarin?</v>
      </c>
      <c r="BC7" s="1" t="str">
        <f t="shared" si="11"/>
        <v>Wohin landet die Bibliothekarin?</v>
      </c>
      <c r="BD7" s="1" t="str">
        <f t="shared" si="12"/>
        <v>Was hat die Bibliothekarin begangen?</v>
      </c>
      <c r="BE7" s="1" t="s">
        <v>55</v>
      </c>
      <c r="BF7" s="1" t="str">
        <f>BB7</f>
        <v>Was tat die Bibliothekarin?</v>
      </c>
      <c r="BG7" s="1">
        <v>4</v>
      </c>
      <c r="BH7" s="1">
        <f t="shared" si="13"/>
        <v>0</v>
      </c>
      <c r="BI7" s="1" t="str">
        <f t="shared" si="14"/>
        <v>NA</v>
      </c>
      <c r="BJ7" s="1" t="str">
        <f>IF(BI7="NA","NA",J7)</f>
        <v>NA</v>
      </c>
      <c r="BK7" s="1" t="str">
        <f t="shared" ref="BK7:BK12" si="25">BJ7</f>
        <v>NA</v>
      </c>
      <c r="BL7" s="1" t="s">
        <v>14</v>
      </c>
      <c r="BM7" s="15">
        <v>0</v>
      </c>
      <c r="BN7" s="1" t="str">
        <f t="shared" si="16"/>
        <v>NA</v>
      </c>
      <c r="BO7" s="1" t="str">
        <f t="shared" si="17"/>
        <v>NA</v>
      </c>
      <c r="BP7" s="1" t="str">
        <f t="shared" si="18"/>
        <v/>
      </c>
      <c r="BQ7" s="1" t="str">
        <f t="shared" si="19"/>
        <v>Wohin landet die Bibliothekarin?</v>
      </c>
      <c r="BR7" s="1" t="str">
        <f t="shared" si="20"/>
        <v/>
      </c>
      <c r="BS7" s="1" t="str">
        <f t="shared" si="21"/>
        <v>Wohin landet die Bibliothekarin?</v>
      </c>
      <c r="BT7" s="1" t="str">
        <f t="shared" si="22"/>
        <v>Was hat die Bibliothekarin begangen?</v>
      </c>
      <c r="BU7" s="1" t="str">
        <f t="shared" si="23"/>
        <v/>
      </c>
      <c r="BV7" s="1" t="str">
        <f t="shared" si="24"/>
        <v>Was hat die Bibliothekarin begangen?</v>
      </c>
    </row>
    <row r="8" spans="1:74" ht="14.25" customHeight="1" x14ac:dyDescent="0.35">
      <c r="A8" s="1" t="str">
        <f t="shared" si="0"/>
        <v>L3_S103_I186_PEr</v>
      </c>
      <c r="B8" s="1">
        <v>3</v>
      </c>
      <c r="C8" s="1">
        <v>103</v>
      </c>
      <c r="D8" s="6">
        <v>54</v>
      </c>
      <c r="E8">
        <v>3</v>
      </c>
      <c r="F8" s="1">
        <v>103</v>
      </c>
      <c r="G8" s="1" t="str">
        <f t="shared" si="1"/>
        <v>Der Zahnarzt steht vor LIDL. Er muss die wertvollen Pfandflaschen wegbringen.</v>
      </c>
      <c r="H8" s="1" t="str">
        <f t="shared" si="2"/>
        <v>Der Zahnarzt</v>
      </c>
      <c r="I8" s="1" t="str">
        <f t="shared" si="3"/>
        <v>Die Zahnärztin</v>
      </c>
      <c r="J8" s="1" t="s">
        <v>56</v>
      </c>
      <c r="K8" s="1" t="s">
        <v>57</v>
      </c>
      <c r="N8" s="1" t="s">
        <v>58</v>
      </c>
      <c r="O8" s="1" t="str">
        <f t="shared" si="4"/>
        <v>vor LIDL.</v>
      </c>
      <c r="P8" s="1" t="str">
        <f t="shared" si="5"/>
        <v>vor LIDL</v>
      </c>
      <c r="Q8" s="1" t="str">
        <f t="shared" si="6"/>
        <v>Er</v>
      </c>
      <c r="R8" s="1" t="s">
        <v>59</v>
      </c>
      <c r="S8" s="1" t="s">
        <v>7</v>
      </c>
      <c r="T8" s="1" t="s">
        <v>60</v>
      </c>
      <c r="U8" s="1" t="s">
        <v>61</v>
      </c>
      <c r="W8" s="1" t="str">
        <f t="shared" si="7"/>
        <v>Pfandflaschen</v>
      </c>
      <c r="X8" s="1" t="str">
        <f t="shared" si="8"/>
        <v>wegbringen.</v>
      </c>
      <c r="Y8" s="1" t="s">
        <v>62</v>
      </c>
      <c r="Z8" s="1">
        <f>[1]main!Z104</f>
        <v>186</v>
      </c>
      <c r="AA8" s="1" t="str">
        <f>[1]main!AA104</f>
        <v>Zahnarzt</v>
      </c>
      <c r="AB8" s="1" t="str">
        <f>[1]main!AB104</f>
        <v>NA</v>
      </c>
      <c r="AC8" s="1">
        <f>[1]main!AC104</f>
        <v>5.2750000000000004</v>
      </c>
      <c r="AD8" s="1" t="str">
        <f>[1]main!AD104</f>
        <v>NA</v>
      </c>
      <c r="AE8" s="1" t="str">
        <f>[1]main!AE104</f>
        <v>NA</v>
      </c>
      <c r="AF8" s="2" t="str">
        <f>[1]main!AF104</f>
        <v>m</v>
      </c>
      <c r="AG8" s="1" t="str">
        <f>[1]main!AG104</f>
        <v>Filler</v>
      </c>
      <c r="AH8" s="1" t="str">
        <f>[1]main!AH104</f>
        <v>NA</v>
      </c>
      <c r="AI8" s="1" t="str">
        <f>[1]main!AI104</f>
        <v>NA</v>
      </c>
      <c r="AJ8" s="1" t="str">
        <f>[1]main!AJ104</f>
        <v>Der</v>
      </c>
      <c r="AK8" s="1" t="str">
        <f>[1]main!AK104</f>
        <v>der</v>
      </c>
      <c r="AL8" s="1">
        <f>[1]main!AL104</f>
        <v>43</v>
      </c>
      <c r="AM8" s="1" t="str">
        <f>[1]main!AM104</f>
        <v>Zahnärztin</v>
      </c>
      <c r="AN8" s="1" t="str">
        <f>[1]main!AN104</f>
        <v>NA</v>
      </c>
      <c r="AO8" s="1" t="str">
        <f>[1]main!AO104</f>
        <v>NA</v>
      </c>
      <c r="AP8" s="1" t="str">
        <f>[1]main!AP104</f>
        <v>NA</v>
      </c>
      <c r="AQ8" s="1" t="str">
        <f>[1]main!AQ104</f>
        <v>NA</v>
      </c>
      <c r="AR8" s="1" t="str">
        <f>[1]main!AR104</f>
        <v>NA</v>
      </c>
      <c r="AS8" s="1" t="str">
        <f>[1]main!AS104</f>
        <v>Alternative</v>
      </c>
      <c r="AT8" s="1" t="str">
        <f>[1]main!AT104</f>
        <v>NA</v>
      </c>
      <c r="AU8" s="1" t="str">
        <f>[1]main!AU104</f>
        <v>NA</v>
      </c>
      <c r="AV8" s="1" t="str">
        <f>[1]main!AV104</f>
        <v>Die</v>
      </c>
      <c r="AW8" s="1" t="str">
        <f>[1]main!AW104</f>
        <v>die</v>
      </c>
      <c r="AX8" s="1" t="str">
        <f>[1]main!AX104</f>
        <v>Er</v>
      </c>
      <c r="AY8" s="1" t="str">
        <f>[1]main!AY104</f>
        <v>Sie</v>
      </c>
      <c r="AZ8" s="2" t="str">
        <f>[1]main!AZ104</f>
        <v>Er</v>
      </c>
      <c r="BA8" s="1" t="str">
        <f t="shared" si="9"/>
        <v>Wer steht vor LIDL?</v>
      </c>
      <c r="BB8" s="14" t="str">
        <f t="shared" si="10"/>
        <v>Was tat der Zahnarzt?</v>
      </c>
      <c r="BC8" s="1" t="str">
        <f t="shared" si="11"/>
        <v>Wo steht der Zahnarzt?</v>
      </c>
      <c r="BD8" s="1" t="str">
        <f t="shared" si="12"/>
        <v>Was muss der Zahnarzt wegbringen?</v>
      </c>
      <c r="BE8" s="1" t="s">
        <v>63</v>
      </c>
      <c r="BF8" s="1" t="str">
        <f>BC8</f>
        <v>Wo steht der Zahnarzt?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IF(BI8="NA","NA",P8)</f>
        <v>NA</v>
      </c>
      <c r="BK8" s="1" t="str">
        <f t="shared" si="25"/>
        <v>NA</v>
      </c>
      <c r="BL8" s="1" t="s">
        <v>14</v>
      </c>
      <c r="BM8" s="15">
        <v>1</v>
      </c>
      <c r="BN8" s="1" t="str">
        <f t="shared" si="16"/>
        <v>NA</v>
      </c>
      <c r="BO8" s="1" t="str">
        <f t="shared" si="17"/>
        <v>NA</v>
      </c>
      <c r="BP8" s="1" t="str">
        <f t="shared" si="18"/>
        <v>Wo steht der Zahnarzt?</v>
      </c>
      <c r="BQ8" s="1" t="str">
        <f t="shared" si="19"/>
        <v/>
      </c>
      <c r="BR8" s="1" t="str">
        <f t="shared" si="20"/>
        <v/>
      </c>
      <c r="BS8" s="1" t="str">
        <f t="shared" si="21"/>
        <v>Wo steht der Zahnarzt?</v>
      </c>
      <c r="BT8" s="1" t="str">
        <f t="shared" si="22"/>
        <v>Was muss der Zahnarzt wegbringen?</v>
      </c>
      <c r="BU8" s="1" t="str">
        <f t="shared" si="23"/>
        <v/>
      </c>
      <c r="BV8" s="1" t="str">
        <f t="shared" si="24"/>
        <v>Was muss der Zahnarzt wegbringen?</v>
      </c>
    </row>
    <row r="9" spans="1:74" ht="14.25" customHeight="1" x14ac:dyDescent="0.35">
      <c r="A9" s="1" t="str">
        <f t="shared" si="0"/>
        <v>L3_S111_I194_PSie</v>
      </c>
      <c r="B9" s="1">
        <v>3</v>
      </c>
      <c r="C9" s="1">
        <v>111</v>
      </c>
      <c r="D9" s="6">
        <v>55</v>
      </c>
      <c r="E9">
        <v>3</v>
      </c>
      <c r="F9" s="1">
        <v>111</v>
      </c>
      <c r="G9" s="1" t="str">
        <f t="shared" si="1"/>
        <v>Der Stellvertreter rennt zum Unfallort. Sie hat die notwendigen Verbände dabei.</v>
      </c>
      <c r="H9" s="1" t="str">
        <f t="shared" si="2"/>
        <v>Der Stellvertreter</v>
      </c>
      <c r="I9" s="1" t="str">
        <f t="shared" si="3"/>
        <v>Die Stellvertreterin</v>
      </c>
      <c r="J9" s="1" t="s">
        <v>64</v>
      </c>
      <c r="L9" s="1" t="s">
        <v>65</v>
      </c>
      <c r="N9" s="1" t="s">
        <v>66</v>
      </c>
      <c r="O9" s="1" t="str">
        <f t="shared" si="4"/>
        <v>zum Unfallort.</v>
      </c>
      <c r="P9" s="1" t="str">
        <f t="shared" si="5"/>
        <v>zum Unfallort</v>
      </c>
      <c r="Q9" s="1" t="str">
        <f t="shared" si="6"/>
        <v>Sie</v>
      </c>
      <c r="R9" s="1" t="s">
        <v>6</v>
      </c>
      <c r="S9" s="1" t="s">
        <v>7</v>
      </c>
      <c r="T9" s="1" t="s">
        <v>67</v>
      </c>
      <c r="U9" s="1" t="s">
        <v>68</v>
      </c>
      <c r="W9" s="1" t="str">
        <f t="shared" si="7"/>
        <v>Verbände</v>
      </c>
      <c r="X9" s="1" t="str">
        <f t="shared" si="8"/>
        <v>dabei.</v>
      </c>
      <c r="Y9" s="1" t="s">
        <v>69</v>
      </c>
      <c r="Z9" s="1">
        <f>[1]main!Z112</f>
        <v>194</v>
      </c>
      <c r="AA9" s="1" t="str">
        <f>[1]main!AA112</f>
        <v>Stellvertreter</v>
      </c>
      <c r="AB9" s="1" t="str">
        <f>[1]main!AB112</f>
        <v>NA</v>
      </c>
      <c r="AC9" s="1">
        <f>[1]main!AC112</f>
        <v>6.05</v>
      </c>
      <c r="AD9" s="1" t="str">
        <f>[1]main!AD112</f>
        <v>NA</v>
      </c>
      <c r="AE9" s="1" t="str">
        <f>[1]main!AE112</f>
        <v>NA</v>
      </c>
      <c r="AF9" s="2" t="str">
        <f>[1]main!AF112</f>
        <v>m</v>
      </c>
      <c r="AG9" s="1" t="str">
        <f>[1]main!AG112</f>
        <v>Filler</v>
      </c>
      <c r="AH9" s="1" t="str">
        <f>[1]main!AH112</f>
        <v>NA</v>
      </c>
      <c r="AI9" s="1" t="str">
        <f>[1]main!AI112</f>
        <v>NA</v>
      </c>
      <c r="AJ9" s="1" t="str">
        <f>[1]main!AJ112</f>
        <v>Der</v>
      </c>
      <c r="AK9" s="1" t="str">
        <f>[1]main!AK112</f>
        <v>der</v>
      </c>
      <c r="AL9" s="1">
        <f>[1]main!AL112</f>
        <v>51</v>
      </c>
      <c r="AM9" s="1" t="str">
        <f>[1]main!AM112</f>
        <v>Stellvertreterin</v>
      </c>
      <c r="AN9" s="1" t="str">
        <f>[1]main!AN112</f>
        <v>NA</v>
      </c>
      <c r="AO9" s="1" t="str">
        <f>[1]main!AO112</f>
        <v>NA</v>
      </c>
      <c r="AP9" s="1" t="str">
        <f>[1]main!AP112</f>
        <v>NA</v>
      </c>
      <c r="AQ9" s="1" t="str">
        <f>[1]main!AQ112</f>
        <v>NA</v>
      </c>
      <c r="AR9" s="1" t="str">
        <f>[1]main!AR112</f>
        <v>NA</v>
      </c>
      <c r="AS9" s="1" t="str">
        <f>[1]main!AS112</f>
        <v>Alternative</v>
      </c>
      <c r="AT9" s="1" t="str">
        <f>[1]main!AT112</f>
        <v>NA</v>
      </c>
      <c r="AU9" s="1" t="str">
        <f>[1]main!AU112</f>
        <v>NA</v>
      </c>
      <c r="AV9" s="1" t="str">
        <f>[1]main!AV112</f>
        <v>Die</v>
      </c>
      <c r="AW9" s="1" t="str">
        <f>[1]main!AW112</f>
        <v>die</v>
      </c>
      <c r="AX9" s="1" t="str">
        <f>[1]main!AX112</f>
        <v>Er</v>
      </c>
      <c r="AY9" s="1" t="str">
        <f>[1]main!AY112</f>
        <v>Sie</v>
      </c>
      <c r="AZ9" s="2" t="str">
        <f>[1]main!AZ112</f>
        <v>Sie</v>
      </c>
      <c r="BA9" s="1" t="str">
        <f t="shared" si="9"/>
        <v>Wer rennt zum Unfallort?</v>
      </c>
      <c r="BB9" s="14" t="str">
        <f t="shared" si="10"/>
        <v>Was tat der Stellvertreter?</v>
      </c>
      <c r="BC9" s="1" t="str">
        <f t="shared" si="11"/>
        <v>Wohin rennt der Stellvertreter?</v>
      </c>
      <c r="BD9" s="1" t="str">
        <f t="shared" si="12"/>
        <v>Was hat der Stellvertreter dabei?</v>
      </c>
      <c r="BE9" s="1" t="s">
        <v>63</v>
      </c>
      <c r="BF9" s="1" t="str">
        <f>BC9</f>
        <v>Wohin rennt der Stellvertreter?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 t="shared" si="25"/>
        <v>NA</v>
      </c>
      <c r="BL9" s="1" t="s">
        <v>14</v>
      </c>
      <c r="BM9" s="15">
        <v>0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>Wohin rennt der Stellvertreter?</v>
      </c>
      <c r="BR9" s="1" t="str">
        <f t="shared" si="20"/>
        <v/>
      </c>
      <c r="BS9" s="1" t="str">
        <f t="shared" si="21"/>
        <v>Wohin rennt der Stellvertreter?</v>
      </c>
      <c r="BT9" s="1" t="str">
        <f t="shared" si="22"/>
        <v>Was hat der Stellvertreter dabei?</v>
      </c>
      <c r="BU9" s="1" t="str">
        <f t="shared" si="23"/>
        <v/>
      </c>
      <c r="BV9" s="1" t="str">
        <f t="shared" si="24"/>
        <v>Was hat der Stellvertreter dabei?</v>
      </c>
    </row>
    <row r="10" spans="1:74" ht="14.25" customHeight="1" x14ac:dyDescent="0.35">
      <c r="A10" s="1" t="str">
        <f t="shared" si="0"/>
        <v>L3_S58_I80_PSie</v>
      </c>
      <c r="B10" s="1">
        <v>3</v>
      </c>
      <c r="C10" s="1">
        <v>58</v>
      </c>
      <c r="D10" s="6">
        <v>56</v>
      </c>
      <c r="E10">
        <v>3</v>
      </c>
      <c r="F10" s="1">
        <v>58</v>
      </c>
      <c r="G10" s="1" t="str">
        <f t="shared" si="1"/>
        <v>Kim kommt vom Klo. Sie hat die wertvolle Arbeitszeit abgesessen.</v>
      </c>
      <c r="H10" s="1" t="str">
        <f t="shared" si="2"/>
        <v>Kim</v>
      </c>
      <c r="I10" s="1" t="str">
        <f t="shared" si="3"/>
        <v>Karl</v>
      </c>
      <c r="J10" s="1" t="s">
        <v>37</v>
      </c>
      <c r="M10" s="1" t="s">
        <v>38</v>
      </c>
      <c r="N10" s="1" t="s">
        <v>70</v>
      </c>
      <c r="O10" s="1" t="str">
        <f t="shared" si="4"/>
        <v>vom Klo.</v>
      </c>
      <c r="P10" s="1" t="str">
        <f t="shared" si="5"/>
        <v>vom Klo</v>
      </c>
      <c r="Q10" s="1" t="str">
        <f t="shared" si="6"/>
        <v>Sie</v>
      </c>
      <c r="R10" s="1" t="s">
        <v>6</v>
      </c>
      <c r="S10" s="1" t="s">
        <v>7</v>
      </c>
      <c r="T10" s="1" t="s">
        <v>71</v>
      </c>
      <c r="U10" s="1" t="s">
        <v>72</v>
      </c>
      <c r="W10" s="1" t="str">
        <f t="shared" si="7"/>
        <v>Arbeitszeit</v>
      </c>
      <c r="X10" s="1" t="str">
        <f t="shared" si="8"/>
        <v>abgesessen.</v>
      </c>
      <c r="Y10" s="1" t="s">
        <v>73</v>
      </c>
      <c r="Z10" s="1">
        <f>[1]main!Z39</f>
        <v>80</v>
      </c>
      <c r="AA10" s="1" t="str">
        <f>[1]main!AA39</f>
        <v>Kim</v>
      </c>
      <c r="AB10" s="1" t="str">
        <f>[1]main!AB39</f>
        <v>n</v>
      </c>
      <c r="AC10" s="1">
        <f>[1]main!AC39</f>
        <v>4.7428571430000002</v>
      </c>
      <c r="AD10" s="1">
        <f>[1]main!AD39</f>
        <v>1.038745203</v>
      </c>
      <c r="AE10" s="1">
        <f>[1]main!AE39</f>
        <v>4</v>
      </c>
      <c r="AF10" s="2" t="str">
        <f>[1]main!AF39</f>
        <v>n</v>
      </c>
      <c r="AG10" s="1" t="str">
        <f>[1]main!AG39</f>
        <v>Target</v>
      </c>
      <c r="AH10" s="1" t="str">
        <f>[1]main!AH39</f>
        <v>NA</v>
      </c>
      <c r="AI10" s="1">
        <f>[1]main!AI39</f>
        <v>5070000000</v>
      </c>
      <c r="AJ10" s="1" t="str">
        <f>[1]main!AJ39</f>
        <v>NA</v>
      </c>
      <c r="AK10" s="1" t="str">
        <f>[1]main!AK39</f>
        <v>NA</v>
      </c>
      <c r="AL10" s="1">
        <f>[1]main!AL39</f>
        <v>30</v>
      </c>
      <c r="AM10" s="1" t="str">
        <f>[1]main!AM39</f>
        <v>Karl</v>
      </c>
      <c r="AN10" s="1" t="str">
        <f>[1]main!AN39</f>
        <v>m</v>
      </c>
      <c r="AO10" s="1">
        <f>[1]main!AO39</f>
        <v>1.342857143</v>
      </c>
      <c r="AP10" s="1">
        <f>[1]main!AP39</f>
        <v>1.1099246700000001</v>
      </c>
      <c r="AQ10" s="1">
        <f>[1]main!AQ39</f>
        <v>1</v>
      </c>
      <c r="AR10" s="1" t="str">
        <f>[1]main!AR39</f>
        <v>m</v>
      </c>
      <c r="AS10" s="1" t="str">
        <f>[1]main!AS39</f>
        <v>Alternative</v>
      </c>
      <c r="AT10" s="1" t="str">
        <f>[1]main!AT39</f>
        <v>NA</v>
      </c>
      <c r="AU10" s="1" t="str">
        <f>[1]main!AU39</f>
        <v>NA</v>
      </c>
      <c r="AV10" s="1" t="str">
        <f>[1]main!AV39</f>
        <v>NA</v>
      </c>
      <c r="AW10" s="1" t="str">
        <f>[1]main!AW39</f>
        <v>NA</v>
      </c>
      <c r="AX10" s="1" t="str">
        <f>[1]main!AX39</f>
        <v>Er</v>
      </c>
      <c r="AY10" s="1" t="str">
        <f>[1]main!AY39</f>
        <v>Sie</v>
      </c>
      <c r="AZ10" s="2" t="str">
        <f>[1]main!AZ39</f>
        <v>Sie</v>
      </c>
      <c r="BA10" s="1" t="str">
        <f t="shared" si="9"/>
        <v>Wer kommt vom Klo?</v>
      </c>
      <c r="BB10" s="14" t="str">
        <f t="shared" si="10"/>
        <v>Was tat Kim?</v>
      </c>
      <c r="BC10" s="1" t="str">
        <f t="shared" si="11"/>
        <v>Woher kommt Kim?</v>
      </c>
      <c r="BD10" s="1" t="str">
        <f t="shared" si="12"/>
        <v>Was hat Kim abgesessen?</v>
      </c>
      <c r="BE10" s="1" t="s">
        <v>55</v>
      </c>
      <c r="BF10" s="1" t="str">
        <f>BB10</f>
        <v>Was tat Kim?</v>
      </c>
      <c r="BG10" s="1">
        <v>2</v>
      </c>
      <c r="BH10" s="1">
        <f t="shared" si="13"/>
        <v>0</v>
      </c>
      <c r="BI10" s="1" t="str">
        <f t="shared" si="14"/>
        <v>NA</v>
      </c>
      <c r="BJ10" s="1" t="str">
        <f>IF(BI10="NA","NA",J10)</f>
        <v>NA</v>
      </c>
      <c r="BK10" s="1" t="str">
        <f t="shared" si="25"/>
        <v>NA</v>
      </c>
      <c r="BL10" s="1" t="s">
        <v>14</v>
      </c>
      <c r="BM10" s="15">
        <v>0</v>
      </c>
      <c r="BN10" s="1" t="str">
        <f t="shared" si="16"/>
        <v>NA</v>
      </c>
      <c r="BO10" s="1" t="str">
        <f t="shared" si="17"/>
        <v>NA</v>
      </c>
      <c r="BP10" s="1" t="str">
        <f t="shared" si="18"/>
        <v/>
      </c>
      <c r="BQ10" s="1" t="str">
        <f t="shared" si="19"/>
        <v/>
      </c>
      <c r="BR10" s="1" t="str">
        <f t="shared" si="20"/>
        <v>Woher kommt Kim?</v>
      </c>
      <c r="BS10" s="1" t="str">
        <f t="shared" si="21"/>
        <v>Woher kommt Kim?</v>
      </c>
      <c r="BT10" s="1" t="str">
        <f t="shared" si="22"/>
        <v>Was hat Kim abgesessen?</v>
      </c>
      <c r="BU10" s="1" t="str">
        <f t="shared" si="23"/>
        <v/>
      </c>
      <c r="BV10" s="15" t="str">
        <f t="shared" si="24"/>
        <v>Was hat Kim abgesessen?</v>
      </c>
    </row>
    <row r="11" spans="1:74" ht="14.25" customHeight="1" x14ac:dyDescent="0.35">
      <c r="A11" s="1" t="str">
        <f t="shared" si="0"/>
        <v>L3_S84_I167_PEr</v>
      </c>
      <c r="B11" s="1">
        <v>3</v>
      </c>
      <c r="C11" s="1">
        <v>84</v>
      </c>
      <c r="D11" s="6">
        <v>57</v>
      </c>
      <c r="E11">
        <v>3</v>
      </c>
      <c r="F11" s="1">
        <v>84</v>
      </c>
      <c r="G11" s="1" t="str">
        <f t="shared" si="1"/>
        <v>Die Beratungslehrerin kriecht in der Werkstatt. Er hat die starke Brille verloren.</v>
      </c>
      <c r="H11" s="1" t="str">
        <f t="shared" si="2"/>
        <v>Die Beratungslehrerin</v>
      </c>
      <c r="I11" s="1" t="str">
        <f t="shared" si="3"/>
        <v>Der Beratungslehrer</v>
      </c>
      <c r="J11" s="1" t="s">
        <v>74</v>
      </c>
      <c r="K11" s="1" t="s">
        <v>30</v>
      </c>
      <c r="N11" s="1" t="s">
        <v>75</v>
      </c>
      <c r="O11" s="1" t="str">
        <f t="shared" si="4"/>
        <v>in der Werkstatt.</v>
      </c>
      <c r="P11" s="1" t="str">
        <f t="shared" si="5"/>
        <v>in der Werkstatt</v>
      </c>
      <c r="Q11" s="1" t="str">
        <f t="shared" si="6"/>
        <v>Er</v>
      </c>
      <c r="R11" s="1" t="s">
        <v>6</v>
      </c>
      <c r="S11" s="1" t="s">
        <v>7</v>
      </c>
      <c r="T11" s="1" t="s">
        <v>76</v>
      </c>
      <c r="U11" s="1" t="s">
        <v>77</v>
      </c>
      <c r="W11" s="1" t="str">
        <f t="shared" si="7"/>
        <v>Brille</v>
      </c>
      <c r="X11" s="1" t="str">
        <f t="shared" si="8"/>
        <v>verloren.</v>
      </c>
      <c r="Y11" s="1" t="s">
        <v>78</v>
      </c>
      <c r="Z11" s="1">
        <f>[1]main!Z85</f>
        <v>167</v>
      </c>
      <c r="AA11" s="1" t="str">
        <f>[1]main!AA85</f>
        <v>Beratungslehrerin</v>
      </c>
      <c r="AB11" s="1" t="str">
        <f>[1]main!AB85</f>
        <v>NA</v>
      </c>
      <c r="AC11" s="1">
        <f>[1]main!AC85</f>
        <v>3.2250000000000001</v>
      </c>
      <c r="AD11" s="1" t="str">
        <f>[1]main!AD85</f>
        <v>NA</v>
      </c>
      <c r="AE11" s="1" t="str">
        <f>[1]main!AE85</f>
        <v>NA</v>
      </c>
      <c r="AF11" s="2" t="str">
        <f>[1]main!AF85</f>
        <v>f</v>
      </c>
      <c r="AG11" s="1" t="str">
        <f>[1]main!AG85</f>
        <v>Filler</v>
      </c>
      <c r="AH11" s="1" t="str">
        <f>[1]main!AH85</f>
        <v>NA</v>
      </c>
      <c r="AI11" s="1" t="str">
        <f>[1]main!AI85</f>
        <v>NA</v>
      </c>
      <c r="AJ11" s="1" t="str">
        <f>[1]main!AJ85</f>
        <v>Die</v>
      </c>
      <c r="AK11" s="1" t="str">
        <f>[1]main!AK85</f>
        <v>die</v>
      </c>
      <c r="AL11" s="1">
        <f>[1]main!AL85</f>
        <v>24</v>
      </c>
      <c r="AM11" s="1" t="str">
        <f>[1]main!AM85</f>
        <v>Beratungslehrer</v>
      </c>
      <c r="AN11" s="1" t="str">
        <f>[1]main!AN85</f>
        <v>NA</v>
      </c>
      <c r="AO11" s="1" t="str">
        <f>[1]main!AO85</f>
        <v>NA</v>
      </c>
      <c r="AP11" s="1" t="str">
        <f>[1]main!AP85</f>
        <v>NA</v>
      </c>
      <c r="AQ11" s="1" t="str">
        <f>[1]main!AQ85</f>
        <v>NA</v>
      </c>
      <c r="AR11" s="1" t="str">
        <f>[1]main!AR85</f>
        <v>NA</v>
      </c>
      <c r="AS11" s="1" t="str">
        <f>[1]main!AS85</f>
        <v>Alternative</v>
      </c>
      <c r="AT11" s="1" t="str">
        <f>[1]main!AT85</f>
        <v>NA</v>
      </c>
      <c r="AU11" s="1" t="str">
        <f>[1]main!AU85</f>
        <v>NA</v>
      </c>
      <c r="AV11" s="1" t="str">
        <f>[1]main!AV85</f>
        <v>Der</v>
      </c>
      <c r="AW11" s="1" t="str">
        <f>[1]main!AW85</f>
        <v>der</v>
      </c>
      <c r="AX11" s="1" t="str">
        <f>[1]main!AX85</f>
        <v>Er</v>
      </c>
      <c r="AY11" s="1" t="str">
        <f>[1]main!AY85</f>
        <v>Sie</v>
      </c>
      <c r="AZ11" s="2" t="str">
        <f>[1]main!AZ85</f>
        <v>Er</v>
      </c>
      <c r="BA11" s="1" t="str">
        <f t="shared" si="9"/>
        <v>Wer kriecht in der Werkstatt?</v>
      </c>
      <c r="BB11" s="14" t="str">
        <f t="shared" si="10"/>
        <v>Was tat die Beratungslehrerin?</v>
      </c>
      <c r="BC11" s="1" t="str">
        <f t="shared" si="11"/>
        <v>Wo kriecht die Beratungslehrerin?</v>
      </c>
      <c r="BD11" s="1" t="str">
        <f t="shared" si="12"/>
        <v>Was hat die Beratungslehrerin verloren?</v>
      </c>
      <c r="BE11" s="15" t="s">
        <v>28</v>
      </c>
      <c r="BF11" s="1" t="str">
        <f>BD11</f>
        <v>Was hat die Beratungslehrerin verloren?</v>
      </c>
      <c r="BG11" s="1">
        <v>1</v>
      </c>
      <c r="BH11" s="1">
        <f t="shared" si="13"/>
        <v>1</v>
      </c>
      <c r="BI11" s="1" t="str">
        <f t="shared" si="14"/>
        <v>Was hat die Beratungslehrerin verloren?</v>
      </c>
      <c r="BJ11" s="1" t="str">
        <f>IF(BI11="NA","NA",CONCATENATE(S11," ",T11," ",W11))</f>
        <v>die starke Brille</v>
      </c>
      <c r="BK11" s="1" t="str">
        <f t="shared" si="25"/>
        <v>die starke Brille</v>
      </c>
      <c r="BL11" s="1" t="s">
        <v>79</v>
      </c>
      <c r="BM11" s="15">
        <v>0</v>
      </c>
      <c r="BN11" s="1" t="str">
        <f t="shared" si="16"/>
        <v>die starke Maschine</v>
      </c>
      <c r="BO11" s="1" t="str">
        <f t="shared" si="17"/>
        <v>die starke Brille</v>
      </c>
      <c r="BP11" s="1" t="str">
        <f t="shared" si="18"/>
        <v>Wo kriecht die Beratungslehrerin?</v>
      </c>
      <c r="BQ11" s="1" t="str">
        <f t="shared" si="19"/>
        <v/>
      </c>
      <c r="BR11" s="1" t="str">
        <f t="shared" si="20"/>
        <v/>
      </c>
      <c r="BS11" s="1" t="str">
        <f t="shared" si="21"/>
        <v>Wo kriecht die Beratungslehrerin?</v>
      </c>
      <c r="BT11" s="1" t="str">
        <f t="shared" si="22"/>
        <v>Was hat die Beratungslehrerin verloren?</v>
      </c>
      <c r="BU11" s="1" t="str">
        <f t="shared" si="23"/>
        <v/>
      </c>
      <c r="BV11" s="1" t="str">
        <f t="shared" si="24"/>
        <v>Was hat die Beratungslehrerin verloren?</v>
      </c>
    </row>
    <row r="12" spans="1:74" ht="14.25" customHeight="1" x14ac:dyDescent="0.35">
      <c r="A12" s="1" t="str">
        <f t="shared" si="0"/>
        <v>L3_S6_I129_PEr</v>
      </c>
      <c r="B12" s="1">
        <v>3</v>
      </c>
      <c r="C12" s="1">
        <v>6</v>
      </c>
      <c r="D12" s="6">
        <v>58</v>
      </c>
      <c r="E12">
        <v>3</v>
      </c>
      <c r="F12" s="1">
        <v>6</v>
      </c>
      <c r="G12" s="1" t="str">
        <f t="shared" si="1"/>
        <v>Frieda guckt auf den Fahrplan. Er hat die heutige Verbindung vergessen.</v>
      </c>
      <c r="H12" s="1" t="str">
        <f t="shared" si="2"/>
        <v>Frieda</v>
      </c>
      <c r="I12" s="1" t="str">
        <f t="shared" si="3"/>
        <v>Marlon</v>
      </c>
      <c r="J12" s="1" t="s">
        <v>80</v>
      </c>
      <c r="L12" s="1" t="s">
        <v>81</v>
      </c>
      <c r="N12" s="1" t="s">
        <v>82</v>
      </c>
      <c r="O12" s="1" t="str">
        <f t="shared" si="4"/>
        <v>auf den Fahrplan.</v>
      </c>
      <c r="P12" s="1" t="str">
        <f t="shared" si="5"/>
        <v>auf den Fahrplan</v>
      </c>
      <c r="Q12" s="1" t="str">
        <f t="shared" si="6"/>
        <v>Er</v>
      </c>
      <c r="R12" s="1" t="s">
        <v>6</v>
      </c>
      <c r="S12" s="1" t="s">
        <v>7</v>
      </c>
      <c r="T12" s="1" t="s">
        <v>83</v>
      </c>
      <c r="U12" s="1" t="s">
        <v>84</v>
      </c>
      <c r="W12" s="1" t="str">
        <f t="shared" si="7"/>
        <v>Verbindung</v>
      </c>
      <c r="X12" s="1" t="str">
        <f t="shared" si="8"/>
        <v>vergessen.</v>
      </c>
      <c r="Y12" s="1" t="s">
        <v>85</v>
      </c>
      <c r="Z12" s="1">
        <f>[1]main!Z47</f>
        <v>129</v>
      </c>
      <c r="AA12" s="1" t="str">
        <f>[1]main!AA47</f>
        <v>Frieda</v>
      </c>
      <c r="AB12" s="1" t="str">
        <f>[1]main!AB47</f>
        <v>f</v>
      </c>
      <c r="AC12" s="1">
        <f>[1]main!AC47</f>
        <v>6.8285714290000001</v>
      </c>
      <c r="AD12" s="1">
        <f>[1]main!AD47</f>
        <v>0.51367844600000001</v>
      </c>
      <c r="AE12" s="1">
        <f>[1]main!AE47</f>
        <v>7</v>
      </c>
      <c r="AF12" s="2" t="str">
        <f>[1]main!AF47</f>
        <v>f</v>
      </c>
      <c r="AG12" s="1" t="str">
        <f>[1]main!AG47</f>
        <v>Target</v>
      </c>
      <c r="AH12" s="1">
        <f>[1]main!AH47</f>
        <v>0</v>
      </c>
      <c r="AI12" s="1">
        <f>[1]main!AI47</f>
        <v>36900000</v>
      </c>
      <c r="AJ12" s="1" t="str">
        <f>[1]main!AJ47</f>
        <v>NA</v>
      </c>
      <c r="AK12" s="1" t="str">
        <f>[1]main!AK47</f>
        <v>NA</v>
      </c>
      <c r="AL12" s="1">
        <f>[1]main!AL47</f>
        <v>48</v>
      </c>
      <c r="AM12" s="1" t="str">
        <f>[1]main!AM47</f>
        <v>Marlon</v>
      </c>
      <c r="AN12" s="1" t="str">
        <f>[1]main!AN47</f>
        <v>m</v>
      </c>
      <c r="AO12" s="1">
        <f>[1]main!AO47</f>
        <v>1.7428571429999999</v>
      </c>
      <c r="AP12" s="1">
        <f>[1]main!AP47</f>
        <v>1.093909802</v>
      </c>
      <c r="AQ12" s="1">
        <f>[1]main!AQ47</f>
        <v>1</v>
      </c>
      <c r="AR12" s="1" t="str">
        <f>[1]main!AR47</f>
        <v>m</v>
      </c>
      <c r="AS12" s="1" t="str">
        <f>[1]main!AS47</f>
        <v>Alternative</v>
      </c>
      <c r="AT12" s="1" t="str">
        <f>[1]main!AT47</f>
        <v>NA</v>
      </c>
      <c r="AU12" s="1" t="str">
        <f>[1]main!AU47</f>
        <v>NA</v>
      </c>
      <c r="AV12" s="1" t="str">
        <f>[1]main!AV47</f>
        <v>NA</v>
      </c>
      <c r="AW12" s="1" t="str">
        <f>[1]main!AW47</f>
        <v>NA</v>
      </c>
      <c r="AX12" s="1" t="str">
        <f>[1]main!AX47</f>
        <v>Er</v>
      </c>
      <c r="AY12" s="1" t="str">
        <f>[1]main!AY47</f>
        <v>Sie</v>
      </c>
      <c r="AZ12" s="2" t="str">
        <f>[1]main!AZ47</f>
        <v>Er</v>
      </c>
      <c r="BA12" s="1" t="str">
        <f t="shared" si="9"/>
        <v>Wer guckt auf den Fahrplan?</v>
      </c>
      <c r="BB12" s="14" t="str">
        <f t="shared" si="10"/>
        <v>Was tat Frieda?</v>
      </c>
      <c r="BC12" s="1" t="str">
        <f t="shared" si="11"/>
        <v>Wohin guckt Frieda?</v>
      </c>
      <c r="BD12" s="1" t="str">
        <f t="shared" si="12"/>
        <v>Was hat Frieda vergessen?</v>
      </c>
      <c r="BE12" s="1" t="s">
        <v>55</v>
      </c>
      <c r="BF12" s="1" t="str">
        <f>BB12</f>
        <v>Was tat Frieda?</v>
      </c>
      <c r="BG12" s="1">
        <v>4</v>
      </c>
      <c r="BH12" s="1">
        <f t="shared" si="13"/>
        <v>0</v>
      </c>
      <c r="BI12" s="1" t="str">
        <f t="shared" si="14"/>
        <v>NA</v>
      </c>
      <c r="BJ12" s="1" t="str">
        <f>IF(BI12="NA","NA",J12)</f>
        <v>NA</v>
      </c>
      <c r="BK12" s="1" t="str">
        <f t="shared" si="25"/>
        <v>NA</v>
      </c>
      <c r="BL12" s="1" t="s">
        <v>14</v>
      </c>
      <c r="BM12" s="15">
        <v>0</v>
      </c>
      <c r="BN12" s="1" t="str">
        <f t="shared" si="16"/>
        <v>NA</v>
      </c>
      <c r="BO12" s="1" t="str">
        <f t="shared" si="17"/>
        <v>NA</v>
      </c>
      <c r="BP12" s="1" t="str">
        <f t="shared" si="18"/>
        <v/>
      </c>
      <c r="BQ12" s="1" t="str">
        <f t="shared" si="19"/>
        <v>Wohin guckt Frieda?</v>
      </c>
      <c r="BR12" s="1" t="str">
        <f t="shared" si="20"/>
        <v/>
      </c>
      <c r="BS12" s="1" t="str">
        <f t="shared" si="21"/>
        <v>Wohin guckt Frieda?</v>
      </c>
      <c r="BT12" s="1" t="str">
        <f t="shared" si="22"/>
        <v>Was hat Frieda vergessen?</v>
      </c>
      <c r="BU12" s="1" t="str">
        <f t="shared" si="23"/>
        <v/>
      </c>
      <c r="BV12" s="1" t="str">
        <f t="shared" si="24"/>
        <v>Was hat Frieda vergessen?</v>
      </c>
    </row>
    <row r="13" spans="1:74" ht="14.25" customHeight="1" x14ac:dyDescent="0.35">
      <c r="A13" s="1" t="str">
        <f t="shared" si="0"/>
        <v>L3_S54_I76_PSie</v>
      </c>
      <c r="B13" s="1">
        <v>3</v>
      </c>
      <c r="C13" s="1">
        <v>54</v>
      </c>
      <c r="D13" s="6">
        <v>59</v>
      </c>
      <c r="E13">
        <v>3</v>
      </c>
      <c r="F13" s="1">
        <v>54</v>
      </c>
      <c r="G13" s="1" t="str">
        <f t="shared" si="1"/>
        <v>Marian marschiert aus dem Rathaus. Sie hat das goldene Buch beschmutzt.</v>
      </c>
      <c r="H13" s="1" t="str">
        <f t="shared" si="2"/>
        <v>Marian</v>
      </c>
      <c r="I13" s="1" t="str">
        <f t="shared" si="3"/>
        <v>Philipp</v>
      </c>
      <c r="J13" s="1" t="s">
        <v>86</v>
      </c>
      <c r="M13" s="1" t="s">
        <v>87</v>
      </c>
      <c r="N13" s="1" t="s">
        <v>88</v>
      </c>
      <c r="O13" s="1" t="str">
        <f t="shared" si="4"/>
        <v>aus dem Rathaus.</v>
      </c>
      <c r="P13" s="1" t="str">
        <f t="shared" si="5"/>
        <v>aus dem Rathaus</v>
      </c>
      <c r="Q13" s="1" t="str">
        <f t="shared" si="6"/>
        <v>Sie</v>
      </c>
      <c r="R13" s="1" t="s">
        <v>6</v>
      </c>
      <c r="S13" s="1" t="s">
        <v>89</v>
      </c>
      <c r="T13" s="1" t="s">
        <v>90</v>
      </c>
      <c r="U13" s="1" t="s">
        <v>91</v>
      </c>
      <c r="W13" s="1" t="str">
        <f t="shared" si="7"/>
        <v>Buch</v>
      </c>
      <c r="X13" s="1" t="str">
        <f t="shared" si="8"/>
        <v>beschmutzt.</v>
      </c>
      <c r="Y13" s="1" t="s">
        <v>92</v>
      </c>
      <c r="Z13" s="1">
        <f>[1]main!Z35</f>
        <v>76</v>
      </c>
      <c r="AA13" s="1" t="str">
        <f>[1]main!AA35</f>
        <v>Marian</v>
      </c>
      <c r="AB13" s="1" t="str">
        <f>[1]main!AB35</f>
        <v>n</v>
      </c>
      <c r="AC13" s="1">
        <f>[1]main!AC35</f>
        <v>4.0571428569999997</v>
      </c>
      <c r="AD13" s="1">
        <f>[1]main!AD35</f>
        <v>2.0138178130000002</v>
      </c>
      <c r="AE13" s="1">
        <f>[1]main!AE35</f>
        <v>4</v>
      </c>
      <c r="AF13" s="2" t="str">
        <f>[1]main!AF35</f>
        <v>n</v>
      </c>
      <c r="AG13" s="1" t="str">
        <f>[1]main!AG35</f>
        <v>Target</v>
      </c>
      <c r="AH13" s="1" t="str">
        <f>[1]main!AH35</f>
        <v>NA</v>
      </c>
      <c r="AI13" s="1" t="str">
        <f>[1]main!AI35</f>
        <v>197000000 </v>
      </c>
      <c r="AJ13" s="1" t="str">
        <f>[1]main!AJ35</f>
        <v>NA</v>
      </c>
      <c r="AK13" s="1" t="str">
        <f>[1]main!AK35</f>
        <v>NA</v>
      </c>
      <c r="AL13" s="1">
        <f>[1]main!AL35</f>
        <v>26</v>
      </c>
      <c r="AM13" s="1" t="str">
        <f>[1]main!AM35</f>
        <v>Philipp</v>
      </c>
      <c r="AN13" s="1" t="str">
        <f>[1]main!AN35</f>
        <v>m</v>
      </c>
      <c r="AO13" s="1">
        <f>[1]main!AO35</f>
        <v>1.2571428570000001</v>
      </c>
      <c r="AP13" s="1">
        <f>[1]main!AP35</f>
        <v>1.0666841739999999</v>
      </c>
      <c r="AQ13" s="1">
        <f>[1]main!AQ35</f>
        <v>1</v>
      </c>
      <c r="AR13" s="1" t="str">
        <f>[1]main!AR35</f>
        <v>m</v>
      </c>
      <c r="AS13" s="1" t="str">
        <f>[1]main!AS35</f>
        <v>Alternative</v>
      </c>
      <c r="AT13" s="1" t="str">
        <f>[1]main!AT35</f>
        <v>NA</v>
      </c>
      <c r="AU13" s="1" t="str">
        <f>[1]main!AU35</f>
        <v>NA</v>
      </c>
      <c r="AV13" s="1" t="str">
        <f>[1]main!AV35</f>
        <v>NA</v>
      </c>
      <c r="AW13" s="1" t="str">
        <f>[1]main!AW35</f>
        <v>NA</v>
      </c>
      <c r="AX13" s="1" t="str">
        <f>[1]main!AX35</f>
        <v>Er</v>
      </c>
      <c r="AY13" s="1" t="str">
        <f>[1]main!AY35</f>
        <v>Sie</v>
      </c>
      <c r="AZ13" s="2" t="str">
        <f>[1]main!AZ35</f>
        <v>Sie</v>
      </c>
      <c r="BA13" s="1" t="str">
        <f t="shared" si="9"/>
        <v>Wer marschiert aus dem Rathaus?</v>
      </c>
      <c r="BB13" s="14" t="str">
        <f t="shared" si="10"/>
        <v>Was tat Marian?</v>
      </c>
      <c r="BC13" s="1" t="str">
        <f t="shared" si="11"/>
        <v>Woher marschiert Marian?</v>
      </c>
      <c r="BD13" s="1" t="str">
        <f t="shared" si="12"/>
        <v>Was hat Marian beschmutzt?</v>
      </c>
      <c r="BE13" s="1" t="s">
        <v>55</v>
      </c>
      <c r="BF13" s="1" t="str">
        <f>BB13</f>
        <v>Was tat Marian?</v>
      </c>
      <c r="BG13" s="1">
        <v>1</v>
      </c>
      <c r="BH13" s="1">
        <f t="shared" si="13"/>
        <v>1</v>
      </c>
      <c r="BI13" s="1" t="str">
        <f t="shared" si="14"/>
        <v>Was tat Marian?</v>
      </c>
      <c r="BJ13" s="1" t="str">
        <f>IF(BI13="NA","NA",J13)</f>
        <v>marschiert</v>
      </c>
      <c r="BK13" s="16" t="s">
        <v>93</v>
      </c>
      <c r="BL13" s="16" t="s">
        <v>94</v>
      </c>
      <c r="BM13" s="15">
        <v>0</v>
      </c>
      <c r="BN13" s="1" t="str">
        <f t="shared" si="16"/>
        <v>aus dem Rathaus spazieren</v>
      </c>
      <c r="BO13" s="1" t="str">
        <f t="shared" si="17"/>
        <v>aus dem Rathaus marschieren</v>
      </c>
      <c r="BP13" s="1" t="str">
        <f t="shared" si="18"/>
        <v/>
      </c>
      <c r="BQ13" s="1" t="str">
        <f t="shared" si="19"/>
        <v/>
      </c>
      <c r="BR13" s="1" t="str">
        <f t="shared" si="20"/>
        <v>Woher marschiert Marian?</v>
      </c>
      <c r="BS13" s="1" t="str">
        <f t="shared" si="21"/>
        <v>Woher marschiert Marian?</v>
      </c>
      <c r="BT13" s="1" t="str">
        <f t="shared" si="22"/>
        <v>Was hat Marian beschmutzt?</v>
      </c>
      <c r="BU13" s="1" t="str">
        <f t="shared" si="23"/>
        <v/>
      </c>
      <c r="BV13" s="1" t="str">
        <f t="shared" si="24"/>
        <v>Was hat Marian beschmutzt?</v>
      </c>
    </row>
    <row r="14" spans="1:74" ht="14.25" customHeight="1" x14ac:dyDescent="0.35">
      <c r="A14" s="1" t="str">
        <f t="shared" si="0"/>
        <v>L3_S73_I156_PSie</v>
      </c>
      <c r="B14" s="1">
        <v>3</v>
      </c>
      <c r="C14" s="1">
        <v>73</v>
      </c>
      <c r="D14" s="6">
        <v>60</v>
      </c>
      <c r="E14">
        <v>3</v>
      </c>
      <c r="F14" s="1">
        <v>73</v>
      </c>
      <c r="G14" s="1" t="str">
        <f t="shared" si="1"/>
        <v>Die Grundschullehrerin steigt auf den Tisch. Sie hat ein großes Maß geleert.</v>
      </c>
      <c r="H14" s="1" t="str">
        <f t="shared" si="2"/>
        <v>Die Grundschullehrerin</v>
      </c>
      <c r="I14" s="1" t="str">
        <f t="shared" si="3"/>
        <v>Der Grundschullehrer</v>
      </c>
      <c r="J14" s="1" t="s">
        <v>95</v>
      </c>
      <c r="L14" s="1" t="s">
        <v>81</v>
      </c>
      <c r="N14" s="1" t="s">
        <v>96</v>
      </c>
      <c r="O14" s="1" t="str">
        <f t="shared" si="4"/>
        <v>auf den Tisch.</v>
      </c>
      <c r="P14" s="1" t="str">
        <f t="shared" si="5"/>
        <v>auf den Tisch</v>
      </c>
      <c r="Q14" s="1" t="str">
        <f t="shared" si="6"/>
        <v>Sie</v>
      </c>
      <c r="R14" s="1" t="s">
        <v>6</v>
      </c>
      <c r="S14" s="1" t="s">
        <v>40</v>
      </c>
      <c r="T14" s="1" t="s">
        <v>97</v>
      </c>
      <c r="U14" s="1" t="s">
        <v>98</v>
      </c>
      <c r="W14" s="1" t="str">
        <f t="shared" si="7"/>
        <v>Maß</v>
      </c>
      <c r="X14" s="1" t="str">
        <f t="shared" si="8"/>
        <v>geleert.</v>
      </c>
      <c r="Y14" s="1" t="s">
        <v>99</v>
      </c>
      <c r="Z14" s="1">
        <f>[1]main!Z74</f>
        <v>156</v>
      </c>
      <c r="AA14" s="1" t="str">
        <f>[1]main!AA74</f>
        <v>Grundschullehrerin</v>
      </c>
      <c r="AB14" s="1" t="str">
        <f>[1]main!AB74</f>
        <v>NA</v>
      </c>
      <c r="AC14" s="1">
        <f>[1]main!AC74</f>
        <v>2.25</v>
      </c>
      <c r="AD14" s="1" t="str">
        <f>[1]main!AD74</f>
        <v>NA</v>
      </c>
      <c r="AE14" s="1" t="str">
        <f>[1]main!AE74</f>
        <v>NA</v>
      </c>
      <c r="AF14" s="2" t="str">
        <f>[1]main!AF74</f>
        <v>f</v>
      </c>
      <c r="AG14" s="1" t="str">
        <f>[1]main!AG74</f>
        <v>Filler</v>
      </c>
      <c r="AH14" s="1" t="str">
        <f>[1]main!AH74</f>
        <v>NA</v>
      </c>
      <c r="AI14" s="1" t="str">
        <f>[1]main!AI74</f>
        <v>NA</v>
      </c>
      <c r="AJ14" s="1" t="str">
        <f>[1]main!AJ74</f>
        <v>Die</v>
      </c>
      <c r="AK14" s="1" t="str">
        <f>[1]main!AK74</f>
        <v>die</v>
      </c>
      <c r="AL14" s="1">
        <f>[1]main!AL74</f>
        <v>13</v>
      </c>
      <c r="AM14" s="1" t="str">
        <f>[1]main!AM74</f>
        <v>Grundschullehrer</v>
      </c>
      <c r="AN14" s="1" t="str">
        <f>[1]main!AN74</f>
        <v>NA</v>
      </c>
      <c r="AO14" s="1" t="str">
        <f>[1]main!AO74</f>
        <v>NA</v>
      </c>
      <c r="AP14" s="1" t="str">
        <f>[1]main!AP74</f>
        <v>NA</v>
      </c>
      <c r="AQ14" s="1" t="str">
        <f>[1]main!AQ74</f>
        <v>NA</v>
      </c>
      <c r="AR14" s="1" t="str">
        <f>[1]main!AR74</f>
        <v>NA</v>
      </c>
      <c r="AS14" s="1" t="str">
        <f>[1]main!AS74</f>
        <v>Alternative</v>
      </c>
      <c r="AT14" s="1" t="str">
        <f>[1]main!AT74</f>
        <v>NA</v>
      </c>
      <c r="AU14" s="1" t="str">
        <f>[1]main!AU74</f>
        <v>NA</v>
      </c>
      <c r="AV14" s="1" t="str">
        <f>[1]main!AV74</f>
        <v>Der</v>
      </c>
      <c r="AW14" s="1" t="str">
        <f>[1]main!AW74</f>
        <v>der</v>
      </c>
      <c r="AX14" s="1" t="str">
        <f>[1]main!AX74</f>
        <v>Er</v>
      </c>
      <c r="AY14" s="1" t="str">
        <f>[1]main!AY74</f>
        <v>Sie</v>
      </c>
      <c r="AZ14" s="2" t="str">
        <f>[1]main!AZ74</f>
        <v>Sie</v>
      </c>
      <c r="BA14" s="1" t="str">
        <f t="shared" si="9"/>
        <v>Wer steigt auf den Tisch?</v>
      </c>
      <c r="BB14" s="14" t="str">
        <f t="shared" si="10"/>
        <v>Was tat die Grundschullehrerin?</v>
      </c>
      <c r="BC14" s="1" t="str">
        <f t="shared" si="11"/>
        <v>Wohin steigt die Grundschullehrerin?</v>
      </c>
      <c r="BD14" s="1" t="str">
        <f t="shared" si="12"/>
        <v>Was hat die Grundschullehrerin geleert?</v>
      </c>
      <c r="BE14" s="1" t="s">
        <v>20</v>
      </c>
      <c r="BF14" s="1" t="str">
        <f>BA14</f>
        <v>Wer steigt auf den Tisch?</v>
      </c>
      <c r="BG14" s="1">
        <v>4</v>
      </c>
      <c r="BH14" s="1">
        <f t="shared" si="13"/>
        <v>0</v>
      </c>
      <c r="BI14" s="1" t="str">
        <f t="shared" si="14"/>
        <v>NA</v>
      </c>
      <c r="BJ14" s="1" t="str">
        <f>IF(BI14="NA","NA",H14)</f>
        <v>NA</v>
      </c>
      <c r="BK14" s="1" t="str">
        <f>BJ14</f>
        <v>NA</v>
      </c>
      <c r="BL14" s="1" t="s">
        <v>14</v>
      </c>
      <c r="BM14" s="15">
        <v>0</v>
      </c>
      <c r="BN14" s="1" t="str">
        <f t="shared" si="16"/>
        <v>NA</v>
      </c>
      <c r="BO14" s="1" t="str">
        <f t="shared" si="17"/>
        <v>NA</v>
      </c>
      <c r="BP14" s="1" t="str">
        <f t="shared" si="18"/>
        <v/>
      </c>
      <c r="BQ14" s="1" t="str">
        <f t="shared" si="19"/>
        <v>Wohin steigt die Grundschullehrerin?</v>
      </c>
      <c r="BR14" s="1" t="str">
        <f t="shared" si="20"/>
        <v/>
      </c>
      <c r="BS14" s="1" t="str">
        <f t="shared" si="21"/>
        <v>Wohin steigt die Grundschullehrerin?</v>
      </c>
      <c r="BT14" s="1" t="str">
        <f t="shared" si="22"/>
        <v>Was hat die Grundschullehrerin geleert?</v>
      </c>
      <c r="BU14" s="1" t="str">
        <f t="shared" si="23"/>
        <v/>
      </c>
      <c r="BV14" s="1" t="str">
        <f t="shared" si="24"/>
        <v>Was hat die Grundschullehrerin geleert?</v>
      </c>
    </row>
    <row r="15" spans="1:74" ht="14.25" customHeight="1" x14ac:dyDescent="0.35">
      <c r="A15" s="1" t="str">
        <f t="shared" si="0"/>
        <v>L3_S46_I68_PEr</v>
      </c>
      <c r="B15" s="1">
        <v>3</v>
      </c>
      <c r="C15" s="1">
        <v>46</v>
      </c>
      <c r="D15" s="6">
        <v>61</v>
      </c>
      <c r="E15">
        <v>3</v>
      </c>
      <c r="F15" s="1">
        <v>46</v>
      </c>
      <c r="G15" s="1" t="str">
        <f t="shared" si="1"/>
        <v>Jean kommt von der Toilette. Er hat die aktuelle Zeitung ausgelesen.</v>
      </c>
      <c r="H15" s="1" t="str">
        <f t="shared" si="2"/>
        <v>Jean</v>
      </c>
      <c r="I15" s="1" t="str">
        <f t="shared" si="3"/>
        <v>Greta</v>
      </c>
      <c r="J15" s="1" t="s">
        <v>37</v>
      </c>
      <c r="M15" s="1" t="s">
        <v>100</v>
      </c>
      <c r="N15" s="1" t="s">
        <v>101</v>
      </c>
      <c r="O15" s="1" t="str">
        <f t="shared" si="4"/>
        <v>von der Toilette.</v>
      </c>
      <c r="P15" s="1" t="str">
        <f t="shared" si="5"/>
        <v>von der Toilette</v>
      </c>
      <c r="Q15" s="1" t="str">
        <f t="shared" si="6"/>
        <v>Er</v>
      </c>
      <c r="R15" s="1" t="s">
        <v>6</v>
      </c>
      <c r="S15" s="1" t="s">
        <v>7</v>
      </c>
      <c r="T15" s="1" t="s">
        <v>102</v>
      </c>
      <c r="U15" s="1" t="s">
        <v>103</v>
      </c>
      <c r="W15" s="1" t="str">
        <f t="shared" si="7"/>
        <v>Zeitung</v>
      </c>
      <c r="X15" s="1" t="str">
        <f t="shared" si="8"/>
        <v>ausgelesen.</v>
      </c>
      <c r="Y15" s="1" t="s">
        <v>104</v>
      </c>
      <c r="Z15" s="1">
        <f>[1]main!Z27</f>
        <v>68</v>
      </c>
      <c r="AA15" s="1" t="str">
        <f>[1]main!AA27</f>
        <v>Jean</v>
      </c>
      <c r="AB15" s="1" t="str">
        <f>[1]main!AB27</f>
        <v>n</v>
      </c>
      <c r="AC15" s="1">
        <f>[1]main!AC27</f>
        <v>3.4285714289999998</v>
      </c>
      <c r="AD15" s="1">
        <f>[1]main!AD27</f>
        <v>1.420143205</v>
      </c>
      <c r="AE15" s="1">
        <f>[1]main!AE27</f>
        <v>4</v>
      </c>
      <c r="AF15" s="2" t="str">
        <f>[1]main!AF27</f>
        <v>n</v>
      </c>
      <c r="AG15" s="1" t="str">
        <f>[1]main!AG27</f>
        <v>Target</v>
      </c>
      <c r="AH15" s="1" t="str">
        <f>[1]main!AH27</f>
        <v>NA</v>
      </c>
      <c r="AI15" s="1">
        <f>[1]main!AI27</f>
        <v>4610000000</v>
      </c>
      <c r="AJ15" s="1" t="str">
        <f>[1]main!AJ27</f>
        <v>NA</v>
      </c>
      <c r="AK15" s="1" t="str">
        <f>[1]main!AK27</f>
        <v>NA</v>
      </c>
      <c r="AL15" s="1">
        <f>[1]main!AL27</f>
        <v>117</v>
      </c>
      <c r="AM15" s="1" t="str">
        <f>[1]main!AM27</f>
        <v>Greta</v>
      </c>
      <c r="AN15" s="1" t="str">
        <f>[1]main!AN27</f>
        <v>f</v>
      </c>
      <c r="AO15" s="1">
        <f>[1]main!AO27</f>
        <v>6.7428571430000002</v>
      </c>
      <c r="AP15" s="1">
        <f>[1]main!AP27</f>
        <v>0.56061191099999996</v>
      </c>
      <c r="AQ15" s="1">
        <f>[1]main!AQ27</f>
        <v>7</v>
      </c>
      <c r="AR15" s="1" t="str">
        <f>[1]main!AR27</f>
        <v>f</v>
      </c>
      <c r="AS15" s="1" t="str">
        <f>[1]main!AS27</f>
        <v>Alternative</v>
      </c>
      <c r="AT15" s="1" t="str">
        <f>[1]main!AT27</f>
        <v>NA</v>
      </c>
      <c r="AU15" s="1" t="str">
        <f>[1]main!AU27</f>
        <v>NA</v>
      </c>
      <c r="AV15" s="1" t="str">
        <f>[1]main!AV27</f>
        <v>NA</v>
      </c>
      <c r="AW15" s="1" t="str">
        <f>[1]main!AW27</f>
        <v>NA</v>
      </c>
      <c r="AX15" s="1" t="str">
        <f>[1]main!AX27</f>
        <v>Er</v>
      </c>
      <c r="AY15" s="1" t="str">
        <f>[1]main!AY27</f>
        <v>Sie</v>
      </c>
      <c r="AZ15" s="2" t="str">
        <f>[1]main!AZ27</f>
        <v>Er</v>
      </c>
      <c r="BA15" s="1" t="str">
        <f t="shared" si="9"/>
        <v>Wer kommt von der Toilette?</v>
      </c>
      <c r="BB15" s="14" t="str">
        <f t="shared" si="10"/>
        <v>Was tat Jean?</v>
      </c>
      <c r="BC15" s="1" t="str">
        <f t="shared" si="11"/>
        <v>Woher kommt Jean?</v>
      </c>
      <c r="BD15" s="1" t="str">
        <f t="shared" si="12"/>
        <v>Was hat Jean ausgelesen?</v>
      </c>
      <c r="BE15" s="1" t="s">
        <v>55</v>
      </c>
      <c r="BF15" s="1" t="str">
        <f>BB15</f>
        <v>Was tat Jean?</v>
      </c>
      <c r="BG15" s="1">
        <v>1</v>
      </c>
      <c r="BH15" s="1">
        <f t="shared" si="13"/>
        <v>1</v>
      </c>
      <c r="BI15" s="1" t="str">
        <f t="shared" si="14"/>
        <v>Was tat Jean?</v>
      </c>
      <c r="BJ15" s="1" t="str">
        <f>IF(BI15="NA","NA",J15)</f>
        <v>kommt</v>
      </c>
      <c r="BK15" s="1" t="s">
        <v>105</v>
      </c>
      <c r="BL15" s="1" t="s">
        <v>106</v>
      </c>
      <c r="BM15" s="15">
        <v>1</v>
      </c>
      <c r="BN15" s="1" t="str">
        <f t="shared" si="16"/>
        <v>von der Toilette kommen</v>
      </c>
      <c r="BO15" s="1" t="str">
        <f t="shared" si="17"/>
        <v>auf die Toilette gehen</v>
      </c>
      <c r="BP15" s="1" t="str">
        <f t="shared" si="18"/>
        <v/>
      </c>
      <c r="BQ15" s="1" t="str">
        <f t="shared" si="19"/>
        <v/>
      </c>
      <c r="BR15" s="1" t="str">
        <f t="shared" si="20"/>
        <v>Woher kommt Jean?</v>
      </c>
      <c r="BS15" s="1" t="str">
        <f t="shared" si="21"/>
        <v>Woher kommt Jean?</v>
      </c>
      <c r="BT15" s="1" t="str">
        <f t="shared" si="22"/>
        <v>Was hat Jean ausgelesen?</v>
      </c>
      <c r="BU15" s="1" t="str">
        <f t="shared" si="23"/>
        <v/>
      </c>
      <c r="BV15" s="1" t="str">
        <f t="shared" si="24"/>
        <v>Was hat Jean ausgelesen?</v>
      </c>
    </row>
    <row r="16" spans="1:74" ht="14.25" customHeight="1" x14ac:dyDescent="0.35">
      <c r="A16" s="1" t="str">
        <f t="shared" si="0"/>
        <v>L3_S3_I126_PEr</v>
      </c>
      <c r="B16" s="1">
        <v>3</v>
      </c>
      <c r="C16" s="1">
        <v>3</v>
      </c>
      <c r="D16" s="6">
        <v>62</v>
      </c>
      <c r="E16">
        <v>3</v>
      </c>
      <c r="F16" s="1">
        <v>3</v>
      </c>
      <c r="G16" s="1" t="str">
        <f t="shared" si="1"/>
        <v>Fiona starrt auf die Speisekarte. Er möchte die lokalen Köstlichkeiten ausprobieren.</v>
      </c>
      <c r="H16" s="1" t="str">
        <f t="shared" si="2"/>
        <v>Fiona</v>
      </c>
      <c r="I16" s="1" t="str">
        <f t="shared" si="3"/>
        <v>Kilian</v>
      </c>
      <c r="J16" s="1" t="s">
        <v>107</v>
      </c>
      <c r="L16" s="1" t="s">
        <v>108</v>
      </c>
      <c r="N16" s="1" t="s">
        <v>109</v>
      </c>
      <c r="O16" s="1" t="str">
        <f t="shared" si="4"/>
        <v>auf die Speisekarte.</v>
      </c>
      <c r="P16" s="1" t="str">
        <f t="shared" si="5"/>
        <v>auf die Speisekarte</v>
      </c>
      <c r="Q16" s="1" t="str">
        <f t="shared" si="6"/>
        <v>Er</v>
      </c>
      <c r="R16" s="1" t="s">
        <v>32</v>
      </c>
      <c r="S16" s="1" t="s">
        <v>7</v>
      </c>
      <c r="T16" s="1" t="s">
        <v>110</v>
      </c>
      <c r="U16" s="1" t="s">
        <v>111</v>
      </c>
      <c r="W16" s="1" t="str">
        <f t="shared" si="7"/>
        <v>Köstlichkeiten</v>
      </c>
      <c r="X16" s="1" t="str">
        <f t="shared" si="8"/>
        <v>ausprobieren.</v>
      </c>
      <c r="Y16" s="1" t="s">
        <v>112</v>
      </c>
      <c r="Z16" s="1">
        <f>[1]main!Z44</f>
        <v>126</v>
      </c>
      <c r="AA16" s="1" t="str">
        <f>[1]main!AA44</f>
        <v>Fiona</v>
      </c>
      <c r="AB16" s="1" t="str">
        <f>[1]main!AB44</f>
        <v>f</v>
      </c>
      <c r="AC16" s="1">
        <f>[1]main!AC44</f>
        <v>6.8285714290000001</v>
      </c>
      <c r="AD16" s="1">
        <f>[1]main!AD44</f>
        <v>0.45281565400000001</v>
      </c>
      <c r="AE16" s="1">
        <f>[1]main!AE44</f>
        <v>7</v>
      </c>
      <c r="AF16" s="2" t="str">
        <f>[1]main!AF44</f>
        <v>f</v>
      </c>
      <c r="AG16" s="1" t="str">
        <f>[1]main!AG44</f>
        <v>Target</v>
      </c>
      <c r="AH16" s="1" t="str">
        <f>[1]main!AH44</f>
        <v>NA</v>
      </c>
      <c r="AI16" s="1">
        <f>[1]main!AI44</f>
        <v>1800000000</v>
      </c>
      <c r="AJ16" s="1" t="str">
        <f>[1]main!AJ44</f>
        <v>NA</v>
      </c>
      <c r="AK16" s="1" t="str">
        <f>[1]main!AK44</f>
        <v>NA</v>
      </c>
      <c r="AL16" s="1">
        <f>[1]main!AL44</f>
        <v>45</v>
      </c>
      <c r="AM16" s="1" t="str">
        <f>[1]main!AM44</f>
        <v>Kilian</v>
      </c>
      <c r="AN16" s="1" t="str">
        <f>[1]main!AN44</f>
        <v>m</v>
      </c>
      <c r="AO16" s="1">
        <f>[1]main!AO44</f>
        <v>1.657142857</v>
      </c>
      <c r="AP16" s="1">
        <f>[1]main!AP44</f>
        <v>0.96840855299999995</v>
      </c>
      <c r="AQ16" s="1">
        <f>[1]main!AQ44</f>
        <v>1</v>
      </c>
      <c r="AR16" s="1" t="str">
        <f>[1]main!AR44</f>
        <v>m</v>
      </c>
      <c r="AS16" s="1" t="str">
        <f>[1]main!AS44</f>
        <v>Alternative</v>
      </c>
      <c r="AT16" s="1" t="str">
        <f>[1]main!AT44</f>
        <v>NA</v>
      </c>
      <c r="AU16" s="1" t="str">
        <f>[1]main!AU44</f>
        <v>NA</v>
      </c>
      <c r="AV16" s="1" t="str">
        <f>[1]main!AV44</f>
        <v>NA</v>
      </c>
      <c r="AW16" s="1" t="str">
        <f>[1]main!AW44</f>
        <v>NA</v>
      </c>
      <c r="AX16" s="1" t="str">
        <f>[1]main!AX44</f>
        <v>Er</v>
      </c>
      <c r="AY16" s="1" t="str">
        <f>[1]main!AY44</f>
        <v>Sie</v>
      </c>
      <c r="AZ16" s="2" t="str">
        <f>[1]main!AZ44</f>
        <v>Er</v>
      </c>
      <c r="BA16" s="1" t="str">
        <f t="shared" si="9"/>
        <v>Wer starrt auf die Speisekarte?</v>
      </c>
      <c r="BB16" s="14" t="str">
        <f t="shared" si="10"/>
        <v>Was tat Fiona?</v>
      </c>
      <c r="BC16" s="1" t="str">
        <f t="shared" si="11"/>
        <v>Wohin starrt Fiona?</v>
      </c>
      <c r="BD16" s="1" t="str">
        <f t="shared" si="12"/>
        <v>Was möchte Fiona ausprobieren?</v>
      </c>
      <c r="BE16" s="1" t="s">
        <v>63</v>
      </c>
      <c r="BF16" s="1" t="str">
        <f>BC16</f>
        <v>Wohin starrt Fiona?</v>
      </c>
      <c r="BG16" s="1">
        <v>3</v>
      </c>
      <c r="BH16" s="1">
        <f t="shared" si="13"/>
        <v>0</v>
      </c>
      <c r="BI16" s="1" t="str">
        <f t="shared" si="14"/>
        <v>NA</v>
      </c>
      <c r="BJ16" s="1" t="str">
        <f>IF(BI16="NA","NA",P16)</f>
        <v>NA</v>
      </c>
      <c r="BK16" s="1" t="str">
        <f t="shared" ref="BK16:BK22" si="26">BJ16</f>
        <v>NA</v>
      </c>
      <c r="BL16" s="1" t="s">
        <v>14</v>
      </c>
      <c r="BM16" s="15">
        <v>0</v>
      </c>
      <c r="BN16" s="1" t="str">
        <f t="shared" si="16"/>
        <v>NA</v>
      </c>
      <c r="BO16" s="1" t="str">
        <f t="shared" si="17"/>
        <v>NA</v>
      </c>
      <c r="BP16" s="1" t="str">
        <f t="shared" si="18"/>
        <v/>
      </c>
      <c r="BQ16" s="1" t="str">
        <f t="shared" si="19"/>
        <v>Wohin starrt Fiona?</v>
      </c>
      <c r="BR16" s="1" t="str">
        <f t="shared" si="20"/>
        <v/>
      </c>
      <c r="BS16" s="1" t="str">
        <f t="shared" si="21"/>
        <v>Wohin starrt Fiona?</v>
      </c>
      <c r="BT16" s="1" t="str">
        <f t="shared" si="22"/>
        <v>Was möchte Fiona ausprobieren?</v>
      </c>
      <c r="BU16" s="1" t="str">
        <f t="shared" si="23"/>
        <v/>
      </c>
      <c r="BV16" s="1" t="str">
        <f t="shared" si="24"/>
        <v>Was möchte Fiona ausprobieren?</v>
      </c>
    </row>
    <row r="17" spans="1:74" ht="14.25" customHeight="1" x14ac:dyDescent="0.35">
      <c r="A17" s="1" t="str">
        <f t="shared" si="0"/>
        <v>L3_S112_I195_PSie</v>
      </c>
      <c r="B17" s="1">
        <v>3</v>
      </c>
      <c r="C17" s="1">
        <v>112</v>
      </c>
      <c r="D17" s="6">
        <v>63</v>
      </c>
      <c r="E17">
        <v>3</v>
      </c>
      <c r="F17" s="1">
        <v>112</v>
      </c>
      <c r="G17" s="1" t="str">
        <f t="shared" si="1"/>
        <v>Der Fischer simst im Hörsaal. Sie findet die andauernde Vorlesung langweilig.</v>
      </c>
      <c r="H17" s="1" t="str">
        <f t="shared" si="2"/>
        <v>Der Fischer</v>
      </c>
      <c r="I17" s="1" t="str">
        <f t="shared" si="3"/>
        <v>Die Fischerin</v>
      </c>
      <c r="J17" s="1" t="s">
        <v>113</v>
      </c>
      <c r="K17" s="1" t="s">
        <v>22</v>
      </c>
      <c r="N17" s="1" t="s">
        <v>114</v>
      </c>
      <c r="O17" s="1" t="str">
        <f t="shared" si="4"/>
        <v>im Hörsaal.</v>
      </c>
      <c r="P17" s="1" t="str">
        <f t="shared" si="5"/>
        <v>im Hörsaal</v>
      </c>
      <c r="Q17" s="1" t="str">
        <f t="shared" si="6"/>
        <v>Sie</v>
      </c>
      <c r="R17" s="1" t="s">
        <v>115</v>
      </c>
      <c r="S17" s="1" t="s">
        <v>7</v>
      </c>
      <c r="T17" s="1" t="s">
        <v>116</v>
      </c>
      <c r="U17" s="1" t="s">
        <v>117</v>
      </c>
      <c r="W17" s="1" t="str">
        <f t="shared" si="7"/>
        <v>Vorlesung</v>
      </c>
      <c r="X17" s="1" t="str">
        <f t="shared" si="8"/>
        <v>langweilig.</v>
      </c>
      <c r="Y17" s="1" t="s">
        <v>118</v>
      </c>
      <c r="Z17" s="1">
        <f>[1]main!Z113</f>
        <v>195</v>
      </c>
      <c r="AA17" s="1" t="str">
        <f>[1]main!AA113</f>
        <v>Fischer</v>
      </c>
      <c r="AB17" s="1" t="str">
        <f>[1]main!AB113</f>
        <v>NA</v>
      </c>
      <c r="AC17" s="1">
        <f>[1]main!AC113</f>
        <v>6.15</v>
      </c>
      <c r="AD17" s="1" t="str">
        <f>[1]main!AD113</f>
        <v>NA</v>
      </c>
      <c r="AE17" s="1" t="str">
        <f>[1]main!AE113</f>
        <v>NA</v>
      </c>
      <c r="AF17" s="2" t="str">
        <f>[1]main!AF113</f>
        <v>m</v>
      </c>
      <c r="AG17" s="1" t="str">
        <f>[1]main!AG113</f>
        <v>Filler</v>
      </c>
      <c r="AH17" s="1" t="str">
        <f>[1]main!AH113</f>
        <v>NA</v>
      </c>
      <c r="AI17" s="1" t="str">
        <f>[1]main!AI113</f>
        <v>NA</v>
      </c>
      <c r="AJ17" s="1" t="str">
        <f>[1]main!AJ113</f>
        <v>Der</v>
      </c>
      <c r="AK17" s="1" t="str">
        <f>[1]main!AK113</f>
        <v>der</v>
      </c>
      <c r="AL17" s="1">
        <f>[1]main!AL113</f>
        <v>52</v>
      </c>
      <c r="AM17" s="1" t="str">
        <f>[1]main!AM113</f>
        <v>Fischerin</v>
      </c>
      <c r="AN17" s="1" t="str">
        <f>[1]main!AN113</f>
        <v>NA</v>
      </c>
      <c r="AO17" s="1" t="str">
        <f>[1]main!AO113</f>
        <v>NA</v>
      </c>
      <c r="AP17" s="1" t="str">
        <f>[1]main!AP113</f>
        <v>NA</v>
      </c>
      <c r="AQ17" s="1" t="str">
        <f>[1]main!AQ113</f>
        <v>NA</v>
      </c>
      <c r="AR17" s="1" t="str">
        <f>[1]main!AR113</f>
        <v>NA</v>
      </c>
      <c r="AS17" s="1" t="str">
        <f>[1]main!AS113</f>
        <v>Alternative</v>
      </c>
      <c r="AT17" s="1" t="str">
        <f>[1]main!AT113</f>
        <v>NA</v>
      </c>
      <c r="AU17" s="1" t="str">
        <f>[1]main!AU113</f>
        <v>NA</v>
      </c>
      <c r="AV17" s="1" t="str">
        <f>[1]main!AV113</f>
        <v>Die</v>
      </c>
      <c r="AW17" s="1" t="str">
        <f>[1]main!AW113</f>
        <v>die</v>
      </c>
      <c r="AX17" s="1" t="str">
        <f>[1]main!AX113</f>
        <v>Er</v>
      </c>
      <c r="AY17" s="1" t="str">
        <f>[1]main!AY113</f>
        <v>Sie</v>
      </c>
      <c r="AZ17" s="2" t="str">
        <f>[1]main!AZ113</f>
        <v>Sie</v>
      </c>
      <c r="BA17" s="1" t="str">
        <f t="shared" si="9"/>
        <v>Wer simst im Hörsaal?</v>
      </c>
      <c r="BB17" s="14" t="str">
        <f t="shared" si="10"/>
        <v>Was tat der Fischer?</v>
      </c>
      <c r="BC17" s="1" t="str">
        <f t="shared" si="11"/>
        <v>Wo simst der Fischer?</v>
      </c>
      <c r="BD17" s="1" t="str">
        <f t="shared" si="12"/>
        <v>Was findet der Fischer langweilig?</v>
      </c>
      <c r="BE17" s="15" t="s">
        <v>28</v>
      </c>
      <c r="BF17" s="1" t="str">
        <f>BD17</f>
        <v>Was findet der Fischer langweilig?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 t="shared" si="26"/>
        <v>NA</v>
      </c>
      <c r="BL17" s="1" t="s">
        <v>14</v>
      </c>
      <c r="BM17" s="15">
        <v>1</v>
      </c>
      <c r="BN17" s="1" t="str">
        <f t="shared" si="16"/>
        <v>NA</v>
      </c>
      <c r="BO17" s="1" t="str">
        <f t="shared" si="17"/>
        <v>NA</v>
      </c>
      <c r="BP17" s="1" t="str">
        <f t="shared" si="18"/>
        <v>Wo simst der Fischer?</v>
      </c>
      <c r="BQ17" s="1" t="str">
        <f t="shared" si="19"/>
        <v/>
      </c>
      <c r="BR17" s="1" t="str">
        <f t="shared" si="20"/>
        <v/>
      </c>
      <c r="BS17" s="1" t="str">
        <f t="shared" si="21"/>
        <v>Wo simst der Fischer?</v>
      </c>
      <c r="BT17" s="1" t="str">
        <f t="shared" si="22"/>
        <v>Was findet der Fischer langweilig?</v>
      </c>
      <c r="BU17" s="1" t="str">
        <f t="shared" si="23"/>
        <v/>
      </c>
      <c r="BV17" s="1" t="str">
        <f t="shared" si="24"/>
        <v>Was findet der Fischer langweilig?</v>
      </c>
    </row>
    <row r="18" spans="1:74" ht="14.25" customHeight="1" x14ac:dyDescent="0.35">
      <c r="A18" s="1" t="str">
        <f t="shared" si="0"/>
        <v>L3_S23_I3_PEr</v>
      </c>
      <c r="B18" s="1">
        <v>3</v>
      </c>
      <c r="C18" s="1">
        <v>23</v>
      </c>
      <c r="D18" s="6">
        <v>64</v>
      </c>
      <c r="E18">
        <v>3</v>
      </c>
      <c r="F18" s="1">
        <v>23</v>
      </c>
      <c r="G18" s="1" t="str">
        <f t="shared" si="1"/>
        <v>Julius starrt auf den Schulhof. Er hat einen potenziellen Profispieler gefunden.</v>
      </c>
      <c r="H18" s="1" t="str">
        <f t="shared" si="2"/>
        <v>Julius</v>
      </c>
      <c r="I18" s="1" t="str">
        <f t="shared" si="3"/>
        <v>Florian</v>
      </c>
      <c r="J18" s="1" t="s">
        <v>107</v>
      </c>
      <c r="L18" s="1" t="s">
        <v>81</v>
      </c>
      <c r="N18" s="1" t="s">
        <v>119</v>
      </c>
      <c r="O18" s="1" t="str">
        <f t="shared" si="4"/>
        <v>auf den Schulhof.</v>
      </c>
      <c r="P18" s="1" t="str">
        <f t="shared" si="5"/>
        <v>auf den Schulhof</v>
      </c>
      <c r="Q18" s="1" t="str">
        <f t="shared" si="6"/>
        <v>Er</v>
      </c>
      <c r="R18" s="1" t="s">
        <v>6</v>
      </c>
      <c r="S18" s="1" t="s">
        <v>24</v>
      </c>
      <c r="T18" s="1" t="s">
        <v>120</v>
      </c>
      <c r="U18" s="1" t="s">
        <v>121</v>
      </c>
      <c r="W18" s="1" t="str">
        <f t="shared" si="7"/>
        <v>Profispieler</v>
      </c>
      <c r="X18" s="1" t="str">
        <f t="shared" si="8"/>
        <v>gefunden.</v>
      </c>
      <c r="Y18" s="1" t="s">
        <v>122</v>
      </c>
      <c r="Z18" s="1">
        <f>[1]main!Z4</f>
        <v>3</v>
      </c>
      <c r="AA18" s="1" t="str">
        <f>[1]main!AA4</f>
        <v>Julius</v>
      </c>
      <c r="AB18" s="1" t="str">
        <f>[1]main!AB4</f>
        <v>m</v>
      </c>
      <c r="AC18" s="1">
        <f>[1]main!AC4</f>
        <v>1.085714286</v>
      </c>
      <c r="AD18" s="1">
        <f>[1]main!AD4</f>
        <v>0.37349136300000002</v>
      </c>
      <c r="AE18" s="1">
        <f>[1]main!AE4</f>
        <v>1</v>
      </c>
      <c r="AF18" s="2" t="str">
        <f>[1]main!AF4</f>
        <v>m</v>
      </c>
      <c r="AG18" s="1" t="str">
        <f>[1]main!AG4</f>
        <v>Target</v>
      </c>
      <c r="AH18" s="1" t="str">
        <f>[1]main!AH4</f>
        <v>NA</v>
      </c>
      <c r="AI18" s="1">
        <f>[1]main!AI4</f>
        <v>1810000000</v>
      </c>
      <c r="AJ18" s="1" t="str">
        <f>[1]main!AJ4</f>
        <v>NA</v>
      </c>
      <c r="AK18" s="1" t="str">
        <f>[1]main!AK4</f>
        <v>NA</v>
      </c>
      <c r="AL18" s="1">
        <f>[1]main!AL4</f>
        <v>35</v>
      </c>
      <c r="AM18" s="1" t="str">
        <f>[1]main!AM4</f>
        <v>Florian</v>
      </c>
      <c r="AN18" s="1" t="str">
        <f>[1]main!AN4</f>
        <v>m</v>
      </c>
      <c r="AO18" s="1">
        <f>[1]main!AO4</f>
        <v>1.457142857</v>
      </c>
      <c r="AP18" s="1">
        <f>[1]main!AP4</f>
        <v>1.441870867</v>
      </c>
      <c r="AQ18" s="1">
        <f>[1]main!AQ4</f>
        <v>1</v>
      </c>
      <c r="AR18" s="1" t="str">
        <f>[1]main!AR4</f>
        <v>m</v>
      </c>
      <c r="AS18" s="1" t="str">
        <f>[1]main!AS4</f>
        <v>Alternative</v>
      </c>
      <c r="AT18" s="1" t="str">
        <f>[1]main!AT4</f>
        <v>NA</v>
      </c>
      <c r="AU18" s="1" t="str">
        <f>[1]main!AU4</f>
        <v>NA</v>
      </c>
      <c r="AV18" s="1" t="str">
        <f>[1]main!AV4</f>
        <v>NA</v>
      </c>
      <c r="AW18" s="1" t="str">
        <f>[1]main!AW4</f>
        <v>NA</v>
      </c>
      <c r="AX18" s="1" t="str">
        <f>[1]main!AX4</f>
        <v>Er</v>
      </c>
      <c r="AY18" s="1" t="str">
        <f>[1]main!AY4</f>
        <v>Sie</v>
      </c>
      <c r="AZ18" s="2" t="str">
        <f>[1]main!AZ4</f>
        <v>Er</v>
      </c>
      <c r="BA18" s="1" t="str">
        <f t="shared" si="9"/>
        <v>Wer starrt auf den Schulhof?</v>
      </c>
      <c r="BB18" s="14" t="str">
        <f t="shared" si="10"/>
        <v>Was tat Julius?</v>
      </c>
      <c r="BC18" s="1" t="str">
        <f t="shared" si="11"/>
        <v>Wohin starrt Julius?</v>
      </c>
      <c r="BD18" s="1" t="str">
        <f t="shared" si="12"/>
        <v>Was hat Julius gefunden?</v>
      </c>
      <c r="BE18" s="1" t="s">
        <v>63</v>
      </c>
      <c r="BF18" s="1" t="str">
        <f>BC18</f>
        <v>Wohin starrt Julius?</v>
      </c>
      <c r="BG18" s="1">
        <v>1</v>
      </c>
      <c r="BH18" s="1">
        <f t="shared" si="13"/>
        <v>1</v>
      </c>
      <c r="BI18" s="1" t="str">
        <f t="shared" si="14"/>
        <v>Wohin starrt Julius?</v>
      </c>
      <c r="BJ18" s="1" t="str">
        <f>IF(BI18="NA","NA",P18)</f>
        <v>auf den Schulhof</v>
      </c>
      <c r="BK18" s="1" t="str">
        <f t="shared" si="26"/>
        <v>auf den Schulhof</v>
      </c>
      <c r="BL18" s="1" t="s">
        <v>123</v>
      </c>
      <c r="BM18" s="15">
        <v>0</v>
      </c>
      <c r="BN18" s="1" t="str">
        <f t="shared" si="16"/>
        <v>in den Kindergarten</v>
      </c>
      <c r="BO18" s="1" t="str">
        <f t="shared" si="17"/>
        <v>auf den Schulhof</v>
      </c>
      <c r="BP18" s="1" t="str">
        <f t="shared" si="18"/>
        <v/>
      </c>
      <c r="BQ18" s="1" t="str">
        <f t="shared" si="19"/>
        <v>Wohin starrt Julius?</v>
      </c>
      <c r="BR18" s="1" t="str">
        <f t="shared" si="20"/>
        <v/>
      </c>
      <c r="BS18" s="1" t="str">
        <f t="shared" si="21"/>
        <v>Wohin starrt Julius?</v>
      </c>
      <c r="BT18" s="1" t="str">
        <f t="shared" si="22"/>
        <v>Was hat Julius gefunden?</v>
      </c>
      <c r="BU18" s="1" t="str">
        <f t="shared" si="23"/>
        <v/>
      </c>
      <c r="BV18" s="1" t="str">
        <f t="shared" si="24"/>
        <v>Was hat Julius gefunden?</v>
      </c>
    </row>
    <row r="19" spans="1:74" ht="14.25" customHeight="1" x14ac:dyDescent="0.35">
      <c r="A19" s="1" t="str">
        <f t="shared" si="0"/>
        <v>L3_S91_I174_PSie</v>
      </c>
      <c r="B19" s="1">
        <v>3</v>
      </c>
      <c r="C19" s="1">
        <v>91</v>
      </c>
      <c r="D19" s="6">
        <v>65</v>
      </c>
      <c r="E19">
        <v>3</v>
      </c>
      <c r="F19" s="1">
        <v>91</v>
      </c>
      <c r="G19" s="1" t="str">
        <f t="shared" si="1"/>
        <v>Der Psychiater bangt in der Universität. Sie hat die wichtige Präsentation vermasselt.</v>
      </c>
      <c r="H19" s="1" t="str">
        <f t="shared" si="2"/>
        <v>Der Psychiater</v>
      </c>
      <c r="I19" s="1" t="str">
        <f t="shared" si="3"/>
        <v>Die Psychiaterin</v>
      </c>
      <c r="J19" s="1" t="s">
        <v>3</v>
      </c>
      <c r="K19" s="1" t="s">
        <v>30</v>
      </c>
      <c r="N19" s="1" t="s">
        <v>124</v>
      </c>
      <c r="O19" s="1" t="str">
        <f t="shared" si="4"/>
        <v>in der Universität.</v>
      </c>
      <c r="P19" s="1" t="str">
        <f t="shared" si="5"/>
        <v>in der Universität</v>
      </c>
      <c r="Q19" s="1" t="str">
        <f t="shared" si="6"/>
        <v>Sie</v>
      </c>
      <c r="R19" s="1" t="s">
        <v>6</v>
      </c>
      <c r="S19" s="1" t="s">
        <v>7</v>
      </c>
      <c r="T19" s="1" t="s">
        <v>125</v>
      </c>
      <c r="U19" s="1" t="s">
        <v>126</v>
      </c>
      <c r="W19" s="1" t="str">
        <f t="shared" si="7"/>
        <v>Präsentation</v>
      </c>
      <c r="X19" s="1" t="str">
        <f t="shared" si="8"/>
        <v>vermasselt.</v>
      </c>
      <c r="Y19" s="1" t="s">
        <v>127</v>
      </c>
      <c r="Z19" s="1">
        <f>[1]main!Z92</f>
        <v>174</v>
      </c>
      <c r="AA19" s="1" t="str">
        <f>[1]main!AA92</f>
        <v>Psychiater</v>
      </c>
      <c r="AB19" s="1" t="str">
        <f>[1]main!AB92</f>
        <v>NA</v>
      </c>
      <c r="AC19" s="1">
        <f>[1]main!AC92</f>
        <v>4.05</v>
      </c>
      <c r="AD19" s="1" t="str">
        <f>[1]main!AD92</f>
        <v>NA</v>
      </c>
      <c r="AE19" s="1" t="str">
        <f>[1]main!AE92</f>
        <v>NA</v>
      </c>
      <c r="AF19" s="2" t="str">
        <f>[1]main!AF92</f>
        <v>m</v>
      </c>
      <c r="AG19" s="1" t="str">
        <f>[1]main!AG92</f>
        <v>Filler</v>
      </c>
      <c r="AH19" s="1" t="str">
        <f>[1]main!AH92</f>
        <v>NA</v>
      </c>
      <c r="AI19" s="1" t="str">
        <f>[1]main!AI92</f>
        <v>NA</v>
      </c>
      <c r="AJ19" s="1" t="str">
        <f>[1]main!AJ92</f>
        <v>Der</v>
      </c>
      <c r="AK19" s="1" t="str">
        <f>[1]main!AK92</f>
        <v>der</v>
      </c>
      <c r="AL19" s="1">
        <f>[1]main!AL92</f>
        <v>31</v>
      </c>
      <c r="AM19" s="1" t="str">
        <f>[1]main!AM92</f>
        <v>Psychiaterin</v>
      </c>
      <c r="AN19" s="1" t="str">
        <f>[1]main!AN92</f>
        <v>NA</v>
      </c>
      <c r="AO19" s="1" t="str">
        <f>[1]main!AO92</f>
        <v>NA</v>
      </c>
      <c r="AP19" s="1" t="str">
        <f>[1]main!AP92</f>
        <v>NA</v>
      </c>
      <c r="AQ19" s="1" t="str">
        <f>[1]main!AQ92</f>
        <v>NA</v>
      </c>
      <c r="AR19" s="1" t="str">
        <f>[1]main!AR92</f>
        <v>NA</v>
      </c>
      <c r="AS19" s="1" t="str">
        <f>[1]main!AS92</f>
        <v>Alternative</v>
      </c>
      <c r="AT19" s="1" t="str">
        <f>[1]main!AT92</f>
        <v>NA</v>
      </c>
      <c r="AU19" s="1" t="str">
        <f>[1]main!AU92</f>
        <v>NA</v>
      </c>
      <c r="AV19" s="1" t="str">
        <f>[1]main!AV92</f>
        <v>Die</v>
      </c>
      <c r="AW19" s="1" t="str">
        <f>[1]main!AW92</f>
        <v>die</v>
      </c>
      <c r="AX19" s="1" t="str">
        <f>[1]main!AX92</f>
        <v>Er</v>
      </c>
      <c r="AY19" s="1" t="str">
        <f>[1]main!AY92</f>
        <v>Sie</v>
      </c>
      <c r="AZ19" s="2" t="str">
        <f>[1]main!AZ92</f>
        <v>Sie</v>
      </c>
      <c r="BA19" s="1" t="str">
        <f t="shared" si="9"/>
        <v>Wer bangt in der Universität?</v>
      </c>
      <c r="BB19" s="14" t="str">
        <f t="shared" si="10"/>
        <v>Was tat der Psychiater?</v>
      </c>
      <c r="BC19" s="1" t="str">
        <f t="shared" si="11"/>
        <v>Wo bangt der Psychiater?</v>
      </c>
      <c r="BD19" s="1" t="str">
        <f t="shared" si="12"/>
        <v>Was hat der Psychiater vermasselt?</v>
      </c>
      <c r="BE19" s="1" t="s">
        <v>63</v>
      </c>
      <c r="BF19" s="1" t="str">
        <f>BC19</f>
        <v>Wo bangt der Psychiater?</v>
      </c>
      <c r="BG19" s="1">
        <v>4</v>
      </c>
      <c r="BH19" s="1">
        <f t="shared" si="13"/>
        <v>0</v>
      </c>
      <c r="BI19" s="1" t="str">
        <f t="shared" si="14"/>
        <v>NA</v>
      </c>
      <c r="BJ19" s="1" t="str">
        <f>IF(BI19="NA","NA",P19)</f>
        <v>NA</v>
      </c>
      <c r="BK19" s="1" t="str">
        <f t="shared" si="26"/>
        <v>NA</v>
      </c>
      <c r="BL19" s="1" t="s">
        <v>14</v>
      </c>
      <c r="BM19" s="15">
        <v>1</v>
      </c>
      <c r="BN19" s="1" t="str">
        <f t="shared" si="16"/>
        <v>NA</v>
      </c>
      <c r="BO19" s="1" t="str">
        <f t="shared" si="17"/>
        <v>NA</v>
      </c>
      <c r="BP19" s="1" t="str">
        <f t="shared" si="18"/>
        <v>Wo bangt der Psychiater?</v>
      </c>
      <c r="BQ19" s="1" t="str">
        <f t="shared" si="19"/>
        <v/>
      </c>
      <c r="BR19" s="1" t="str">
        <f t="shared" si="20"/>
        <v/>
      </c>
      <c r="BS19" s="1" t="str">
        <f t="shared" si="21"/>
        <v>Wo bangt der Psychiater?</v>
      </c>
      <c r="BT19" s="1" t="str">
        <f t="shared" si="22"/>
        <v>Was hat der Psychiater vermasselt?</v>
      </c>
      <c r="BU19" s="1" t="str">
        <f t="shared" si="23"/>
        <v/>
      </c>
      <c r="BV19" s="1" t="str">
        <f t="shared" si="24"/>
        <v>Was hat der Psychiater vermasselt?</v>
      </c>
    </row>
    <row r="20" spans="1:74" ht="14.25" customHeight="1" x14ac:dyDescent="0.35">
      <c r="A20" s="1" t="str">
        <f t="shared" si="0"/>
        <v>L3_S114_I197_PSie</v>
      </c>
      <c r="B20" s="1">
        <v>3</v>
      </c>
      <c r="C20" s="1">
        <v>114</v>
      </c>
      <c r="D20" s="6">
        <v>66</v>
      </c>
      <c r="E20">
        <v>3</v>
      </c>
      <c r="F20" s="1">
        <v>114</v>
      </c>
      <c r="G20" s="1" t="str">
        <f t="shared" si="1"/>
        <v>Der Schweißer raucht im U-Bahnhof. Sie möchte die harten Gesetze missachten.</v>
      </c>
      <c r="H20" s="1" t="str">
        <f t="shared" si="2"/>
        <v>Der Schweißer</v>
      </c>
      <c r="I20" s="1" t="str">
        <f t="shared" si="3"/>
        <v>Die Schweißerin</v>
      </c>
      <c r="J20" s="1" t="s">
        <v>128</v>
      </c>
      <c r="K20" s="1" t="s">
        <v>22</v>
      </c>
      <c r="N20" s="1" t="s">
        <v>129</v>
      </c>
      <c r="O20" s="1" t="str">
        <f t="shared" si="4"/>
        <v>im U-Bahnhof.</v>
      </c>
      <c r="P20" s="1" t="str">
        <f t="shared" si="5"/>
        <v>im U-Bahnhof</v>
      </c>
      <c r="Q20" s="1" t="str">
        <f t="shared" si="6"/>
        <v>Sie</v>
      </c>
      <c r="R20" s="1" t="s">
        <v>32</v>
      </c>
      <c r="S20" s="1" t="s">
        <v>7</v>
      </c>
      <c r="T20" s="1" t="s">
        <v>25</v>
      </c>
      <c r="U20" s="1" t="s">
        <v>130</v>
      </c>
      <c r="W20" s="1" t="str">
        <f t="shared" si="7"/>
        <v>Gesetze</v>
      </c>
      <c r="X20" s="1" t="str">
        <f t="shared" si="8"/>
        <v>missachten.</v>
      </c>
      <c r="Y20" s="1" t="s">
        <v>131</v>
      </c>
      <c r="Z20" s="1">
        <f>[1]main!Z115</f>
        <v>197</v>
      </c>
      <c r="AA20" s="1" t="str">
        <f>[1]main!AA115</f>
        <v>Schweißer</v>
      </c>
      <c r="AB20" s="1" t="str">
        <f>[1]main!AB115</f>
        <v>NA</v>
      </c>
      <c r="AC20" s="1">
        <f>[1]main!AC115</f>
        <v>6.2249999999999996</v>
      </c>
      <c r="AD20" s="1" t="str">
        <f>[1]main!AD115</f>
        <v>NA</v>
      </c>
      <c r="AE20" s="1" t="str">
        <f>[1]main!AE115</f>
        <v>NA</v>
      </c>
      <c r="AF20" s="2" t="str">
        <f>[1]main!AF115</f>
        <v>m</v>
      </c>
      <c r="AG20" s="1" t="str">
        <f>[1]main!AG115</f>
        <v>Filler</v>
      </c>
      <c r="AH20" s="1" t="str">
        <f>[1]main!AH115</f>
        <v>NA</v>
      </c>
      <c r="AI20" s="1" t="str">
        <f>[1]main!AI115</f>
        <v>NA</v>
      </c>
      <c r="AJ20" s="1" t="str">
        <f>[1]main!AJ115</f>
        <v>Der</v>
      </c>
      <c r="AK20" s="1" t="str">
        <f>[1]main!AK115</f>
        <v>der</v>
      </c>
      <c r="AL20" s="1">
        <f>[1]main!AL115</f>
        <v>54</v>
      </c>
      <c r="AM20" s="1" t="str">
        <f>[1]main!AM115</f>
        <v>Schweißerin</v>
      </c>
      <c r="AN20" s="1" t="str">
        <f>[1]main!AN115</f>
        <v>NA</v>
      </c>
      <c r="AO20" s="1" t="str">
        <f>[1]main!AO115</f>
        <v>NA</v>
      </c>
      <c r="AP20" s="1" t="str">
        <f>[1]main!AP115</f>
        <v>NA</v>
      </c>
      <c r="AQ20" s="1" t="str">
        <f>[1]main!AQ115</f>
        <v>NA</v>
      </c>
      <c r="AR20" s="1" t="str">
        <f>[1]main!AR115</f>
        <v>NA</v>
      </c>
      <c r="AS20" s="1" t="str">
        <f>[1]main!AS115</f>
        <v>Alternative</v>
      </c>
      <c r="AT20" s="1" t="str">
        <f>[1]main!AT115</f>
        <v>NA</v>
      </c>
      <c r="AU20" s="1" t="str">
        <f>[1]main!AU115</f>
        <v>NA</v>
      </c>
      <c r="AV20" s="1" t="str">
        <f>[1]main!AV115</f>
        <v>Die</v>
      </c>
      <c r="AW20" s="1" t="str">
        <f>[1]main!AW115</f>
        <v>die</v>
      </c>
      <c r="AX20" s="1" t="str">
        <f>[1]main!AX115</f>
        <v>Er</v>
      </c>
      <c r="AY20" s="1" t="str">
        <f>[1]main!AY115</f>
        <v>Sie</v>
      </c>
      <c r="AZ20" s="2" t="str">
        <f>[1]main!AZ115</f>
        <v>Sie</v>
      </c>
      <c r="BA20" s="1" t="str">
        <f t="shared" si="9"/>
        <v>Wer raucht im U-Bahnhof?</v>
      </c>
      <c r="BB20" s="14" t="str">
        <f t="shared" si="10"/>
        <v>Was tat der Schweißer?</v>
      </c>
      <c r="BC20" s="1" t="str">
        <f t="shared" si="11"/>
        <v>Wo raucht der Schweißer?</v>
      </c>
      <c r="BD20" s="1" t="str">
        <f t="shared" si="12"/>
        <v>Was möchte der Schweißer missachten?</v>
      </c>
      <c r="BE20" s="1" t="s">
        <v>55</v>
      </c>
      <c r="BF20" s="1" t="str">
        <f>BB20</f>
        <v>Was tat der Schweißer?</v>
      </c>
      <c r="BG20" s="1">
        <v>2</v>
      </c>
      <c r="BH20" s="1">
        <f t="shared" si="13"/>
        <v>0</v>
      </c>
      <c r="BI20" s="1" t="str">
        <f t="shared" si="14"/>
        <v>NA</v>
      </c>
      <c r="BJ20" s="1" t="str">
        <f>IF(BI20="NA","NA",J20)</f>
        <v>NA</v>
      </c>
      <c r="BK20" s="1" t="str">
        <f t="shared" si="26"/>
        <v>NA</v>
      </c>
      <c r="BL20" s="1" t="s">
        <v>14</v>
      </c>
      <c r="BM20" s="15">
        <v>0</v>
      </c>
      <c r="BN20" s="1" t="str">
        <f t="shared" si="16"/>
        <v>NA</v>
      </c>
      <c r="BO20" s="1" t="str">
        <f t="shared" si="17"/>
        <v>NA</v>
      </c>
      <c r="BP20" s="1" t="str">
        <f t="shared" si="18"/>
        <v>Wo raucht der Schweißer?</v>
      </c>
      <c r="BQ20" s="1" t="str">
        <f t="shared" si="19"/>
        <v/>
      </c>
      <c r="BR20" s="1" t="str">
        <f t="shared" si="20"/>
        <v/>
      </c>
      <c r="BS20" s="1" t="str">
        <f t="shared" si="21"/>
        <v>Wo raucht der Schweißer?</v>
      </c>
      <c r="BT20" s="1" t="str">
        <f t="shared" si="22"/>
        <v>Was möchte der Schweißer missachten?</v>
      </c>
      <c r="BU20" s="1" t="str">
        <f t="shared" si="23"/>
        <v/>
      </c>
      <c r="BV20" s="1" t="str">
        <f t="shared" si="24"/>
        <v>Was möchte der Schweißer missachten?</v>
      </c>
    </row>
    <row r="21" spans="1:74" ht="14.25" customHeight="1" x14ac:dyDescent="0.35">
      <c r="A21" s="1" t="str">
        <f t="shared" si="0"/>
        <v>L3_S92_I175_PSie</v>
      </c>
      <c r="B21" s="1">
        <v>3</v>
      </c>
      <c r="C21" s="1">
        <v>92</v>
      </c>
      <c r="D21" s="6">
        <v>67</v>
      </c>
      <c r="E21">
        <v>3</v>
      </c>
      <c r="F21" s="1">
        <v>92</v>
      </c>
      <c r="G21" s="1" t="str">
        <f t="shared" si="1"/>
        <v>Der Schriftsteller läuft zur Bäckerei. Sie hat den notwendigen Kuchen vergessen.</v>
      </c>
      <c r="H21" s="1" t="str">
        <f t="shared" si="2"/>
        <v>Der Schriftsteller</v>
      </c>
      <c r="I21" s="1" t="str">
        <f t="shared" si="3"/>
        <v>Die Schriftstellerin</v>
      </c>
      <c r="J21" s="1" t="s">
        <v>132</v>
      </c>
      <c r="L21" s="1" t="s">
        <v>133</v>
      </c>
      <c r="N21" s="1" t="s">
        <v>134</v>
      </c>
      <c r="O21" s="1" t="str">
        <f t="shared" si="4"/>
        <v>zur Bäckerei.</v>
      </c>
      <c r="P21" s="1" t="str">
        <f t="shared" si="5"/>
        <v>zur Bäckerei</v>
      </c>
      <c r="Q21" s="1" t="str">
        <f t="shared" si="6"/>
        <v>Sie</v>
      </c>
      <c r="R21" s="1" t="s">
        <v>6</v>
      </c>
      <c r="S21" s="1" t="s">
        <v>33</v>
      </c>
      <c r="T21" s="1" t="s">
        <v>67</v>
      </c>
      <c r="U21" s="1" t="s">
        <v>135</v>
      </c>
      <c r="W21" s="1" t="str">
        <f t="shared" si="7"/>
        <v>Kuchen</v>
      </c>
      <c r="X21" s="1" t="str">
        <f t="shared" si="8"/>
        <v>vergessen.</v>
      </c>
      <c r="Y21" s="1" t="s">
        <v>85</v>
      </c>
      <c r="Z21" s="1">
        <f>[1]main!Z93</f>
        <v>175</v>
      </c>
      <c r="AA21" s="1" t="str">
        <f>[1]main!AA93</f>
        <v>Schriftsteller</v>
      </c>
      <c r="AB21" s="1" t="str">
        <f>[1]main!AB93</f>
        <v>NA</v>
      </c>
      <c r="AC21" s="1">
        <f>[1]main!AC93</f>
        <v>4.1500000000000004</v>
      </c>
      <c r="AD21" s="1" t="str">
        <f>[1]main!AD93</f>
        <v>NA</v>
      </c>
      <c r="AE21" s="1" t="str">
        <f>[1]main!AE93</f>
        <v>NA</v>
      </c>
      <c r="AF21" s="2" t="str">
        <f>[1]main!AF93</f>
        <v>m</v>
      </c>
      <c r="AG21" s="1" t="str">
        <f>[1]main!AG93</f>
        <v>Filler</v>
      </c>
      <c r="AH21" s="1" t="str">
        <f>[1]main!AH93</f>
        <v>NA</v>
      </c>
      <c r="AI21" s="1" t="str">
        <f>[1]main!AI93</f>
        <v>NA</v>
      </c>
      <c r="AJ21" s="1" t="str">
        <f>[1]main!AJ93</f>
        <v>Der</v>
      </c>
      <c r="AK21" s="1" t="str">
        <f>[1]main!AK93</f>
        <v>der</v>
      </c>
      <c r="AL21" s="1">
        <f>[1]main!AL93</f>
        <v>32</v>
      </c>
      <c r="AM21" s="1" t="str">
        <f>[1]main!AM93</f>
        <v>Schriftstellerin</v>
      </c>
      <c r="AN21" s="1" t="str">
        <f>[1]main!AN93</f>
        <v>NA</v>
      </c>
      <c r="AO21" s="1" t="str">
        <f>[1]main!AO93</f>
        <v>NA</v>
      </c>
      <c r="AP21" s="1" t="str">
        <f>[1]main!AP93</f>
        <v>NA</v>
      </c>
      <c r="AQ21" s="1" t="str">
        <f>[1]main!AQ93</f>
        <v>NA</v>
      </c>
      <c r="AR21" s="1" t="str">
        <f>[1]main!AR93</f>
        <v>NA</v>
      </c>
      <c r="AS21" s="1" t="str">
        <f>[1]main!AS93</f>
        <v>Alternative</v>
      </c>
      <c r="AT21" s="1" t="str">
        <f>[1]main!AT93</f>
        <v>NA</v>
      </c>
      <c r="AU21" s="1" t="str">
        <f>[1]main!AU93</f>
        <v>NA</v>
      </c>
      <c r="AV21" s="1" t="str">
        <f>[1]main!AV93</f>
        <v>Die</v>
      </c>
      <c r="AW21" s="1" t="str">
        <f>[1]main!AW93</f>
        <v>die</v>
      </c>
      <c r="AX21" s="1" t="str">
        <f>[1]main!AX93</f>
        <v>Er</v>
      </c>
      <c r="AY21" s="1" t="str">
        <f>[1]main!AY93</f>
        <v>Sie</v>
      </c>
      <c r="AZ21" s="2" t="str">
        <f>[1]main!AZ93</f>
        <v>Sie</v>
      </c>
      <c r="BA21" s="1" t="str">
        <f t="shared" si="9"/>
        <v>Wer läuft zur Bäckerei?</v>
      </c>
      <c r="BB21" s="14" t="str">
        <f t="shared" si="10"/>
        <v>Was tat der Schriftsteller?</v>
      </c>
      <c r="BC21" s="1" t="str">
        <f t="shared" si="11"/>
        <v>Wohin läuft der Schriftsteller?</v>
      </c>
      <c r="BD21" s="1" t="str">
        <f t="shared" si="12"/>
        <v>Was hat der Schriftsteller vergessen?</v>
      </c>
      <c r="BE21" s="15" t="s">
        <v>28</v>
      </c>
      <c r="BF21" s="1" t="str">
        <f>BD21</f>
        <v>Was hat der Schriftsteller vergessen?</v>
      </c>
      <c r="BG21" s="1">
        <v>3</v>
      </c>
      <c r="BH21" s="1">
        <f t="shared" si="13"/>
        <v>0</v>
      </c>
      <c r="BI21" s="1" t="str">
        <f t="shared" si="14"/>
        <v>NA</v>
      </c>
      <c r="BJ21" s="1" t="str">
        <f>IF(BI21="NA","NA",CONCATENATE(S21," ",T21," ",W21))</f>
        <v>NA</v>
      </c>
      <c r="BK21" s="1" t="str">
        <f t="shared" si="26"/>
        <v>NA</v>
      </c>
      <c r="BL21" s="1" t="s">
        <v>14</v>
      </c>
      <c r="BM21" s="15">
        <v>0</v>
      </c>
      <c r="BN21" s="1" t="str">
        <f t="shared" si="16"/>
        <v>NA</v>
      </c>
      <c r="BO21" s="1" t="str">
        <f t="shared" si="17"/>
        <v>NA</v>
      </c>
      <c r="BP21" s="1" t="str">
        <f t="shared" si="18"/>
        <v/>
      </c>
      <c r="BQ21" s="1" t="str">
        <f t="shared" si="19"/>
        <v>Wohin läuft der Schriftsteller?</v>
      </c>
      <c r="BR21" s="1" t="str">
        <f t="shared" si="20"/>
        <v/>
      </c>
      <c r="BS21" s="1" t="str">
        <f t="shared" si="21"/>
        <v>Wohin läuft der Schriftsteller?</v>
      </c>
      <c r="BT21" s="1" t="str">
        <f t="shared" si="22"/>
        <v>Was hat der Schriftsteller vergessen?</v>
      </c>
      <c r="BU21" s="1" t="str">
        <f t="shared" si="23"/>
        <v/>
      </c>
      <c r="BV21" s="1" t="str">
        <f t="shared" si="24"/>
        <v>Was hat der Schriftsteller vergessen?</v>
      </c>
    </row>
    <row r="22" spans="1:74" ht="14" customHeight="1" x14ac:dyDescent="0.35">
      <c r="A22" s="1" t="str">
        <f t="shared" si="0"/>
        <v>L3_S11_I134_PSie</v>
      </c>
      <c r="B22" s="1">
        <v>3</v>
      </c>
      <c r="C22" s="1">
        <v>11</v>
      </c>
      <c r="D22" s="6">
        <v>68</v>
      </c>
      <c r="E22">
        <v>3</v>
      </c>
      <c r="F22" s="1">
        <v>11</v>
      </c>
      <c r="G22" s="1" t="str">
        <f t="shared" si="1"/>
        <v>Lena flüchtet aus dem Restaurant. Sie hat die hohe Preise unterschätzt.</v>
      </c>
      <c r="H22" s="1" t="str">
        <f t="shared" si="2"/>
        <v>Lena</v>
      </c>
      <c r="I22" s="1" t="str">
        <f t="shared" si="3"/>
        <v>Merle</v>
      </c>
      <c r="J22" s="17" t="s">
        <v>136</v>
      </c>
      <c r="M22" s="1" t="s">
        <v>87</v>
      </c>
      <c r="N22" s="1" t="s">
        <v>137</v>
      </c>
      <c r="O22" s="1" t="str">
        <f t="shared" si="4"/>
        <v>aus dem Restaurant.</v>
      </c>
      <c r="P22" s="1" t="str">
        <f t="shared" si="5"/>
        <v>aus dem Restaurant</v>
      </c>
      <c r="Q22" s="1" t="str">
        <f t="shared" si="6"/>
        <v>Sie</v>
      </c>
      <c r="R22" s="1" t="s">
        <v>6</v>
      </c>
      <c r="S22" s="1" t="s">
        <v>7</v>
      </c>
      <c r="T22" s="1" t="s">
        <v>138</v>
      </c>
      <c r="U22" s="1" t="s">
        <v>139</v>
      </c>
      <c r="W22" s="1" t="str">
        <f t="shared" si="7"/>
        <v>Preise</v>
      </c>
      <c r="X22" s="1" t="str">
        <f t="shared" si="8"/>
        <v>unterschätzt.</v>
      </c>
      <c r="Y22" s="1" t="s">
        <v>140</v>
      </c>
      <c r="Z22" s="1">
        <f>[1]main!Z52</f>
        <v>134</v>
      </c>
      <c r="AA22" s="1" t="str">
        <f>[1]main!AA52</f>
        <v>Lena</v>
      </c>
      <c r="AB22" s="1" t="str">
        <f>[1]main!AB52</f>
        <v>f</v>
      </c>
      <c r="AC22" s="1">
        <f>[1]main!AC52</f>
        <v>6.8857142859999998</v>
      </c>
      <c r="AD22" s="1">
        <f>[1]main!AD52</f>
        <v>0.322802851</v>
      </c>
      <c r="AE22" s="1">
        <f>[1]main!AE52</f>
        <v>7</v>
      </c>
      <c r="AF22" s="2" t="str">
        <f>[1]main!AF52</f>
        <v>f</v>
      </c>
      <c r="AG22" s="1" t="str">
        <f>[1]main!AG52</f>
        <v>Target</v>
      </c>
      <c r="AH22" s="1" t="str">
        <f>[1]main!AH52</f>
        <v>NA</v>
      </c>
      <c r="AI22" s="1">
        <f>[1]main!AI52</f>
        <v>2250000000</v>
      </c>
      <c r="AJ22" s="1" t="str">
        <f>[1]main!AJ52</f>
        <v>NA</v>
      </c>
      <c r="AK22" s="1" t="str">
        <f>[1]main!AK52</f>
        <v>NA</v>
      </c>
      <c r="AL22" s="1">
        <f>[1]main!AL52</f>
        <v>102</v>
      </c>
      <c r="AM22" s="1" t="str">
        <f>[1]main!AM52</f>
        <v>Merle</v>
      </c>
      <c r="AN22" s="1" t="str">
        <f>[1]main!AN52</f>
        <v>n</v>
      </c>
      <c r="AO22" s="1">
        <f>[1]main!AO52</f>
        <v>6.542857143</v>
      </c>
      <c r="AP22" s="1">
        <f>[1]main!AP52</f>
        <v>0.78000215500000003</v>
      </c>
      <c r="AQ22" s="1">
        <f>[1]main!AQ52</f>
        <v>7</v>
      </c>
      <c r="AR22" s="1" t="str">
        <f>[1]main!AR52</f>
        <v>f</v>
      </c>
      <c r="AS22" s="1" t="str">
        <f>[1]main!AS52</f>
        <v>Alternative</v>
      </c>
      <c r="AT22" s="1" t="str">
        <f>[1]main!AT52</f>
        <v>NA</v>
      </c>
      <c r="AU22" s="1" t="str">
        <f>[1]main!AU52</f>
        <v>NA</v>
      </c>
      <c r="AV22" s="1" t="str">
        <f>[1]main!AV52</f>
        <v>NA</v>
      </c>
      <c r="AW22" s="1" t="str">
        <f>[1]main!AW52</f>
        <v>NA</v>
      </c>
      <c r="AX22" s="1" t="str">
        <f>[1]main!AX52</f>
        <v>Er</v>
      </c>
      <c r="AY22" s="1" t="str">
        <f>[1]main!AY52</f>
        <v>Sie</v>
      </c>
      <c r="AZ22" s="2" t="str">
        <f>[1]main!AZ52</f>
        <v>Sie</v>
      </c>
      <c r="BA22" s="1" t="str">
        <f t="shared" si="9"/>
        <v>Wer flüchtet aus dem Restaurant?</v>
      </c>
      <c r="BB22" s="14" t="str">
        <f t="shared" si="10"/>
        <v>Was tat Lena?</v>
      </c>
      <c r="BC22" s="1" t="str">
        <f t="shared" si="11"/>
        <v>Woher flüchtet Lena?</v>
      </c>
      <c r="BD22" s="1" t="str">
        <f t="shared" si="12"/>
        <v>Was hat Lena unterschätzt?</v>
      </c>
      <c r="BE22" s="1" t="s">
        <v>63</v>
      </c>
      <c r="BF22" s="1" t="str">
        <f>BC22</f>
        <v>Woher flüchtet Lena?</v>
      </c>
      <c r="BG22" s="1">
        <v>3</v>
      </c>
      <c r="BH22" s="1">
        <f t="shared" si="13"/>
        <v>0</v>
      </c>
      <c r="BI22" s="1" t="str">
        <f t="shared" si="14"/>
        <v>NA</v>
      </c>
      <c r="BJ22" s="1" t="str">
        <f>IF(BI22="NA","NA",P22)</f>
        <v>NA</v>
      </c>
      <c r="BK22" s="1" t="str">
        <f t="shared" si="26"/>
        <v>NA</v>
      </c>
      <c r="BL22" s="1" t="s">
        <v>14</v>
      </c>
      <c r="BM22" s="15">
        <v>0</v>
      </c>
      <c r="BN22" s="1" t="str">
        <f t="shared" si="16"/>
        <v>NA</v>
      </c>
      <c r="BO22" s="1" t="str">
        <f t="shared" si="17"/>
        <v>NA</v>
      </c>
      <c r="BP22" s="1" t="str">
        <f t="shared" si="18"/>
        <v/>
      </c>
      <c r="BQ22" s="1" t="str">
        <f t="shared" si="19"/>
        <v/>
      </c>
      <c r="BR22" s="1" t="str">
        <f t="shared" si="20"/>
        <v>Woher flüchtet Lena?</v>
      </c>
      <c r="BS22" s="1" t="str">
        <f t="shared" si="21"/>
        <v>Woher flüchtet Lena?</v>
      </c>
      <c r="BT22" s="1" t="str">
        <f t="shared" si="22"/>
        <v>Was hat Lena unterschätzt?</v>
      </c>
      <c r="BU22" s="1" t="str">
        <f t="shared" si="23"/>
        <v/>
      </c>
      <c r="BV22" s="1" t="str">
        <f t="shared" si="24"/>
        <v>Was hat Lena unterschätzt?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900-000000000000}">
    <sortState xmlns:xlrd2="http://schemas.microsoft.com/office/spreadsheetml/2017/richdata2" ref="A2:BV22">
      <sortCondition ref="D1:D22"/>
    </sortState>
  </autoFilter>
  <conditionalFormatting sqref="R3:V6 X3:Y6 X8:Y22 R8:V22">
    <cfRule type="containsText" dxfId="5" priority="6" operator="containsText" text="xx">
      <formula>NOT(ISERROR(SEARCH(("xx"),(R3))))</formula>
    </cfRule>
  </conditionalFormatting>
  <conditionalFormatting sqref="BE6 BE10">
    <cfRule type="containsText" dxfId="4" priority="3" operator="containsText" text="xx">
      <formula>NOT(ISERROR(SEARCH(("xx"),(BE6))))</formula>
    </cfRule>
  </conditionalFormatting>
  <conditionalFormatting sqref="BE14 BE18">
    <cfRule type="containsText" dxfId="3" priority="4" operator="containsText" text="xx">
      <formula>NOT(ISERROR(SEARCH(("xx"),(BE14))))</formula>
    </cfRule>
  </conditionalFormatting>
  <conditionalFormatting sqref="BE22">
    <cfRule type="containsText" dxfId="2" priority="5" operator="containsText" text="xx">
      <formula>NOT(ISERROR(SEARCH(("xx"),(BE22))))</formula>
    </cfRule>
  </conditionalFormatting>
  <conditionalFormatting sqref="R2:V2 X2:Y2">
    <cfRule type="containsText" dxfId="1" priority="2" operator="containsText" text="xx">
      <formula>NOT(ISERROR(SEARCH(("xx"),(R2))))</formula>
    </cfRule>
  </conditionalFormatting>
  <conditionalFormatting sqref="R7:V7 X7:Y7">
    <cfRule type="containsText" dxfId="0" priority="1" operator="containsText" text="xx">
      <formula>NOT(ISERROR(SEARCH(("xx"),(R7))))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2022-05-10T09:42:10Z</dcterms:created>
  <dcterms:modified xsi:type="dcterms:W3CDTF">2022-05-10T09:42:19Z</dcterms:modified>
</cp:coreProperties>
</file>