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list4\"/>
    </mc:Choice>
  </mc:AlternateContent>
  <xr:revisionPtr revIDLastSave="0" documentId="13_ncr:1_{DE1A6D84-3698-4EA0-B90E-D9A6A1A2FA7C}" xr6:coauthVersionLast="47" xr6:coauthVersionMax="47" xr10:uidLastSave="{00000000-0000-0000-0000-000000000000}"/>
  <bookViews>
    <workbookView xWindow="-110" yWindow="-110" windowWidth="19420" windowHeight="10300" xr2:uid="{B514B9A6-6E3E-4AC2-B03C-44AD2BC0B5C3}"/>
  </bookViews>
  <sheets>
    <sheet name="list4 (1)" sheetId="1" r:id="rId1"/>
  </sheets>
  <externalReferences>
    <externalReference r:id="rId2"/>
  </externalReferences>
  <definedNames>
    <definedName name="_xlnm._FilterDatabase" localSheetId="0" hidden="1">'list4 (1)'!$A$1:$BV$27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O27" i="1" l="1"/>
  <c r="BI27" i="1"/>
  <c r="BJ27" i="1" s="1"/>
  <c r="BK27" i="1" s="1"/>
  <c r="BN27" i="1" s="1"/>
  <c r="AZ27" i="1"/>
  <c r="Q27" i="1" s="1"/>
  <c r="AY27" i="1"/>
  <c r="AX27" i="1"/>
  <c r="AW27" i="1"/>
  <c r="AV27" i="1"/>
  <c r="I27" i="1" s="1"/>
  <c r="AU27" i="1"/>
  <c r="AT27" i="1"/>
  <c r="AS27" i="1"/>
  <c r="AR27" i="1"/>
  <c r="AQ27" i="1"/>
  <c r="AP27" i="1"/>
  <c r="AO27" i="1"/>
  <c r="AN27" i="1"/>
  <c r="AM27" i="1"/>
  <c r="AL27" i="1"/>
  <c r="AK27" i="1"/>
  <c r="BU27" i="1" s="1"/>
  <c r="AJ27" i="1"/>
  <c r="AI27" i="1"/>
  <c r="AH27" i="1"/>
  <c r="AG27" i="1"/>
  <c r="AF27" i="1"/>
  <c r="AE27" i="1"/>
  <c r="AD27" i="1"/>
  <c r="AC27" i="1"/>
  <c r="AB27" i="1"/>
  <c r="AA27" i="1"/>
  <c r="H27" i="1" s="1"/>
  <c r="G27" i="1" s="1"/>
  <c r="Z27" i="1"/>
  <c r="A27" i="1" s="1"/>
  <c r="X27" i="1"/>
  <c r="W27" i="1"/>
  <c r="P27" i="1"/>
  <c r="BA27" i="1" s="1"/>
  <c r="O27" i="1"/>
  <c r="BN26" i="1"/>
  <c r="BJ26" i="1"/>
  <c r="BK26" i="1" s="1"/>
  <c r="BO26" i="1" s="1"/>
  <c r="BI26" i="1"/>
  <c r="BH26" i="1"/>
  <c r="AZ26" i="1"/>
  <c r="Q26" i="1" s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BU26" i="1" s="1"/>
  <c r="AJ26" i="1"/>
  <c r="AI26" i="1"/>
  <c r="AH26" i="1"/>
  <c r="AG26" i="1"/>
  <c r="AF26" i="1"/>
  <c r="AE26" i="1"/>
  <c r="AD26" i="1"/>
  <c r="AC26" i="1"/>
  <c r="AB26" i="1"/>
  <c r="AA26" i="1"/>
  <c r="Z26" i="1"/>
  <c r="X26" i="1"/>
  <c r="W26" i="1"/>
  <c r="P26" i="1"/>
  <c r="BA26" i="1" s="1"/>
  <c r="O26" i="1"/>
  <c r="BO25" i="1"/>
  <c r="BN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BT25" i="1" s="1"/>
  <c r="AJ25" i="1"/>
  <c r="AI25" i="1"/>
  <c r="AH25" i="1"/>
  <c r="AG25" i="1"/>
  <c r="AF25" i="1"/>
  <c r="AE25" i="1"/>
  <c r="AD25" i="1"/>
  <c r="AC25" i="1"/>
  <c r="AB25" i="1"/>
  <c r="AA25" i="1"/>
  <c r="H25" i="1" s="1"/>
  <c r="G25" i="1" s="1"/>
  <c r="Z25" i="1"/>
  <c r="A25" i="1" s="1"/>
  <c r="X25" i="1"/>
  <c r="W25" i="1"/>
  <c r="Q25" i="1"/>
  <c r="P25" i="1"/>
  <c r="O25" i="1"/>
  <c r="BN24" i="1"/>
  <c r="BI24" i="1"/>
  <c r="BJ24" i="1" s="1"/>
  <c r="BK24" i="1" s="1"/>
  <c r="BO24" i="1" s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X24" i="1"/>
  <c r="W24" i="1"/>
  <c r="P24" i="1"/>
  <c r="BA24" i="1" s="1"/>
  <c r="O24" i="1"/>
  <c r="BN23" i="1"/>
  <c r="BI23" i="1"/>
  <c r="BJ23" i="1" s="1"/>
  <c r="BK23" i="1" s="1"/>
  <c r="BO23" i="1" s="1"/>
  <c r="BH23" i="1"/>
  <c r="AZ23" i="1"/>
  <c r="Q23" i="1" s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BU23" i="1" s="1"/>
  <c r="AJ23" i="1"/>
  <c r="AI23" i="1"/>
  <c r="AH23" i="1"/>
  <c r="AG23" i="1"/>
  <c r="AF23" i="1"/>
  <c r="AE23" i="1"/>
  <c r="AD23" i="1"/>
  <c r="AC23" i="1"/>
  <c r="AB23" i="1"/>
  <c r="AA23" i="1"/>
  <c r="H23" i="1" s="1"/>
  <c r="G23" i="1" s="1"/>
  <c r="Z23" i="1"/>
  <c r="X23" i="1"/>
  <c r="W23" i="1"/>
  <c r="P23" i="1"/>
  <c r="BA23" i="1" s="1"/>
  <c r="O23" i="1"/>
  <c r="A23" i="1"/>
  <c r="AZ22" i="1"/>
  <c r="Q22" i="1" s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H22" i="1" s="1"/>
  <c r="AI22" i="1"/>
  <c r="AH22" i="1"/>
  <c r="AG22" i="1"/>
  <c r="AF22" i="1"/>
  <c r="AE22" i="1"/>
  <c r="AD22" i="1"/>
  <c r="AC22" i="1"/>
  <c r="AB22" i="1"/>
  <c r="AA22" i="1"/>
  <c r="Z22" i="1"/>
  <c r="X22" i="1"/>
  <c r="W22" i="1"/>
  <c r="P22" i="1"/>
  <c r="BA22" i="1" s="1"/>
  <c r="BF22" i="1" s="1"/>
  <c r="BI22" i="1" s="1"/>
  <c r="O22" i="1"/>
  <c r="I22" i="1"/>
  <c r="BL22" i="1" s="1"/>
  <c r="BO22" i="1" s="1"/>
  <c r="BP21" i="1"/>
  <c r="BN21" i="1"/>
  <c r="BI21" i="1"/>
  <c r="BJ21" i="1" s="1"/>
  <c r="BK21" i="1" s="1"/>
  <c r="BO21" i="1" s="1"/>
  <c r="AZ21" i="1"/>
  <c r="Q21" i="1" s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I21" i="1" s="1"/>
  <c r="AL21" i="1"/>
  <c r="AK21" i="1"/>
  <c r="BU21" i="1" s="1"/>
  <c r="AJ21" i="1"/>
  <c r="AI21" i="1"/>
  <c r="AH21" i="1"/>
  <c r="AG21" i="1"/>
  <c r="AF21" i="1"/>
  <c r="AE21" i="1"/>
  <c r="AD21" i="1"/>
  <c r="AC21" i="1"/>
  <c r="AB21" i="1"/>
  <c r="AA21" i="1"/>
  <c r="Z21" i="1"/>
  <c r="X21" i="1"/>
  <c r="W21" i="1"/>
  <c r="P21" i="1"/>
  <c r="BA21" i="1" s="1"/>
  <c r="BF21" i="1" s="1"/>
  <c r="O21" i="1"/>
  <c r="BR20" i="1"/>
  <c r="BN20" i="1"/>
  <c r="BI20" i="1"/>
  <c r="BJ20" i="1" s="1"/>
  <c r="BK20" i="1" s="1"/>
  <c r="BO20" i="1" s="1"/>
  <c r="AZ20" i="1"/>
  <c r="Q20" i="1" s="1"/>
  <c r="AY20" i="1"/>
  <c r="AX20" i="1"/>
  <c r="AW20" i="1"/>
  <c r="AV20" i="1"/>
  <c r="I20" i="1" s="1"/>
  <c r="AU20" i="1"/>
  <c r="AT20" i="1"/>
  <c r="AS20" i="1"/>
  <c r="AR20" i="1"/>
  <c r="AQ20" i="1"/>
  <c r="AP20" i="1"/>
  <c r="AO20" i="1"/>
  <c r="AN20" i="1"/>
  <c r="AM20" i="1"/>
  <c r="AL20" i="1"/>
  <c r="AK20" i="1"/>
  <c r="BT20" i="1" s="1"/>
  <c r="AJ20" i="1"/>
  <c r="AI20" i="1"/>
  <c r="AH20" i="1"/>
  <c r="AG20" i="1"/>
  <c r="AF20" i="1"/>
  <c r="AE20" i="1"/>
  <c r="AD20" i="1"/>
  <c r="AC20" i="1"/>
  <c r="AB20" i="1"/>
  <c r="AA20" i="1"/>
  <c r="Z20" i="1"/>
  <c r="X20" i="1"/>
  <c r="W20" i="1"/>
  <c r="P20" i="1"/>
  <c r="BA20" i="1" s="1"/>
  <c r="O20" i="1"/>
  <c r="BO19" i="1"/>
  <c r="BJ19" i="1"/>
  <c r="BK19" i="1" s="1"/>
  <c r="BN19" i="1" s="1"/>
  <c r="BI19" i="1"/>
  <c r="BH19" i="1"/>
  <c r="AZ19" i="1"/>
  <c r="Q19" i="1" s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BU19" i="1" s="1"/>
  <c r="AJ19" i="1"/>
  <c r="H19" i="1" s="1"/>
  <c r="G19" i="1" s="1"/>
  <c r="AI19" i="1"/>
  <c r="AH19" i="1"/>
  <c r="AG19" i="1"/>
  <c r="AF19" i="1"/>
  <c r="AE19" i="1"/>
  <c r="AD19" i="1"/>
  <c r="AC19" i="1"/>
  <c r="AB19" i="1"/>
  <c r="AA19" i="1"/>
  <c r="Z19" i="1"/>
  <c r="X19" i="1"/>
  <c r="W19" i="1"/>
  <c r="P19" i="1"/>
  <c r="BA19" i="1" s="1"/>
  <c r="O19" i="1"/>
  <c r="I19" i="1"/>
  <c r="BP18" i="1"/>
  <c r="BN18" i="1"/>
  <c r="BJ18" i="1"/>
  <c r="BK18" i="1" s="1"/>
  <c r="BO18" i="1" s="1"/>
  <c r="BI18" i="1"/>
  <c r="BH18" i="1"/>
  <c r="AZ18" i="1"/>
  <c r="Q18" i="1" s="1"/>
  <c r="AY18" i="1"/>
  <c r="AX18" i="1"/>
  <c r="AW18" i="1"/>
  <c r="AV18" i="1"/>
  <c r="I18" i="1" s="1"/>
  <c r="AU18" i="1"/>
  <c r="AT18" i="1"/>
  <c r="AS18" i="1"/>
  <c r="AR18" i="1"/>
  <c r="AQ18" i="1"/>
  <c r="AP18" i="1"/>
  <c r="AO18" i="1"/>
  <c r="AN18" i="1"/>
  <c r="AM18" i="1"/>
  <c r="AL18" i="1"/>
  <c r="AK18" i="1"/>
  <c r="BU18" i="1" s="1"/>
  <c r="AJ18" i="1"/>
  <c r="AI18" i="1"/>
  <c r="AH18" i="1"/>
  <c r="AG18" i="1"/>
  <c r="AF18" i="1"/>
  <c r="AE18" i="1"/>
  <c r="AD18" i="1"/>
  <c r="AC18" i="1"/>
  <c r="AB18" i="1"/>
  <c r="AA18" i="1"/>
  <c r="H18" i="1" s="1"/>
  <c r="Z18" i="1"/>
  <c r="A18" i="1" s="1"/>
  <c r="X18" i="1"/>
  <c r="W18" i="1"/>
  <c r="P18" i="1"/>
  <c r="BA18" i="1" s="1"/>
  <c r="BF18" i="1" s="1"/>
  <c r="O18" i="1"/>
  <c r="BO17" i="1"/>
  <c r="BI17" i="1"/>
  <c r="BH17" i="1" s="1"/>
  <c r="AZ17" i="1"/>
  <c r="Q17" i="1" s="1"/>
  <c r="AY17" i="1"/>
  <c r="AX17" i="1"/>
  <c r="AW17" i="1"/>
  <c r="AV17" i="1"/>
  <c r="I17" i="1" s="1"/>
  <c r="AU17" i="1"/>
  <c r="AT17" i="1"/>
  <c r="AS17" i="1"/>
  <c r="AR17" i="1"/>
  <c r="AQ17" i="1"/>
  <c r="AP17" i="1"/>
  <c r="AO17" i="1"/>
  <c r="AN17" i="1"/>
  <c r="AM17" i="1"/>
  <c r="AL17" i="1"/>
  <c r="AK17" i="1"/>
  <c r="BT17" i="1" s="1"/>
  <c r="AJ17" i="1"/>
  <c r="AI17" i="1"/>
  <c r="AH17" i="1"/>
  <c r="AG17" i="1"/>
  <c r="AF17" i="1"/>
  <c r="AE17" i="1"/>
  <c r="AD17" i="1"/>
  <c r="AC17" i="1"/>
  <c r="AB17" i="1"/>
  <c r="AA17" i="1"/>
  <c r="H17" i="1" s="1"/>
  <c r="G17" i="1" s="1"/>
  <c r="Z17" i="1"/>
  <c r="A17" i="1" s="1"/>
  <c r="X17" i="1"/>
  <c r="W17" i="1"/>
  <c r="P17" i="1"/>
  <c r="BA17" i="1" s="1"/>
  <c r="O17" i="1"/>
  <c r="BO16" i="1"/>
  <c r="BN16" i="1"/>
  <c r="AZ16" i="1"/>
  <c r="Q16" i="1" s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BU16" i="1" s="1"/>
  <c r="AJ16" i="1"/>
  <c r="AI16" i="1"/>
  <c r="AH16" i="1"/>
  <c r="AG16" i="1"/>
  <c r="AF16" i="1"/>
  <c r="AE16" i="1"/>
  <c r="AD16" i="1"/>
  <c r="AC16" i="1"/>
  <c r="AB16" i="1"/>
  <c r="AA16" i="1"/>
  <c r="Z16" i="1"/>
  <c r="X16" i="1"/>
  <c r="W16" i="1"/>
  <c r="P16" i="1"/>
  <c r="BA16" i="1" s="1"/>
  <c r="O16" i="1"/>
  <c r="I16" i="1"/>
  <c r="A16" i="1"/>
  <c r="BQ15" i="1"/>
  <c r="BN15" i="1"/>
  <c r="BI15" i="1"/>
  <c r="BJ15" i="1" s="1"/>
  <c r="BK15" i="1" s="1"/>
  <c r="BO15" i="1" s="1"/>
  <c r="AZ15" i="1"/>
  <c r="Q15" i="1" s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BU15" i="1" s="1"/>
  <c r="AJ15" i="1"/>
  <c r="AI15" i="1"/>
  <c r="AH15" i="1"/>
  <c r="AG15" i="1"/>
  <c r="AF15" i="1"/>
  <c r="AE15" i="1"/>
  <c r="AD15" i="1"/>
  <c r="AC15" i="1"/>
  <c r="AB15" i="1"/>
  <c r="AA15" i="1"/>
  <c r="H15" i="1" s="1"/>
  <c r="Z15" i="1"/>
  <c r="A15" i="1" s="1"/>
  <c r="X15" i="1"/>
  <c r="W15" i="1"/>
  <c r="P15" i="1"/>
  <c r="BA15" i="1" s="1"/>
  <c r="O15" i="1"/>
  <c r="BO14" i="1"/>
  <c r="BI14" i="1"/>
  <c r="BJ14" i="1" s="1"/>
  <c r="BK14" i="1" s="1"/>
  <c r="BN14" i="1" s="1"/>
  <c r="AZ14" i="1"/>
  <c r="Q14" i="1" s="1"/>
  <c r="AY14" i="1"/>
  <c r="AX14" i="1"/>
  <c r="AW14" i="1"/>
  <c r="AV14" i="1"/>
  <c r="I14" i="1" s="1"/>
  <c r="AU14" i="1"/>
  <c r="AT14" i="1"/>
  <c r="AS14" i="1"/>
  <c r="AR14" i="1"/>
  <c r="AQ14" i="1"/>
  <c r="AP14" i="1"/>
  <c r="AO14" i="1"/>
  <c r="AN14" i="1"/>
  <c r="AM14" i="1"/>
  <c r="AL14" i="1"/>
  <c r="AK14" i="1"/>
  <c r="BR14" i="1" s="1"/>
  <c r="AJ14" i="1"/>
  <c r="H14" i="1" s="1"/>
  <c r="G14" i="1" s="1"/>
  <c r="AI14" i="1"/>
  <c r="AH14" i="1"/>
  <c r="AG14" i="1"/>
  <c r="AF14" i="1"/>
  <c r="AE14" i="1"/>
  <c r="AD14" i="1"/>
  <c r="AC14" i="1"/>
  <c r="AB14" i="1"/>
  <c r="AA14" i="1"/>
  <c r="Z14" i="1"/>
  <c r="X14" i="1"/>
  <c r="W14" i="1"/>
  <c r="P14" i="1"/>
  <c r="BA14" i="1" s="1"/>
  <c r="O14" i="1"/>
  <c r="BO13" i="1"/>
  <c r="BI13" i="1"/>
  <c r="BJ13" i="1" s="1"/>
  <c r="BK13" i="1" s="1"/>
  <c r="BN13" i="1" s="1"/>
  <c r="BA13" i="1"/>
  <c r="BF13" i="1" s="1"/>
  <c r="AZ13" i="1"/>
  <c r="Q13" i="1" s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BU13" i="1" s="1"/>
  <c r="AJ13" i="1"/>
  <c r="AI13" i="1"/>
  <c r="AH13" i="1"/>
  <c r="AG13" i="1"/>
  <c r="AF13" i="1"/>
  <c r="AE13" i="1"/>
  <c r="AD13" i="1"/>
  <c r="AC13" i="1"/>
  <c r="AB13" i="1"/>
  <c r="AA13" i="1"/>
  <c r="Z13" i="1"/>
  <c r="X13" i="1"/>
  <c r="W13" i="1"/>
  <c r="P13" i="1"/>
  <c r="O13" i="1"/>
  <c r="BU12" i="1"/>
  <c r="BQ12" i="1"/>
  <c r="BN12" i="1"/>
  <c r="BI12" i="1"/>
  <c r="BH12" i="1" s="1"/>
  <c r="AZ12" i="1"/>
  <c r="Q12" i="1" s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BR12" i="1" s="1"/>
  <c r="AJ12" i="1"/>
  <c r="AI12" i="1"/>
  <c r="AH12" i="1"/>
  <c r="AG12" i="1"/>
  <c r="AF12" i="1"/>
  <c r="AE12" i="1"/>
  <c r="AD12" i="1"/>
  <c r="AC12" i="1"/>
  <c r="AB12" i="1"/>
  <c r="AA12" i="1"/>
  <c r="H12" i="1" s="1"/>
  <c r="G12" i="1" s="1"/>
  <c r="Z12" i="1"/>
  <c r="A12" i="1" s="1"/>
  <c r="X12" i="1"/>
  <c r="W12" i="1"/>
  <c r="P12" i="1"/>
  <c r="BA12" i="1" s="1"/>
  <c r="O12" i="1"/>
  <c r="I12" i="1"/>
  <c r="BN11" i="1"/>
  <c r="BI11" i="1"/>
  <c r="BJ11" i="1" s="1"/>
  <c r="BK11" i="1" s="1"/>
  <c r="BO11" i="1" s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BP11" i="1" s="1"/>
  <c r="AJ11" i="1"/>
  <c r="H11" i="1" s="1"/>
  <c r="AI11" i="1"/>
  <c r="AH11" i="1"/>
  <c r="AG11" i="1"/>
  <c r="AF11" i="1"/>
  <c r="AE11" i="1"/>
  <c r="AD11" i="1"/>
  <c r="AC11" i="1"/>
  <c r="AB11" i="1"/>
  <c r="AA11" i="1"/>
  <c r="Z11" i="1"/>
  <c r="X11" i="1"/>
  <c r="W11" i="1"/>
  <c r="Q11" i="1"/>
  <c r="P11" i="1"/>
  <c r="BA11" i="1" s="1"/>
  <c r="O11" i="1"/>
  <c r="A11" i="1"/>
  <c r="BN10" i="1"/>
  <c r="BA10" i="1"/>
  <c r="AZ10" i="1"/>
  <c r="Q10" i="1" s="1"/>
  <c r="AY10" i="1"/>
  <c r="AX10" i="1"/>
  <c r="AW10" i="1"/>
  <c r="AV10" i="1"/>
  <c r="I10" i="1" s="1"/>
  <c r="AU10" i="1"/>
  <c r="AT10" i="1"/>
  <c r="AS10" i="1"/>
  <c r="AR10" i="1"/>
  <c r="AQ10" i="1"/>
  <c r="AP10" i="1"/>
  <c r="AO10" i="1"/>
  <c r="AN10" i="1"/>
  <c r="AM10" i="1"/>
  <c r="AL10" i="1"/>
  <c r="AK10" i="1"/>
  <c r="BQ10" i="1" s="1"/>
  <c r="AJ10" i="1"/>
  <c r="H10" i="1" s="1"/>
  <c r="AI10" i="1"/>
  <c r="AH10" i="1"/>
  <c r="AG10" i="1"/>
  <c r="AF10" i="1"/>
  <c r="AE10" i="1"/>
  <c r="AD10" i="1"/>
  <c r="AC10" i="1"/>
  <c r="AB10" i="1"/>
  <c r="AA10" i="1"/>
  <c r="Z10" i="1"/>
  <c r="X10" i="1"/>
  <c r="W10" i="1"/>
  <c r="P10" i="1"/>
  <c r="O10" i="1"/>
  <c r="A10" i="1"/>
  <c r="BU9" i="1"/>
  <c r="BQ9" i="1"/>
  <c r="BO9" i="1"/>
  <c r="BN9" i="1"/>
  <c r="AZ9" i="1"/>
  <c r="Q9" i="1" s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BR9" i="1" s="1"/>
  <c r="AJ9" i="1"/>
  <c r="AI9" i="1"/>
  <c r="AH9" i="1"/>
  <c r="AG9" i="1"/>
  <c r="AF9" i="1"/>
  <c r="AE9" i="1"/>
  <c r="AD9" i="1"/>
  <c r="AC9" i="1"/>
  <c r="AB9" i="1"/>
  <c r="AA9" i="1"/>
  <c r="Z9" i="1"/>
  <c r="A9" i="1" s="1"/>
  <c r="X9" i="1"/>
  <c r="W9" i="1"/>
  <c r="P9" i="1"/>
  <c r="BA9" i="1" s="1"/>
  <c r="O9" i="1"/>
  <c r="BN8" i="1"/>
  <c r="BI8" i="1"/>
  <c r="BJ8" i="1" s="1"/>
  <c r="BK8" i="1" s="1"/>
  <c r="BO8" i="1" s="1"/>
  <c r="BH8" i="1"/>
  <c r="AZ8" i="1"/>
  <c r="Q8" i="1" s="1"/>
  <c r="AY8" i="1"/>
  <c r="AX8" i="1"/>
  <c r="AW8" i="1"/>
  <c r="AV8" i="1"/>
  <c r="I8" i="1" s="1"/>
  <c r="AU8" i="1"/>
  <c r="AT8" i="1"/>
  <c r="AS8" i="1"/>
  <c r="AR8" i="1"/>
  <c r="AQ8" i="1"/>
  <c r="AP8" i="1"/>
  <c r="AO8" i="1"/>
  <c r="AN8" i="1"/>
  <c r="AM8" i="1"/>
  <c r="AL8" i="1"/>
  <c r="AK8" i="1"/>
  <c r="BU8" i="1" s="1"/>
  <c r="AJ8" i="1"/>
  <c r="AI8" i="1"/>
  <c r="AH8" i="1"/>
  <c r="AG8" i="1"/>
  <c r="AF8" i="1"/>
  <c r="AE8" i="1"/>
  <c r="AD8" i="1"/>
  <c r="AC8" i="1"/>
  <c r="AB8" i="1"/>
  <c r="AA8" i="1"/>
  <c r="Z8" i="1"/>
  <c r="X8" i="1"/>
  <c r="W8" i="1"/>
  <c r="P8" i="1"/>
  <c r="BA8" i="1" s="1"/>
  <c r="O8" i="1"/>
  <c r="H8" i="1"/>
  <c r="BU7" i="1"/>
  <c r="BR7" i="1"/>
  <c r="BQ7" i="1"/>
  <c r="BO7" i="1"/>
  <c r="BN7" i="1"/>
  <c r="BI7" i="1"/>
  <c r="BJ7" i="1" s="1"/>
  <c r="BA7" i="1"/>
  <c r="AZ7" i="1"/>
  <c r="Q7" i="1" s="1"/>
  <c r="X7" i="1"/>
  <c r="W7" i="1"/>
  <c r="P7" i="1"/>
  <c r="O7" i="1"/>
  <c r="I7" i="1"/>
  <c r="H7" i="1"/>
  <c r="BU6" i="1"/>
  <c r="BR6" i="1"/>
  <c r="BQ6" i="1"/>
  <c r="BN6" i="1"/>
  <c r="BA6" i="1"/>
  <c r="AZ6" i="1"/>
  <c r="Q6" i="1" s="1"/>
  <c r="X6" i="1"/>
  <c r="W6" i="1"/>
  <c r="P6" i="1"/>
  <c r="O6" i="1"/>
  <c r="I6" i="1"/>
  <c r="H6" i="1"/>
  <c r="BU5" i="1"/>
  <c r="BR5" i="1"/>
  <c r="BQ5" i="1"/>
  <c r="BN5" i="1"/>
  <c r="BJ5" i="1"/>
  <c r="BK5" i="1" s="1"/>
  <c r="BO5" i="1" s="1"/>
  <c r="BI5" i="1"/>
  <c r="BH5" i="1"/>
  <c r="BA5" i="1"/>
  <c r="AZ5" i="1"/>
  <c r="Q5" i="1" s="1"/>
  <c r="X5" i="1"/>
  <c r="W5" i="1"/>
  <c r="P5" i="1"/>
  <c r="O5" i="1"/>
  <c r="I5" i="1"/>
  <c r="H5" i="1"/>
  <c r="BU4" i="1"/>
  <c r="BR4" i="1"/>
  <c r="BQ4" i="1"/>
  <c r="BS4" i="1" s="1"/>
  <c r="BC4" i="1" s="1"/>
  <c r="BF4" i="1" s="1"/>
  <c r="BP4" i="1"/>
  <c r="BN4" i="1"/>
  <c r="BI4" i="1"/>
  <c r="BJ4" i="1" s="1"/>
  <c r="BK4" i="1" s="1"/>
  <c r="BO4" i="1" s="1"/>
  <c r="BA4" i="1"/>
  <c r="AZ4" i="1"/>
  <c r="X4" i="1"/>
  <c r="W4" i="1"/>
  <c r="P4" i="1"/>
  <c r="O4" i="1"/>
  <c r="I4" i="1"/>
  <c r="H4" i="1"/>
  <c r="G4" i="1" s="1"/>
  <c r="A4" i="1"/>
  <c r="BU3" i="1"/>
  <c r="BQ3" i="1"/>
  <c r="BP3" i="1"/>
  <c r="BA3" i="1"/>
  <c r="AZ3" i="1"/>
  <c r="Q3" i="1" s="1"/>
  <c r="X3" i="1"/>
  <c r="W3" i="1"/>
  <c r="P3" i="1"/>
  <c r="O3" i="1"/>
  <c r="I3" i="1"/>
  <c r="H3" i="1"/>
  <c r="BU2" i="1"/>
  <c r="BT2" i="1"/>
  <c r="BV2" i="1" s="1"/>
  <c r="BD2" i="1" s="1"/>
  <c r="BF2" i="1" s="1"/>
  <c r="BR2" i="1"/>
  <c r="BP2" i="1"/>
  <c r="BN2" i="1"/>
  <c r="BI2" i="1"/>
  <c r="BJ2" i="1" s="1"/>
  <c r="BK2" i="1" s="1"/>
  <c r="BO2" i="1" s="1"/>
  <c r="BA2" i="1"/>
  <c r="AZ2" i="1"/>
  <c r="A2" i="1" s="1"/>
  <c r="X2" i="1"/>
  <c r="W2" i="1"/>
  <c r="P2" i="1"/>
  <c r="O2" i="1"/>
  <c r="I2" i="1"/>
  <c r="H2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BT24" i="1" s="1"/>
  <c r="T1" i="1"/>
  <c r="S1" i="1"/>
  <c r="R1" i="1"/>
  <c r="Q1" i="1"/>
  <c r="P1" i="1"/>
  <c r="O1" i="1"/>
  <c r="N1" i="1"/>
  <c r="M1" i="1"/>
  <c r="L1" i="1"/>
  <c r="BQ2" i="1" s="1"/>
  <c r="K1" i="1"/>
  <c r="J1" i="1"/>
  <c r="I1" i="1"/>
  <c r="H1" i="1"/>
  <c r="G1" i="1"/>
  <c r="F1" i="1"/>
  <c r="B1" i="1"/>
  <c r="A1" i="1"/>
  <c r="BJ22" i="1" l="1"/>
  <c r="BK22" i="1" s="1"/>
  <c r="BN22" i="1" s="1"/>
  <c r="BH22" i="1"/>
  <c r="G15" i="1"/>
  <c r="BT9" i="1"/>
  <c r="BV9" i="1" s="1"/>
  <c r="BD9" i="1" s="1"/>
  <c r="G10" i="1"/>
  <c r="G18" i="1"/>
  <c r="BR25" i="1"/>
  <c r="H20" i="1"/>
  <c r="G20" i="1" s="1"/>
  <c r="BS2" i="1"/>
  <c r="BC2" i="1" s="1"/>
  <c r="BT3" i="1"/>
  <c r="BV3" i="1" s="1"/>
  <c r="BD3" i="1" s="1"/>
  <c r="BT4" i="1"/>
  <c r="BV4" i="1" s="1"/>
  <c r="BD4" i="1" s="1"/>
  <c r="BH14" i="1"/>
  <c r="BH20" i="1"/>
  <c r="BT6" i="1"/>
  <c r="BV6" i="1" s="1"/>
  <c r="BD6" i="1" s="1"/>
  <c r="BF6" i="1" s="1"/>
  <c r="BI6" i="1" s="1"/>
  <c r="BJ6" i="1" s="1"/>
  <c r="BK6" i="1" s="1"/>
  <c r="BO6" i="1" s="1"/>
  <c r="G11" i="1"/>
  <c r="A13" i="1"/>
  <c r="A19" i="1"/>
  <c r="A22" i="1"/>
  <c r="A5" i="1"/>
  <c r="G8" i="1"/>
  <c r="H13" i="1"/>
  <c r="G13" i="1" s="1"/>
  <c r="BJ17" i="1"/>
  <c r="BK17" i="1" s="1"/>
  <c r="BN17" i="1" s="1"/>
  <c r="I23" i="1"/>
  <c r="BP26" i="1"/>
  <c r="BP5" i="1"/>
  <c r="BS5" i="1" s="1"/>
  <c r="BC5" i="1" s="1"/>
  <c r="A7" i="1"/>
  <c r="I9" i="1"/>
  <c r="BQ23" i="1"/>
  <c r="A26" i="1"/>
  <c r="BR26" i="1"/>
  <c r="A6" i="1"/>
  <c r="BP7" i="1"/>
  <c r="BS7" i="1" s="1"/>
  <c r="BC7" i="1" s="1"/>
  <c r="I11" i="1"/>
  <c r="A14" i="1"/>
  <c r="BQ14" i="1"/>
  <c r="BP17" i="1"/>
  <c r="BR23" i="1"/>
  <c r="H24" i="1"/>
  <c r="A24" i="1"/>
  <c r="H26" i="1"/>
  <c r="G26" i="1" s="1"/>
  <c r="A3" i="1"/>
  <c r="G6" i="1"/>
  <c r="BU14" i="1"/>
  <c r="BQ17" i="1"/>
  <c r="A20" i="1"/>
  <c r="BQ20" i="1"/>
  <c r="I25" i="1"/>
  <c r="BH27" i="1"/>
  <c r="G2" i="1"/>
  <c r="BP8" i="1"/>
  <c r="H9" i="1"/>
  <c r="G9" i="1" s="1"/>
  <c r="BH15" i="1"/>
  <c r="H21" i="1"/>
  <c r="Q24" i="1"/>
  <c r="I24" i="1"/>
  <c r="A8" i="1"/>
  <c r="BR8" i="1"/>
  <c r="BH21" i="1"/>
  <c r="I15" i="1"/>
  <c r="I26" i="1"/>
  <c r="BP27" i="1"/>
  <c r="BR10" i="1"/>
  <c r="BP19" i="1"/>
  <c r="G3" i="1"/>
  <c r="BR15" i="1"/>
  <c r="G5" i="1"/>
  <c r="BP6" i="1"/>
  <c r="BS6" i="1" s="1"/>
  <c r="BC6" i="1" s="1"/>
  <c r="BT10" i="1"/>
  <c r="BH13" i="1"/>
  <c r="G22" i="1"/>
  <c r="G24" i="1"/>
  <c r="BU10" i="1"/>
  <c r="BQ11" i="1"/>
  <c r="BS11" i="1" s="1"/>
  <c r="BC11" i="1" s="1"/>
  <c r="BR17" i="1"/>
  <c r="BU22" i="1"/>
  <c r="BB22" i="1"/>
  <c r="BR22" i="1"/>
  <c r="BQ22" i="1"/>
  <c r="BB24" i="1"/>
  <c r="BH4" i="1"/>
  <c r="BB7" i="1"/>
  <c r="BF7" i="1" s="1"/>
  <c r="BQ8" i="1"/>
  <c r="BS8" i="1" s="1"/>
  <c r="BC8" i="1" s="1"/>
  <c r="BF8" i="1" s="1"/>
  <c r="BB10" i="1"/>
  <c r="BR11" i="1"/>
  <c r="BB19" i="1"/>
  <c r="BF19" i="1" s="1"/>
  <c r="BP12" i="1"/>
  <c r="BS12" i="1" s="1"/>
  <c r="BC12" i="1" s="1"/>
  <c r="BB3" i="1"/>
  <c r="BT11" i="1"/>
  <c r="BP20" i="1"/>
  <c r="BP22" i="1"/>
  <c r="BT8" i="1"/>
  <c r="BV8" i="1" s="1"/>
  <c r="BD8" i="1" s="1"/>
  <c r="BU11" i="1"/>
  <c r="BP13" i="1"/>
  <c r="BB6" i="1"/>
  <c r="BH7" i="1"/>
  <c r="BP9" i="1"/>
  <c r="BS9" i="1" s="1"/>
  <c r="BC9" i="1" s="1"/>
  <c r="BT12" i="1"/>
  <c r="BV12" i="1" s="1"/>
  <c r="BD12" i="1" s="1"/>
  <c r="I13" i="1"/>
  <c r="BR13" i="1"/>
  <c r="BP14" i="1"/>
  <c r="BS14" i="1" s="1"/>
  <c r="BC14" i="1" s="1"/>
  <c r="BF14" i="1" s="1"/>
  <c r="BB18" i="1"/>
  <c r="BT22" i="1"/>
  <c r="BV22" i="1" s="1"/>
  <c r="BD22" i="1" s="1"/>
  <c r="BB8" i="1"/>
  <c r="BT27" i="1"/>
  <c r="BV27" i="1" s="1"/>
  <c r="BD27" i="1" s="1"/>
  <c r="BF27" i="1" s="1"/>
  <c r="BT19" i="1"/>
  <c r="BV19" i="1" s="1"/>
  <c r="BD19" i="1" s="1"/>
  <c r="BT23" i="1"/>
  <c r="BV23" i="1" s="1"/>
  <c r="BD23" i="1" s="1"/>
  <c r="BF23" i="1" s="1"/>
  <c r="BT15" i="1"/>
  <c r="BV15" i="1" s="1"/>
  <c r="BD15" i="1" s="1"/>
  <c r="BB2" i="1"/>
  <c r="BT5" i="1"/>
  <c r="BV5" i="1" s="1"/>
  <c r="BD5" i="1" s="1"/>
  <c r="BF5" i="1" s="1"/>
  <c r="G7" i="1"/>
  <c r="BB11" i="1"/>
  <c r="BB27" i="1"/>
  <c r="BB21" i="1"/>
  <c r="BB26" i="1"/>
  <c r="BF26" i="1" s="1"/>
  <c r="BB23" i="1"/>
  <c r="G21" i="1"/>
  <c r="BB5" i="1"/>
  <c r="BT14" i="1"/>
  <c r="BV14" i="1" s="1"/>
  <c r="BD14" i="1" s="1"/>
  <c r="BU17" i="1"/>
  <c r="BV17" i="1" s="1"/>
  <c r="BD17" i="1" s="1"/>
  <c r="BF17" i="1" s="1"/>
  <c r="BB17" i="1"/>
  <c r="BB12" i="1"/>
  <c r="BF12" i="1" s="1"/>
  <c r="BT13" i="1"/>
  <c r="BV13" i="1" s="1"/>
  <c r="BD13" i="1" s="1"/>
  <c r="BQ13" i="1"/>
  <c r="H16" i="1"/>
  <c r="G16" i="1" s="1"/>
  <c r="BH2" i="1"/>
  <c r="BP10" i="1"/>
  <c r="BH11" i="1"/>
  <c r="BB13" i="1"/>
  <c r="BQ16" i="1"/>
  <c r="BP16" i="1"/>
  <c r="BB9" i="1"/>
  <c r="BF9" i="1" s="1"/>
  <c r="BI9" i="1" s="1"/>
  <c r="BB16" i="1"/>
  <c r="BF16" i="1" s="1"/>
  <c r="BI16" i="1" s="1"/>
  <c r="BB4" i="1"/>
  <c r="BB14" i="1"/>
  <c r="BR18" i="1"/>
  <c r="BU20" i="1"/>
  <c r="BV20" i="1" s="1"/>
  <c r="BD20" i="1" s="1"/>
  <c r="BB20" i="1"/>
  <c r="BQ24" i="1"/>
  <c r="BQ21" i="1"/>
  <c r="BS21" i="1" s="1"/>
  <c r="BC21" i="1" s="1"/>
  <c r="BR3" i="1"/>
  <c r="BS3" i="1" s="1"/>
  <c r="BC3" i="1" s="1"/>
  <c r="BF3" i="1" s="1"/>
  <c r="BI3" i="1" s="1"/>
  <c r="BT7" i="1"/>
  <c r="BV7" i="1" s="1"/>
  <c r="BD7" i="1" s="1"/>
  <c r="BJ12" i="1"/>
  <c r="BK12" i="1" s="1"/>
  <c r="BO12" i="1" s="1"/>
  <c r="BB15" i="1"/>
  <c r="BF15" i="1" s="1"/>
  <c r="A21" i="1"/>
  <c r="BT21" i="1"/>
  <c r="BV21" i="1" s="1"/>
  <c r="BD21" i="1" s="1"/>
  <c r="BP15" i="1"/>
  <c r="BS15" i="1" s="1"/>
  <c r="BC15" i="1" s="1"/>
  <c r="BP23" i="1"/>
  <c r="BS23" i="1" s="1"/>
  <c r="BC23" i="1" s="1"/>
  <c r="BH24" i="1"/>
  <c r="BU25" i="1"/>
  <c r="BV25" i="1" s="1"/>
  <c r="BD25" i="1" s="1"/>
  <c r="BQ18" i="1"/>
  <c r="BB25" i="1"/>
  <c r="BF25" i="1" s="1"/>
  <c r="BI25" i="1" s="1"/>
  <c r="BQ26" i="1"/>
  <c r="BS26" i="1" s="1"/>
  <c r="BC26" i="1" s="1"/>
  <c r="BT18" i="1"/>
  <c r="BV18" i="1" s="1"/>
  <c r="BD18" i="1" s="1"/>
  <c r="BR21" i="1"/>
  <c r="BT26" i="1"/>
  <c r="BV26" i="1" s="1"/>
  <c r="BD26" i="1" s="1"/>
  <c r="BP24" i="1"/>
  <c r="BQ19" i="1"/>
  <c r="BR24" i="1"/>
  <c r="BQ27" i="1"/>
  <c r="BR19" i="1"/>
  <c r="BR27" i="1"/>
  <c r="BU24" i="1"/>
  <c r="BV24" i="1" s="1"/>
  <c r="BD24" i="1" s="1"/>
  <c r="BP25" i="1"/>
  <c r="BS25" i="1" s="1"/>
  <c r="BC25" i="1" s="1"/>
  <c r="BQ25" i="1"/>
  <c r="BS10" i="1" l="1"/>
  <c r="BC10" i="1" s="1"/>
  <c r="BH6" i="1"/>
  <c r="BS22" i="1"/>
  <c r="BC22" i="1" s="1"/>
  <c r="BS17" i="1"/>
  <c r="BC17" i="1" s="1"/>
  <c r="BS20" i="1"/>
  <c r="BC20" i="1" s="1"/>
  <c r="BF20" i="1" s="1"/>
  <c r="BS18" i="1"/>
  <c r="BC18" i="1" s="1"/>
  <c r="BT16" i="1"/>
  <c r="BV16" i="1" s="1"/>
  <c r="BD16" i="1" s="1"/>
  <c r="BS27" i="1"/>
  <c r="BC27" i="1" s="1"/>
  <c r="BJ3" i="1"/>
  <c r="BK3" i="1" s="1"/>
  <c r="BN3" i="1" s="1"/>
  <c r="BH3" i="1"/>
  <c r="BJ16" i="1"/>
  <c r="BH16" i="1"/>
  <c r="BJ9" i="1"/>
  <c r="BH9" i="1"/>
  <c r="BS13" i="1"/>
  <c r="BC13" i="1" s="1"/>
  <c r="BS19" i="1"/>
  <c r="BC19" i="1" s="1"/>
  <c r="BV10" i="1"/>
  <c r="BD10" i="1" s="1"/>
  <c r="BF10" i="1" s="1"/>
  <c r="BI10" i="1" s="1"/>
  <c r="BS24" i="1"/>
  <c r="BC24" i="1" s="1"/>
  <c r="BF24" i="1" s="1"/>
  <c r="BR16" i="1"/>
  <c r="BS16" i="1" s="1"/>
  <c r="BC16" i="1" s="1"/>
  <c r="BJ25" i="1"/>
  <c r="BH25" i="1"/>
  <c r="BV11" i="1"/>
  <c r="BD11" i="1" s="1"/>
  <c r="BF11" i="1" s="1"/>
  <c r="BJ10" i="1" l="1"/>
  <c r="BK10" i="1" s="1"/>
  <c r="BO10" i="1" s="1"/>
  <c r="BH10" i="1"/>
</calcChain>
</file>

<file path=xl/sharedStrings.xml><?xml version="1.0" encoding="utf-8"?>
<sst xmlns="http://schemas.openxmlformats.org/spreadsheetml/2006/main" count="393" uniqueCount="186">
  <si>
    <t>List_Ordered</t>
  </si>
  <si>
    <t>List_Randomized</t>
  </si>
  <si>
    <t>Block</t>
  </si>
  <si>
    <t>geht</t>
  </si>
  <si>
    <t>in die</t>
  </si>
  <si>
    <t>Oper</t>
  </si>
  <si>
    <t>Sie</t>
  </si>
  <si>
    <t>hat</t>
  </si>
  <si>
    <t>die</t>
  </si>
  <si>
    <t>teuren</t>
  </si>
  <si>
    <t>Tickets</t>
  </si>
  <si>
    <t>gewonnen</t>
  </si>
  <si>
    <t>Komponist</t>
  </si>
  <si>
    <t>NA</t>
  </si>
  <si>
    <t>Warm_Up</t>
  </si>
  <si>
    <t>Der</t>
  </si>
  <si>
    <t>der</t>
  </si>
  <si>
    <t>Komponistin</t>
  </si>
  <si>
    <t>Alternative</t>
  </si>
  <si>
    <t>Die</t>
  </si>
  <si>
    <t>Er</t>
  </si>
  <si>
    <t>Wen_Was</t>
  </si>
  <si>
    <t>kommt</t>
  </si>
  <si>
    <t>von der</t>
  </si>
  <si>
    <t>Frittenbude</t>
  </si>
  <si>
    <t>ein</t>
  </si>
  <si>
    <t>saftiges</t>
  </si>
  <si>
    <t>Menu</t>
  </si>
  <si>
    <t>verzehrt</t>
  </si>
  <si>
    <t>Robin</t>
  </si>
  <si>
    <t>n</t>
  </si>
  <si>
    <t>Gerrit</t>
  </si>
  <si>
    <t>Wo_Wohin_Woher</t>
  </si>
  <si>
    <t>von der Pommesbude</t>
  </si>
  <si>
    <t>zum</t>
  </si>
  <si>
    <t>Markt</t>
  </si>
  <si>
    <t>geringen</t>
  </si>
  <si>
    <t>Vorräte</t>
  </si>
  <si>
    <t>aufgegessen</t>
  </si>
  <si>
    <t>Friseurin</t>
  </si>
  <si>
    <t>Friseur</t>
  </si>
  <si>
    <t>simst</t>
  </si>
  <si>
    <t>im</t>
  </si>
  <si>
    <t>Frisörsalon</t>
  </si>
  <si>
    <t>ist</t>
  </si>
  <si>
    <t>langweiligen</t>
  </si>
  <si>
    <t>Gespräche</t>
  </si>
  <si>
    <t>leid</t>
  </si>
  <si>
    <t>Milan</t>
  </si>
  <si>
    <t>m</t>
  </si>
  <si>
    <t>Ulli</t>
  </si>
  <si>
    <t>weint</t>
  </si>
  <si>
    <t>in der</t>
  </si>
  <si>
    <t>Therapie</t>
  </si>
  <si>
    <t>verdrängten</t>
  </si>
  <si>
    <t>Erlebnisse</t>
  </si>
  <si>
    <t>verarbeitet</t>
  </si>
  <si>
    <t>Bauarbeiter</t>
  </si>
  <si>
    <t>Bauarbeiterin</t>
  </si>
  <si>
    <t>den zähen Teig</t>
  </si>
  <si>
    <t>Klinik</t>
  </si>
  <si>
    <t>falsche</t>
  </si>
  <si>
    <t>Operation</t>
  </si>
  <si>
    <t>bekommen</t>
  </si>
  <si>
    <t>Charlotte</t>
  </si>
  <si>
    <t>f</t>
  </si>
  <si>
    <t>Chris</t>
  </si>
  <si>
    <t>Was</t>
  </si>
  <si>
    <t>weinen</t>
  </si>
  <si>
    <t>heulen</t>
  </si>
  <si>
    <t>starrt</t>
  </si>
  <si>
    <t>auf die</t>
  </si>
  <si>
    <t>Speisekarte</t>
  </si>
  <si>
    <t>möchte</t>
  </si>
  <si>
    <t>lokalen</t>
  </si>
  <si>
    <t>Köstlichkeiten</t>
  </si>
  <si>
    <t>ausprobieren</t>
  </si>
  <si>
    <t>verzweifelt</t>
  </si>
  <si>
    <t>Parkhaus</t>
  </si>
  <si>
    <t>den</t>
  </si>
  <si>
    <t>letzten</t>
  </si>
  <si>
    <t>Parkplatz</t>
  </si>
  <si>
    <t>übersehen</t>
  </si>
  <si>
    <t>im Parkhaus verzweifeln</t>
  </si>
  <si>
    <t>im Parkhaus aufgeben</t>
  </si>
  <si>
    <t>fällt</t>
  </si>
  <si>
    <t>aus dem</t>
  </si>
  <si>
    <t>Bett</t>
  </si>
  <si>
    <t>einen</t>
  </si>
  <si>
    <t>schlimmen</t>
  </si>
  <si>
    <t>Albtraum</t>
  </si>
  <si>
    <t>gehabt</t>
  </si>
  <si>
    <t>einen schecklichen Albtraum</t>
  </si>
  <si>
    <t>steigt</t>
  </si>
  <si>
    <t>Tribüne</t>
  </si>
  <si>
    <t>ehrenvollen</t>
  </si>
  <si>
    <t>Orden</t>
  </si>
  <si>
    <t>erhalten</t>
  </si>
  <si>
    <t>kniet</t>
  </si>
  <si>
    <t>Moschee</t>
  </si>
  <si>
    <t>wird</t>
  </si>
  <si>
    <t>das</t>
  </si>
  <si>
    <t>übliche</t>
  </si>
  <si>
    <t>Gebet</t>
  </si>
  <si>
    <t>halten</t>
  </si>
  <si>
    <t>vom</t>
  </si>
  <si>
    <t>Kiosk</t>
  </si>
  <si>
    <t>leckeres</t>
  </si>
  <si>
    <t>Snickers</t>
  </si>
  <si>
    <t>gekauft</t>
  </si>
  <si>
    <t>Wer</t>
  </si>
  <si>
    <t>steht</t>
  </si>
  <si>
    <t>vor</t>
  </si>
  <si>
    <t>LIDL</t>
  </si>
  <si>
    <t>muss</t>
  </si>
  <si>
    <t>wertvollen</t>
  </si>
  <si>
    <t>Pfandflaschen</t>
  </si>
  <si>
    <t>wegbringen</t>
  </si>
  <si>
    <t>Klo</t>
  </si>
  <si>
    <t>wertvolle</t>
  </si>
  <si>
    <t>Arbeitszeit</t>
  </si>
  <si>
    <t>abgesessen</t>
  </si>
  <si>
    <t>Toilette</t>
  </si>
  <si>
    <t>aktuelle</t>
  </si>
  <si>
    <t>Zeitung</t>
  </si>
  <si>
    <t>ausgelesen</t>
  </si>
  <si>
    <t>von der Toilette kommen</t>
  </si>
  <si>
    <t>auf die Toilette gehen</t>
  </si>
  <si>
    <t>fliegt</t>
  </si>
  <si>
    <t>aus der</t>
  </si>
  <si>
    <t>Mannschaft</t>
  </si>
  <si>
    <t>strengen</t>
  </si>
  <si>
    <t>Schiedsrichter</t>
  </si>
  <si>
    <t>angespuckt</t>
  </si>
  <si>
    <t>Schemel</t>
  </si>
  <si>
    <t>anstrengende</t>
  </si>
  <si>
    <t>Beschäftigung</t>
  </si>
  <si>
    <t>unterschätzt</t>
  </si>
  <si>
    <t>kehrt</t>
  </si>
  <si>
    <t>Stall</t>
  </si>
  <si>
    <t>aufgetragenen</t>
  </si>
  <si>
    <t>Sozialstunden</t>
  </si>
  <si>
    <t>abarbeiten</t>
  </si>
  <si>
    <t>Raucherecke</t>
  </si>
  <si>
    <t>neuen</t>
  </si>
  <si>
    <t>Klassenkameraden</t>
  </si>
  <si>
    <t>beeindrucken</t>
  </si>
  <si>
    <t>schleicht</t>
  </si>
  <si>
    <t>Deutschkurs</t>
  </si>
  <si>
    <t>nur</t>
  </si>
  <si>
    <t>wenig</t>
  </si>
  <si>
    <t>Spaß</t>
  </si>
  <si>
    <t>am Lernen</t>
  </si>
  <si>
    <t>Vortrag</t>
  </si>
  <si>
    <t>heute</t>
  </si>
  <si>
    <t>wieder</t>
  </si>
  <si>
    <t>Nichts</t>
  </si>
  <si>
    <t>gelernt</t>
  </si>
  <si>
    <t>jongliert</t>
  </si>
  <si>
    <t>Freizeitpark</t>
  </si>
  <si>
    <t>Job</t>
  </si>
  <si>
    <t>gefunden</t>
  </si>
  <si>
    <t>spaziert</t>
  </si>
  <si>
    <t>Trödelmarkt</t>
  </si>
  <si>
    <t>alte</t>
  </si>
  <si>
    <t>Geschirr</t>
  </si>
  <si>
    <t>ersetzen</t>
  </si>
  <si>
    <t>flieht</t>
  </si>
  <si>
    <t>Bibliothek</t>
  </si>
  <si>
    <t>lauten</t>
  </si>
  <si>
    <t>Kollegen</t>
  </si>
  <si>
    <t>nicht hören</t>
  </si>
  <si>
    <t>in die Bibliothek fliehen</t>
  </si>
  <si>
    <t>in die Bibliothek laufen</t>
  </si>
  <si>
    <t>landet</t>
  </si>
  <si>
    <t>auf der</t>
  </si>
  <si>
    <t>Titelseite</t>
  </si>
  <si>
    <t>eine</t>
  </si>
  <si>
    <t>schlimme</t>
  </si>
  <si>
    <t>Tat</t>
  </si>
  <si>
    <t>begangen</t>
  </si>
  <si>
    <t>wandert</t>
  </si>
  <si>
    <t>Berg</t>
  </si>
  <si>
    <t>weite</t>
  </si>
  <si>
    <t>Aussicht</t>
  </si>
  <si>
    <t>genossen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</si>
</sst>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7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rgb="FFFF0000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0" fontId="2" fillId="3" borderId="0" xfId="0" applyFont="1" applyFill="1" applyAlignment="1">
      <alignment horizontal="right" wrapText="1"/>
    </xf>
    <xf numFmtId="0" fontId="2" fillId="5" borderId="0" xfId="0" applyFont="1" applyFill="1" applyAlignment="1">
      <alignment horizontal="right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2" fillId="6" borderId="0" xfId="0" applyFont="1" applyFill="1"/>
    <xf numFmtId="0" fontId="2" fillId="0" borderId="0" xfId="0" applyFont="1"/>
  </cellXfs>
  <cellStyles count="1">
    <cellStyle name="Standard" xfId="0" builtinId="0"/>
  </cellStyles>
  <dxfs count="27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/Documents/02_study/duesseldorf/BA_Linguistik/09_BBA_Bachelorarbeit/02_daten/02_Main_Study/stim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em_Long"/>
      <sheetName val="Name_long"/>
      <sheetName val="Item_wide"/>
      <sheetName val="Name_wide"/>
      <sheetName val="RoleN_wide"/>
      <sheetName val="Warm-Up_Full"/>
      <sheetName val="Warm-Up_Example"/>
      <sheetName val="list1"/>
      <sheetName val="list2"/>
      <sheetName val="list3"/>
      <sheetName val="list4"/>
      <sheetName val="list5"/>
      <sheetName val="list6"/>
      <sheetName val="Square_compact"/>
      <sheetName val="Square_full"/>
    </sheetNames>
    <sheetDataSet>
      <sheetData sheetId="0">
        <row r="1">
          <cell r="A1" t="str">
            <v>Stimuli_ID</v>
          </cell>
          <cell r="B1" t="str">
            <v>List</v>
          </cell>
          <cell r="F1" t="str">
            <v>Sent_ID</v>
          </cell>
          <cell r="G1" t="str">
            <v>l</v>
          </cell>
          <cell r="H1" t="str">
            <v>Name</v>
          </cell>
          <cell r="I1" t="str">
            <v>Name_alt</v>
          </cell>
          <cell r="J1" t="str">
            <v>V</v>
          </cell>
          <cell r="K1" t="str">
            <v>Wo</v>
          </cell>
          <cell r="L1" t="str">
            <v>Wohin</v>
          </cell>
          <cell r="M1" t="str">
            <v>Woher</v>
          </cell>
          <cell r="N1" t="str">
            <v>PP_N</v>
          </cell>
          <cell r="O1" t="str">
            <v>PP_mitPunkt</v>
          </cell>
          <cell r="P1" t="str">
            <v>PP</v>
          </cell>
          <cell r="Q1" t="str">
            <v>PRO</v>
          </cell>
          <cell r="R1" t="str">
            <v>Pos05</v>
          </cell>
          <cell r="S1" t="str">
            <v>Pos06</v>
          </cell>
          <cell r="T1" t="str">
            <v>Pos07</v>
          </cell>
          <cell r="U1" t="str">
            <v>Was</v>
          </cell>
          <cell r="V1" t="str">
            <v>Wen</v>
          </cell>
          <cell r="W1" t="str">
            <v>Pos08</v>
          </cell>
          <cell r="X1" t="str">
            <v>Pos09_mitPunkt</v>
          </cell>
          <cell r="Y1" t="str">
            <v>Pos09</v>
          </cell>
          <cell r="Z1" t="str">
            <v>Item_ID</v>
          </cell>
          <cell r="AA1" t="str">
            <v>Item</v>
          </cell>
          <cell r="AB1" t="str">
            <v>Google_Gender</v>
          </cell>
          <cell r="AC1" t="str">
            <v>Norming_Rating_Mean</v>
          </cell>
          <cell r="AD1" t="str">
            <v>Norming_Rating_SD</v>
          </cell>
          <cell r="AE1" t="str">
            <v>Norming_Rating_Median</v>
          </cell>
          <cell r="AF1" t="str">
            <v>Norming_Item_Class</v>
          </cell>
          <cell r="AG1" t="str">
            <v>Item_Status</v>
          </cell>
          <cell r="AH1" t="str">
            <v>DWDSFreq</v>
          </cell>
          <cell r="AI1" t="str">
            <v>GoogleFreq</v>
          </cell>
          <cell r="AJ1" t="str">
            <v>DET</v>
          </cell>
          <cell r="AK1" t="str">
            <v>DET_small</v>
          </cell>
          <cell r="AL1" t="str">
            <v>Item_ID_alt</v>
          </cell>
          <cell r="AM1" t="str">
            <v>Item_alt</v>
          </cell>
          <cell r="AN1" t="str">
            <v>Google_Gender_alt</v>
          </cell>
          <cell r="AO1" t="str">
            <v>Norming_Rating_Mean_alt</v>
          </cell>
          <cell r="AP1" t="str">
            <v>Norming_Rating_SD_alt</v>
          </cell>
          <cell r="AQ1" t="str">
            <v>Norming_Rating_Median_alt</v>
          </cell>
          <cell r="AR1" t="str">
            <v>Norming_Item_Class_alt</v>
          </cell>
          <cell r="AS1" t="str">
            <v>Item_Status_alt</v>
          </cell>
          <cell r="AT1" t="str">
            <v>DWDSFreq_alt</v>
          </cell>
          <cell r="AU1" t="str">
            <v>GoogleFreq_alt</v>
          </cell>
          <cell r="AV1" t="str">
            <v>DET_alt</v>
          </cell>
          <cell r="AW1" t="str">
            <v>DET_small_alt</v>
          </cell>
          <cell r="AX1" t="str">
            <v>Pro_m</v>
          </cell>
          <cell r="AY1" t="str">
            <v>Pro_f</v>
          </cell>
          <cell r="AZ1" t="str">
            <v>Pro_Presentation</v>
          </cell>
          <cell r="BA1" t="str">
            <v>Wer</v>
          </cell>
          <cell r="BB1" t="str">
            <v>Was</v>
          </cell>
          <cell r="BC1" t="str">
            <v>Wo_Wohin_Woher</v>
          </cell>
          <cell r="BD1" t="str">
            <v>Wen_Was</v>
          </cell>
          <cell r="BE1" t="str">
            <v>Quest_Type</v>
          </cell>
          <cell r="BF1" t="str">
            <v>Quest_Potential</v>
          </cell>
          <cell r="BG1" t="str">
            <v>Quest_OneOutOfFour</v>
          </cell>
          <cell r="BH1" t="str">
            <v>followUp</v>
          </cell>
          <cell r="BI1" t="str">
            <v>Quest_Presented</v>
          </cell>
          <cell r="BJ1" t="str">
            <v>Quest_Copy</v>
          </cell>
          <cell r="BK1" t="str">
            <v>Quest_Answer</v>
          </cell>
          <cell r="BL1" t="str">
            <v>Quest_FalseAlternative</v>
          </cell>
          <cell r="BM1" t="str">
            <v>Quest_UpOrDown</v>
          </cell>
          <cell r="BN1" t="str">
            <v>Quest_Up</v>
          </cell>
          <cell r="BO1" t="str">
            <v>Quest_Down</v>
          </cell>
          <cell r="BP1" t="str">
            <v>Quest_BlockS1_Wo</v>
          </cell>
          <cell r="BQ1" t="str">
            <v>Quest_BlockS1_Wohin</v>
          </cell>
          <cell r="BR1" t="str">
            <v>Quest_BlockS1_Woher</v>
          </cell>
          <cell r="BS1" t="str">
            <v>Quest_BlockS1_Final</v>
          </cell>
          <cell r="BT1" t="str">
            <v>Quest_BlockS2_Was</v>
          </cell>
          <cell r="BU1" t="str">
            <v>Quest_BlockS2_Wen</v>
          </cell>
          <cell r="BV1" t="str">
            <v>Quest_BlockS2_Final</v>
          </cell>
        </row>
        <row r="21">
          <cell r="Z21">
            <v>20</v>
          </cell>
          <cell r="AA21" t="str">
            <v>Erik</v>
          </cell>
          <cell r="AB21" t="str">
            <v>m</v>
          </cell>
          <cell r="AC21">
            <v>1.2571428570000001</v>
          </cell>
          <cell r="AD21">
            <v>0.56061191099999996</v>
          </cell>
          <cell r="AE21">
            <v>1</v>
          </cell>
          <cell r="AF21" t="str">
            <v>m</v>
          </cell>
          <cell r="AG21" t="str">
            <v>Target</v>
          </cell>
          <cell r="AH21" t="str">
            <v>NA</v>
          </cell>
          <cell r="AI21">
            <v>2550000000</v>
          </cell>
          <cell r="AJ21" t="str">
            <v>NA</v>
          </cell>
          <cell r="AK21" t="str">
            <v>NA</v>
          </cell>
          <cell r="AL21">
            <v>101</v>
          </cell>
          <cell r="AM21" t="str">
            <v>Maria</v>
          </cell>
          <cell r="AN21" t="str">
            <v>n</v>
          </cell>
          <cell r="AO21">
            <v>6.542857143</v>
          </cell>
          <cell r="AP21">
            <v>0.78000215500000003</v>
          </cell>
          <cell r="AQ21">
            <v>7</v>
          </cell>
          <cell r="AR21" t="str">
            <v>f</v>
          </cell>
          <cell r="AS21" t="str">
            <v>Alternative</v>
          </cell>
          <cell r="AT21" t="str">
            <v>NA</v>
          </cell>
          <cell r="AU21" t="str">
            <v>NA</v>
          </cell>
          <cell r="AV21" t="str">
            <v>NA</v>
          </cell>
          <cell r="AW21" t="str">
            <v>NA</v>
          </cell>
          <cell r="AX21" t="str">
            <v>Er</v>
          </cell>
          <cell r="AY21" t="str">
            <v>Sie</v>
          </cell>
          <cell r="AZ21" t="str">
            <v>Sie</v>
          </cell>
        </row>
        <row r="24">
          <cell r="Z24">
            <v>65</v>
          </cell>
          <cell r="AA24" t="str">
            <v>Renée</v>
          </cell>
          <cell r="AB24" t="str">
            <v>n</v>
          </cell>
          <cell r="AC24">
            <v>3.228571429</v>
          </cell>
          <cell r="AD24">
            <v>1.2853407489999999</v>
          </cell>
          <cell r="AE24">
            <v>4</v>
          </cell>
          <cell r="AF24" t="str">
            <v>n</v>
          </cell>
          <cell r="AG24" t="str">
            <v>Target</v>
          </cell>
          <cell r="AH24" t="str">
            <v>NA</v>
          </cell>
          <cell r="AI24">
            <v>253000000</v>
          </cell>
          <cell r="AJ24" t="str">
            <v>NA</v>
          </cell>
          <cell r="AK24" t="str">
            <v>NA</v>
          </cell>
          <cell r="AL24">
            <v>114</v>
          </cell>
          <cell r="AM24" t="str">
            <v>Luisa</v>
          </cell>
          <cell r="AN24" t="str">
            <v>f</v>
          </cell>
          <cell r="AO24">
            <v>6.6857142859999996</v>
          </cell>
          <cell r="AP24">
            <v>1.078436465</v>
          </cell>
          <cell r="AQ24">
            <v>7</v>
          </cell>
          <cell r="AR24" t="str">
            <v>f</v>
          </cell>
          <cell r="AS24" t="str">
            <v>Alternative</v>
          </cell>
          <cell r="AT24" t="str">
            <v>NA</v>
          </cell>
          <cell r="AU24" t="str">
            <v>NA</v>
          </cell>
          <cell r="AV24" t="str">
            <v>NA</v>
          </cell>
          <cell r="AW24" t="str">
            <v>NA</v>
          </cell>
          <cell r="AX24" t="str">
            <v>Er</v>
          </cell>
          <cell r="AY24" t="str">
            <v>Sie</v>
          </cell>
          <cell r="AZ24" t="str">
            <v>Er</v>
          </cell>
        </row>
        <row r="29">
          <cell r="Z29">
            <v>70</v>
          </cell>
          <cell r="AA29" t="str">
            <v>Sascha</v>
          </cell>
          <cell r="AB29" t="str">
            <v>n</v>
          </cell>
          <cell r="AC29">
            <v>3.457142857</v>
          </cell>
          <cell r="AD29">
            <v>1.7036786690000001</v>
          </cell>
          <cell r="AE29">
            <v>4</v>
          </cell>
          <cell r="AF29" t="str">
            <v>n</v>
          </cell>
          <cell r="AG29" t="str">
            <v>Target</v>
          </cell>
          <cell r="AH29" t="str">
            <v>NA</v>
          </cell>
          <cell r="AI29">
            <v>59600000</v>
          </cell>
          <cell r="AJ29" t="str">
            <v>NA</v>
          </cell>
          <cell r="AK29" t="str">
            <v>NA</v>
          </cell>
          <cell r="AL29">
            <v>119</v>
          </cell>
          <cell r="AM29" t="str">
            <v>Emma</v>
          </cell>
          <cell r="AN29" t="str">
            <v>f</v>
          </cell>
          <cell r="AO29">
            <v>6.7428571430000002</v>
          </cell>
          <cell r="AP29">
            <v>0.88593111999999996</v>
          </cell>
          <cell r="AQ29">
            <v>7</v>
          </cell>
          <cell r="AR29" t="str">
            <v>f</v>
          </cell>
          <cell r="AS29" t="str">
            <v>Alternative</v>
          </cell>
          <cell r="AT29" t="str">
            <v>NA</v>
          </cell>
          <cell r="AU29" t="str">
            <v>NA</v>
          </cell>
          <cell r="AV29" t="str">
            <v>NA</v>
          </cell>
          <cell r="AW29" t="str">
            <v>NA</v>
          </cell>
          <cell r="AX29" t="str">
            <v>Er</v>
          </cell>
          <cell r="AY29" t="str">
            <v>Sie</v>
          </cell>
          <cell r="AZ29" t="str">
            <v>Er</v>
          </cell>
        </row>
        <row r="31">
          <cell r="Z31">
            <v>72</v>
          </cell>
          <cell r="AA31" t="str">
            <v>Marlin</v>
          </cell>
          <cell r="AB31" t="str">
            <v>n</v>
          </cell>
          <cell r="AC31">
            <v>3.6571428570000002</v>
          </cell>
          <cell r="AD31">
            <v>1.2820676580000001</v>
          </cell>
          <cell r="AE31">
            <v>4</v>
          </cell>
          <cell r="AF31" t="str">
            <v>n</v>
          </cell>
          <cell r="AG31" t="str">
            <v>Target</v>
          </cell>
          <cell r="AH31" t="str">
            <v>NA</v>
          </cell>
          <cell r="AI31">
            <v>109000000</v>
          </cell>
          <cell r="AJ31" t="str">
            <v>NA</v>
          </cell>
          <cell r="AK31" t="str">
            <v>NA</v>
          </cell>
          <cell r="AL31">
            <v>121</v>
          </cell>
          <cell r="AM31" t="str">
            <v>Lea</v>
          </cell>
          <cell r="AN31" t="str">
            <v>f</v>
          </cell>
          <cell r="AO31">
            <v>6.7714285710000004</v>
          </cell>
          <cell r="AP31">
            <v>1.031438581</v>
          </cell>
          <cell r="AQ31">
            <v>7</v>
          </cell>
          <cell r="AR31" t="str">
            <v>f</v>
          </cell>
          <cell r="AS31" t="str">
            <v>Alternative</v>
          </cell>
          <cell r="AT31" t="str">
            <v>NA</v>
          </cell>
          <cell r="AU31" t="str">
            <v>NA</v>
          </cell>
          <cell r="AV31" t="str">
            <v>NA</v>
          </cell>
          <cell r="AW31" t="str">
            <v>NA</v>
          </cell>
          <cell r="AX31" t="str">
            <v>Er</v>
          </cell>
          <cell r="AY31" t="str">
            <v>Sie</v>
          </cell>
          <cell r="AZ31" t="str">
            <v>Er</v>
          </cell>
        </row>
        <row r="37">
          <cell r="Z37">
            <v>78</v>
          </cell>
          <cell r="AA37" t="str">
            <v>Maxime</v>
          </cell>
          <cell r="AB37" t="str">
            <v>n</v>
          </cell>
          <cell r="AC37">
            <v>4.2285714289999996</v>
          </cell>
          <cell r="AD37">
            <v>1.6818357319999999</v>
          </cell>
          <cell r="AE37">
            <v>4</v>
          </cell>
          <cell r="AF37" t="str">
            <v>n</v>
          </cell>
          <cell r="AG37" t="str">
            <v>Target</v>
          </cell>
          <cell r="AH37" t="str">
            <v>NA</v>
          </cell>
          <cell r="AI37">
            <v>753000000</v>
          </cell>
          <cell r="AJ37" t="str">
            <v>NA</v>
          </cell>
          <cell r="AK37" t="str">
            <v>NA</v>
          </cell>
          <cell r="AL37">
            <v>28</v>
          </cell>
          <cell r="AM37" t="str">
            <v>Michael</v>
          </cell>
          <cell r="AN37" t="str">
            <v>m</v>
          </cell>
          <cell r="AO37">
            <v>1.3142857139999999</v>
          </cell>
          <cell r="AP37">
            <v>0.67612340400000004</v>
          </cell>
          <cell r="AQ37">
            <v>1</v>
          </cell>
          <cell r="AR37" t="str">
            <v>m</v>
          </cell>
          <cell r="AS37" t="str">
            <v>Alternative</v>
          </cell>
          <cell r="AT37" t="str">
            <v>NA</v>
          </cell>
          <cell r="AU37" t="str">
            <v>NA</v>
          </cell>
          <cell r="AV37" t="str">
            <v>NA</v>
          </cell>
          <cell r="AW37" t="str">
            <v>NA</v>
          </cell>
          <cell r="AX37" t="str">
            <v>Er</v>
          </cell>
          <cell r="AY37" t="str">
            <v>Sie</v>
          </cell>
          <cell r="AZ37" t="str">
            <v>Sie</v>
          </cell>
        </row>
        <row r="47">
          <cell r="Z47">
            <v>129</v>
          </cell>
          <cell r="AA47" t="str">
            <v>Frieda</v>
          </cell>
          <cell r="AB47" t="str">
            <v>f</v>
          </cell>
          <cell r="AC47">
            <v>6.8285714290000001</v>
          </cell>
          <cell r="AD47">
            <v>0.51367844600000001</v>
          </cell>
          <cell r="AE47">
            <v>7</v>
          </cell>
          <cell r="AF47" t="str">
            <v>f</v>
          </cell>
          <cell r="AG47" t="str">
            <v>Target</v>
          </cell>
          <cell r="AI47">
            <v>36900000</v>
          </cell>
          <cell r="AJ47" t="str">
            <v>NA</v>
          </cell>
          <cell r="AK47" t="str">
            <v>NA</v>
          </cell>
          <cell r="AL47">
            <v>48</v>
          </cell>
          <cell r="AM47" t="str">
            <v>Marlon</v>
          </cell>
          <cell r="AN47" t="str">
            <v>m</v>
          </cell>
          <cell r="AO47">
            <v>1.7428571429999999</v>
          </cell>
          <cell r="AP47">
            <v>1.093909802</v>
          </cell>
          <cell r="AQ47">
            <v>1</v>
          </cell>
          <cell r="AR47" t="str">
            <v>m</v>
          </cell>
          <cell r="AS47" t="str">
            <v>Alternative</v>
          </cell>
          <cell r="AT47" t="str">
            <v>NA</v>
          </cell>
          <cell r="AU47" t="str">
            <v>NA</v>
          </cell>
          <cell r="AV47" t="str">
            <v>NA</v>
          </cell>
          <cell r="AW47" t="str">
            <v>NA</v>
          </cell>
          <cell r="AX47" t="str">
            <v>Er</v>
          </cell>
          <cell r="AY47" t="str">
            <v>Sie</v>
          </cell>
          <cell r="AZ47" t="str">
            <v>Er</v>
          </cell>
        </row>
        <row r="54">
          <cell r="Z54">
            <v>136</v>
          </cell>
          <cell r="AA54" t="str">
            <v>Mia</v>
          </cell>
          <cell r="AB54" t="str">
            <v>f</v>
          </cell>
          <cell r="AC54">
            <v>6.8857142859999998</v>
          </cell>
          <cell r="AD54">
            <v>0.322802851</v>
          </cell>
          <cell r="AE54">
            <v>7</v>
          </cell>
          <cell r="AF54" t="str">
            <v>f</v>
          </cell>
          <cell r="AG54" t="str">
            <v>Target</v>
          </cell>
          <cell r="AH54" t="str">
            <v>NA</v>
          </cell>
          <cell r="AI54">
            <v>3100000000</v>
          </cell>
          <cell r="AJ54" t="str">
            <v>NA</v>
          </cell>
          <cell r="AK54" t="str">
            <v>NA</v>
          </cell>
          <cell r="AL54">
            <v>104</v>
          </cell>
          <cell r="AM54" t="str">
            <v>Yvonne</v>
          </cell>
          <cell r="AN54" t="str">
            <v>f</v>
          </cell>
          <cell r="AO54">
            <v>6.542857143</v>
          </cell>
          <cell r="AP54">
            <v>0.85208592299999997</v>
          </cell>
          <cell r="AQ54">
            <v>7</v>
          </cell>
          <cell r="AR54" t="str">
            <v>f</v>
          </cell>
          <cell r="AS54" t="str">
            <v>Alternative</v>
          </cell>
          <cell r="AT54" t="str">
            <v>NA</v>
          </cell>
          <cell r="AU54" t="str">
            <v>NA</v>
          </cell>
          <cell r="AV54" t="str">
            <v>NA</v>
          </cell>
          <cell r="AW54" t="str">
            <v>NA</v>
          </cell>
          <cell r="AX54" t="str">
            <v>Er</v>
          </cell>
          <cell r="AY54" t="str">
            <v>Sie</v>
          </cell>
          <cell r="AZ54" t="str">
            <v>Sie</v>
          </cell>
        </row>
        <row r="55">
          <cell r="Z55">
            <v>137</v>
          </cell>
          <cell r="AA55" t="str">
            <v>Rosa</v>
          </cell>
          <cell r="AB55" t="str">
            <v>f</v>
          </cell>
          <cell r="AC55">
            <v>6.8857142859999998</v>
          </cell>
          <cell r="AD55">
            <v>0.40376380499999998</v>
          </cell>
          <cell r="AE55">
            <v>7</v>
          </cell>
          <cell r="AF55" t="str">
            <v>f</v>
          </cell>
          <cell r="AG55" t="str">
            <v>Target</v>
          </cell>
          <cell r="AH55" t="str">
            <v>NA</v>
          </cell>
          <cell r="AI55">
            <v>4220000000</v>
          </cell>
          <cell r="AJ55" t="str">
            <v>NA</v>
          </cell>
          <cell r="AK55" t="str">
            <v>NA</v>
          </cell>
          <cell r="AL55">
            <v>105</v>
          </cell>
          <cell r="AM55" t="str">
            <v>Ida</v>
          </cell>
          <cell r="AN55" t="str">
            <v>f</v>
          </cell>
          <cell r="AO55">
            <v>6.5714285710000002</v>
          </cell>
          <cell r="AP55">
            <v>0.73906595600000002</v>
          </cell>
          <cell r="AQ55">
            <v>7</v>
          </cell>
          <cell r="AR55" t="str">
            <v>f</v>
          </cell>
          <cell r="AS55" t="str">
            <v>Alternative</v>
          </cell>
          <cell r="AT55" t="str">
            <v>NA</v>
          </cell>
          <cell r="AU55" t="str">
            <v>NA</v>
          </cell>
          <cell r="AV55" t="str">
            <v>NA</v>
          </cell>
          <cell r="AW55" t="str">
            <v>NA</v>
          </cell>
          <cell r="AX55" t="str">
            <v>Er</v>
          </cell>
          <cell r="AY55" t="str">
            <v>Sie</v>
          </cell>
          <cell r="AZ55" t="str">
            <v>Sie</v>
          </cell>
        </row>
        <row r="63">
          <cell r="Z63">
            <v>145</v>
          </cell>
          <cell r="AA63" t="str">
            <v>Stabturnerin</v>
          </cell>
          <cell r="AB63" t="str">
            <v>NA</v>
          </cell>
          <cell r="AC63">
            <v>1.4</v>
          </cell>
          <cell r="AD63" t="str">
            <v>NA</v>
          </cell>
          <cell r="AE63" t="str">
            <v>NA</v>
          </cell>
          <cell r="AF63" t="str">
            <v>f</v>
          </cell>
          <cell r="AG63" t="str">
            <v>Filler</v>
          </cell>
          <cell r="AH63" t="str">
            <v>NA</v>
          </cell>
          <cell r="AI63" t="str">
            <v>NA</v>
          </cell>
          <cell r="AJ63" t="str">
            <v>Die</v>
          </cell>
          <cell r="AK63" t="str">
            <v>die</v>
          </cell>
          <cell r="AL63">
            <v>2</v>
          </cell>
          <cell r="AM63" t="str">
            <v>Stabturner</v>
          </cell>
          <cell r="AN63" t="str">
            <v>NA</v>
          </cell>
          <cell r="AO63" t="str">
            <v>NA</v>
          </cell>
          <cell r="AP63" t="str">
            <v>NA</v>
          </cell>
          <cell r="AQ63" t="str">
            <v>NA</v>
          </cell>
          <cell r="AR63" t="str">
            <v>NA</v>
          </cell>
          <cell r="AS63" t="str">
            <v>Alternative</v>
          </cell>
          <cell r="AT63" t="str">
            <v>NA</v>
          </cell>
          <cell r="AU63" t="str">
            <v>NA</v>
          </cell>
          <cell r="AV63" t="str">
            <v>Der</v>
          </cell>
          <cell r="AW63" t="str">
            <v>der</v>
          </cell>
          <cell r="AX63" t="str">
            <v>Er</v>
          </cell>
          <cell r="AY63" t="str">
            <v>Sie</v>
          </cell>
          <cell r="AZ63" t="str">
            <v>Er</v>
          </cell>
        </row>
        <row r="70">
          <cell r="Z70">
            <v>152</v>
          </cell>
          <cell r="AA70" t="str">
            <v>Haushälterin</v>
          </cell>
          <cell r="AB70" t="str">
            <v>NA</v>
          </cell>
          <cell r="AC70">
            <v>2.0750000000000002</v>
          </cell>
          <cell r="AD70" t="str">
            <v>NA</v>
          </cell>
          <cell r="AE70" t="str">
            <v>NA</v>
          </cell>
          <cell r="AF70" t="str">
            <v>f</v>
          </cell>
          <cell r="AG70" t="str">
            <v>Filler</v>
          </cell>
          <cell r="AH70" t="str">
            <v>NA</v>
          </cell>
          <cell r="AI70" t="str">
            <v>NA</v>
          </cell>
          <cell r="AJ70" t="str">
            <v>Die</v>
          </cell>
          <cell r="AK70" t="str">
            <v>die</v>
          </cell>
          <cell r="AL70">
            <v>9</v>
          </cell>
          <cell r="AM70" t="str">
            <v>Haushälter</v>
          </cell>
          <cell r="AN70" t="str">
            <v>NA</v>
          </cell>
          <cell r="AO70" t="str">
            <v>NA</v>
          </cell>
          <cell r="AP70" t="str">
            <v>NA</v>
          </cell>
          <cell r="AQ70" t="str">
            <v>NA</v>
          </cell>
          <cell r="AR70" t="str">
            <v>NA</v>
          </cell>
          <cell r="AS70" t="str">
            <v>Alternative</v>
          </cell>
          <cell r="AT70" t="str">
            <v>NA</v>
          </cell>
          <cell r="AU70" t="str">
            <v>NA</v>
          </cell>
          <cell r="AV70" t="str">
            <v>Der</v>
          </cell>
          <cell r="AW70" t="str">
            <v>der</v>
          </cell>
          <cell r="AX70" t="str">
            <v>Er</v>
          </cell>
          <cell r="AY70" t="str">
            <v>Sie</v>
          </cell>
          <cell r="AZ70" t="str">
            <v>Er</v>
          </cell>
        </row>
        <row r="75">
          <cell r="Z75">
            <v>157</v>
          </cell>
          <cell r="AA75" t="str">
            <v>Bibliothekarin</v>
          </cell>
          <cell r="AB75" t="str">
            <v>NA</v>
          </cell>
          <cell r="AC75">
            <v>2.3250000000000002</v>
          </cell>
          <cell r="AD75" t="str">
            <v>NA</v>
          </cell>
          <cell r="AE75" t="str">
            <v>NA</v>
          </cell>
          <cell r="AF75" t="str">
            <v>f</v>
          </cell>
          <cell r="AG75" t="str">
            <v>Filler</v>
          </cell>
          <cell r="AH75" t="str">
            <v>NA</v>
          </cell>
          <cell r="AI75" t="str">
            <v>NA</v>
          </cell>
          <cell r="AJ75" t="str">
            <v>Die</v>
          </cell>
          <cell r="AK75" t="str">
            <v>die</v>
          </cell>
          <cell r="AL75">
            <v>14</v>
          </cell>
          <cell r="AM75" t="str">
            <v>Bibliothekar</v>
          </cell>
          <cell r="AN75" t="str">
            <v>NA</v>
          </cell>
          <cell r="AO75" t="str">
            <v>NA</v>
          </cell>
          <cell r="AP75" t="str">
            <v>NA</v>
          </cell>
          <cell r="AQ75" t="str">
            <v>NA</v>
          </cell>
          <cell r="AR75" t="str">
            <v>NA</v>
          </cell>
          <cell r="AS75" t="str">
            <v>Alternative</v>
          </cell>
          <cell r="AT75" t="str">
            <v>NA</v>
          </cell>
          <cell r="AU75" t="str">
            <v>NA</v>
          </cell>
          <cell r="AV75" t="str">
            <v>Der</v>
          </cell>
          <cell r="AW75" t="str">
            <v>der</v>
          </cell>
          <cell r="AX75" t="str">
            <v>Er</v>
          </cell>
          <cell r="AY75" t="str">
            <v>Sie</v>
          </cell>
          <cell r="AZ75" t="str">
            <v>Sie</v>
          </cell>
        </row>
        <row r="81">
          <cell r="Z81">
            <v>163</v>
          </cell>
          <cell r="AA81" t="str">
            <v>Masseurin</v>
          </cell>
          <cell r="AB81" t="str">
            <v>NA</v>
          </cell>
          <cell r="AC81">
            <v>2.9249999999999998</v>
          </cell>
          <cell r="AD81" t="str">
            <v>NA</v>
          </cell>
          <cell r="AE81" t="str">
            <v>NA</v>
          </cell>
          <cell r="AF81" t="str">
            <v>f</v>
          </cell>
          <cell r="AG81" t="str">
            <v>Filler</v>
          </cell>
          <cell r="AH81" t="str">
            <v>NA</v>
          </cell>
          <cell r="AI81" t="str">
            <v>NA</v>
          </cell>
          <cell r="AJ81" t="str">
            <v>Die</v>
          </cell>
          <cell r="AK81" t="str">
            <v>die</v>
          </cell>
          <cell r="AL81">
            <v>20</v>
          </cell>
          <cell r="AM81" t="str">
            <v>Masseur</v>
          </cell>
          <cell r="AN81" t="str">
            <v>NA</v>
          </cell>
          <cell r="AO81" t="str">
            <v>NA</v>
          </cell>
          <cell r="AP81" t="str">
            <v>NA</v>
          </cell>
          <cell r="AQ81" t="str">
            <v>NA</v>
          </cell>
          <cell r="AR81" t="str">
            <v>NA</v>
          </cell>
          <cell r="AS81" t="str">
            <v>Alternative</v>
          </cell>
          <cell r="AT81" t="str">
            <v>NA</v>
          </cell>
          <cell r="AU81" t="str">
            <v>NA</v>
          </cell>
          <cell r="AV81" t="str">
            <v>Der</v>
          </cell>
          <cell r="AW81" t="str">
            <v>der</v>
          </cell>
          <cell r="AX81" t="str">
            <v>Er</v>
          </cell>
          <cell r="AY81" t="str">
            <v>Sie</v>
          </cell>
          <cell r="AZ81" t="str">
            <v>Sie</v>
          </cell>
        </row>
        <row r="87">
          <cell r="Z87">
            <v>169</v>
          </cell>
          <cell r="AA87" t="str">
            <v>Schulpsychologin</v>
          </cell>
          <cell r="AB87" t="str">
            <v>NA</v>
          </cell>
          <cell r="AC87">
            <v>3.45</v>
          </cell>
          <cell r="AD87" t="str">
            <v>NA</v>
          </cell>
          <cell r="AE87" t="str">
            <v>NA</v>
          </cell>
          <cell r="AF87" t="str">
            <v>f</v>
          </cell>
          <cell r="AG87" t="str">
            <v>Filler</v>
          </cell>
          <cell r="AH87" t="str">
            <v>NA</v>
          </cell>
          <cell r="AI87" t="str">
            <v>NA</v>
          </cell>
          <cell r="AJ87" t="str">
            <v>Die</v>
          </cell>
          <cell r="AK87" t="str">
            <v>die</v>
          </cell>
          <cell r="AL87">
            <v>26</v>
          </cell>
          <cell r="AM87" t="str">
            <v>Schulpsycholog</v>
          </cell>
          <cell r="AN87" t="str">
            <v>NA</v>
          </cell>
          <cell r="AO87" t="str">
            <v>NA</v>
          </cell>
          <cell r="AP87" t="str">
            <v>NA</v>
          </cell>
          <cell r="AQ87" t="str">
            <v>NA</v>
          </cell>
          <cell r="AR87" t="str">
            <v>NA</v>
          </cell>
          <cell r="AS87" t="str">
            <v>Alternative</v>
          </cell>
          <cell r="AT87" t="str">
            <v>NA</v>
          </cell>
          <cell r="AU87" t="str">
            <v>NA</v>
          </cell>
          <cell r="AV87" t="str">
            <v>Der</v>
          </cell>
          <cell r="AW87" t="str">
            <v>der</v>
          </cell>
          <cell r="AX87" t="str">
            <v>Er</v>
          </cell>
          <cell r="AY87" t="str">
            <v>Sie</v>
          </cell>
          <cell r="AZ87" t="str">
            <v>Er</v>
          </cell>
        </row>
        <row r="88">
          <cell r="Z88">
            <v>170</v>
          </cell>
          <cell r="AA88" t="str">
            <v>Kassiererin</v>
          </cell>
          <cell r="AB88" t="str">
            <v>NA</v>
          </cell>
          <cell r="AC88">
            <v>3.55</v>
          </cell>
          <cell r="AD88" t="str">
            <v>NA</v>
          </cell>
          <cell r="AE88" t="str">
            <v>NA</v>
          </cell>
          <cell r="AF88" t="str">
            <v>f</v>
          </cell>
          <cell r="AG88" t="str">
            <v>Filler</v>
          </cell>
          <cell r="AH88" t="str">
            <v>NA</v>
          </cell>
          <cell r="AI88" t="str">
            <v>NA</v>
          </cell>
          <cell r="AJ88" t="str">
            <v>Die</v>
          </cell>
          <cell r="AK88" t="str">
            <v>die</v>
          </cell>
          <cell r="AL88">
            <v>27</v>
          </cell>
          <cell r="AM88" t="str">
            <v>Kassierer</v>
          </cell>
          <cell r="AN88" t="str">
            <v>NA</v>
          </cell>
          <cell r="AO88" t="str">
            <v>NA</v>
          </cell>
          <cell r="AP88" t="str">
            <v>NA</v>
          </cell>
          <cell r="AQ88" t="str">
            <v>NA</v>
          </cell>
          <cell r="AR88" t="str">
            <v>NA</v>
          </cell>
          <cell r="AS88" t="str">
            <v>Alternative</v>
          </cell>
          <cell r="AT88" t="str">
            <v>NA</v>
          </cell>
          <cell r="AU88" t="str">
            <v>NA</v>
          </cell>
          <cell r="AV88" t="str">
            <v>Der</v>
          </cell>
          <cell r="AW88" t="str">
            <v>der</v>
          </cell>
          <cell r="AX88" t="str">
            <v>Er</v>
          </cell>
          <cell r="AY88" t="str">
            <v>Sie</v>
          </cell>
          <cell r="AZ88" t="str">
            <v>Er</v>
          </cell>
        </row>
        <row r="89">
          <cell r="Z89">
            <v>171</v>
          </cell>
          <cell r="AA89" t="str">
            <v>Psychologin</v>
          </cell>
          <cell r="AB89" t="str">
            <v>NA</v>
          </cell>
          <cell r="AC89">
            <v>3.7749999999999999</v>
          </cell>
          <cell r="AD89" t="str">
            <v>NA</v>
          </cell>
          <cell r="AE89" t="str">
            <v>NA</v>
          </cell>
          <cell r="AF89" t="str">
            <v>f</v>
          </cell>
          <cell r="AG89" t="str">
            <v>Filler</v>
          </cell>
          <cell r="AH89" t="str">
            <v>NA</v>
          </cell>
          <cell r="AI89" t="str">
            <v>NA</v>
          </cell>
          <cell r="AJ89" t="str">
            <v>Die</v>
          </cell>
          <cell r="AK89" t="str">
            <v>die</v>
          </cell>
          <cell r="AL89">
            <v>28</v>
          </cell>
          <cell r="AM89" t="str">
            <v>Psycholog</v>
          </cell>
          <cell r="AN89" t="str">
            <v>NA</v>
          </cell>
          <cell r="AO89" t="str">
            <v>NA</v>
          </cell>
          <cell r="AP89" t="str">
            <v>NA</v>
          </cell>
          <cell r="AQ89" t="str">
            <v>NA</v>
          </cell>
          <cell r="AR89" t="str">
            <v>NA</v>
          </cell>
          <cell r="AS89" t="str">
            <v>Alternative</v>
          </cell>
          <cell r="AT89" t="str">
            <v>NA</v>
          </cell>
          <cell r="AU89" t="str">
            <v>NA</v>
          </cell>
          <cell r="AV89" t="str">
            <v>Der</v>
          </cell>
          <cell r="AW89" t="str">
            <v>der</v>
          </cell>
          <cell r="AX89" t="str">
            <v>Er</v>
          </cell>
          <cell r="AY89" t="str">
            <v>Sie</v>
          </cell>
          <cell r="AZ89" t="str">
            <v>Er</v>
          </cell>
        </row>
        <row r="103">
          <cell r="Z103">
            <v>185</v>
          </cell>
          <cell r="AA103" t="str">
            <v>Schuldirektor</v>
          </cell>
          <cell r="AB103" t="str">
            <v>NA</v>
          </cell>
          <cell r="AC103">
            <v>5.15</v>
          </cell>
          <cell r="AD103" t="str">
            <v>NA</v>
          </cell>
          <cell r="AE103" t="str">
            <v>NA</v>
          </cell>
          <cell r="AF103" t="str">
            <v>m</v>
          </cell>
          <cell r="AG103" t="str">
            <v>Filler</v>
          </cell>
          <cell r="AH103" t="str">
            <v>NA</v>
          </cell>
          <cell r="AI103" t="str">
            <v>NA</v>
          </cell>
          <cell r="AJ103" t="str">
            <v>Der</v>
          </cell>
          <cell r="AK103" t="str">
            <v>der</v>
          </cell>
          <cell r="AL103">
            <v>42</v>
          </cell>
          <cell r="AM103" t="str">
            <v>Schuldirektorin</v>
          </cell>
          <cell r="AN103" t="str">
            <v>NA</v>
          </cell>
          <cell r="AO103" t="str">
            <v>NA</v>
          </cell>
          <cell r="AP103" t="str">
            <v>NA</v>
          </cell>
          <cell r="AQ103" t="str">
            <v>NA</v>
          </cell>
          <cell r="AR103" t="str">
            <v>NA</v>
          </cell>
          <cell r="AS103" t="str">
            <v>Alternative</v>
          </cell>
          <cell r="AT103" t="str">
            <v>NA</v>
          </cell>
          <cell r="AU103" t="str">
            <v>NA</v>
          </cell>
          <cell r="AV103" t="str">
            <v>Die</v>
          </cell>
          <cell r="AW103" t="str">
            <v>die</v>
          </cell>
          <cell r="AX103" t="str">
            <v>Er</v>
          </cell>
          <cell r="AY103" t="str">
            <v>Sie</v>
          </cell>
          <cell r="AZ103" t="str">
            <v>Er</v>
          </cell>
        </row>
        <row r="104">
          <cell r="Z104">
            <v>186</v>
          </cell>
          <cell r="AA104" t="str">
            <v>Zahnarzt</v>
          </cell>
          <cell r="AB104" t="str">
            <v>NA</v>
          </cell>
          <cell r="AC104">
            <v>5.2750000000000004</v>
          </cell>
          <cell r="AD104" t="str">
            <v>NA</v>
          </cell>
          <cell r="AE104" t="str">
            <v>NA</v>
          </cell>
          <cell r="AF104" t="str">
            <v>m</v>
          </cell>
          <cell r="AG104" t="str">
            <v>Filler</v>
          </cell>
          <cell r="AH104" t="str">
            <v>NA</v>
          </cell>
          <cell r="AI104" t="str">
            <v>NA</v>
          </cell>
          <cell r="AJ104" t="str">
            <v>Der</v>
          </cell>
          <cell r="AK104" t="str">
            <v>der</v>
          </cell>
          <cell r="AL104">
            <v>43</v>
          </cell>
          <cell r="AM104" t="str">
            <v>Zahnärztin</v>
          </cell>
          <cell r="AN104" t="str">
            <v>NA</v>
          </cell>
          <cell r="AO104" t="str">
            <v>NA</v>
          </cell>
          <cell r="AP104" t="str">
            <v>NA</v>
          </cell>
          <cell r="AQ104" t="str">
            <v>NA</v>
          </cell>
          <cell r="AR104" t="str">
            <v>NA</v>
          </cell>
          <cell r="AS104" t="str">
            <v>Alternative</v>
          </cell>
          <cell r="AT104" t="str">
            <v>NA</v>
          </cell>
          <cell r="AU104" t="str">
            <v>NA</v>
          </cell>
          <cell r="AV104" t="str">
            <v>Die</v>
          </cell>
          <cell r="AW104" t="str">
            <v>die</v>
          </cell>
          <cell r="AX104" t="str">
            <v>Er</v>
          </cell>
          <cell r="AY104" t="str">
            <v>Sie</v>
          </cell>
          <cell r="AZ104" t="str">
            <v>Er</v>
          </cell>
        </row>
        <row r="106">
          <cell r="Z106">
            <v>188</v>
          </cell>
          <cell r="AA106" t="str">
            <v>Politiker</v>
          </cell>
          <cell r="AB106" t="str">
            <v>NA</v>
          </cell>
          <cell r="AC106">
            <v>5.45</v>
          </cell>
          <cell r="AD106" t="str">
            <v>NA</v>
          </cell>
          <cell r="AE106" t="str">
            <v>NA</v>
          </cell>
          <cell r="AF106" t="str">
            <v>m</v>
          </cell>
          <cell r="AG106" t="str">
            <v>Filler</v>
          </cell>
          <cell r="AH106" t="str">
            <v>NA</v>
          </cell>
          <cell r="AI106" t="str">
            <v>NA</v>
          </cell>
          <cell r="AJ106" t="str">
            <v>Der</v>
          </cell>
          <cell r="AK106" t="str">
            <v>der</v>
          </cell>
          <cell r="AL106">
            <v>45</v>
          </cell>
          <cell r="AM106" t="str">
            <v>Politikerin</v>
          </cell>
          <cell r="AN106" t="str">
            <v>NA</v>
          </cell>
          <cell r="AO106" t="str">
            <v>NA</v>
          </cell>
          <cell r="AP106" t="str">
            <v>NA</v>
          </cell>
          <cell r="AQ106" t="str">
            <v>NA</v>
          </cell>
          <cell r="AR106" t="str">
            <v>NA</v>
          </cell>
          <cell r="AS106" t="str">
            <v>Alternative</v>
          </cell>
          <cell r="AT106" t="str">
            <v>NA</v>
          </cell>
          <cell r="AU106" t="str">
            <v>NA</v>
          </cell>
          <cell r="AV106" t="str">
            <v>Die</v>
          </cell>
          <cell r="AW106" t="str">
            <v>die</v>
          </cell>
          <cell r="AX106" t="str">
            <v>Er</v>
          </cell>
          <cell r="AY106" t="str">
            <v>Sie</v>
          </cell>
          <cell r="AZ106" t="str">
            <v>Er</v>
          </cell>
        </row>
        <row r="116">
          <cell r="Z116">
            <v>198</v>
          </cell>
          <cell r="AA116" t="str">
            <v>Autoverkäufer</v>
          </cell>
          <cell r="AB116" t="str">
            <v>NA</v>
          </cell>
          <cell r="AC116">
            <v>6.25</v>
          </cell>
          <cell r="AD116" t="str">
            <v>NA</v>
          </cell>
          <cell r="AE116" t="str">
            <v>NA</v>
          </cell>
          <cell r="AF116" t="str">
            <v>m</v>
          </cell>
          <cell r="AG116" t="str">
            <v>Filler</v>
          </cell>
          <cell r="AH116" t="str">
            <v>NA</v>
          </cell>
          <cell r="AI116" t="str">
            <v>NA</v>
          </cell>
          <cell r="AJ116" t="str">
            <v>Der</v>
          </cell>
          <cell r="AK116" t="str">
            <v>der</v>
          </cell>
          <cell r="AL116">
            <v>55</v>
          </cell>
          <cell r="AM116" t="str">
            <v>Autoverkäuferin</v>
          </cell>
          <cell r="AN116" t="str">
            <v>NA</v>
          </cell>
          <cell r="AO116" t="str">
            <v>NA</v>
          </cell>
          <cell r="AP116" t="str">
            <v>NA</v>
          </cell>
          <cell r="AQ116" t="str">
            <v>NA</v>
          </cell>
          <cell r="AR116" t="str">
            <v>NA</v>
          </cell>
          <cell r="AS116" t="str">
            <v>Alternative</v>
          </cell>
          <cell r="AT116" t="str">
            <v>NA</v>
          </cell>
          <cell r="AU116" t="str">
            <v>NA</v>
          </cell>
          <cell r="AV116" t="str">
            <v>Die</v>
          </cell>
          <cell r="AW116" t="str">
            <v>die</v>
          </cell>
          <cell r="AX116" t="str">
            <v>Er</v>
          </cell>
          <cell r="AY116" t="str">
            <v>Sie</v>
          </cell>
          <cell r="AZ116" t="str">
            <v>Sie</v>
          </cell>
        </row>
        <row r="118">
          <cell r="Z118">
            <v>200</v>
          </cell>
          <cell r="AA118" t="str">
            <v>Dachdecker</v>
          </cell>
          <cell r="AB118" t="str">
            <v>NA</v>
          </cell>
          <cell r="AC118">
            <v>6.375</v>
          </cell>
          <cell r="AD118" t="str">
            <v>NA</v>
          </cell>
          <cell r="AE118" t="str">
            <v>NA</v>
          </cell>
          <cell r="AF118" t="str">
            <v>m</v>
          </cell>
          <cell r="AG118" t="str">
            <v>Filler</v>
          </cell>
          <cell r="AH118" t="str">
            <v>NA</v>
          </cell>
          <cell r="AI118" t="str">
            <v>NA</v>
          </cell>
          <cell r="AJ118" t="str">
            <v>Der</v>
          </cell>
          <cell r="AK118" t="str">
            <v>der</v>
          </cell>
          <cell r="AL118">
            <v>57</v>
          </cell>
          <cell r="AM118" t="str">
            <v>Dachdeckerin</v>
          </cell>
          <cell r="AN118" t="str">
            <v>NA</v>
          </cell>
          <cell r="AO118" t="str">
            <v>NA</v>
          </cell>
          <cell r="AP118" t="str">
            <v>NA</v>
          </cell>
          <cell r="AQ118" t="str">
            <v>NA</v>
          </cell>
          <cell r="AR118" t="str">
            <v>NA</v>
          </cell>
          <cell r="AS118" t="str">
            <v>Alternative</v>
          </cell>
          <cell r="AT118" t="str">
            <v>NA</v>
          </cell>
          <cell r="AU118" t="str">
            <v>NA</v>
          </cell>
          <cell r="AV118" t="str">
            <v>Die</v>
          </cell>
          <cell r="AW118" t="str">
            <v>die</v>
          </cell>
          <cell r="AX118" t="str">
            <v>Er</v>
          </cell>
          <cell r="AY118" t="str">
            <v>Sie</v>
          </cell>
          <cell r="AZ118" t="str">
            <v>Sie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82DD-3840-443E-9275-429F212B2D37}">
  <dimension ref="A1:BV920"/>
  <sheetViews>
    <sheetView tabSelected="1" zoomScale="70" zoomScaleNormal="70" workbookViewId="0"/>
  </sheetViews>
  <sheetFormatPr baseColWidth="10" defaultColWidth="14.453125" defaultRowHeight="15" customHeight="1" x14ac:dyDescent="0.35"/>
  <cols>
    <col min="1" max="1" width="10.7265625" customWidth="1"/>
    <col min="2" max="4" width="3.54296875" customWidth="1"/>
    <col min="5" max="5" width="4.453125" customWidth="1"/>
    <col min="6" max="6" width="8.453125" customWidth="1"/>
    <col min="7" max="7" width="89.81640625" bestFit="1" customWidth="1"/>
    <col min="8" max="29" width="10.7265625" customWidth="1"/>
  </cols>
  <sheetData>
    <row r="1" spans="1:74" ht="14.25" customHeight="1" x14ac:dyDescent="0.35">
      <c r="A1" s="1" t="str">
        <f>[1]main!A1</f>
        <v>Stimuli_ID</v>
      </c>
      <c r="B1" s="1" t="str">
        <f>[1]main!B1</f>
        <v>List</v>
      </c>
      <c r="C1" s="1" t="s">
        <v>0</v>
      </c>
      <c r="D1" s="1" t="s">
        <v>1</v>
      </c>
      <c r="E1" s="1" t="s">
        <v>2</v>
      </c>
      <c r="F1" s="1" t="str">
        <f>[1]main!F1</f>
        <v>Sent_ID</v>
      </c>
      <c r="G1" s="1" t="str">
        <f>[1]main!G1</f>
        <v>l</v>
      </c>
      <c r="H1" s="1" t="str">
        <f>[1]main!H1</f>
        <v>Name</v>
      </c>
      <c r="I1" s="1" t="str">
        <f>[1]main!I1</f>
        <v>Name_alt</v>
      </c>
      <c r="J1" s="1" t="str">
        <f>[1]main!J1</f>
        <v>V</v>
      </c>
      <c r="K1" s="1" t="str">
        <f>[1]main!K1</f>
        <v>Wo</v>
      </c>
      <c r="L1" s="1" t="str">
        <f>[1]main!L1</f>
        <v>Wohin</v>
      </c>
      <c r="M1" s="1" t="str">
        <f>[1]main!M1</f>
        <v>Woher</v>
      </c>
      <c r="N1" s="1" t="str">
        <f>[1]main!N1</f>
        <v>PP_N</v>
      </c>
      <c r="O1" s="1" t="str">
        <f>[1]main!O1</f>
        <v>PP_mitPunkt</v>
      </c>
      <c r="P1" s="1" t="str">
        <f>[1]main!P1</f>
        <v>PP</v>
      </c>
      <c r="Q1" s="1" t="str">
        <f>[1]main!Q1</f>
        <v>PRO</v>
      </c>
      <c r="R1" s="1" t="str">
        <f>[1]main!R1</f>
        <v>Pos05</v>
      </c>
      <c r="S1" s="1" t="str">
        <f>[1]main!S1</f>
        <v>Pos06</v>
      </c>
      <c r="T1" s="1" t="str">
        <f>[1]main!T1</f>
        <v>Pos07</v>
      </c>
      <c r="U1" s="1" t="str">
        <f>[1]main!U1</f>
        <v>Was</v>
      </c>
      <c r="V1" s="1" t="str">
        <f>[1]main!V1</f>
        <v>Wen</v>
      </c>
      <c r="W1" s="1" t="str">
        <f>[1]main!W1</f>
        <v>Pos08</v>
      </c>
      <c r="X1" s="1" t="str">
        <f>[1]main!X1</f>
        <v>Pos09_mitPunkt</v>
      </c>
      <c r="Y1" s="1" t="str">
        <f>[1]main!Y1</f>
        <v>Pos09</v>
      </c>
      <c r="Z1" s="1" t="str">
        <f>[1]main!Z1</f>
        <v>Item_ID</v>
      </c>
      <c r="AA1" s="1" t="str">
        <f>[1]main!AA1</f>
        <v>Item</v>
      </c>
      <c r="AB1" s="1" t="str">
        <f>[1]main!AB1</f>
        <v>Google_Gender</v>
      </c>
      <c r="AC1" s="1" t="str">
        <f>[1]main!AC1</f>
        <v>Norming_Rating_Mean</v>
      </c>
      <c r="AD1" s="1" t="str">
        <f>[1]main!AD1</f>
        <v>Norming_Rating_SD</v>
      </c>
      <c r="AE1" s="1" t="str">
        <f>[1]main!AE1</f>
        <v>Norming_Rating_Median</v>
      </c>
      <c r="AF1" s="2" t="str">
        <f>[1]main!AF1</f>
        <v>Norming_Item_Class</v>
      </c>
      <c r="AG1" s="1" t="str">
        <f>[1]main!AG1</f>
        <v>Item_Status</v>
      </c>
      <c r="AH1" s="1" t="str">
        <f>[1]main!AH1</f>
        <v>DWDSFreq</v>
      </c>
      <c r="AI1" s="1" t="str">
        <f>[1]main!AI1</f>
        <v>GoogleFreq</v>
      </c>
      <c r="AJ1" s="1" t="str">
        <f>[1]main!AJ1</f>
        <v>DET</v>
      </c>
      <c r="AK1" s="1" t="str">
        <f>[1]main!AK1</f>
        <v>DET_small</v>
      </c>
      <c r="AL1" s="1" t="str">
        <f>[1]main!AL1</f>
        <v>Item_ID_alt</v>
      </c>
      <c r="AM1" s="1" t="str">
        <f>[1]main!AM1</f>
        <v>Item_alt</v>
      </c>
      <c r="AN1" s="1" t="str">
        <f>[1]main!AN1</f>
        <v>Google_Gender_alt</v>
      </c>
      <c r="AO1" s="1" t="str">
        <f>[1]main!AO1</f>
        <v>Norming_Rating_Mean_alt</v>
      </c>
      <c r="AP1" s="1" t="str">
        <f>[1]main!AP1</f>
        <v>Norming_Rating_SD_alt</v>
      </c>
      <c r="AQ1" s="1" t="str">
        <f>[1]main!AQ1</f>
        <v>Norming_Rating_Median_alt</v>
      </c>
      <c r="AR1" s="1" t="str">
        <f>[1]main!AR1</f>
        <v>Norming_Item_Class_alt</v>
      </c>
      <c r="AS1" s="1" t="str">
        <f>[1]main!AS1</f>
        <v>Item_Status_alt</v>
      </c>
      <c r="AT1" s="1" t="str">
        <f>[1]main!AT1</f>
        <v>DWDSFreq_alt</v>
      </c>
      <c r="AU1" s="1" t="str">
        <f>[1]main!AU1</f>
        <v>GoogleFreq_alt</v>
      </c>
      <c r="AV1" s="1" t="str">
        <f>[1]main!AV1</f>
        <v>DET_alt</v>
      </c>
      <c r="AW1" s="1" t="str">
        <f>[1]main!AW1</f>
        <v>DET_small_alt</v>
      </c>
      <c r="AX1" s="1" t="str">
        <f>[1]main!AX1</f>
        <v>Pro_m</v>
      </c>
      <c r="AY1" s="1" t="str">
        <f>[1]main!AY1</f>
        <v>Pro_f</v>
      </c>
      <c r="AZ1" s="2" t="str">
        <f>[1]main!AZ1</f>
        <v>Pro_Presentation</v>
      </c>
      <c r="BA1" s="1" t="str">
        <f>[1]main!BA1</f>
        <v>Wer</v>
      </c>
      <c r="BB1" s="1" t="str">
        <f>[1]main!BB1</f>
        <v>Was</v>
      </c>
      <c r="BC1" s="1" t="str">
        <f>[1]main!BC1</f>
        <v>Wo_Wohin_Woher</v>
      </c>
      <c r="BD1" s="1" t="str">
        <f>[1]main!BD1</f>
        <v>Wen_Was</v>
      </c>
      <c r="BE1" s="1" t="str">
        <f>[1]main!BE1</f>
        <v>Quest_Type</v>
      </c>
      <c r="BF1" s="1" t="str">
        <f>[1]main!BF1</f>
        <v>Quest_Potential</v>
      </c>
      <c r="BG1" s="1" t="str">
        <f>[1]main!BG1</f>
        <v>Quest_OneOutOfFour</v>
      </c>
      <c r="BH1" s="1" t="str">
        <f>[1]main!BH1</f>
        <v>followUp</v>
      </c>
      <c r="BI1" s="1" t="str">
        <f>[1]main!BI1</f>
        <v>Quest_Presented</v>
      </c>
      <c r="BJ1" s="1" t="str">
        <f>[1]main!BJ1</f>
        <v>Quest_Copy</v>
      </c>
      <c r="BK1" s="1" t="str">
        <f>[1]main!BK1</f>
        <v>Quest_Answer</v>
      </c>
      <c r="BL1" s="1" t="str">
        <f>[1]main!BL1</f>
        <v>Quest_FalseAlternative</v>
      </c>
      <c r="BM1" s="1" t="str">
        <f>[1]main!BM1</f>
        <v>Quest_UpOrDown</v>
      </c>
      <c r="BN1" s="1" t="str">
        <f>[1]main!BN1</f>
        <v>Quest_Up</v>
      </c>
      <c r="BO1" s="1" t="str">
        <f>[1]main!BO1</f>
        <v>Quest_Down</v>
      </c>
      <c r="BP1" s="1" t="str">
        <f>[1]main!BP1</f>
        <v>Quest_BlockS1_Wo</v>
      </c>
      <c r="BQ1" s="1" t="str">
        <f>[1]main!BQ1</f>
        <v>Quest_BlockS1_Wohin</v>
      </c>
      <c r="BR1" s="1" t="str">
        <f>[1]main!BR1</f>
        <v>Quest_BlockS1_Woher</v>
      </c>
      <c r="BS1" s="1" t="str">
        <f>[1]main!BS1</f>
        <v>Quest_BlockS1_Final</v>
      </c>
      <c r="BT1" s="1" t="str">
        <f>[1]main!BT1</f>
        <v>Quest_BlockS2_Was</v>
      </c>
      <c r="BU1" s="1" t="str">
        <f>[1]main!BU1</f>
        <v>Quest_BlockS2_Wen</v>
      </c>
      <c r="BV1" s="1" t="str">
        <f>[1]main!BV1</f>
        <v>Quest_BlockS2_Final</v>
      </c>
    </row>
    <row r="2" spans="1:74" ht="14.25" customHeight="1" x14ac:dyDescent="0.35">
      <c r="A2" s="3" t="str">
        <f>CONCATENATE("L",B2,"_S",F2,"_I",Z3,"_P",AZ2)</f>
        <v>L1_S138_I56_PSie</v>
      </c>
      <c r="B2" s="4">
        <v>1</v>
      </c>
      <c r="C2" s="5">
        <v>0.1</v>
      </c>
      <c r="D2" s="5">
        <v>1</v>
      </c>
      <c r="E2" s="4">
        <v>1</v>
      </c>
      <c r="F2" s="3">
        <v>138</v>
      </c>
      <c r="G2" s="3" t="str">
        <f>CONCATENATE(H2," ",J2," ",P2," ",Q2," ",R2," ",S2," ",T2," ",W2," ",Y2)</f>
        <v>Der Komponist geht in die Oper Sie hat die teuren Tickets gewonnen</v>
      </c>
      <c r="H2" s="3" t="str">
        <f t="shared" ref="H2:H27" si="0">IF(AJ2="NA",AA2,CONCATENATE(AJ2," ",AA2))</f>
        <v>Der Komponist</v>
      </c>
      <c r="I2" s="3" t="str">
        <f t="shared" ref="I2:I27" si="1">IF(AV2="NA",AM2,CONCATENATE(AV2," ",AM2))</f>
        <v>Die Komponistin</v>
      </c>
      <c r="J2" s="4" t="s">
        <v>3</v>
      </c>
      <c r="K2" s="3"/>
      <c r="L2" s="3" t="s">
        <v>4</v>
      </c>
      <c r="M2" s="3"/>
      <c r="N2" s="3" t="s">
        <v>5</v>
      </c>
      <c r="O2" s="3" t="str">
        <f t="shared" ref="O2:O27" si="2">CONCATENATE(K2,L2,M2," ",N2,".")</f>
        <v>in die Oper.</v>
      </c>
      <c r="P2" s="3" t="str">
        <f t="shared" ref="P2:P27" si="3">CONCATENATE(K2,L2,M2," ",N2)</f>
        <v>in die Oper</v>
      </c>
      <c r="Q2" s="3" t="s">
        <v>6</v>
      </c>
      <c r="R2" s="3" t="s">
        <v>7</v>
      </c>
      <c r="S2" s="3" t="s">
        <v>8</v>
      </c>
      <c r="T2" s="3" t="s">
        <v>9</v>
      </c>
      <c r="U2" s="4" t="s">
        <v>10</v>
      </c>
      <c r="V2" s="4"/>
      <c r="W2" s="4" t="str">
        <f t="shared" ref="W2:W27" si="4">CONCATENATE(U2,V2)</f>
        <v>Tickets</v>
      </c>
      <c r="X2" s="4" t="str">
        <f t="shared" ref="X2:X27" si="5">CONCATENATE(Y2,".")</f>
        <v>gewonnen.</v>
      </c>
      <c r="Y2" s="4" t="s">
        <v>11</v>
      </c>
      <c r="Z2" s="3">
        <v>99</v>
      </c>
      <c r="AA2" s="3" t="s">
        <v>12</v>
      </c>
      <c r="AB2" s="3" t="s">
        <v>13</v>
      </c>
      <c r="AC2" s="3" t="s">
        <v>13</v>
      </c>
      <c r="AD2" s="3" t="s">
        <v>13</v>
      </c>
      <c r="AE2" s="3" t="s">
        <v>13</v>
      </c>
      <c r="AF2" s="3" t="s">
        <v>13</v>
      </c>
      <c r="AG2" s="3" t="s">
        <v>14</v>
      </c>
      <c r="AH2" s="3" t="s">
        <v>13</v>
      </c>
      <c r="AI2" s="3" t="s">
        <v>13</v>
      </c>
      <c r="AJ2" s="4" t="s">
        <v>15</v>
      </c>
      <c r="AK2" s="5" t="s">
        <v>16</v>
      </c>
      <c r="AL2" s="3">
        <v>99</v>
      </c>
      <c r="AM2" s="3" t="s">
        <v>17</v>
      </c>
      <c r="AN2" s="3" t="s">
        <v>13</v>
      </c>
      <c r="AO2" s="3" t="s">
        <v>13</v>
      </c>
      <c r="AP2" s="3" t="s">
        <v>13</v>
      </c>
      <c r="AQ2" s="3" t="s">
        <v>13</v>
      </c>
      <c r="AR2" s="3" t="s">
        <v>13</v>
      </c>
      <c r="AS2" s="6" t="s">
        <v>18</v>
      </c>
      <c r="AT2" s="3" t="s">
        <v>13</v>
      </c>
      <c r="AU2" s="3" t="s">
        <v>13</v>
      </c>
      <c r="AV2" s="4" t="s">
        <v>19</v>
      </c>
      <c r="AW2" s="5" t="s">
        <v>8</v>
      </c>
      <c r="AX2" s="7" t="s">
        <v>20</v>
      </c>
      <c r="AY2" s="7" t="s">
        <v>6</v>
      </c>
      <c r="AZ2" s="8" t="str">
        <f>AY2</f>
        <v>Sie</v>
      </c>
      <c r="BA2" s="3" t="str">
        <f t="shared" ref="BA2:BA27" si="6">CONCATENATE("Wer"," ",J2," ",P2,"?")</f>
        <v>Wer geht in die Oper?</v>
      </c>
      <c r="BB2" s="3" t="str">
        <f t="shared" ref="BB2:BB27" si="7">IF(AK2="NA",CONCATENATE($BB$1," ","tat", " ",AA2,"?"),CONCATENATE($BB$1," ","tat", " ",AK2," ",AA2,"?"))</f>
        <v>Was tat der Komponist?</v>
      </c>
      <c r="BC2" s="3" t="str">
        <f t="shared" ref="BC2:BC27" si="8">BS2</f>
        <v>Wohin geht der Komponist?</v>
      </c>
      <c r="BD2" s="3" t="str">
        <f t="shared" ref="BD2:BD27" si="9">BV2</f>
        <v>Was hat der Komponist gewonnen?</v>
      </c>
      <c r="BE2" s="5" t="s">
        <v>21</v>
      </c>
      <c r="BF2" s="3" t="str">
        <f>BD2</f>
        <v>Was hat der Komponist gewonnen?</v>
      </c>
      <c r="BG2" s="5">
        <v>2</v>
      </c>
      <c r="BH2" s="3">
        <f t="shared" ref="BH2:BH27" si="10">IF(BI2="NA",0,1)</f>
        <v>0</v>
      </c>
      <c r="BI2" s="3" t="str">
        <f t="shared" ref="BI2:BI27" si="11">IF(BG2=1,BF2,"NA")</f>
        <v>NA</v>
      </c>
      <c r="BJ2" s="3" t="str">
        <f>IF(BI2="NA","NA",CONCATENATE(S2," ",T2," ",W2))</f>
        <v>NA</v>
      </c>
      <c r="BK2" s="3" t="str">
        <f>BJ2</f>
        <v>NA</v>
      </c>
      <c r="BL2" s="4"/>
      <c r="BM2" s="5">
        <v>0</v>
      </c>
      <c r="BN2" s="3">
        <f t="shared" ref="BN2:BN27" si="12">IF(BM2=1,BK2,BL2)</f>
        <v>0</v>
      </c>
      <c r="BO2" s="3" t="str">
        <f>IF(BM2=0,BK2,BL2)</f>
        <v>NA</v>
      </c>
      <c r="BP2" s="3" t="str">
        <f t="shared" ref="BP2:BP27" si="13">IF(AK2="NA",IF(K2="","",CONCATENATE(K$1," ",J2," ",H2,"?")),IF(K2="","",CONCATENATE(K$1," ",J2," ",AK2," ",AA2,"?")))</f>
        <v/>
      </c>
      <c r="BQ2" s="3" t="str">
        <f t="shared" ref="BQ2:BQ27" si="14">IF(AK2="NA",IF(L2="","",CONCATENATE(L$1," ",J2," ",H2,"?")),IF(L2="","",CONCATENATE(L$1," ",J2," ",AK2," ",AA2,"?")))</f>
        <v>Wohin geht der Komponist?</v>
      </c>
      <c r="BR2" s="3" t="str">
        <f t="shared" ref="BR2:BR27" si="15">IF(AK2="NA",IF(M2="","",CONCATENATE(M$1," ",J2," ",H2,"?")),IF(M2="","",CONCATENATE(M$1," ",J2," ",AK2," ",AA2,"?")))</f>
        <v/>
      </c>
      <c r="BS2" s="3" t="str">
        <f t="shared" ref="BS2:BS27" si="16">CONCATENATE(BP2,BQ2,BR2)</f>
        <v>Wohin geht der Komponist?</v>
      </c>
      <c r="BT2" s="3" t="str">
        <f t="shared" ref="BT2:BT27" si="17">IF(AK2="NA",IF(U2="","",CONCATENATE(U$1," ",R2," ",H2," ",Y2,"?")),IF(U2="","",CONCATENATE(U$1," ",R2," ",AK2," ",AA2," ",Y2,"?")))</f>
        <v>Was hat der Komponist gewonnen?</v>
      </c>
      <c r="BU2" s="3" t="str">
        <f t="shared" ref="BU2:BU27" si="18">IF(AK2="NA",IF(V2="","",CONCATENATE(V$1," ",R2," ",H2," ",Y2,"?")),IF(V2="","",CONCATENATE(V$1," ",R2," ",AK2," ",AA2," ",Y2,"?")))</f>
        <v/>
      </c>
      <c r="BV2" s="3" t="str">
        <f t="shared" ref="BV2:BV27" si="19">CONCATENATE(BT2,BU2)</f>
        <v>Was hat der Komponist gewonnen?</v>
      </c>
    </row>
    <row r="3" spans="1:74" ht="14.25" customHeight="1" x14ac:dyDescent="0.35">
      <c r="A3" s="3" t="str">
        <f t="shared" ref="A3:A27" si="20">CONCATENATE("L",B3,"_S",F3,"_I",Z3,"_P",AZ3)</f>
        <v>L1_S123_I56_PEr</v>
      </c>
      <c r="B3" s="4">
        <v>1</v>
      </c>
      <c r="C3" s="5">
        <v>0.2</v>
      </c>
      <c r="D3" s="5">
        <v>2</v>
      </c>
      <c r="E3" s="4">
        <v>1</v>
      </c>
      <c r="F3" s="3">
        <v>123</v>
      </c>
      <c r="G3" s="3" t="str">
        <f>CONCATENATE(H3," ",J3," ",O3," ",Q3," ",R3," ",S3," ",T3," ",W3," ",X3)</f>
        <v>Robin kommt von der Frittenbude. Er hat ein saftiges Menu verzehrt.</v>
      </c>
      <c r="H3" s="3" t="str">
        <f t="shared" si="0"/>
        <v>Robin</v>
      </c>
      <c r="I3" s="3" t="str">
        <f t="shared" si="1"/>
        <v>Gerrit</v>
      </c>
      <c r="J3" s="3" t="s">
        <v>22</v>
      </c>
      <c r="K3" s="4"/>
      <c r="L3" s="4"/>
      <c r="M3" s="3" t="s">
        <v>23</v>
      </c>
      <c r="N3" s="3" t="s">
        <v>24</v>
      </c>
      <c r="O3" s="3" t="str">
        <f t="shared" si="2"/>
        <v>von der Frittenbude.</v>
      </c>
      <c r="P3" s="3" t="str">
        <f t="shared" si="3"/>
        <v>von der Frittenbude</v>
      </c>
      <c r="Q3" s="3" t="str">
        <f>AZ3</f>
        <v>Er</v>
      </c>
      <c r="R3" s="3" t="s">
        <v>7</v>
      </c>
      <c r="S3" s="3" t="s">
        <v>25</v>
      </c>
      <c r="T3" s="3" t="s">
        <v>26</v>
      </c>
      <c r="U3" s="3" t="s">
        <v>27</v>
      </c>
      <c r="V3" s="4"/>
      <c r="W3" s="3" t="str">
        <f t="shared" si="4"/>
        <v>Menu</v>
      </c>
      <c r="X3" s="3" t="str">
        <f t="shared" si="5"/>
        <v>verzehrt.</v>
      </c>
      <c r="Y3" s="3" t="s">
        <v>28</v>
      </c>
      <c r="Z3" s="3">
        <v>56</v>
      </c>
      <c r="AA3" s="3" t="s">
        <v>29</v>
      </c>
      <c r="AB3" s="3" t="s">
        <v>30</v>
      </c>
      <c r="AC3" s="3">
        <v>2.371428571</v>
      </c>
      <c r="AD3" s="3">
        <v>1.4159950619999999</v>
      </c>
      <c r="AE3" s="3">
        <v>2</v>
      </c>
      <c r="AF3" s="5" t="s">
        <v>30</v>
      </c>
      <c r="AG3" s="5" t="s">
        <v>14</v>
      </c>
      <c r="AH3" s="9" t="s">
        <v>13</v>
      </c>
      <c r="AI3" s="10" t="s">
        <v>13</v>
      </c>
      <c r="AJ3" s="7" t="s">
        <v>13</v>
      </c>
      <c r="AK3" s="7" t="s">
        <v>13</v>
      </c>
      <c r="AL3" s="3">
        <v>59</v>
      </c>
      <c r="AM3" s="3" t="s">
        <v>31</v>
      </c>
      <c r="AN3" s="3" t="s">
        <v>30</v>
      </c>
      <c r="AO3" s="3">
        <v>2.8857142859999998</v>
      </c>
      <c r="AP3" s="3">
        <v>1.761874479</v>
      </c>
      <c r="AQ3" s="3">
        <v>3</v>
      </c>
      <c r="AR3" s="5" t="s">
        <v>30</v>
      </c>
      <c r="AS3" s="5" t="s">
        <v>18</v>
      </c>
      <c r="AT3" s="9" t="s">
        <v>13</v>
      </c>
      <c r="AU3" s="10" t="s">
        <v>13</v>
      </c>
      <c r="AV3" s="7" t="s">
        <v>13</v>
      </c>
      <c r="AW3" s="4" t="s">
        <v>13</v>
      </c>
      <c r="AX3" s="7" t="s">
        <v>20</v>
      </c>
      <c r="AY3" s="7" t="s">
        <v>6</v>
      </c>
      <c r="AZ3" s="8" t="str">
        <f>AX3</f>
        <v>Er</v>
      </c>
      <c r="BA3" s="3" t="str">
        <f t="shared" si="6"/>
        <v>Wer kommt von der Frittenbude?</v>
      </c>
      <c r="BB3" s="3" t="str">
        <f t="shared" si="7"/>
        <v>Was tat Robin?</v>
      </c>
      <c r="BC3" s="3" t="str">
        <f t="shared" si="8"/>
        <v>Woher kommt Robin?</v>
      </c>
      <c r="BD3" s="3" t="str">
        <f t="shared" si="9"/>
        <v>Was hat Robin verzehrt?</v>
      </c>
      <c r="BE3" s="3" t="s">
        <v>32</v>
      </c>
      <c r="BF3" s="3" t="str">
        <f>BC3</f>
        <v>Woher kommt Robin?</v>
      </c>
      <c r="BG3" s="5">
        <v>1</v>
      </c>
      <c r="BH3" s="3">
        <f t="shared" si="10"/>
        <v>1</v>
      </c>
      <c r="BI3" s="3" t="str">
        <f t="shared" si="11"/>
        <v>Woher kommt Robin?</v>
      </c>
      <c r="BJ3" s="3" t="str">
        <f>IF(BI3="NA","NA",P3)</f>
        <v>von der Frittenbude</v>
      </c>
      <c r="BK3" s="3" t="str">
        <f>BJ3</f>
        <v>von der Frittenbude</v>
      </c>
      <c r="BL3" s="3" t="s">
        <v>13</v>
      </c>
      <c r="BM3" s="5">
        <v>1</v>
      </c>
      <c r="BN3" s="3" t="str">
        <f t="shared" si="12"/>
        <v>von der Frittenbude</v>
      </c>
      <c r="BO3" s="3" t="s">
        <v>33</v>
      </c>
      <c r="BP3" s="3" t="str">
        <f t="shared" si="13"/>
        <v/>
      </c>
      <c r="BQ3" s="3" t="str">
        <f t="shared" si="14"/>
        <v/>
      </c>
      <c r="BR3" s="3" t="str">
        <f t="shared" si="15"/>
        <v>Woher kommt Robin?</v>
      </c>
      <c r="BS3" s="3" t="str">
        <f t="shared" si="16"/>
        <v>Woher kommt Robin?</v>
      </c>
      <c r="BT3" s="3" t="str">
        <f t="shared" si="17"/>
        <v>Was hat Robin verzehrt?</v>
      </c>
      <c r="BU3" s="3" t="str">
        <f t="shared" si="18"/>
        <v/>
      </c>
      <c r="BV3" s="3" t="str">
        <f t="shared" si="19"/>
        <v>Was hat Robin verzehrt?</v>
      </c>
    </row>
    <row r="4" spans="1:74" ht="14.25" customHeight="1" x14ac:dyDescent="0.35">
      <c r="A4" s="3" t="str">
        <f t="shared" si="20"/>
        <v>L1_S131_I63_PEr</v>
      </c>
      <c r="B4" s="4">
        <v>1</v>
      </c>
      <c r="C4" s="5">
        <v>0.3</v>
      </c>
      <c r="D4" s="5">
        <v>3</v>
      </c>
      <c r="E4" s="4">
        <v>1</v>
      </c>
      <c r="F4" s="3">
        <v>131</v>
      </c>
      <c r="G4" s="3" t="str">
        <f>CONCATENATE(H4," ",J4," ",P4," ",Q4," ",R4," ",S4," ",T4," ",W4," ",Y4)</f>
        <v>Die Friseurin geht zum Markt Sie hat die geringen Vorräte aufgegessen</v>
      </c>
      <c r="H4" s="3" t="str">
        <f t="shared" si="0"/>
        <v>Die Friseurin</v>
      </c>
      <c r="I4" s="3" t="str">
        <f t="shared" si="1"/>
        <v>Der Friseur</v>
      </c>
      <c r="J4" s="4" t="s">
        <v>3</v>
      </c>
      <c r="K4" s="3"/>
      <c r="L4" s="3" t="s">
        <v>34</v>
      </c>
      <c r="M4" s="3"/>
      <c r="N4" s="3" t="s">
        <v>35</v>
      </c>
      <c r="O4" s="3" t="str">
        <f t="shared" si="2"/>
        <v>zum Markt.</v>
      </c>
      <c r="P4" s="3" t="str">
        <f t="shared" si="3"/>
        <v>zum Markt</v>
      </c>
      <c r="Q4" s="3" t="s">
        <v>6</v>
      </c>
      <c r="R4" s="3" t="s">
        <v>7</v>
      </c>
      <c r="S4" s="3" t="s">
        <v>8</v>
      </c>
      <c r="T4" s="3" t="s">
        <v>36</v>
      </c>
      <c r="U4" s="4" t="s">
        <v>37</v>
      </c>
      <c r="V4" s="4"/>
      <c r="W4" s="4" t="str">
        <f t="shared" si="4"/>
        <v>Vorräte</v>
      </c>
      <c r="X4" s="4" t="str">
        <f t="shared" si="5"/>
        <v>aufgegessen.</v>
      </c>
      <c r="Y4" s="4" t="s">
        <v>38</v>
      </c>
      <c r="Z4" s="3">
        <v>63</v>
      </c>
      <c r="AA4" s="3" t="s">
        <v>39</v>
      </c>
      <c r="AB4" s="3" t="s">
        <v>13</v>
      </c>
      <c r="AC4" s="3" t="s">
        <v>13</v>
      </c>
      <c r="AD4" s="3" t="s">
        <v>13</v>
      </c>
      <c r="AE4" s="3" t="s">
        <v>13</v>
      </c>
      <c r="AF4" s="3" t="s">
        <v>13</v>
      </c>
      <c r="AG4" s="3" t="s">
        <v>14</v>
      </c>
      <c r="AH4" s="3" t="s">
        <v>13</v>
      </c>
      <c r="AI4" s="3" t="s">
        <v>13</v>
      </c>
      <c r="AJ4" s="4" t="s">
        <v>19</v>
      </c>
      <c r="AK4" s="5" t="s">
        <v>8</v>
      </c>
      <c r="AL4" s="3">
        <v>63</v>
      </c>
      <c r="AM4" s="3" t="s">
        <v>40</v>
      </c>
      <c r="AN4" s="3" t="s">
        <v>13</v>
      </c>
      <c r="AO4" s="3" t="s">
        <v>13</v>
      </c>
      <c r="AP4" s="3" t="s">
        <v>13</v>
      </c>
      <c r="AQ4" s="3" t="s">
        <v>13</v>
      </c>
      <c r="AR4" s="3" t="s">
        <v>13</v>
      </c>
      <c r="AS4" s="6" t="s">
        <v>18</v>
      </c>
      <c r="AT4" s="3" t="s">
        <v>13</v>
      </c>
      <c r="AU4" s="3" t="s">
        <v>13</v>
      </c>
      <c r="AV4" s="4" t="s">
        <v>15</v>
      </c>
      <c r="AW4" s="5" t="s">
        <v>16</v>
      </c>
      <c r="AX4" s="7" t="s">
        <v>20</v>
      </c>
      <c r="AY4" s="7" t="s">
        <v>6</v>
      </c>
      <c r="AZ4" s="8" t="str">
        <f>AX4</f>
        <v>Er</v>
      </c>
      <c r="BA4" s="3" t="str">
        <f t="shared" si="6"/>
        <v>Wer geht zum Markt?</v>
      </c>
      <c r="BB4" s="3" t="str">
        <f t="shared" si="7"/>
        <v>Was tat die Friseurin?</v>
      </c>
      <c r="BC4" s="3" t="str">
        <f t="shared" si="8"/>
        <v>Wohin geht die Friseurin?</v>
      </c>
      <c r="BD4" s="3" t="str">
        <f t="shared" si="9"/>
        <v>Was hat die Friseurin aufgegessen?</v>
      </c>
      <c r="BE4" s="3" t="s">
        <v>32</v>
      </c>
      <c r="BF4" s="3" t="str">
        <f>BC4</f>
        <v>Wohin geht die Friseurin?</v>
      </c>
      <c r="BG4" s="5">
        <v>2</v>
      </c>
      <c r="BH4" s="3">
        <f t="shared" si="10"/>
        <v>0</v>
      </c>
      <c r="BI4" s="3" t="str">
        <f t="shared" si="11"/>
        <v>NA</v>
      </c>
      <c r="BJ4" s="3" t="str">
        <f>IF(BI4="NA","NA",P4)</f>
        <v>NA</v>
      </c>
      <c r="BK4" s="3" t="str">
        <f>BJ4</f>
        <v>NA</v>
      </c>
      <c r="BL4" s="4"/>
      <c r="BM4" s="5">
        <v>0</v>
      </c>
      <c r="BN4" s="3">
        <f t="shared" si="12"/>
        <v>0</v>
      </c>
      <c r="BO4" s="3" t="str">
        <f t="shared" ref="BO4:BO27" si="21">IF(BM4=0,BK4,BL4)</f>
        <v>NA</v>
      </c>
      <c r="BP4" s="3" t="str">
        <f t="shared" si="13"/>
        <v/>
      </c>
      <c r="BQ4" s="3" t="str">
        <f t="shared" si="14"/>
        <v>Wohin geht die Friseurin?</v>
      </c>
      <c r="BR4" s="3" t="str">
        <f t="shared" si="15"/>
        <v/>
      </c>
      <c r="BS4" s="3" t="str">
        <f t="shared" si="16"/>
        <v>Wohin geht die Friseurin?</v>
      </c>
      <c r="BT4" s="3" t="str">
        <f t="shared" si="17"/>
        <v>Was hat die Friseurin aufgegessen?</v>
      </c>
      <c r="BU4" s="3" t="str">
        <f t="shared" si="18"/>
        <v/>
      </c>
      <c r="BV4" s="3" t="str">
        <f t="shared" si="19"/>
        <v>Was hat die Friseurin aufgegessen?</v>
      </c>
    </row>
    <row r="5" spans="1:74" ht="14.25" customHeight="1" x14ac:dyDescent="0.35">
      <c r="A5" s="3" t="str">
        <f t="shared" si="20"/>
        <v>L1_S124_I57_PSie</v>
      </c>
      <c r="B5" s="4">
        <v>1</v>
      </c>
      <c r="C5" s="5">
        <v>0.4</v>
      </c>
      <c r="D5" s="5">
        <v>4</v>
      </c>
      <c r="E5" s="4">
        <v>1</v>
      </c>
      <c r="F5" s="3">
        <v>124</v>
      </c>
      <c r="G5" s="3" t="str">
        <f t="shared" ref="G5:G27" si="22">CONCATENATE(H5," ",J5," ",O5," ",Q5," ",R5," ",S5," ",T5," ",W5," ",X5)</f>
        <v>Milan simst im Frisörsalon. Sie ist die langweiligen Gespräche leid.</v>
      </c>
      <c r="H5" s="3" t="str">
        <f t="shared" si="0"/>
        <v>Milan</v>
      </c>
      <c r="I5" s="3" t="str">
        <f t="shared" si="1"/>
        <v>Ulli</v>
      </c>
      <c r="J5" s="3" t="s">
        <v>41</v>
      </c>
      <c r="K5" s="3" t="s">
        <v>42</v>
      </c>
      <c r="L5" s="4"/>
      <c r="M5" s="4"/>
      <c r="N5" s="3" t="s">
        <v>43</v>
      </c>
      <c r="O5" s="3" t="str">
        <f t="shared" si="2"/>
        <v>im Frisörsalon.</v>
      </c>
      <c r="P5" s="3" t="str">
        <f t="shared" si="3"/>
        <v>im Frisörsalon</v>
      </c>
      <c r="Q5" s="3" t="str">
        <f t="shared" ref="Q5:Q27" si="23">AZ5</f>
        <v>Sie</v>
      </c>
      <c r="R5" s="3" t="s">
        <v>44</v>
      </c>
      <c r="S5" s="3" t="s">
        <v>8</v>
      </c>
      <c r="T5" s="3" t="s">
        <v>45</v>
      </c>
      <c r="U5" s="3" t="s">
        <v>46</v>
      </c>
      <c r="V5" s="4"/>
      <c r="W5" s="3" t="str">
        <f t="shared" si="4"/>
        <v>Gespräche</v>
      </c>
      <c r="X5" s="3" t="str">
        <f t="shared" si="5"/>
        <v>leid.</v>
      </c>
      <c r="Y5" s="3" t="s">
        <v>47</v>
      </c>
      <c r="Z5" s="3">
        <v>57</v>
      </c>
      <c r="AA5" s="3" t="s">
        <v>48</v>
      </c>
      <c r="AB5" s="3" t="s">
        <v>49</v>
      </c>
      <c r="AC5" s="3">
        <v>2.4285714289999998</v>
      </c>
      <c r="AD5" s="3">
        <v>1.266902529</v>
      </c>
      <c r="AE5" s="3">
        <v>2</v>
      </c>
      <c r="AF5" s="5" t="s">
        <v>30</v>
      </c>
      <c r="AG5" s="5" t="s">
        <v>14</v>
      </c>
      <c r="AH5" s="9" t="s">
        <v>13</v>
      </c>
      <c r="AI5" s="10" t="s">
        <v>13</v>
      </c>
      <c r="AJ5" s="7" t="s">
        <v>13</v>
      </c>
      <c r="AK5" s="7" t="s">
        <v>13</v>
      </c>
      <c r="AL5" s="3">
        <v>60</v>
      </c>
      <c r="AM5" s="3" t="s">
        <v>50</v>
      </c>
      <c r="AN5" s="3" t="s">
        <v>30</v>
      </c>
      <c r="AO5" s="3">
        <v>2.914285714</v>
      </c>
      <c r="AP5" s="3">
        <v>1.291862053</v>
      </c>
      <c r="AQ5" s="3">
        <v>3</v>
      </c>
      <c r="AR5" s="5" t="s">
        <v>30</v>
      </c>
      <c r="AS5" s="5" t="s">
        <v>18</v>
      </c>
      <c r="AT5" s="9" t="s">
        <v>13</v>
      </c>
      <c r="AU5" s="10" t="s">
        <v>13</v>
      </c>
      <c r="AV5" s="7" t="s">
        <v>13</v>
      </c>
      <c r="AW5" s="4" t="s">
        <v>13</v>
      </c>
      <c r="AX5" s="7" t="s">
        <v>20</v>
      </c>
      <c r="AY5" s="7" t="s">
        <v>6</v>
      </c>
      <c r="AZ5" s="8" t="str">
        <f>AY5</f>
        <v>Sie</v>
      </c>
      <c r="BA5" s="3" t="str">
        <f t="shared" si="6"/>
        <v>Wer simst im Frisörsalon?</v>
      </c>
      <c r="BB5" s="3" t="str">
        <f t="shared" si="7"/>
        <v>Was tat Milan?</v>
      </c>
      <c r="BC5" s="3" t="str">
        <f t="shared" si="8"/>
        <v>Wo simst Milan?</v>
      </c>
      <c r="BD5" s="3" t="str">
        <f t="shared" si="9"/>
        <v>Was ist Milan leid?</v>
      </c>
      <c r="BE5" s="5" t="s">
        <v>21</v>
      </c>
      <c r="BF5" s="3" t="str">
        <f>BD5</f>
        <v>Was ist Milan leid?</v>
      </c>
      <c r="BG5" s="5">
        <v>2</v>
      </c>
      <c r="BH5" s="3">
        <f t="shared" si="10"/>
        <v>0</v>
      </c>
      <c r="BI5" s="3" t="str">
        <f t="shared" si="11"/>
        <v>NA</v>
      </c>
      <c r="BJ5" s="3" t="str">
        <f>IF(BI5="NA","NA",CONCATENATE(S5," ",T5," ",W5))</f>
        <v>NA</v>
      </c>
      <c r="BK5" s="3" t="str">
        <f>BJ5</f>
        <v>NA</v>
      </c>
      <c r="BL5" s="3" t="s">
        <v>13</v>
      </c>
      <c r="BM5" s="5">
        <v>0</v>
      </c>
      <c r="BN5" s="3" t="str">
        <f t="shared" si="12"/>
        <v>NA</v>
      </c>
      <c r="BO5" s="3" t="str">
        <f t="shared" si="21"/>
        <v>NA</v>
      </c>
      <c r="BP5" s="3" t="str">
        <f t="shared" si="13"/>
        <v>Wo simst Milan?</v>
      </c>
      <c r="BQ5" s="3" t="str">
        <f t="shared" si="14"/>
        <v/>
      </c>
      <c r="BR5" s="3" t="str">
        <f t="shared" si="15"/>
        <v/>
      </c>
      <c r="BS5" s="3" t="str">
        <f t="shared" si="16"/>
        <v>Wo simst Milan?</v>
      </c>
      <c r="BT5" s="3" t="str">
        <f t="shared" si="17"/>
        <v>Was ist Milan leid?</v>
      </c>
      <c r="BU5" s="3" t="str">
        <f t="shared" si="18"/>
        <v/>
      </c>
      <c r="BV5" s="3" t="str">
        <f t="shared" si="19"/>
        <v>Was ist Milan leid?</v>
      </c>
    </row>
    <row r="6" spans="1:74" ht="14.25" customHeight="1" x14ac:dyDescent="0.35">
      <c r="A6" s="3" t="str">
        <f t="shared" si="20"/>
        <v>L1_S128_I115_PSie</v>
      </c>
      <c r="B6" s="4">
        <v>1</v>
      </c>
      <c r="C6" s="5">
        <v>0.5</v>
      </c>
      <c r="D6" s="5">
        <v>5</v>
      </c>
      <c r="E6" s="4">
        <v>1</v>
      </c>
      <c r="F6" s="3">
        <v>128</v>
      </c>
      <c r="G6" s="3" t="str">
        <f t="shared" si="22"/>
        <v>Der Bauarbeiter weint in der Therapie. Sie hat die verdrängten Erlebnisse verarbeitet.</v>
      </c>
      <c r="H6" s="3" t="str">
        <f t="shared" si="0"/>
        <v>Der Bauarbeiter</v>
      </c>
      <c r="I6" s="3" t="str">
        <f t="shared" si="1"/>
        <v>Die Bauarbeiterin</v>
      </c>
      <c r="J6" s="3" t="s">
        <v>51</v>
      </c>
      <c r="K6" s="3" t="s">
        <v>52</v>
      </c>
      <c r="L6" s="4"/>
      <c r="M6" s="4"/>
      <c r="N6" s="3" t="s">
        <v>53</v>
      </c>
      <c r="O6" s="3" t="str">
        <f t="shared" si="2"/>
        <v>in der Therapie.</v>
      </c>
      <c r="P6" s="3" t="str">
        <f t="shared" si="3"/>
        <v>in der Therapie</v>
      </c>
      <c r="Q6" s="3" t="str">
        <f t="shared" si="23"/>
        <v>Sie</v>
      </c>
      <c r="R6" s="3" t="s">
        <v>7</v>
      </c>
      <c r="S6" s="3" t="s">
        <v>8</v>
      </c>
      <c r="T6" s="3" t="s">
        <v>54</v>
      </c>
      <c r="U6" s="3" t="s">
        <v>55</v>
      </c>
      <c r="V6" s="4"/>
      <c r="W6" s="3" t="str">
        <f t="shared" si="4"/>
        <v>Erlebnisse</v>
      </c>
      <c r="X6" s="3" t="str">
        <f t="shared" si="5"/>
        <v>verarbeitet.</v>
      </c>
      <c r="Y6" s="3" t="s">
        <v>56</v>
      </c>
      <c r="Z6" s="3">
        <v>115</v>
      </c>
      <c r="AA6" s="3" t="s">
        <v>57</v>
      </c>
      <c r="AB6" s="3" t="s">
        <v>13</v>
      </c>
      <c r="AC6" s="3" t="s">
        <v>13</v>
      </c>
      <c r="AD6" s="3" t="s">
        <v>13</v>
      </c>
      <c r="AE6" s="3" t="s">
        <v>13</v>
      </c>
      <c r="AF6" s="3" t="s">
        <v>13</v>
      </c>
      <c r="AG6" s="3" t="s">
        <v>14</v>
      </c>
      <c r="AH6" s="3" t="s">
        <v>13</v>
      </c>
      <c r="AI6" s="3" t="s">
        <v>13</v>
      </c>
      <c r="AJ6" s="4" t="s">
        <v>15</v>
      </c>
      <c r="AK6" s="5" t="s">
        <v>16</v>
      </c>
      <c r="AL6" s="3">
        <v>115</v>
      </c>
      <c r="AM6" s="3" t="s">
        <v>58</v>
      </c>
      <c r="AN6" s="3" t="s">
        <v>13</v>
      </c>
      <c r="AO6" s="3" t="s">
        <v>13</v>
      </c>
      <c r="AP6" s="3" t="s">
        <v>13</v>
      </c>
      <c r="AQ6" s="3" t="s">
        <v>13</v>
      </c>
      <c r="AR6" s="3" t="s">
        <v>13</v>
      </c>
      <c r="AS6" s="6" t="s">
        <v>18</v>
      </c>
      <c r="AT6" s="3" t="s">
        <v>13</v>
      </c>
      <c r="AU6" s="3" t="s">
        <v>13</v>
      </c>
      <c r="AV6" s="4" t="s">
        <v>19</v>
      </c>
      <c r="AW6" s="5" t="s">
        <v>8</v>
      </c>
      <c r="AX6" s="7" t="s">
        <v>20</v>
      </c>
      <c r="AY6" s="7" t="s">
        <v>6</v>
      </c>
      <c r="AZ6" s="8" t="str">
        <f>AY6</f>
        <v>Sie</v>
      </c>
      <c r="BA6" s="3" t="str">
        <f t="shared" si="6"/>
        <v>Wer weint in der Therapie?</v>
      </c>
      <c r="BB6" s="3" t="str">
        <f t="shared" si="7"/>
        <v>Was tat der Bauarbeiter?</v>
      </c>
      <c r="BC6" s="3" t="str">
        <f t="shared" si="8"/>
        <v>Wo weint der Bauarbeiter?</v>
      </c>
      <c r="BD6" s="3" t="str">
        <f t="shared" si="9"/>
        <v>Was hat der Bauarbeiter verarbeitet?</v>
      </c>
      <c r="BE6" s="5" t="s">
        <v>21</v>
      </c>
      <c r="BF6" s="3" t="str">
        <f>BD6</f>
        <v>Was hat der Bauarbeiter verarbeitet?</v>
      </c>
      <c r="BG6" s="5">
        <v>1</v>
      </c>
      <c r="BH6" s="3">
        <f t="shared" si="10"/>
        <v>1</v>
      </c>
      <c r="BI6" s="3" t="str">
        <f t="shared" si="11"/>
        <v>Was hat der Bauarbeiter verarbeitet?</v>
      </c>
      <c r="BJ6" s="3" t="str">
        <f>IF(BI6="NA","NA",CONCATENATE(S6," ",T6," ",W6))</f>
        <v>die verdrängten Erlebnisse</v>
      </c>
      <c r="BK6" s="3" t="str">
        <f>BJ6</f>
        <v>die verdrängten Erlebnisse</v>
      </c>
      <c r="BL6" s="3" t="s">
        <v>59</v>
      </c>
      <c r="BM6" s="5">
        <v>0</v>
      </c>
      <c r="BN6" s="3" t="str">
        <f t="shared" si="12"/>
        <v>den zähen Teig</v>
      </c>
      <c r="BO6" s="3" t="str">
        <f t="shared" si="21"/>
        <v>die verdrängten Erlebnisse</v>
      </c>
      <c r="BP6" s="3" t="str">
        <f t="shared" si="13"/>
        <v>Wo weint der Bauarbeiter?</v>
      </c>
      <c r="BQ6" s="3" t="str">
        <f t="shared" si="14"/>
        <v/>
      </c>
      <c r="BR6" s="3" t="str">
        <f t="shared" si="15"/>
        <v/>
      </c>
      <c r="BS6" s="3" t="str">
        <f t="shared" si="16"/>
        <v>Wo weint der Bauarbeiter?</v>
      </c>
      <c r="BT6" s="3" t="str">
        <f t="shared" si="17"/>
        <v>Was hat der Bauarbeiter verarbeitet?</v>
      </c>
      <c r="BU6" s="3" t="str">
        <f t="shared" si="18"/>
        <v/>
      </c>
      <c r="BV6" s="3" t="str">
        <f t="shared" si="19"/>
        <v>Was hat der Bauarbeiter verarbeitet?</v>
      </c>
    </row>
    <row r="7" spans="1:74" ht="14.25" customHeight="1" x14ac:dyDescent="0.35">
      <c r="A7" s="3" t="str">
        <f t="shared" si="20"/>
        <v>L1_S130_I123_PSie</v>
      </c>
      <c r="B7" s="4">
        <v>1</v>
      </c>
      <c r="C7" s="5">
        <v>0.6</v>
      </c>
      <c r="D7" s="5">
        <v>6</v>
      </c>
      <c r="E7" s="4">
        <v>1</v>
      </c>
      <c r="F7" s="3">
        <v>130</v>
      </c>
      <c r="G7" s="3" t="str">
        <f t="shared" si="22"/>
        <v>Charlotte weint in der Klinik. Sie hat die falsche Operation bekommen.</v>
      </c>
      <c r="H7" s="3" t="str">
        <f t="shared" si="0"/>
        <v>Charlotte</v>
      </c>
      <c r="I7" s="3" t="str">
        <f t="shared" si="1"/>
        <v>Chris</v>
      </c>
      <c r="J7" s="3" t="s">
        <v>51</v>
      </c>
      <c r="K7" s="3" t="s">
        <v>52</v>
      </c>
      <c r="L7" s="4"/>
      <c r="M7" s="4"/>
      <c r="N7" s="3" t="s">
        <v>60</v>
      </c>
      <c r="O7" s="3" t="str">
        <f t="shared" si="2"/>
        <v>in der Klinik.</v>
      </c>
      <c r="P7" s="3" t="str">
        <f t="shared" si="3"/>
        <v>in der Klinik</v>
      </c>
      <c r="Q7" s="3" t="str">
        <f t="shared" si="23"/>
        <v>Sie</v>
      </c>
      <c r="R7" s="3" t="s">
        <v>7</v>
      </c>
      <c r="S7" s="3" t="s">
        <v>8</v>
      </c>
      <c r="T7" s="3" t="s">
        <v>61</v>
      </c>
      <c r="U7" s="3" t="s">
        <v>62</v>
      </c>
      <c r="V7" s="4"/>
      <c r="W7" s="3" t="str">
        <f t="shared" si="4"/>
        <v>Operation</v>
      </c>
      <c r="X7" s="3" t="str">
        <f t="shared" si="5"/>
        <v>bekommen.</v>
      </c>
      <c r="Y7" s="3" t="s">
        <v>63</v>
      </c>
      <c r="Z7" s="3">
        <v>123</v>
      </c>
      <c r="AA7" s="3" t="s">
        <v>64</v>
      </c>
      <c r="AB7" s="3" t="s">
        <v>65</v>
      </c>
      <c r="AC7" s="3">
        <v>6.8</v>
      </c>
      <c r="AD7" s="3">
        <v>0.58410313400000002</v>
      </c>
      <c r="AE7" s="3">
        <v>7</v>
      </c>
      <c r="AF7" s="5" t="s">
        <v>65</v>
      </c>
      <c r="AG7" s="11" t="s">
        <v>14</v>
      </c>
      <c r="AH7" s="9" t="s">
        <v>13</v>
      </c>
      <c r="AI7" s="10" t="s">
        <v>13</v>
      </c>
      <c r="AJ7" s="7" t="s">
        <v>13</v>
      </c>
      <c r="AK7" s="7" t="s">
        <v>13</v>
      </c>
      <c r="AL7" s="3">
        <v>53</v>
      </c>
      <c r="AM7" s="3" t="s">
        <v>66</v>
      </c>
      <c r="AN7" s="3" t="s">
        <v>30</v>
      </c>
      <c r="AO7" s="3">
        <v>2.1714285709999999</v>
      </c>
      <c r="AP7" s="3">
        <v>1.294461375</v>
      </c>
      <c r="AQ7" s="3">
        <v>2</v>
      </c>
      <c r="AR7" s="5" t="s">
        <v>30</v>
      </c>
      <c r="AS7" s="6" t="s">
        <v>18</v>
      </c>
      <c r="AT7" s="9" t="s">
        <v>13</v>
      </c>
      <c r="AU7" s="10" t="s">
        <v>13</v>
      </c>
      <c r="AV7" s="7" t="s">
        <v>13</v>
      </c>
      <c r="AW7" s="4" t="s">
        <v>13</v>
      </c>
      <c r="AX7" s="7" t="s">
        <v>20</v>
      </c>
      <c r="AY7" s="7" t="s">
        <v>6</v>
      </c>
      <c r="AZ7" s="8" t="str">
        <f>AY7</f>
        <v>Sie</v>
      </c>
      <c r="BA7" s="3" t="str">
        <f t="shared" si="6"/>
        <v>Wer weint in der Klinik?</v>
      </c>
      <c r="BB7" s="3" t="str">
        <f t="shared" si="7"/>
        <v>Was tat Charlotte?</v>
      </c>
      <c r="BC7" s="3" t="str">
        <f t="shared" si="8"/>
        <v>Wo weint Charlotte?</v>
      </c>
      <c r="BD7" s="3" t="str">
        <f t="shared" si="9"/>
        <v>Was hat Charlotte bekommen?</v>
      </c>
      <c r="BE7" s="3" t="s">
        <v>67</v>
      </c>
      <c r="BF7" s="3" t="str">
        <f>BB7</f>
        <v>Was tat Charlotte?</v>
      </c>
      <c r="BG7" s="5">
        <v>2</v>
      </c>
      <c r="BH7" s="3">
        <f t="shared" si="10"/>
        <v>0</v>
      </c>
      <c r="BI7" s="3" t="str">
        <f t="shared" si="11"/>
        <v>NA</v>
      </c>
      <c r="BJ7" s="3" t="str">
        <f>IF(BI7="NA","NA",J7)</f>
        <v>NA</v>
      </c>
      <c r="BK7" s="3" t="s">
        <v>68</v>
      </c>
      <c r="BL7" s="3" t="s">
        <v>69</v>
      </c>
      <c r="BM7" s="5">
        <v>0</v>
      </c>
      <c r="BN7" s="3" t="str">
        <f t="shared" si="12"/>
        <v>heulen</v>
      </c>
      <c r="BO7" s="3" t="str">
        <f t="shared" si="21"/>
        <v>weinen</v>
      </c>
      <c r="BP7" s="3" t="str">
        <f t="shared" si="13"/>
        <v>Wo weint Charlotte?</v>
      </c>
      <c r="BQ7" s="3" t="str">
        <f t="shared" si="14"/>
        <v/>
      </c>
      <c r="BR7" s="3" t="str">
        <f t="shared" si="15"/>
        <v/>
      </c>
      <c r="BS7" s="3" t="str">
        <f t="shared" si="16"/>
        <v>Wo weint Charlotte?</v>
      </c>
      <c r="BT7" s="3" t="str">
        <f t="shared" si="17"/>
        <v>Was hat Charlotte bekommen?</v>
      </c>
      <c r="BU7" s="3" t="str">
        <f t="shared" si="18"/>
        <v/>
      </c>
      <c r="BV7" s="3" t="str">
        <f t="shared" si="19"/>
        <v>Was hat Charlotte bekommen?</v>
      </c>
    </row>
    <row r="8" spans="1:74" ht="14.25" customHeight="1" x14ac:dyDescent="0.35">
      <c r="A8" s="1" t="str">
        <f t="shared" si="20"/>
        <v>L4_S3_I136_PSie</v>
      </c>
      <c r="B8">
        <v>4</v>
      </c>
      <c r="C8" s="1">
        <v>3</v>
      </c>
      <c r="D8" s="5">
        <v>7</v>
      </c>
      <c r="E8">
        <v>1</v>
      </c>
      <c r="F8" s="1">
        <v>3</v>
      </c>
      <c r="G8" s="1" t="str">
        <f t="shared" si="22"/>
        <v>Mia starrt auf die Speisekarte. Sie möchte die lokalen Köstlichkeiten ausprobieren.</v>
      </c>
      <c r="H8" s="1" t="str">
        <f t="shared" si="0"/>
        <v>Mia</v>
      </c>
      <c r="I8" s="1" t="str">
        <f t="shared" si="1"/>
        <v>Yvonne</v>
      </c>
      <c r="J8" s="1" t="s">
        <v>70</v>
      </c>
      <c r="L8" s="1" t="s">
        <v>71</v>
      </c>
      <c r="N8" s="1" t="s">
        <v>72</v>
      </c>
      <c r="O8" s="1" t="str">
        <f t="shared" si="2"/>
        <v>auf die Speisekarte.</v>
      </c>
      <c r="P8" s="1" t="str">
        <f t="shared" si="3"/>
        <v>auf die Speisekarte</v>
      </c>
      <c r="Q8" s="1" t="str">
        <f t="shared" si="23"/>
        <v>Sie</v>
      </c>
      <c r="R8" s="1" t="s">
        <v>73</v>
      </c>
      <c r="S8" s="1" t="s">
        <v>8</v>
      </c>
      <c r="T8" s="1" t="s">
        <v>74</v>
      </c>
      <c r="U8" s="1" t="s">
        <v>75</v>
      </c>
      <c r="W8" s="1" t="str">
        <f t="shared" si="4"/>
        <v>Köstlichkeiten</v>
      </c>
      <c r="X8" s="1" t="str">
        <f t="shared" si="5"/>
        <v>ausprobieren.</v>
      </c>
      <c r="Y8" s="1" t="s">
        <v>76</v>
      </c>
      <c r="Z8" s="1">
        <f>[1]main!Z54</f>
        <v>136</v>
      </c>
      <c r="AA8" s="1" t="str">
        <f>[1]main!AA54</f>
        <v>Mia</v>
      </c>
      <c r="AB8" s="1" t="str">
        <f>[1]main!AB54</f>
        <v>f</v>
      </c>
      <c r="AC8" s="1">
        <f>[1]main!AC54</f>
        <v>6.8857142859999998</v>
      </c>
      <c r="AD8" s="1">
        <f>[1]main!AD54</f>
        <v>0.322802851</v>
      </c>
      <c r="AE8" s="1">
        <f>[1]main!AE54</f>
        <v>7</v>
      </c>
      <c r="AF8" s="2" t="str">
        <f>[1]main!AF54</f>
        <v>f</v>
      </c>
      <c r="AG8" s="1" t="str">
        <f>[1]main!AG54</f>
        <v>Target</v>
      </c>
      <c r="AH8" s="1" t="str">
        <f>[1]main!AH54</f>
        <v>NA</v>
      </c>
      <c r="AI8" s="1">
        <f>[1]main!AI54</f>
        <v>3100000000</v>
      </c>
      <c r="AJ8" s="1" t="str">
        <f>[1]main!AJ54</f>
        <v>NA</v>
      </c>
      <c r="AK8" s="1" t="str">
        <f>[1]main!AK54</f>
        <v>NA</v>
      </c>
      <c r="AL8" s="1">
        <f>[1]main!AL54</f>
        <v>104</v>
      </c>
      <c r="AM8" s="1" t="str">
        <f>[1]main!AM54</f>
        <v>Yvonne</v>
      </c>
      <c r="AN8" s="1" t="str">
        <f>[1]main!AN54</f>
        <v>f</v>
      </c>
      <c r="AO8" s="1">
        <f>[1]main!AO54</f>
        <v>6.542857143</v>
      </c>
      <c r="AP8" s="1">
        <f>[1]main!AP54</f>
        <v>0.85208592299999997</v>
      </c>
      <c r="AQ8" s="1">
        <f>[1]main!AQ54</f>
        <v>7</v>
      </c>
      <c r="AR8" s="1" t="str">
        <f>[1]main!AR54</f>
        <v>f</v>
      </c>
      <c r="AS8" s="1" t="str">
        <f>[1]main!AS54</f>
        <v>Alternative</v>
      </c>
      <c r="AT8" s="1" t="str">
        <f>[1]main!AT54</f>
        <v>NA</v>
      </c>
      <c r="AU8" s="1" t="str">
        <f>[1]main!AU54</f>
        <v>NA</v>
      </c>
      <c r="AV8" s="1" t="str">
        <f>[1]main!AV54</f>
        <v>NA</v>
      </c>
      <c r="AW8" s="1" t="str">
        <f>[1]main!AW54</f>
        <v>NA</v>
      </c>
      <c r="AX8" s="1" t="str">
        <f>[1]main!AX54</f>
        <v>Er</v>
      </c>
      <c r="AY8" s="1" t="str">
        <f>[1]main!AY54</f>
        <v>Sie</v>
      </c>
      <c r="AZ8" s="2" t="str">
        <f>[1]main!AZ54</f>
        <v>Sie</v>
      </c>
      <c r="BA8" s="1" t="str">
        <f t="shared" si="6"/>
        <v>Wer starrt auf die Speisekarte?</v>
      </c>
      <c r="BB8" s="3" t="str">
        <f t="shared" si="7"/>
        <v>Was tat Mia?</v>
      </c>
      <c r="BC8" s="1" t="str">
        <f t="shared" si="8"/>
        <v>Wohin starrt Mia?</v>
      </c>
      <c r="BD8" s="1" t="str">
        <f t="shared" si="9"/>
        <v>Was möchte Mia ausprobieren?</v>
      </c>
      <c r="BE8" s="1" t="s">
        <v>32</v>
      </c>
      <c r="BF8" s="1" t="str">
        <f>BC8</f>
        <v>Wohin starrt Mia?</v>
      </c>
      <c r="BG8" s="1">
        <v>3</v>
      </c>
      <c r="BH8" s="1">
        <f t="shared" si="10"/>
        <v>0</v>
      </c>
      <c r="BI8" s="1" t="str">
        <f t="shared" si="11"/>
        <v>NA</v>
      </c>
      <c r="BJ8" s="1" t="str">
        <f>IF(BI8="NA","NA",P8)</f>
        <v>NA</v>
      </c>
      <c r="BK8" s="1" t="str">
        <f>BJ8</f>
        <v>NA</v>
      </c>
      <c r="BL8" s="1" t="s">
        <v>13</v>
      </c>
      <c r="BM8" s="12">
        <v>0</v>
      </c>
      <c r="BN8" s="1" t="str">
        <f t="shared" si="12"/>
        <v>NA</v>
      </c>
      <c r="BO8" s="1" t="str">
        <f t="shared" si="21"/>
        <v>NA</v>
      </c>
      <c r="BP8" s="1" t="str">
        <f t="shared" si="13"/>
        <v/>
      </c>
      <c r="BQ8" s="1" t="str">
        <f t="shared" si="14"/>
        <v>Wohin starrt Mia?</v>
      </c>
      <c r="BR8" s="1" t="str">
        <f t="shared" si="15"/>
        <v/>
      </c>
      <c r="BS8" s="1" t="str">
        <f t="shared" si="16"/>
        <v>Wohin starrt Mia?</v>
      </c>
      <c r="BT8" s="1" t="str">
        <f t="shared" si="17"/>
        <v>Was möchte Mia ausprobieren?</v>
      </c>
      <c r="BU8" s="1" t="str">
        <f t="shared" si="18"/>
        <v/>
      </c>
      <c r="BV8" s="1" t="str">
        <f t="shared" si="19"/>
        <v>Was möchte Mia ausprobieren?</v>
      </c>
    </row>
    <row r="9" spans="1:74" ht="14.25" customHeight="1" x14ac:dyDescent="0.35">
      <c r="A9" s="1" t="str">
        <f t="shared" si="20"/>
        <v>L4_S86_I169_PEr</v>
      </c>
      <c r="B9">
        <v>4</v>
      </c>
      <c r="C9" s="1">
        <v>86</v>
      </c>
      <c r="D9" s="5">
        <v>8</v>
      </c>
      <c r="E9">
        <v>1</v>
      </c>
      <c r="F9" s="1">
        <v>86</v>
      </c>
      <c r="G9" s="1" t="str">
        <f t="shared" si="22"/>
        <v>Die Schulpsychologin verzweifelt im Parkhaus. Er hat den letzten Parkplatz übersehen.</v>
      </c>
      <c r="H9" s="1" t="str">
        <f t="shared" si="0"/>
        <v>Die Schulpsychologin</v>
      </c>
      <c r="I9" s="1" t="str">
        <f t="shared" si="1"/>
        <v>Der Schulpsycholog</v>
      </c>
      <c r="J9" s="12" t="s">
        <v>77</v>
      </c>
      <c r="K9" s="1" t="s">
        <v>42</v>
      </c>
      <c r="N9" s="1" t="s">
        <v>78</v>
      </c>
      <c r="O9" s="1" t="str">
        <f t="shared" si="2"/>
        <v>im Parkhaus.</v>
      </c>
      <c r="P9" s="1" t="str">
        <f t="shared" si="3"/>
        <v>im Parkhaus</v>
      </c>
      <c r="Q9" s="1" t="str">
        <f t="shared" si="23"/>
        <v>Er</v>
      </c>
      <c r="R9" s="1" t="s">
        <v>7</v>
      </c>
      <c r="S9" s="1" t="s">
        <v>79</v>
      </c>
      <c r="T9" s="1" t="s">
        <v>80</v>
      </c>
      <c r="U9" s="1" t="s">
        <v>81</v>
      </c>
      <c r="W9" s="1" t="str">
        <f t="shared" si="4"/>
        <v>Parkplatz</v>
      </c>
      <c r="X9" s="1" t="str">
        <f t="shared" si="5"/>
        <v>übersehen.</v>
      </c>
      <c r="Y9" s="1" t="s">
        <v>82</v>
      </c>
      <c r="Z9" s="1">
        <f>[1]main!Z87</f>
        <v>169</v>
      </c>
      <c r="AA9" s="1" t="str">
        <f>[1]main!AA87</f>
        <v>Schulpsychologin</v>
      </c>
      <c r="AB9" s="1" t="str">
        <f>[1]main!AB87</f>
        <v>NA</v>
      </c>
      <c r="AC9" s="1">
        <f>[1]main!AC87</f>
        <v>3.45</v>
      </c>
      <c r="AD9" s="1" t="str">
        <f>[1]main!AD87</f>
        <v>NA</v>
      </c>
      <c r="AE9" s="1" t="str">
        <f>[1]main!AE87</f>
        <v>NA</v>
      </c>
      <c r="AF9" s="2" t="str">
        <f>[1]main!AF87</f>
        <v>f</v>
      </c>
      <c r="AG9" s="1" t="str">
        <f>[1]main!AG87</f>
        <v>Filler</v>
      </c>
      <c r="AH9" s="1" t="str">
        <f>[1]main!AH87</f>
        <v>NA</v>
      </c>
      <c r="AI9" s="1" t="str">
        <f>[1]main!AI87</f>
        <v>NA</v>
      </c>
      <c r="AJ9" s="1" t="str">
        <f>[1]main!AJ87</f>
        <v>Die</v>
      </c>
      <c r="AK9" s="1" t="str">
        <f>[1]main!AK87</f>
        <v>die</v>
      </c>
      <c r="AL9" s="1">
        <f>[1]main!AL87</f>
        <v>26</v>
      </c>
      <c r="AM9" s="1" t="str">
        <f>[1]main!AM87</f>
        <v>Schulpsycholog</v>
      </c>
      <c r="AN9" s="1" t="str">
        <f>[1]main!AN87</f>
        <v>NA</v>
      </c>
      <c r="AO9" s="1" t="str">
        <f>[1]main!AO87</f>
        <v>NA</v>
      </c>
      <c r="AP9" s="1" t="str">
        <f>[1]main!AP87</f>
        <v>NA</v>
      </c>
      <c r="AQ9" s="1" t="str">
        <f>[1]main!AQ87</f>
        <v>NA</v>
      </c>
      <c r="AR9" s="1" t="str">
        <f>[1]main!AR87</f>
        <v>NA</v>
      </c>
      <c r="AS9" s="1" t="str">
        <f>[1]main!AS87</f>
        <v>Alternative</v>
      </c>
      <c r="AT9" s="1" t="str">
        <f>[1]main!AT87</f>
        <v>NA</v>
      </c>
      <c r="AU9" s="1" t="str">
        <f>[1]main!AU87</f>
        <v>NA</v>
      </c>
      <c r="AV9" s="1" t="str">
        <f>[1]main!AV87</f>
        <v>Der</v>
      </c>
      <c r="AW9" s="1" t="str">
        <f>[1]main!AW87</f>
        <v>der</v>
      </c>
      <c r="AX9" s="1" t="str">
        <f>[1]main!AX87</f>
        <v>Er</v>
      </c>
      <c r="AY9" s="1" t="str">
        <f>[1]main!AY87</f>
        <v>Sie</v>
      </c>
      <c r="AZ9" s="2" t="str">
        <f>[1]main!AZ87</f>
        <v>Er</v>
      </c>
      <c r="BA9" s="1" t="str">
        <f t="shared" si="6"/>
        <v>Wer verzweifelt im Parkhaus?</v>
      </c>
      <c r="BB9" s="3" t="str">
        <f t="shared" si="7"/>
        <v>Was tat die Schulpsychologin?</v>
      </c>
      <c r="BC9" s="1" t="str">
        <f t="shared" si="8"/>
        <v>Wo verzweifelt die Schulpsychologin?</v>
      </c>
      <c r="BD9" s="1" t="str">
        <f t="shared" si="9"/>
        <v>Was hat die Schulpsychologin übersehen?</v>
      </c>
      <c r="BE9" s="1" t="s">
        <v>67</v>
      </c>
      <c r="BF9" s="1" t="str">
        <f>BB9</f>
        <v>Was tat die Schulpsychologin?</v>
      </c>
      <c r="BG9" s="1">
        <v>1</v>
      </c>
      <c r="BH9" s="1">
        <f t="shared" si="10"/>
        <v>1</v>
      </c>
      <c r="BI9" s="1" t="str">
        <f t="shared" si="11"/>
        <v>Was tat die Schulpsychologin?</v>
      </c>
      <c r="BJ9" s="1" t="str">
        <f>IF(BI9="NA","NA",J9)</f>
        <v>verzweifelt</v>
      </c>
      <c r="BK9" s="1" t="s">
        <v>83</v>
      </c>
      <c r="BL9" s="1" t="s">
        <v>84</v>
      </c>
      <c r="BM9" s="12">
        <v>1</v>
      </c>
      <c r="BN9" s="1" t="str">
        <f t="shared" si="12"/>
        <v>im Parkhaus verzweifeln</v>
      </c>
      <c r="BO9" s="1" t="str">
        <f t="shared" si="21"/>
        <v>im Parkhaus aufgeben</v>
      </c>
      <c r="BP9" s="1" t="str">
        <f t="shared" si="13"/>
        <v>Wo verzweifelt die Schulpsychologin?</v>
      </c>
      <c r="BQ9" s="1" t="str">
        <f t="shared" si="14"/>
        <v/>
      </c>
      <c r="BR9" s="1" t="str">
        <f t="shared" si="15"/>
        <v/>
      </c>
      <c r="BS9" s="1" t="str">
        <f t="shared" si="16"/>
        <v>Wo verzweifelt die Schulpsychologin?</v>
      </c>
      <c r="BT9" s="1" t="str">
        <f t="shared" si="17"/>
        <v>Was hat die Schulpsychologin übersehen?</v>
      </c>
      <c r="BU9" s="1" t="str">
        <f t="shared" si="18"/>
        <v/>
      </c>
      <c r="BV9" s="1" t="str">
        <f t="shared" si="19"/>
        <v>Was hat die Schulpsychologin übersehen?</v>
      </c>
    </row>
    <row r="10" spans="1:74" ht="14.25" customHeight="1" x14ac:dyDescent="0.35">
      <c r="A10" s="1" t="str">
        <f t="shared" si="20"/>
        <v>L4_S4_I137_PSie</v>
      </c>
      <c r="B10">
        <v>4</v>
      </c>
      <c r="C10" s="1">
        <v>4</v>
      </c>
      <c r="D10" s="5">
        <v>9</v>
      </c>
      <c r="E10">
        <v>1</v>
      </c>
      <c r="F10" s="1">
        <v>4</v>
      </c>
      <c r="G10" s="1" t="str">
        <f t="shared" si="22"/>
        <v>Rosa fällt aus dem Bett. Sie hat einen schlimmen Albtraum gehabt.</v>
      </c>
      <c r="H10" s="1" t="str">
        <f t="shared" si="0"/>
        <v>Rosa</v>
      </c>
      <c r="I10" s="1" t="str">
        <f t="shared" si="1"/>
        <v>Ida</v>
      </c>
      <c r="J10" s="1" t="s">
        <v>85</v>
      </c>
      <c r="M10" s="1" t="s">
        <v>86</v>
      </c>
      <c r="N10" s="1" t="s">
        <v>87</v>
      </c>
      <c r="O10" s="1" t="str">
        <f t="shared" si="2"/>
        <v>aus dem Bett.</v>
      </c>
      <c r="P10" s="1" t="str">
        <f t="shared" si="3"/>
        <v>aus dem Bett</v>
      </c>
      <c r="Q10" s="1" t="str">
        <f t="shared" si="23"/>
        <v>Sie</v>
      </c>
      <c r="R10" s="1" t="s">
        <v>7</v>
      </c>
      <c r="S10" s="1" t="s">
        <v>88</v>
      </c>
      <c r="T10" s="1" t="s">
        <v>89</v>
      </c>
      <c r="U10" s="1" t="s">
        <v>90</v>
      </c>
      <c r="W10" s="1" t="str">
        <f t="shared" si="4"/>
        <v>Albtraum</v>
      </c>
      <c r="X10" s="1" t="str">
        <f t="shared" si="5"/>
        <v>gehabt.</v>
      </c>
      <c r="Y10" s="1" t="s">
        <v>91</v>
      </c>
      <c r="Z10" s="1">
        <f>[1]main!Z55</f>
        <v>137</v>
      </c>
      <c r="AA10" s="1" t="str">
        <f>[1]main!AA55</f>
        <v>Rosa</v>
      </c>
      <c r="AB10" s="1" t="str">
        <f>[1]main!AB55</f>
        <v>f</v>
      </c>
      <c r="AC10" s="1">
        <f>[1]main!AC55</f>
        <v>6.8857142859999998</v>
      </c>
      <c r="AD10" s="1">
        <f>[1]main!AD55</f>
        <v>0.40376380499999998</v>
      </c>
      <c r="AE10" s="1">
        <f>[1]main!AE55</f>
        <v>7</v>
      </c>
      <c r="AF10" s="2" t="str">
        <f>[1]main!AF55</f>
        <v>f</v>
      </c>
      <c r="AG10" s="1" t="str">
        <f>[1]main!AG55</f>
        <v>Target</v>
      </c>
      <c r="AH10" s="1" t="str">
        <f>[1]main!AH55</f>
        <v>NA</v>
      </c>
      <c r="AI10" s="1">
        <f>[1]main!AI55</f>
        <v>4220000000</v>
      </c>
      <c r="AJ10" s="1" t="str">
        <f>[1]main!AJ55</f>
        <v>NA</v>
      </c>
      <c r="AK10" s="1" t="str">
        <f>[1]main!AK55</f>
        <v>NA</v>
      </c>
      <c r="AL10" s="1">
        <f>[1]main!AL55</f>
        <v>105</v>
      </c>
      <c r="AM10" s="1" t="str">
        <f>[1]main!AM55</f>
        <v>Ida</v>
      </c>
      <c r="AN10" s="1" t="str">
        <f>[1]main!AN55</f>
        <v>f</v>
      </c>
      <c r="AO10" s="1">
        <f>[1]main!AO55</f>
        <v>6.5714285710000002</v>
      </c>
      <c r="AP10" s="1">
        <f>[1]main!AP55</f>
        <v>0.73906595600000002</v>
      </c>
      <c r="AQ10" s="1">
        <f>[1]main!AQ55</f>
        <v>7</v>
      </c>
      <c r="AR10" s="1" t="str">
        <f>[1]main!AR55</f>
        <v>f</v>
      </c>
      <c r="AS10" s="1" t="str">
        <f>[1]main!AS55</f>
        <v>Alternative</v>
      </c>
      <c r="AT10" s="1" t="str">
        <f>[1]main!AT55</f>
        <v>NA</v>
      </c>
      <c r="AU10" s="1" t="str">
        <f>[1]main!AU55</f>
        <v>NA</v>
      </c>
      <c r="AV10" s="1" t="str">
        <f>[1]main!AV55</f>
        <v>NA</v>
      </c>
      <c r="AW10" s="1" t="str">
        <f>[1]main!AW55</f>
        <v>NA</v>
      </c>
      <c r="AX10" s="1" t="str">
        <f>[1]main!AX55</f>
        <v>Er</v>
      </c>
      <c r="AY10" s="1" t="str">
        <f>[1]main!AY55</f>
        <v>Sie</v>
      </c>
      <c r="AZ10" s="2" t="str">
        <f>[1]main!AZ55</f>
        <v>Sie</v>
      </c>
      <c r="BA10" s="1" t="str">
        <f t="shared" si="6"/>
        <v>Wer fällt aus dem Bett?</v>
      </c>
      <c r="BB10" s="3" t="str">
        <f t="shared" si="7"/>
        <v>Was tat Rosa?</v>
      </c>
      <c r="BC10" s="1" t="str">
        <f t="shared" si="8"/>
        <v>Woher fällt Rosa?</v>
      </c>
      <c r="BD10" s="1" t="str">
        <f t="shared" si="9"/>
        <v>Was hat Rosa gehabt?</v>
      </c>
      <c r="BE10" s="12" t="s">
        <v>21</v>
      </c>
      <c r="BF10" s="1" t="str">
        <f>BD10</f>
        <v>Was hat Rosa gehabt?</v>
      </c>
      <c r="BG10" s="1">
        <v>1</v>
      </c>
      <c r="BH10" s="1">
        <f t="shared" si="10"/>
        <v>1</v>
      </c>
      <c r="BI10" s="1" t="str">
        <f t="shared" si="11"/>
        <v>Was hat Rosa gehabt?</v>
      </c>
      <c r="BJ10" s="1" t="str">
        <f>IF(BI10="NA","NA",CONCATENATE(S10," ",T10," ",W10))</f>
        <v>einen schlimmen Albtraum</v>
      </c>
      <c r="BK10" s="1" t="str">
        <f t="shared" ref="BK10:BK15" si="24">BJ10</f>
        <v>einen schlimmen Albtraum</v>
      </c>
      <c r="BL10" s="1" t="s">
        <v>92</v>
      </c>
      <c r="BM10" s="12">
        <v>0</v>
      </c>
      <c r="BN10" s="1" t="str">
        <f t="shared" si="12"/>
        <v>einen schecklichen Albtraum</v>
      </c>
      <c r="BO10" s="1" t="str">
        <f t="shared" si="21"/>
        <v>einen schlimmen Albtraum</v>
      </c>
      <c r="BP10" s="1" t="str">
        <f t="shared" si="13"/>
        <v/>
      </c>
      <c r="BQ10" s="1" t="str">
        <f t="shared" si="14"/>
        <v/>
      </c>
      <c r="BR10" s="1" t="str">
        <f t="shared" si="15"/>
        <v>Woher fällt Rosa?</v>
      </c>
      <c r="BS10" s="1" t="str">
        <f t="shared" si="16"/>
        <v>Woher fällt Rosa?</v>
      </c>
      <c r="BT10" s="1" t="str">
        <f t="shared" si="17"/>
        <v>Was hat Rosa gehabt?</v>
      </c>
      <c r="BU10" s="1" t="str">
        <f t="shared" si="18"/>
        <v/>
      </c>
      <c r="BV10" s="1" t="str">
        <f t="shared" si="19"/>
        <v>Was hat Rosa gehabt?</v>
      </c>
    </row>
    <row r="11" spans="1:74" ht="14.25" customHeight="1" x14ac:dyDescent="0.35">
      <c r="A11" s="1" t="str">
        <f t="shared" si="20"/>
        <v>L4_S60_I72_PEr</v>
      </c>
      <c r="B11">
        <v>4</v>
      </c>
      <c r="C11" s="1">
        <v>60</v>
      </c>
      <c r="D11" s="5">
        <v>10</v>
      </c>
      <c r="E11">
        <v>1</v>
      </c>
      <c r="F11" s="1">
        <v>60</v>
      </c>
      <c r="G11" s="1" t="str">
        <f t="shared" si="22"/>
        <v>Marlin steigt von der Tribüne. Er hat einen ehrenvollen Orden erhalten.</v>
      </c>
      <c r="H11" s="1" t="str">
        <f t="shared" si="0"/>
        <v>Marlin</v>
      </c>
      <c r="I11" s="1" t="str">
        <f t="shared" si="1"/>
        <v>Lea</v>
      </c>
      <c r="J11" s="1" t="s">
        <v>93</v>
      </c>
      <c r="M11" s="1" t="s">
        <v>23</v>
      </c>
      <c r="N11" s="1" t="s">
        <v>94</v>
      </c>
      <c r="O11" s="1" t="str">
        <f t="shared" si="2"/>
        <v>von der Tribüne.</v>
      </c>
      <c r="P11" s="1" t="str">
        <f t="shared" si="3"/>
        <v>von der Tribüne</v>
      </c>
      <c r="Q11" s="1" t="str">
        <f t="shared" si="23"/>
        <v>Er</v>
      </c>
      <c r="R11" s="1" t="s">
        <v>7</v>
      </c>
      <c r="S11" s="1" t="s">
        <v>88</v>
      </c>
      <c r="T11" s="1" t="s">
        <v>95</v>
      </c>
      <c r="U11" s="1" t="s">
        <v>96</v>
      </c>
      <c r="W11" s="1" t="str">
        <f t="shared" si="4"/>
        <v>Orden</v>
      </c>
      <c r="X11" s="1" t="str">
        <f t="shared" si="5"/>
        <v>erhalten.</v>
      </c>
      <c r="Y11" s="1" t="s">
        <v>97</v>
      </c>
      <c r="Z11" s="1">
        <f>[1]main!Z31</f>
        <v>72</v>
      </c>
      <c r="AA11" s="1" t="str">
        <f>[1]main!AA31</f>
        <v>Marlin</v>
      </c>
      <c r="AB11" s="1" t="str">
        <f>[1]main!AB31</f>
        <v>n</v>
      </c>
      <c r="AC11" s="1">
        <f>[1]main!AC31</f>
        <v>3.6571428570000002</v>
      </c>
      <c r="AD11" s="1">
        <f>[1]main!AD31</f>
        <v>1.2820676580000001</v>
      </c>
      <c r="AE11" s="1">
        <f>[1]main!AE31</f>
        <v>4</v>
      </c>
      <c r="AF11" s="2" t="str">
        <f>[1]main!AF31</f>
        <v>n</v>
      </c>
      <c r="AG11" s="1" t="str">
        <f>[1]main!AG31</f>
        <v>Target</v>
      </c>
      <c r="AH11" s="1" t="str">
        <f>[1]main!AH31</f>
        <v>NA</v>
      </c>
      <c r="AI11" s="1">
        <f>[1]main!AI31</f>
        <v>109000000</v>
      </c>
      <c r="AJ11" s="1" t="str">
        <f>[1]main!AJ31</f>
        <v>NA</v>
      </c>
      <c r="AK11" s="1" t="str">
        <f>[1]main!AK31</f>
        <v>NA</v>
      </c>
      <c r="AL11" s="1">
        <f>[1]main!AL31</f>
        <v>121</v>
      </c>
      <c r="AM11" s="1" t="str">
        <f>[1]main!AM31</f>
        <v>Lea</v>
      </c>
      <c r="AN11" s="1" t="str">
        <f>[1]main!AN31</f>
        <v>f</v>
      </c>
      <c r="AO11" s="1">
        <f>[1]main!AO31</f>
        <v>6.7714285710000004</v>
      </c>
      <c r="AP11" s="1">
        <f>[1]main!AP31</f>
        <v>1.031438581</v>
      </c>
      <c r="AQ11" s="1">
        <f>[1]main!AQ31</f>
        <v>7</v>
      </c>
      <c r="AR11" s="1" t="str">
        <f>[1]main!AR31</f>
        <v>f</v>
      </c>
      <c r="AS11" s="1" t="str">
        <f>[1]main!AS31</f>
        <v>Alternative</v>
      </c>
      <c r="AT11" s="1" t="str">
        <f>[1]main!AT31</f>
        <v>NA</v>
      </c>
      <c r="AU11" s="1" t="str">
        <f>[1]main!AU31</f>
        <v>NA</v>
      </c>
      <c r="AV11" s="1" t="str">
        <f>[1]main!AV31</f>
        <v>NA</v>
      </c>
      <c r="AW11" s="1" t="str">
        <f>[1]main!AW31</f>
        <v>NA</v>
      </c>
      <c r="AX11" s="1" t="str">
        <f>[1]main!AX31</f>
        <v>Er</v>
      </c>
      <c r="AY11" s="1" t="str">
        <f>[1]main!AY31</f>
        <v>Sie</v>
      </c>
      <c r="AZ11" s="2" t="str">
        <f>[1]main!AZ31</f>
        <v>Er</v>
      </c>
      <c r="BA11" s="1" t="str">
        <f t="shared" si="6"/>
        <v>Wer steigt von der Tribüne?</v>
      </c>
      <c r="BB11" s="3" t="str">
        <f t="shared" si="7"/>
        <v>Was tat Marlin?</v>
      </c>
      <c r="BC11" s="1" t="str">
        <f t="shared" si="8"/>
        <v>Woher steigt Marlin?</v>
      </c>
      <c r="BD11" s="1" t="str">
        <f t="shared" si="9"/>
        <v>Was hat Marlin erhalten?</v>
      </c>
      <c r="BE11" s="12" t="s">
        <v>21</v>
      </c>
      <c r="BF11" s="1" t="str">
        <f>BD11</f>
        <v>Was hat Marlin erhalten?</v>
      </c>
      <c r="BG11" s="1">
        <v>2</v>
      </c>
      <c r="BH11" s="1">
        <f t="shared" si="10"/>
        <v>0</v>
      </c>
      <c r="BI11" s="1" t="str">
        <f t="shared" si="11"/>
        <v>NA</v>
      </c>
      <c r="BJ11" s="1" t="str">
        <f>IF(BI11="NA","NA",CONCATENATE(S11," ",T11," ",W11))</f>
        <v>NA</v>
      </c>
      <c r="BK11" s="1" t="str">
        <f t="shared" si="24"/>
        <v>NA</v>
      </c>
      <c r="BL11" s="1" t="s">
        <v>13</v>
      </c>
      <c r="BM11" s="12">
        <v>0</v>
      </c>
      <c r="BN11" s="1" t="str">
        <f t="shared" si="12"/>
        <v>NA</v>
      </c>
      <c r="BO11" s="1" t="str">
        <f t="shared" si="21"/>
        <v>NA</v>
      </c>
      <c r="BP11" s="1" t="str">
        <f t="shared" si="13"/>
        <v/>
      </c>
      <c r="BQ11" s="1" t="str">
        <f t="shared" si="14"/>
        <v/>
      </c>
      <c r="BR11" s="1" t="str">
        <f t="shared" si="15"/>
        <v>Woher steigt Marlin?</v>
      </c>
      <c r="BS11" s="1" t="str">
        <f t="shared" si="16"/>
        <v>Woher steigt Marlin?</v>
      </c>
      <c r="BT11" s="1" t="str">
        <f t="shared" si="17"/>
        <v>Was hat Marlin erhalten?</v>
      </c>
      <c r="BU11" s="1" t="str">
        <f t="shared" si="18"/>
        <v/>
      </c>
      <c r="BV11" s="12" t="str">
        <f t="shared" si="19"/>
        <v>Was hat Marlin erhalten?</v>
      </c>
    </row>
    <row r="12" spans="1:74" ht="14.25" customHeight="1" x14ac:dyDescent="0.35">
      <c r="A12" s="1" t="str">
        <f t="shared" si="20"/>
        <v>L4_S62_I145_PEr</v>
      </c>
      <c r="B12">
        <v>4</v>
      </c>
      <c r="C12" s="1">
        <v>62</v>
      </c>
      <c r="D12" s="5">
        <v>11</v>
      </c>
      <c r="E12">
        <v>1</v>
      </c>
      <c r="F12" s="1">
        <v>62</v>
      </c>
      <c r="G12" s="1" t="str">
        <f t="shared" si="22"/>
        <v>Die Stabturnerin kniet in der Moschee. Er wird das übliche Gebet halten.</v>
      </c>
      <c r="H12" s="1" t="str">
        <f t="shared" si="0"/>
        <v>Die Stabturnerin</v>
      </c>
      <c r="I12" s="1" t="str">
        <f t="shared" si="1"/>
        <v>Der Stabturner</v>
      </c>
      <c r="J12" s="1" t="s">
        <v>98</v>
      </c>
      <c r="K12" s="1" t="s">
        <v>52</v>
      </c>
      <c r="N12" s="1" t="s">
        <v>99</v>
      </c>
      <c r="O12" s="1" t="str">
        <f t="shared" si="2"/>
        <v>in der Moschee.</v>
      </c>
      <c r="P12" s="1" t="str">
        <f t="shared" si="3"/>
        <v>in der Moschee</v>
      </c>
      <c r="Q12" s="1" t="str">
        <f t="shared" si="23"/>
        <v>Er</v>
      </c>
      <c r="R12" s="1" t="s">
        <v>100</v>
      </c>
      <c r="S12" s="1" t="s">
        <v>101</v>
      </c>
      <c r="T12" s="1" t="s">
        <v>102</v>
      </c>
      <c r="U12" s="1" t="s">
        <v>103</v>
      </c>
      <c r="W12" s="1" t="str">
        <f t="shared" si="4"/>
        <v>Gebet</v>
      </c>
      <c r="X12" s="1" t="str">
        <f t="shared" si="5"/>
        <v>halten.</v>
      </c>
      <c r="Y12" s="1" t="s">
        <v>104</v>
      </c>
      <c r="Z12" s="1">
        <f>[1]main!Z63</f>
        <v>145</v>
      </c>
      <c r="AA12" s="1" t="str">
        <f>[1]main!AA63</f>
        <v>Stabturnerin</v>
      </c>
      <c r="AB12" s="1" t="str">
        <f>[1]main!AB63</f>
        <v>NA</v>
      </c>
      <c r="AC12" s="1">
        <f>[1]main!AC63</f>
        <v>1.4</v>
      </c>
      <c r="AD12" s="1" t="str">
        <f>[1]main!AD63</f>
        <v>NA</v>
      </c>
      <c r="AE12" s="1" t="str">
        <f>[1]main!AE63</f>
        <v>NA</v>
      </c>
      <c r="AF12" s="2" t="str">
        <f>[1]main!AF63</f>
        <v>f</v>
      </c>
      <c r="AG12" s="1" t="str">
        <f>[1]main!AG63</f>
        <v>Filler</v>
      </c>
      <c r="AH12" s="1" t="str">
        <f>[1]main!AH63</f>
        <v>NA</v>
      </c>
      <c r="AI12" s="1" t="str">
        <f>[1]main!AI63</f>
        <v>NA</v>
      </c>
      <c r="AJ12" s="1" t="str">
        <f>[1]main!AJ63</f>
        <v>Die</v>
      </c>
      <c r="AK12" s="1" t="str">
        <f>[1]main!AK63</f>
        <v>die</v>
      </c>
      <c r="AL12" s="1">
        <f>[1]main!AL63</f>
        <v>2</v>
      </c>
      <c r="AM12" s="1" t="str">
        <f>[1]main!AM63</f>
        <v>Stabturner</v>
      </c>
      <c r="AN12" s="1" t="str">
        <f>[1]main!AN63</f>
        <v>NA</v>
      </c>
      <c r="AO12" s="1" t="str">
        <f>[1]main!AO63</f>
        <v>NA</v>
      </c>
      <c r="AP12" s="1" t="str">
        <f>[1]main!AP63</f>
        <v>NA</v>
      </c>
      <c r="AQ12" s="1" t="str">
        <f>[1]main!AQ63</f>
        <v>NA</v>
      </c>
      <c r="AR12" s="1" t="str">
        <f>[1]main!AR63</f>
        <v>NA</v>
      </c>
      <c r="AS12" s="1" t="str">
        <f>[1]main!AS63</f>
        <v>Alternative</v>
      </c>
      <c r="AT12" s="1" t="str">
        <f>[1]main!AT63</f>
        <v>NA</v>
      </c>
      <c r="AU12" s="1" t="str">
        <f>[1]main!AU63</f>
        <v>NA</v>
      </c>
      <c r="AV12" s="1" t="str">
        <f>[1]main!AV63</f>
        <v>Der</v>
      </c>
      <c r="AW12" s="1" t="str">
        <f>[1]main!AW63</f>
        <v>der</v>
      </c>
      <c r="AX12" s="1" t="str">
        <f>[1]main!AX63</f>
        <v>Er</v>
      </c>
      <c r="AY12" s="1" t="str">
        <f>[1]main!AY63</f>
        <v>Sie</v>
      </c>
      <c r="AZ12" s="2" t="str">
        <f>[1]main!AZ63</f>
        <v>Er</v>
      </c>
      <c r="BA12" s="1" t="str">
        <f t="shared" si="6"/>
        <v>Wer kniet in der Moschee?</v>
      </c>
      <c r="BB12" s="3" t="str">
        <f t="shared" si="7"/>
        <v>Was tat die Stabturnerin?</v>
      </c>
      <c r="BC12" s="1" t="str">
        <f t="shared" si="8"/>
        <v>Wo kniet die Stabturnerin?</v>
      </c>
      <c r="BD12" s="1" t="str">
        <f t="shared" si="9"/>
        <v>Was wird die Stabturnerin halten?</v>
      </c>
      <c r="BE12" s="1" t="s">
        <v>67</v>
      </c>
      <c r="BF12" s="1" t="str">
        <f>BB12</f>
        <v>Was tat die Stabturnerin?</v>
      </c>
      <c r="BG12" s="1">
        <v>3</v>
      </c>
      <c r="BH12" s="1">
        <f t="shared" si="10"/>
        <v>0</v>
      </c>
      <c r="BI12" s="1" t="str">
        <f t="shared" si="11"/>
        <v>NA</v>
      </c>
      <c r="BJ12" s="1" t="str">
        <f>IF(BI12="NA","NA",J12)</f>
        <v>NA</v>
      </c>
      <c r="BK12" s="1" t="str">
        <f t="shared" si="24"/>
        <v>NA</v>
      </c>
      <c r="BL12" s="1" t="s">
        <v>13</v>
      </c>
      <c r="BM12" s="12">
        <v>0</v>
      </c>
      <c r="BN12" s="1" t="str">
        <f t="shared" si="12"/>
        <v>NA</v>
      </c>
      <c r="BO12" s="1" t="str">
        <f t="shared" si="21"/>
        <v>NA</v>
      </c>
      <c r="BP12" s="1" t="str">
        <f t="shared" si="13"/>
        <v>Wo kniet die Stabturnerin?</v>
      </c>
      <c r="BQ12" s="1" t="str">
        <f t="shared" si="14"/>
        <v/>
      </c>
      <c r="BR12" s="1" t="str">
        <f t="shared" si="15"/>
        <v/>
      </c>
      <c r="BS12" s="1" t="str">
        <f t="shared" si="16"/>
        <v>Wo kniet die Stabturnerin?</v>
      </c>
      <c r="BT12" s="1" t="str">
        <f t="shared" si="17"/>
        <v>Was wird die Stabturnerin halten?</v>
      </c>
      <c r="BU12" s="1" t="str">
        <f t="shared" si="18"/>
        <v/>
      </c>
      <c r="BV12" s="12" t="str">
        <f t="shared" si="19"/>
        <v>Was wird die Stabturnerin halten?</v>
      </c>
    </row>
    <row r="13" spans="1:74" ht="14.25" customHeight="1" x14ac:dyDescent="0.35">
      <c r="A13" s="1" t="str">
        <f t="shared" si="20"/>
        <v>L4_S53_I65_PEr</v>
      </c>
      <c r="B13">
        <v>4</v>
      </c>
      <c r="C13" s="1">
        <v>53</v>
      </c>
      <c r="D13" s="5">
        <v>12</v>
      </c>
      <c r="E13">
        <v>1</v>
      </c>
      <c r="F13" s="1">
        <v>53</v>
      </c>
      <c r="G13" s="1" t="str">
        <f t="shared" si="22"/>
        <v>Renée kommt vom Kiosk. Er hat ein leckeres Snickers gekauft.</v>
      </c>
      <c r="H13" s="1" t="str">
        <f t="shared" si="0"/>
        <v>Renée</v>
      </c>
      <c r="I13" s="1" t="str">
        <f t="shared" si="1"/>
        <v>Luisa</v>
      </c>
      <c r="J13" s="1" t="s">
        <v>22</v>
      </c>
      <c r="M13" s="1" t="s">
        <v>105</v>
      </c>
      <c r="N13" s="1" t="s">
        <v>106</v>
      </c>
      <c r="O13" s="1" t="str">
        <f t="shared" si="2"/>
        <v>vom Kiosk.</v>
      </c>
      <c r="P13" s="1" t="str">
        <f t="shared" si="3"/>
        <v>vom Kiosk</v>
      </c>
      <c r="Q13" s="1" t="str">
        <f t="shared" si="23"/>
        <v>Er</v>
      </c>
      <c r="R13" s="1" t="s">
        <v>7</v>
      </c>
      <c r="S13" s="1" t="s">
        <v>25</v>
      </c>
      <c r="T13" s="1" t="s">
        <v>107</v>
      </c>
      <c r="U13" s="1" t="s">
        <v>108</v>
      </c>
      <c r="W13" s="1" t="str">
        <f t="shared" si="4"/>
        <v>Snickers</v>
      </c>
      <c r="X13" s="1" t="str">
        <f t="shared" si="5"/>
        <v>gekauft.</v>
      </c>
      <c r="Y13" s="1" t="s">
        <v>109</v>
      </c>
      <c r="Z13" s="1">
        <f>[1]main!Z24</f>
        <v>65</v>
      </c>
      <c r="AA13" s="1" t="str">
        <f>[1]main!AA24</f>
        <v>Renée</v>
      </c>
      <c r="AB13" s="1" t="str">
        <f>[1]main!AB24</f>
        <v>n</v>
      </c>
      <c r="AC13" s="1">
        <f>[1]main!AC24</f>
        <v>3.228571429</v>
      </c>
      <c r="AD13" s="1">
        <f>[1]main!AD24</f>
        <v>1.2853407489999999</v>
      </c>
      <c r="AE13" s="1">
        <f>[1]main!AE24</f>
        <v>4</v>
      </c>
      <c r="AF13" s="2" t="str">
        <f>[1]main!AF24</f>
        <v>n</v>
      </c>
      <c r="AG13" s="1" t="str">
        <f>[1]main!AG24</f>
        <v>Target</v>
      </c>
      <c r="AH13" s="1" t="str">
        <f>[1]main!AH24</f>
        <v>NA</v>
      </c>
      <c r="AI13" s="1">
        <f>[1]main!AI24</f>
        <v>253000000</v>
      </c>
      <c r="AJ13" s="1" t="str">
        <f>[1]main!AJ24</f>
        <v>NA</v>
      </c>
      <c r="AK13" s="1" t="str">
        <f>[1]main!AK24</f>
        <v>NA</v>
      </c>
      <c r="AL13" s="1">
        <f>[1]main!AL24</f>
        <v>114</v>
      </c>
      <c r="AM13" s="1" t="str">
        <f>[1]main!AM24</f>
        <v>Luisa</v>
      </c>
      <c r="AN13" s="1" t="str">
        <f>[1]main!AN24</f>
        <v>f</v>
      </c>
      <c r="AO13" s="1">
        <f>[1]main!AO24</f>
        <v>6.6857142859999996</v>
      </c>
      <c r="AP13" s="1">
        <f>[1]main!AP24</f>
        <v>1.078436465</v>
      </c>
      <c r="AQ13" s="1">
        <f>[1]main!AQ24</f>
        <v>7</v>
      </c>
      <c r="AR13" s="1" t="str">
        <f>[1]main!AR24</f>
        <v>f</v>
      </c>
      <c r="AS13" s="1" t="str">
        <f>[1]main!AS24</f>
        <v>Alternative</v>
      </c>
      <c r="AT13" s="1" t="str">
        <f>[1]main!AT24</f>
        <v>NA</v>
      </c>
      <c r="AU13" s="1" t="str">
        <f>[1]main!AU24</f>
        <v>NA</v>
      </c>
      <c r="AV13" s="1" t="str">
        <f>[1]main!AV24</f>
        <v>NA</v>
      </c>
      <c r="AW13" s="1" t="str">
        <f>[1]main!AW24</f>
        <v>NA</v>
      </c>
      <c r="AX13" s="1" t="str">
        <f>[1]main!AX24</f>
        <v>Er</v>
      </c>
      <c r="AY13" s="1" t="str">
        <f>[1]main!AY24</f>
        <v>Sie</v>
      </c>
      <c r="AZ13" s="2" t="str">
        <f>[1]main!AZ24</f>
        <v>Er</v>
      </c>
      <c r="BA13" s="1" t="str">
        <f t="shared" si="6"/>
        <v>Wer kommt vom Kiosk?</v>
      </c>
      <c r="BB13" s="3" t="str">
        <f t="shared" si="7"/>
        <v>Was tat Renée?</v>
      </c>
      <c r="BC13" s="1" t="str">
        <f t="shared" si="8"/>
        <v>Woher kommt Renée?</v>
      </c>
      <c r="BD13" s="1" t="str">
        <f t="shared" si="9"/>
        <v>Was hat Renée gekauft?</v>
      </c>
      <c r="BE13" s="1" t="s">
        <v>110</v>
      </c>
      <c r="BF13" s="1" t="str">
        <f>BA13</f>
        <v>Wer kommt vom Kiosk?</v>
      </c>
      <c r="BG13" s="1">
        <v>3</v>
      </c>
      <c r="BH13" s="1">
        <f t="shared" si="10"/>
        <v>0</v>
      </c>
      <c r="BI13" s="1" t="str">
        <f t="shared" si="11"/>
        <v>NA</v>
      </c>
      <c r="BJ13" s="1" t="str">
        <f>IF(BI13="NA","NA",H13)</f>
        <v>NA</v>
      </c>
      <c r="BK13" s="1" t="str">
        <f t="shared" si="24"/>
        <v>NA</v>
      </c>
      <c r="BL13" s="1" t="s">
        <v>13</v>
      </c>
      <c r="BM13" s="12">
        <v>1</v>
      </c>
      <c r="BN13" s="1" t="str">
        <f t="shared" si="12"/>
        <v>NA</v>
      </c>
      <c r="BO13" s="1" t="str">
        <f t="shared" si="21"/>
        <v>NA</v>
      </c>
      <c r="BP13" s="1" t="str">
        <f t="shared" si="13"/>
        <v/>
      </c>
      <c r="BQ13" s="1" t="str">
        <f t="shared" si="14"/>
        <v/>
      </c>
      <c r="BR13" s="1" t="str">
        <f t="shared" si="15"/>
        <v>Woher kommt Renée?</v>
      </c>
      <c r="BS13" s="1" t="str">
        <f t="shared" si="16"/>
        <v>Woher kommt Renée?</v>
      </c>
      <c r="BT13" s="1" t="str">
        <f t="shared" si="17"/>
        <v>Was hat Renée gekauft?</v>
      </c>
      <c r="BU13" s="1" t="str">
        <f t="shared" si="18"/>
        <v/>
      </c>
      <c r="BV13" s="1" t="str">
        <f t="shared" si="19"/>
        <v>Was hat Renée gekauft?</v>
      </c>
    </row>
    <row r="14" spans="1:74" ht="14.25" customHeight="1" x14ac:dyDescent="0.35">
      <c r="A14" s="1" t="str">
        <f t="shared" si="20"/>
        <v>L4_S103_I186_PEr</v>
      </c>
      <c r="B14">
        <v>4</v>
      </c>
      <c r="C14" s="1">
        <v>103</v>
      </c>
      <c r="D14" s="5">
        <v>13</v>
      </c>
      <c r="E14">
        <v>1</v>
      </c>
      <c r="F14" s="1">
        <v>103</v>
      </c>
      <c r="G14" s="1" t="str">
        <f t="shared" si="22"/>
        <v>Der Zahnarzt steht vor LIDL. Er muss die wertvollen Pfandflaschen wegbringen.</v>
      </c>
      <c r="H14" s="1" t="str">
        <f t="shared" si="0"/>
        <v>Der Zahnarzt</v>
      </c>
      <c r="I14" s="1" t="str">
        <f t="shared" si="1"/>
        <v>Die Zahnärztin</v>
      </c>
      <c r="J14" s="1" t="s">
        <v>111</v>
      </c>
      <c r="K14" s="1" t="s">
        <v>112</v>
      </c>
      <c r="N14" s="1" t="s">
        <v>113</v>
      </c>
      <c r="O14" s="1" t="str">
        <f t="shared" si="2"/>
        <v>vor LIDL.</v>
      </c>
      <c r="P14" s="1" t="str">
        <f t="shared" si="3"/>
        <v>vor LIDL</v>
      </c>
      <c r="Q14" s="1" t="str">
        <f t="shared" si="23"/>
        <v>Er</v>
      </c>
      <c r="R14" s="1" t="s">
        <v>114</v>
      </c>
      <c r="S14" s="1" t="s">
        <v>8</v>
      </c>
      <c r="T14" s="1" t="s">
        <v>115</v>
      </c>
      <c r="U14" s="1" t="s">
        <v>116</v>
      </c>
      <c r="W14" s="1" t="str">
        <f t="shared" si="4"/>
        <v>Pfandflaschen</v>
      </c>
      <c r="X14" s="1" t="str">
        <f t="shared" si="5"/>
        <v>wegbringen.</v>
      </c>
      <c r="Y14" s="1" t="s">
        <v>117</v>
      </c>
      <c r="Z14" s="1">
        <f>[1]main!Z104</f>
        <v>186</v>
      </c>
      <c r="AA14" s="1" t="str">
        <f>[1]main!AA104</f>
        <v>Zahnarzt</v>
      </c>
      <c r="AB14" s="1" t="str">
        <f>[1]main!AB104</f>
        <v>NA</v>
      </c>
      <c r="AC14" s="1">
        <f>[1]main!AC104</f>
        <v>5.2750000000000004</v>
      </c>
      <c r="AD14" s="1" t="str">
        <f>[1]main!AD104</f>
        <v>NA</v>
      </c>
      <c r="AE14" s="1" t="str">
        <f>[1]main!AE104</f>
        <v>NA</v>
      </c>
      <c r="AF14" s="2" t="str">
        <f>[1]main!AF104</f>
        <v>m</v>
      </c>
      <c r="AG14" s="1" t="str">
        <f>[1]main!AG104</f>
        <v>Filler</v>
      </c>
      <c r="AH14" s="1" t="str">
        <f>[1]main!AH104</f>
        <v>NA</v>
      </c>
      <c r="AI14" s="1" t="str">
        <f>[1]main!AI104</f>
        <v>NA</v>
      </c>
      <c r="AJ14" s="1" t="str">
        <f>[1]main!AJ104</f>
        <v>Der</v>
      </c>
      <c r="AK14" s="1" t="str">
        <f>[1]main!AK104</f>
        <v>der</v>
      </c>
      <c r="AL14" s="1">
        <f>[1]main!AL104</f>
        <v>43</v>
      </c>
      <c r="AM14" s="1" t="str">
        <f>[1]main!AM104</f>
        <v>Zahnärztin</v>
      </c>
      <c r="AN14" s="1" t="str">
        <f>[1]main!AN104</f>
        <v>NA</v>
      </c>
      <c r="AO14" s="1" t="str">
        <f>[1]main!AO104</f>
        <v>NA</v>
      </c>
      <c r="AP14" s="1" t="str">
        <f>[1]main!AP104</f>
        <v>NA</v>
      </c>
      <c r="AQ14" s="1" t="str">
        <f>[1]main!AQ104</f>
        <v>NA</v>
      </c>
      <c r="AR14" s="1" t="str">
        <f>[1]main!AR104</f>
        <v>NA</v>
      </c>
      <c r="AS14" s="1" t="str">
        <f>[1]main!AS104</f>
        <v>Alternative</v>
      </c>
      <c r="AT14" s="1" t="str">
        <f>[1]main!AT104</f>
        <v>NA</v>
      </c>
      <c r="AU14" s="1" t="str">
        <f>[1]main!AU104</f>
        <v>NA</v>
      </c>
      <c r="AV14" s="1" t="str">
        <f>[1]main!AV104</f>
        <v>Die</v>
      </c>
      <c r="AW14" s="1" t="str">
        <f>[1]main!AW104</f>
        <v>die</v>
      </c>
      <c r="AX14" s="1" t="str">
        <f>[1]main!AX104</f>
        <v>Er</v>
      </c>
      <c r="AY14" s="1" t="str">
        <f>[1]main!AY104</f>
        <v>Sie</v>
      </c>
      <c r="AZ14" s="2" t="str">
        <f>[1]main!AZ104</f>
        <v>Er</v>
      </c>
      <c r="BA14" s="1" t="str">
        <f t="shared" si="6"/>
        <v>Wer steht vor LIDL?</v>
      </c>
      <c r="BB14" s="3" t="str">
        <f t="shared" si="7"/>
        <v>Was tat der Zahnarzt?</v>
      </c>
      <c r="BC14" s="1" t="str">
        <f t="shared" si="8"/>
        <v>Wo steht der Zahnarzt?</v>
      </c>
      <c r="BD14" s="1" t="str">
        <f t="shared" si="9"/>
        <v>Was muss der Zahnarzt wegbringen?</v>
      </c>
      <c r="BE14" s="1" t="s">
        <v>32</v>
      </c>
      <c r="BF14" s="1" t="str">
        <f>BC14</f>
        <v>Wo steht der Zahnarzt?</v>
      </c>
      <c r="BG14" s="1">
        <v>3</v>
      </c>
      <c r="BH14" s="1">
        <f t="shared" si="10"/>
        <v>0</v>
      </c>
      <c r="BI14" s="1" t="str">
        <f t="shared" si="11"/>
        <v>NA</v>
      </c>
      <c r="BJ14" s="1" t="str">
        <f>IF(BI14="NA","NA",P14)</f>
        <v>NA</v>
      </c>
      <c r="BK14" s="1" t="str">
        <f t="shared" si="24"/>
        <v>NA</v>
      </c>
      <c r="BL14" s="1" t="s">
        <v>13</v>
      </c>
      <c r="BM14" s="12">
        <v>1</v>
      </c>
      <c r="BN14" s="1" t="str">
        <f t="shared" si="12"/>
        <v>NA</v>
      </c>
      <c r="BO14" s="1" t="str">
        <f t="shared" si="21"/>
        <v>NA</v>
      </c>
      <c r="BP14" s="1" t="str">
        <f t="shared" si="13"/>
        <v>Wo steht der Zahnarzt?</v>
      </c>
      <c r="BQ14" s="1" t="str">
        <f t="shared" si="14"/>
        <v/>
      </c>
      <c r="BR14" s="1" t="str">
        <f t="shared" si="15"/>
        <v/>
      </c>
      <c r="BS14" s="1" t="str">
        <f t="shared" si="16"/>
        <v>Wo steht der Zahnarzt?</v>
      </c>
      <c r="BT14" s="1" t="str">
        <f t="shared" si="17"/>
        <v>Was muss der Zahnarzt wegbringen?</v>
      </c>
      <c r="BU14" s="1" t="str">
        <f t="shared" si="18"/>
        <v/>
      </c>
      <c r="BV14" s="1" t="str">
        <f t="shared" si="19"/>
        <v>Was muss der Zahnarzt wegbringen?</v>
      </c>
    </row>
    <row r="15" spans="1:74" ht="14.25" customHeight="1" x14ac:dyDescent="0.35">
      <c r="A15" s="1" t="str">
        <f t="shared" si="20"/>
        <v>L4_S58_I70_PEr</v>
      </c>
      <c r="B15">
        <v>4</v>
      </c>
      <c r="C15" s="1">
        <v>58</v>
      </c>
      <c r="D15" s="5">
        <v>14</v>
      </c>
      <c r="E15">
        <v>1</v>
      </c>
      <c r="F15" s="1">
        <v>58</v>
      </c>
      <c r="G15" s="1" t="str">
        <f t="shared" si="22"/>
        <v>Sascha kommt vom Klo. Er hat die wertvolle Arbeitszeit abgesessen.</v>
      </c>
      <c r="H15" s="1" t="str">
        <f t="shared" si="0"/>
        <v>Sascha</v>
      </c>
      <c r="I15" s="1" t="str">
        <f t="shared" si="1"/>
        <v>Emma</v>
      </c>
      <c r="J15" s="1" t="s">
        <v>22</v>
      </c>
      <c r="M15" s="1" t="s">
        <v>105</v>
      </c>
      <c r="N15" s="1" t="s">
        <v>118</v>
      </c>
      <c r="O15" s="1" t="str">
        <f t="shared" si="2"/>
        <v>vom Klo.</v>
      </c>
      <c r="P15" s="1" t="str">
        <f t="shared" si="3"/>
        <v>vom Klo</v>
      </c>
      <c r="Q15" s="1" t="str">
        <f t="shared" si="23"/>
        <v>Er</v>
      </c>
      <c r="R15" s="1" t="s">
        <v>7</v>
      </c>
      <c r="S15" s="1" t="s">
        <v>8</v>
      </c>
      <c r="T15" s="1" t="s">
        <v>119</v>
      </c>
      <c r="U15" s="1" t="s">
        <v>120</v>
      </c>
      <c r="W15" s="1" t="str">
        <f t="shared" si="4"/>
        <v>Arbeitszeit</v>
      </c>
      <c r="X15" s="1" t="str">
        <f t="shared" si="5"/>
        <v>abgesessen.</v>
      </c>
      <c r="Y15" s="1" t="s">
        <v>121</v>
      </c>
      <c r="Z15" s="1">
        <f>[1]main!Z29</f>
        <v>70</v>
      </c>
      <c r="AA15" s="1" t="str">
        <f>[1]main!AA29</f>
        <v>Sascha</v>
      </c>
      <c r="AB15" s="1" t="str">
        <f>[1]main!AB29</f>
        <v>n</v>
      </c>
      <c r="AC15" s="1">
        <f>[1]main!AC29</f>
        <v>3.457142857</v>
      </c>
      <c r="AD15" s="1">
        <f>[1]main!AD29</f>
        <v>1.7036786690000001</v>
      </c>
      <c r="AE15" s="1">
        <f>[1]main!AE29</f>
        <v>4</v>
      </c>
      <c r="AF15" s="2" t="str">
        <f>[1]main!AF29</f>
        <v>n</v>
      </c>
      <c r="AG15" s="1" t="str">
        <f>[1]main!AG29</f>
        <v>Target</v>
      </c>
      <c r="AH15" s="1" t="str">
        <f>[1]main!AH29</f>
        <v>NA</v>
      </c>
      <c r="AI15" s="1">
        <f>[1]main!AI29</f>
        <v>59600000</v>
      </c>
      <c r="AJ15" s="1" t="str">
        <f>[1]main!AJ29</f>
        <v>NA</v>
      </c>
      <c r="AK15" s="1" t="str">
        <f>[1]main!AK29</f>
        <v>NA</v>
      </c>
      <c r="AL15" s="1">
        <f>[1]main!AL29</f>
        <v>119</v>
      </c>
      <c r="AM15" s="1" t="str">
        <f>[1]main!AM29</f>
        <v>Emma</v>
      </c>
      <c r="AN15" s="1" t="str">
        <f>[1]main!AN29</f>
        <v>f</v>
      </c>
      <c r="AO15" s="1">
        <f>[1]main!AO29</f>
        <v>6.7428571430000002</v>
      </c>
      <c r="AP15" s="1">
        <f>[1]main!AP29</f>
        <v>0.88593111999999996</v>
      </c>
      <c r="AQ15" s="1">
        <f>[1]main!AQ29</f>
        <v>7</v>
      </c>
      <c r="AR15" s="1" t="str">
        <f>[1]main!AR29</f>
        <v>f</v>
      </c>
      <c r="AS15" s="1" t="str">
        <f>[1]main!AS29</f>
        <v>Alternative</v>
      </c>
      <c r="AT15" s="1" t="str">
        <f>[1]main!AT29</f>
        <v>NA</v>
      </c>
      <c r="AU15" s="1" t="str">
        <f>[1]main!AU29</f>
        <v>NA</v>
      </c>
      <c r="AV15" s="1" t="str">
        <f>[1]main!AV29</f>
        <v>NA</v>
      </c>
      <c r="AW15" s="1" t="str">
        <f>[1]main!AW29</f>
        <v>NA</v>
      </c>
      <c r="AX15" s="1" t="str">
        <f>[1]main!AX29</f>
        <v>Er</v>
      </c>
      <c r="AY15" s="1" t="str">
        <f>[1]main!AY29</f>
        <v>Sie</v>
      </c>
      <c r="AZ15" s="2" t="str">
        <f>[1]main!AZ29</f>
        <v>Er</v>
      </c>
      <c r="BA15" s="1" t="str">
        <f t="shared" si="6"/>
        <v>Wer kommt vom Klo?</v>
      </c>
      <c r="BB15" s="3" t="str">
        <f t="shared" si="7"/>
        <v>Was tat Sascha?</v>
      </c>
      <c r="BC15" s="1" t="str">
        <f t="shared" si="8"/>
        <v>Woher kommt Sascha?</v>
      </c>
      <c r="BD15" s="1" t="str">
        <f t="shared" si="9"/>
        <v>Was hat Sascha abgesessen?</v>
      </c>
      <c r="BE15" s="1" t="s">
        <v>67</v>
      </c>
      <c r="BF15" s="1" t="str">
        <f>BB15</f>
        <v>Was tat Sascha?</v>
      </c>
      <c r="BG15" s="1">
        <v>2</v>
      </c>
      <c r="BH15" s="1">
        <f t="shared" si="10"/>
        <v>0</v>
      </c>
      <c r="BI15" s="1" t="str">
        <f t="shared" si="11"/>
        <v>NA</v>
      </c>
      <c r="BJ15" s="1" t="str">
        <f>IF(BI15="NA","NA",J15)</f>
        <v>NA</v>
      </c>
      <c r="BK15" s="1" t="str">
        <f t="shared" si="24"/>
        <v>NA</v>
      </c>
      <c r="BL15" s="1" t="s">
        <v>13</v>
      </c>
      <c r="BM15" s="12">
        <v>0</v>
      </c>
      <c r="BN15" s="1" t="str">
        <f t="shared" si="12"/>
        <v>NA</v>
      </c>
      <c r="BO15" s="1" t="str">
        <f t="shared" si="21"/>
        <v>NA</v>
      </c>
      <c r="BP15" s="1" t="str">
        <f t="shared" si="13"/>
        <v/>
      </c>
      <c r="BQ15" s="1" t="str">
        <f t="shared" si="14"/>
        <v/>
      </c>
      <c r="BR15" s="1" t="str">
        <f t="shared" si="15"/>
        <v>Woher kommt Sascha?</v>
      </c>
      <c r="BS15" s="1" t="str">
        <f t="shared" si="16"/>
        <v>Woher kommt Sascha?</v>
      </c>
      <c r="BT15" s="1" t="str">
        <f t="shared" si="17"/>
        <v>Was hat Sascha abgesessen?</v>
      </c>
      <c r="BU15" s="1" t="str">
        <f t="shared" si="18"/>
        <v/>
      </c>
      <c r="BV15" s="12" t="str">
        <f t="shared" si="19"/>
        <v>Was hat Sascha abgesessen?</v>
      </c>
    </row>
    <row r="16" spans="1:74" ht="14.25" customHeight="1" x14ac:dyDescent="0.35">
      <c r="A16" s="1" t="str">
        <f t="shared" si="20"/>
        <v>L4_S46_I78_PSie</v>
      </c>
      <c r="B16">
        <v>4</v>
      </c>
      <c r="C16" s="1">
        <v>46</v>
      </c>
      <c r="D16" s="5">
        <v>15</v>
      </c>
      <c r="E16">
        <v>1</v>
      </c>
      <c r="F16" s="1">
        <v>46</v>
      </c>
      <c r="G16" s="1" t="str">
        <f t="shared" si="22"/>
        <v>Maxime kommt von der Toilette. Sie hat die aktuelle Zeitung ausgelesen.</v>
      </c>
      <c r="H16" s="1" t="str">
        <f t="shared" si="0"/>
        <v>Maxime</v>
      </c>
      <c r="I16" s="1" t="str">
        <f t="shared" si="1"/>
        <v>Michael</v>
      </c>
      <c r="J16" s="1" t="s">
        <v>22</v>
      </c>
      <c r="M16" s="1" t="s">
        <v>23</v>
      </c>
      <c r="N16" s="1" t="s">
        <v>122</v>
      </c>
      <c r="O16" s="1" t="str">
        <f t="shared" si="2"/>
        <v>von der Toilette.</v>
      </c>
      <c r="P16" s="1" t="str">
        <f t="shared" si="3"/>
        <v>von der Toilette</v>
      </c>
      <c r="Q16" s="1" t="str">
        <f t="shared" si="23"/>
        <v>Sie</v>
      </c>
      <c r="R16" s="1" t="s">
        <v>7</v>
      </c>
      <c r="S16" s="1" t="s">
        <v>8</v>
      </c>
      <c r="T16" s="1" t="s">
        <v>123</v>
      </c>
      <c r="U16" s="1" t="s">
        <v>124</v>
      </c>
      <c r="W16" s="1" t="str">
        <f t="shared" si="4"/>
        <v>Zeitung</v>
      </c>
      <c r="X16" s="1" t="str">
        <f t="shared" si="5"/>
        <v>ausgelesen.</v>
      </c>
      <c r="Y16" s="1" t="s">
        <v>125</v>
      </c>
      <c r="Z16" s="1">
        <f>[1]main!Z37</f>
        <v>78</v>
      </c>
      <c r="AA16" s="1" t="str">
        <f>[1]main!AA37</f>
        <v>Maxime</v>
      </c>
      <c r="AB16" s="1" t="str">
        <f>[1]main!AB37</f>
        <v>n</v>
      </c>
      <c r="AC16" s="1">
        <f>[1]main!AC37</f>
        <v>4.2285714289999996</v>
      </c>
      <c r="AD16" s="1">
        <f>[1]main!AD37</f>
        <v>1.6818357319999999</v>
      </c>
      <c r="AE16" s="1">
        <f>[1]main!AE37</f>
        <v>4</v>
      </c>
      <c r="AF16" s="2" t="str">
        <f>[1]main!AF37</f>
        <v>n</v>
      </c>
      <c r="AG16" s="1" t="str">
        <f>[1]main!AG37</f>
        <v>Target</v>
      </c>
      <c r="AH16" s="1" t="str">
        <f>[1]main!AH37</f>
        <v>NA</v>
      </c>
      <c r="AI16" s="1">
        <f>[1]main!AI37</f>
        <v>753000000</v>
      </c>
      <c r="AJ16" s="1" t="str">
        <f>[1]main!AJ37</f>
        <v>NA</v>
      </c>
      <c r="AK16" s="1" t="str">
        <f>[1]main!AK37</f>
        <v>NA</v>
      </c>
      <c r="AL16" s="1">
        <f>[1]main!AL37</f>
        <v>28</v>
      </c>
      <c r="AM16" s="1" t="str">
        <f>[1]main!AM37</f>
        <v>Michael</v>
      </c>
      <c r="AN16" s="1" t="str">
        <f>[1]main!AN37</f>
        <v>m</v>
      </c>
      <c r="AO16" s="1">
        <f>[1]main!AO37</f>
        <v>1.3142857139999999</v>
      </c>
      <c r="AP16" s="1">
        <f>[1]main!AP37</f>
        <v>0.67612340400000004</v>
      </c>
      <c r="AQ16" s="1">
        <f>[1]main!AQ37</f>
        <v>1</v>
      </c>
      <c r="AR16" s="1" t="str">
        <f>[1]main!AR37</f>
        <v>m</v>
      </c>
      <c r="AS16" s="1" t="str">
        <f>[1]main!AS37</f>
        <v>Alternative</v>
      </c>
      <c r="AT16" s="1" t="str">
        <f>[1]main!AT37</f>
        <v>NA</v>
      </c>
      <c r="AU16" s="1" t="str">
        <f>[1]main!AU37</f>
        <v>NA</v>
      </c>
      <c r="AV16" s="1" t="str">
        <f>[1]main!AV37</f>
        <v>NA</v>
      </c>
      <c r="AW16" s="1" t="str">
        <f>[1]main!AW37</f>
        <v>NA</v>
      </c>
      <c r="AX16" s="1" t="str">
        <f>[1]main!AX37</f>
        <v>Er</v>
      </c>
      <c r="AY16" s="1" t="str">
        <f>[1]main!AY37</f>
        <v>Sie</v>
      </c>
      <c r="AZ16" s="2" t="str">
        <f>[1]main!AZ37</f>
        <v>Sie</v>
      </c>
      <c r="BA16" s="1" t="str">
        <f t="shared" si="6"/>
        <v>Wer kommt von der Toilette?</v>
      </c>
      <c r="BB16" s="3" t="str">
        <f t="shared" si="7"/>
        <v>Was tat Maxime?</v>
      </c>
      <c r="BC16" s="1" t="str">
        <f t="shared" si="8"/>
        <v>Woher kommt Maxime?</v>
      </c>
      <c r="BD16" s="1" t="str">
        <f t="shared" si="9"/>
        <v>Was hat Maxime ausgelesen?</v>
      </c>
      <c r="BE16" s="1" t="s">
        <v>67</v>
      </c>
      <c r="BF16" s="1" t="str">
        <f>BB16</f>
        <v>Was tat Maxime?</v>
      </c>
      <c r="BG16" s="1">
        <v>1</v>
      </c>
      <c r="BH16" s="1">
        <f t="shared" si="10"/>
        <v>1</v>
      </c>
      <c r="BI16" s="1" t="str">
        <f t="shared" si="11"/>
        <v>Was tat Maxime?</v>
      </c>
      <c r="BJ16" s="1" t="str">
        <f>IF(BI16="NA","NA",J16)</f>
        <v>kommt</v>
      </c>
      <c r="BK16" s="1" t="s">
        <v>126</v>
      </c>
      <c r="BL16" s="1" t="s">
        <v>127</v>
      </c>
      <c r="BM16" s="12">
        <v>1</v>
      </c>
      <c r="BN16" s="1" t="str">
        <f t="shared" si="12"/>
        <v>von der Toilette kommen</v>
      </c>
      <c r="BO16" s="1" t="str">
        <f t="shared" si="21"/>
        <v>auf die Toilette gehen</v>
      </c>
      <c r="BP16" s="1" t="str">
        <f t="shared" si="13"/>
        <v/>
      </c>
      <c r="BQ16" s="1" t="str">
        <f t="shared" si="14"/>
        <v/>
      </c>
      <c r="BR16" s="1" t="str">
        <f t="shared" si="15"/>
        <v>Woher kommt Maxime?</v>
      </c>
      <c r="BS16" s="1" t="str">
        <f t="shared" si="16"/>
        <v>Woher kommt Maxime?</v>
      </c>
      <c r="BT16" s="1" t="str">
        <f t="shared" si="17"/>
        <v>Was hat Maxime ausgelesen?</v>
      </c>
      <c r="BU16" s="1" t="str">
        <f t="shared" si="18"/>
        <v/>
      </c>
      <c r="BV16" s="1" t="str">
        <f t="shared" si="19"/>
        <v>Was hat Maxime ausgelesen?</v>
      </c>
    </row>
    <row r="17" spans="1:74" ht="14.25" customHeight="1" x14ac:dyDescent="0.35">
      <c r="A17" s="1" t="str">
        <f t="shared" si="20"/>
        <v>L4_S80_I163_PSie</v>
      </c>
      <c r="B17">
        <v>4</v>
      </c>
      <c r="C17" s="1">
        <v>80</v>
      </c>
      <c r="D17" s="5">
        <v>16</v>
      </c>
      <c r="E17">
        <v>1</v>
      </c>
      <c r="F17" s="1">
        <v>80</v>
      </c>
      <c r="G17" s="1" t="str">
        <f t="shared" si="22"/>
        <v>Die Masseurin fliegt aus der Mannschaft. Sie hat den strengen Schiedsrichter angespuckt.</v>
      </c>
      <c r="H17" s="1" t="str">
        <f t="shared" si="0"/>
        <v>Die Masseurin</v>
      </c>
      <c r="I17" s="1" t="str">
        <f t="shared" si="1"/>
        <v>Der Masseur</v>
      </c>
      <c r="J17" s="1" t="s">
        <v>128</v>
      </c>
      <c r="M17" s="1" t="s">
        <v>129</v>
      </c>
      <c r="N17" s="1" t="s">
        <v>130</v>
      </c>
      <c r="O17" s="1" t="str">
        <f t="shared" si="2"/>
        <v>aus der Mannschaft.</v>
      </c>
      <c r="P17" s="1" t="str">
        <f t="shared" si="3"/>
        <v>aus der Mannschaft</v>
      </c>
      <c r="Q17" s="1" t="str">
        <f t="shared" si="23"/>
        <v>Sie</v>
      </c>
      <c r="R17" s="1" t="s">
        <v>7</v>
      </c>
      <c r="S17" s="1" t="s">
        <v>79</v>
      </c>
      <c r="T17" s="1" t="s">
        <v>131</v>
      </c>
      <c r="V17" s="1" t="s">
        <v>132</v>
      </c>
      <c r="W17" s="1" t="str">
        <f t="shared" si="4"/>
        <v>Schiedsrichter</v>
      </c>
      <c r="X17" s="1" t="str">
        <f t="shared" si="5"/>
        <v>angespuckt.</v>
      </c>
      <c r="Y17" s="1" t="s">
        <v>133</v>
      </c>
      <c r="Z17" s="1">
        <f>[1]main!Z81</f>
        <v>163</v>
      </c>
      <c r="AA17" s="1" t="str">
        <f>[1]main!AA81</f>
        <v>Masseurin</v>
      </c>
      <c r="AB17" s="1" t="str">
        <f>[1]main!AB81</f>
        <v>NA</v>
      </c>
      <c r="AC17" s="1">
        <f>[1]main!AC81</f>
        <v>2.9249999999999998</v>
      </c>
      <c r="AD17" s="1" t="str">
        <f>[1]main!AD81</f>
        <v>NA</v>
      </c>
      <c r="AE17" s="1" t="str">
        <f>[1]main!AE81</f>
        <v>NA</v>
      </c>
      <c r="AF17" s="2" t="str">
        <f>[1]main!AF81</f>
        <v>f</v>
      </c>
      <c r="AG17" s="1" t="str">
        <f>[1]main!AG81</f>
        <v>Filler</v>
      </c>
      <c r="AH17" s="1" t="str">
        <f>[1]main!AH81</f>
        <v>NA</v>
      </c>
      <c r="AI17" s="1" t="str">
        <f>[1]main!AI81</f>
        <v>NA</v>
      </c>
      <c r="AJ17" s="1" t="str">
        <f>[1]main!AJ81</f>
        <v>Die</v>
      </c>
      <c r="AK17" s="1" t="str">
        <f>[1]main!AK81</f>
        <v>die</v>
      </c>
      <c r="AL17" s="1">
        <f>[1]main!AL81</f>
        <v>20</v>
      </c>
      <c r="AM17" s="1" t="str">
        <f>[1]main!AM81</f>
        <v>Masseur</v>
      </c>
      <c r="AN17" s="1" t="str">
        <f>[1]main!AN81</f>
        <v>NA</v>
      </c>
      <c r="AO17" s="1" t="str">
        <f>[1]main!AO81</f>
        <v>NA</v>
      </c>
      <c r="AP17" s="1" t="str">
        <f>[1]main!AP81</f>
        <v>NA</v>
      </c>
      <c r="AQ17" s="1" t="str">
        <f>[1]main!AQ81</f>
        <v>NA</v>
      </c>
      <c r="AR17" s="1" t="str">
        <f>[1]main!AR81</f>
        <v>NA</v>
      </c>
      <c r="AS17" s="1" t="str">
        <f>[1]main!AS81</f>
        <v>Alternative</v>
      </c>
      <c r="AT17" s="1" t="str">
        <f>[1]main!AT81</f>
        <v>NA</v>
      </c>
      <c r="AU17" s="1" t="str">
        <f>[1]main!AU81</f>
        <v>NA</v>
      </c>
      <c r="AV17" s="1" t="str">
        <f>[1]main!AV81</f>
        <v>Der</v>
      </c>
      <c r="AW17" s="1" t="str">
        <f>[1]main!AW81</f>
        <v>der</v>
      </c>
      <c r="AX17" s="1" t="str">
        <f>[1]main!AX81</f>
        <v>Er</v>
      </c>
      <c r="AY17" s="1" t="str">
        <f>[1]main!AY81</f>
        <v>Sie</v>
      </c>
      <c r="AZ17" s="2" t="str">
        <f>[1]main!AZ81</f>
        <v>Sie</v>
      </c>
      <c r="BA17" s="1" t="str">
        <f t="shared" si="6"/>
        <v>Wer fliegt aus der Mannschaft?</v>
      </c>
      <c r="BB17" s="3" t="str">
        <f t="shared" si="7"/>
        <v>Was tat die Masseurin?</v>
      </c>
      <c r="BC17" s="1" t="str">
        <f t="shared" si="8"/>
        <v>Woher fliegt die Masseurin?</v>
      </c>
      <c r="BD17" s="1" t="str">
        <f t="shared" si="9"/>
        <v>Wen hat die Masseurin angespuckt?</v>
      </c>
      <c r="BE17" s="12" t="s">
        <v>21</v>
      </c>
      <c r="BF17" s="1" t="str">
        <f>BD17</f>
        <v>Wen hat die Masseurin angespuckt?</v>
      </c>
      <c r="BG17" s="1">
        <v>2</v>
      </c>
      <c r="BH17" s="1">
        <f t="shared" si="10"/>
        <v>0</v>
      </c>
      <c r="BI17" s="1" t="str">
        <f t="shared" si="11"/>
        <v>NA</v>
      </c>
      <c r="BJ17" s="1" t="str">
        <f>IF(BI17="NA","NA",CONCATENATE(S17," ",T17," ",W17))</f>
        <v>NA</v>
      </c>
      <c r="BK17" s="1" t="str">
        <f t="shared" ref="BK17:BK22" si="25">BJ17</f>
        <v>NA</v>
      </c>
      <c r="BL17" s="1" t="s">
        <v>13</v>
      </c>
      <c r="BM17" s="12">
        <v>1</v>
      </c>
      <c r="BN17" s="1" t="str">
        <f t="shared" si="12"/>
        <v>NA</v>
      </c>
      <c r="BO17" s="1" t="str">
        <f t="shared" si="21"/>
        <v>NA</v>
      </c>
      <c r="BP17" s="1" t="str">
        <f t="shared" si="13"/>
        <v/>
      </c>
      <c r="BQ17" s="1" t="str">
        <f t="shared" si="14"/>
        <v/>
      </c>
      <c r="BR17" s="1" t="str">
        <f t="shared" si="15"/>
        <v>Woher fliegt die Masseurin?</v>
      </c>
      <c r="BS17" s="1" t="str">
        <f t="shared" si="16"/>
        <v>Woher fliegt die Masseurin?</v>
      </c>
      <c r="BT17" s="1" t="str">
        <f t="shared" si="17"/>
        <v/>
      </c>
      <c r="BU17" s="1" t="str">
        <f t="shared" si="18"/>
        <v>Wen hat die Masseurin angespuckt?</v>
      </c>
      <c r="BV17" s="1" t="str">
        <f t="shared" si="19"/>
        <v>Wen hat die Masseurin angespuckt?</v>
      </c>
    </row>
    <row r="18" spans="1:74" ht="14.25" customHeight="1" x14ac:dyDescent="0.35">
      <c r="A18" s="1" t="str">
        <f t="shared" si="20"/>
        <v>L4_S105_I188_PEr</v>
      </c>
      <c r="B18">
        <v>4</v>
      </c>
      <c r="C18" s="1">
        <v>105</v>
      </c>
      <c r="D18" s="5">
        <v>17</v>
      </c>
      <c r="E18">
        <v>1</v>
      </c>
      <c r="F18" s="1">
        <v>105</v>
      </c>
      <c r="G18" s="1" t="str">
        <f t="shared" si="22"/>
        <v>Der Politiker fällt vom Schemel. Er hat die anstrengende Beschäftigung unterschätzt.</v>
      </c>
      <c r="H18" s="1" t="str">
        <f t="shared" si="0"/>
        <v>Der Politiker</v>
      </c>
      <c r="I18" s="1" t="str">
        <f t="shared" si="1"/>
        <v>Die Politikerin</v>
      </c>
      <c r="J18" s="1" t="s">
        <v>85</v>
      </c>
      <c r="M18" s="1" t="s">
        <v>105</v>
      </c>
      <c r="N18" s="1" t="s">
        <v>134</v>
      </c>
      <c r="O18" s="1" t="str">
        <f t="shared" si="2"/>
        <v>vom Schemel.</v>
      </c>
      <c r="P18" s="1" t="str">
        <f t="shared" si="3"/>
        <v>vom Schemel</v>
      </c>
      <c r="Q18" s="1" t="str">
        <f t="shared" si="23"/>
        <v>Er</v>
      </c>
      <c r="R18" s="1" t="s">
        <v>7</v>
      </c>
      <c r="S18" s="1" t="s">
        <v>8</v>
      </c>
      <c r="T18" s="1" t="s">
        <v>135</v>
      </c>
      <c r="U18" s="1" t="s">
        <v>136</v>
      </c>
      <c r="W18" s="1" t="str">
        <f t="shared" si="4"/>
        <v>Beschäftigung</v>
      </c>
      <c r="X18" s="1" t="str">
        <f t="shared" si="5"/>
        <v>unterschätzt.</v>
      </c>
      <c r="Y18" s="1" t="s">
        <v>137</v>
      </c>
      <c r="Z18" s="1">
        <f>[1]main!Z106</f>
        <v>188</v>
      </c>
      <c r="AA18" s="1" t="str">
        <f>[1]main!AA106</f>
        <v>Politiker</v>
      </c>
      <c r="AB18" s="1" t="str">
        <f>[1]main!AB106</f>
        <v>NA</v>
      </c>
      <c r="AC18" s="1">
        <f>[1]main!AC106</f>
        <v>5.45</v>
      </c>
      <c r="AD18" s="1" t="str">
        <f>[1]main!AD106</f>
        <v>NA</v>
      </c>
      <c r="AE18" s="1" t="str">
        <f>[1]main!AE106</f>
        <v>NA</v>
      </c>
      <c r="AF18" s="2" t="str">
        <f>[1]main!AF106</f>
        <v>m</v>
      </c>
      <c r="AG18" s="1" t="str">
        <f>[1]main!AG106</f>
        <v>Filler</v>
      </c>
      <c r="AH18" s="1" t="str">
        <f>[1]main!AH106</f>
        <v>NA</v>
      </c>
      <c r="AI18" s="1" t="str">
        <f>[1]main!AI106</f>
        <v>NA</v>
      </c>
      <c r="AJ18" s="1" t="str">
        <f>[1]main!AJ106</f>
        <v>Der</v>
      </c>
      <c r="AK18" s="1" t="str">
        <f>[1]main!AK106</f>
        <v>der</v>
      </c>
      <c r="AL18" s="1">
        <f>[1]main!AL106</f>
        <v>45</v>
      </c>
      <c r="AM18" s="1" t="str">
        <f>[1]main!AM106</f>
        <v>Politikerin</v>
      </c>
      <c r="AN18" s="1" t="str">
        <f>[1]main!AN106</f>
        <v>NA</v>
      </c>
      <c r="AO18" s="1" t="str">
        <f>[1]main!AO106</f>
        <v>NA</v>
      </c>
      <c r="AP18" s="1" t="str">
        <f>[1]main!AP106</f>
        <v>NA</v>
      </c>
      <c r="AQ18" s="1" t="str">
        <f>[1]main!AQ106</f>
        <v>NA</v>
      </c>
      <c r="AR18" s="1" t="str">
        <f>[1]main!AR106</f>
        <v>NA</v>
      </c>
      <c r="AS18" s="1" t="str">
        <f>[1]main!AS106</f>
        <v>Alternative</v>
      </c>
      <c r="AT18" s="1" t="str">
        <f>[1]main!AT106</f>
        <v>NA</v>
      </c>
      <c r="AU18" s="1" t="str">
        <f>[1]main!AU106</f>
        <v>NA</v>
      </c>
      <c r="AV18" s="1" t="str">
        <f>[1]main!AV106</f>
        <v>Die</v>
      </c>
      <c r="AW18" s="1" t="str">
        <f>[1]main!AW106</f>
        <v>die</v>
      </c>
      <c r="AX18" s="1" t="str">
        <f>[1]main!AX106</f>
        <v>Er</v>
      </c>
      <c r="AY18" s="1" t="str">
        <f>[1]main!AY106</f>
        <v>Sie</v>
      </c>
      <c r="AZ18" s="2" t="str">
        <f>[1]main!AZ106</f>
        <v>Er</v>
      </c>
      <c r="BA18" s="1" t="str">
        <f t="shared" si="6"/>
        <v>Wer fällt vom Schemel?</v>
      </c>
      <c r="BB18" s="3" t="str">
        <f t="shared" si="7"/>
        <v>Was tat der Politiker?</v>
      </c>
      <c r="BC18" s="1" t="str">
        <f t="shared" si="8"/>
        <v>Woher fällt der Politiker?</v>
      </c>
      <c r="BD18" s="1" t="str">
        <f t="shared" si="9"/>
        <v>Was hat der Politiker unterschätzt?</v>
      </c>
      <c r="BE18" s="1" t="s">
        <v>110</v>
      </c>
      <c r="BF18" s="1" t="str">
        <f>BA18</f>
        <v>Wer fällt vom Schemel?</v>
      </c>
      <c r="BG18" s="1">
        <v>2</v>
      </c>
      <c r="BH18" s="1">
        <f t="shared" si="10"/>
        <v>0</v>
      </c>
      <c r="BI18" s="1" t="str">
        <f t="shared" si="11"/>
        <v>NA</v>
      </c>
      <c r="BJ18" s="1" t="str">
        <f>IF(BI18="NA","NA",H18)</f>
        <v>NA</v>
      </c>
      <c r="BK18" s="1" t="str">
        <f t="shared" si="25"/>
        <v>NA</v>
      </c>
      <c r="BL18" s="1" t="s">
        <v>13</v>
      </c>
      <c r="BM18" s="12">
        <v>0</v>
      </c>
      <c r="BN18" s="1" t="str">
        <f t="shared" si="12"/>
        <v>NA</v>
      </c>
      <c r="BO18" s="1" t="str">
        <f t="shared" si="21"/>
        <v>NA</v>
      </c>
      <c r="BP18" s="1" t="str">
        <f t="shared" si="13"/>
        <v/>
      </c>
      <c r="BQ18" s="1" t="str">
        <f t="shared" si="14"/>
        <v/>
      </c>
      <c r="BR18" s="1" t="str">
        <f t="shared" si="15"/>
        <v>Woher fällt der Politiker?</v>
      </c>
      <c r="BS18" s="1" t="str">
        <f t="shared" si="16"/>
        <v>Woher fällt der Politiker?</v>
      </c>
      <c r="BT18" s="1" t="str">
        <f t="shared" si="17"/>
        <v>Was hat der Politiker unterschätzt?</v>
      </c>
      <c r="BU18" s="1" t="str">
        <f t="shared" si="18"/>
        <v/>
      </c>
      <c r="BV18" s="1" t="str">
        <f t="shared" si="19"/>
        <v>Was hat der Politiker unterschätzt?</v>
      </c>
    </row>
    <row r="19" spans="1:74" ht="14.25" customHeight="1" x14ac:dyDescent="0.35">
      <c r="A19" s="1" t="str">
        <f t="shared" si="20"/>
        <v>L4_S30_I20_PSie</v>
      </c>
      <c r="B19">
        <v>4</v>
      </c>
      <c r="C19" s="1">
        <v>30</v>
      </c>
      <c r="D19" s="5">
        <v>18</v>
      </c>
      <c r="E19">
        <v>1</v>
      </c>
      <c r="F19" s="1">
        <v>30</v>
      </c>
      <c r="G19" s="1" t="str">
        <f t="shared" si="22"/>
        <v>Erik kehrt im Stall. Sie muss die aufgetragenen Sozialstunden abarbeiten.</v>
      </c>
      <c r="H19" s="1" t="str">
        <f t="shared" si="0"/>
        <v>Erik</v>
      </c>
      <c r="I19" s="1" t="str">
        <f t="shared" si="1"/>
        <v>Maria</v>
      </c>
      <c r="J19" s="1" t="s">
        <v>138</v>
      </c>
      <c r="K19" s="1" t="s">
        <v>42</v>
      </c>
      <c r="N19" s="1" t="s">
        <v>139</v>
      </c>
      <c r="O19" s="1" t="str">
        <f t="shared" si="2"/>
        <v>im Stall.</v>
      </c>
      <c r="P19" s="1" t="str">
        <f t="shared" si="3"/>
        <v>im Stall</v>
      </c>
      <c r="Q19" s="1" t="str">
        <f t="shared" si="23"/>
        <v>Sie</v>
      </c>
      <c r="R19" s="1" t="s">
        <v>114</v>
      </c>
      <c r="S19" s="1" t="s">
        <v>8</v>
      </c>
      <c r="T19" s="1" t="s">
        <v>140</v>
      </c>
      <c r="U19" s="1" t="s">
        <v>141</v>
      </c>
      <c r="W19" s="1" t="str">
        <f t="shared" si="4"/>
        <v>Sozialstunden</v>
      </c>
      <c r="X19" s="1" t="str">
        <f t="shared" si="5"/>
        <v>abarbeiten.</v>
      </c>
      <c r="Y19" s="1" t="s">
        <v>142</v>
      </c>
      <c r="Z19" s="1">
        <f>[1]main!Z21</f>
        <v>20</v>
      </c>
      <c r="AA19" s="1" t="str">
        <f>[1]main!AA21</f>
        <v>Erik</v>
      </c>
      <c r="AB19" s="1" t="str">
        <f>[1]main!AB21</f>
        <v>m</v>
      </c>
      <c r="AC19" s="1">
        <f>[1]main!AC21</f>
        <v>1.2571428570000001</v>
      </c>
      <c r="AD19" s="1">
        <f>[1]main!AD21</f>
        <v>0.56061191099999996</v>
      </c>
      <c r="AE19" s="1">
        <f>[1]main!AE21</f>
        <v>1</v>
      </c>
      <c r="AF19" s="2" t="str">
        <f>[1]main!AF21</f>
        <v>m</v>
      </c>
      <c r="AG19" s="1" t="str">
        <f>[1]main!AG21</f>
        <v>Target</v>
      </c>
      <c r="AH19" s="1" t="str">
        <f>[1]main!AH21</f>
        <v>NA</v>
      </c>
      <c r="AI19" s="1">
        <f>[1]main!AI21</f>
        <v>2550000000</v>
      </c>
      <c r="AJ19" s="1" t="str">
        <f>[1]main!AJ21</f>
        <v>NA</v>
      </c>
      <c r="AK19" s="1" t="str">
        <f>[1]main!AK21</f>
        <v>NA</v>
      </c>
      <c r="AL19" s="1">
        <f>[1]main!AL21</f>
        <v>101</v>
      </c>
      <c r="AM19" s="1" t="str">
        <f>[1]main!AM21</f>
        <v>Maria</v>
      </c>
      <c r="AN19" s="1" t="str">
        <f>[1]main!AN21</f>
        <v>n</v>
      </c>
      <c r="AO19" s="1">
        <f>[1]main!AO21</f>
        <v>6.542857143</v>
      </c>
      <c r="AP19" s="1">
        <f>[1]main!AP21</f>
        <v>0.78000215500000003</v>
      </c>
      <c r="AQ19" s="1">
        <f>[1]main!AQ21</f>
        <v>7</v>
      </c>
      <c r="AR19" s="1" t="str">
        <f>[1]main!AR21</f>
        <v>f</v>
      </c>
      <c r="AS19" s="1" t="str">
        <f>[1]main!AS21</f>
        <v>Alternative</v>
      </c>
      <c r="AT19" s="1" t="str">
        <f>[1]main!AT21</f>
        <v>NA</v>
      </c>
      <c r="AU19" s="1" t="str">
        <f>[1]main!AU21</f>
        <v>NA</v>
      </c>
      <c r="AV19" s="1" t="str">
        <f>[1]main!AV21</f>
        <v>NA</v>
      </c>
      <c r="AW19" s="1" t="str">
        <f>[1]main!AW21</f>
        <v>NA</v>
      </c>
      <c r="AX19" s="1" t="str">
        <f>[1]main!AX21</f>
        <v>Er</v>
      </c>
      <c r="AY19" s="1" t="str">
        <f>[1]main!AY21</f>
        <v>Sie</v>
      </c>
      <c r="AZ19" s="2" t="str">
        <f>[1]main!AZ21</f>
        <v>Sie</v>
      </c>
      <c r="BA19" s="1" t="str">
        <f t="shared" si="6"/>
        <v>Wer kehrt im Stall?</v>
      </c>
      <c r="BB19" s="3" t="str">
        <f t="shared" si="7"/>
        <v>Was tat Erik?</v>
      </c>
      <c r="BC19" s="1" t="str">
        <f t="shared" si="8"/>
        <v>Wo kehrt Erik?</v>
      </c>
      <c r="BD19" s="1" t="str">
        <f t="shared" si="9"/>
        <v>Was muss Erik abarbeiten?</v>
      </c>
      <c r="BE19" s="1" t="s">
        <v>67</v>
      </c>
      <c r="BF19" s="1" t="str">
        <f>BB19</f>
        <v>Was tat Erik?</v>
      </c>
      <c r="BG19" s="1">
        <v>4</v>
      </c>
      <c r="BH19" s="1">
        <f t="shared" si="10"/>
        <v>0</v>
      </c>
      <c r="BI19" s="1" t="str">
        <f t="shared" si="11"/>
        <v>NA</v>
      </c>
      <c r="BJ19" s="1" t="str">
        <f>IF(BI19="NA","NA",J19)</f>
        <v>NA</v>
      </c>
      <c r="BK19" s="1" t="str">
        <f t="shared" si="25"/>
        <v>NA</v>
      </c>
      <c r="BL19" s="1" t="s">
        <v>13</v>
      </c>
      <c r="BM19" s="12">
        <v>1</v>
      </c>
      <c r="BN19" s="1" t="str">
        <f t="shared" si="12"/>
        <v>NA</v>
      </c>
      <c r="BO19" s="1" t="str">
        <f t="shared" si="21"/>
        <v>NA</v>
      </c>
      <c r="BP19" s="1" t="str">
        <f t="shared" si="13"/>
        <v>Wo kehrt Erik?</v>
      </c>
      <c r="BQ19" s="1" t="str">
        <f t="shared" si="14"/>
        <v/>
      </c>
      <c r="BR19" s="1" t="str">
        <f t="shared" si="15"/>
        <v/>
      </c>
      <c r="BS19" s="1" t="str">
        <f t="shared" si="16"/>
        <v>Wo kehrt Erik?</v>
      </c>
      <c r="BT19" s="1" t="str">
        <f t="shared" si="17"/>
        <v>Was muss Erik abarbeiten?</v>
      </c>
      <c r="BU19" s="1" t="str">
        <f t="shared" si="18"/>
        <v/>
      </c>
      <c r="BV19" s="1" t="str">
        <f t="shared" si="19"/>
        <v>Was muss Erik abarbeiten?</v>
      </c>
    </row>
    <row r="20" spans="1:74" ht="14.25" customHeight="1" x14ac:dyDescent="0.35">
      <c r="A20" s="1" t="str">
        <f t="shared" si="20"/>
        <v>L4_S87_I170_PEr</v>
      </c>
      <c r="B20">
        <v>4</v>
      </c>
      <c r="C20" s="1">
        <v>87</v>
      </c>
      <c r="D20" s="5">
        <v>19</v>
      </c>
      <c r="E20">
        <v>1</v>
      </c>
      <c r="F20" s="1">
        <v>87</v>
      </c>
      <c r="G20" s="1" t="str">
        <f t="shared" si="22"/>
        <v>Die Kassiererin steht in der Raucherecke. Er muss die neuen Klassenkameraden beeindrucken.</v>
      </c>
      <c r="H20" s="1" t="str">
        <f t="shared" si="0"/>
        <v>Die Kassiererin</v>
      </c>
      <c r="I20" s="1" t="str">
        <f t="shared" si="1"/>
        <v>Der Kassierer</v>
      </c>
      <c r="J20" s="1" t="s">
        <v>111</v>
      </c>
      <c r="K20" s="1" t="s">
        <v>52</v>
      </c>
      <c r="N20" s="1" t="s">
        <v>143</v>
      </c>
      <c r="O20" s="1" t="str">
        <f t="shared" si="2"/>
        <v>in der Raucherecke.</v>
      </c>
      <c r="P20" s="1" t="str">
        <f t="shared" si="3"/>
        <v>in der Raucherecke</v>
      </c>
      <c r="Q20" s="1" t="str">
        <f t="shared" si="23"/>
        <v>Er</v>
      </c>
      <c r="R20" s="1" t="s">
        <v>114</v>
      </c>
      <c r="S20" s="1" t="s">
        <v>8</v>
      </c>
      <c r="T20" s="1" t="s">
        <v>144</v>
      </c>
      <c r="V20" s="1" t="s">
        <v>145</v>
      </c>
      <c r="W20" s="1" t="str">
        <f t="shared" si="4"/>
        <v>Klassenkameraden</v>
      </c>
      <c r="X20" s="1" t="str">
        <f t="shared" si="5"/>
        <v>beeindrucken.</v>
      </c>
      <c r="Y20" s="1" t="s">
        <v>146</v>
      </c>
      <c r="Z20" s="1">
        <f>[1]main!Z88</f>
        <v>170</v>
      </c>
      <c r="AA20" s="1" t="str">
        <f>[1]main!AA88</f>
        <v>Kassiererin</v>
      </c>
      <c r="AB20" s="1" t="str">
        <f>[1]main!AB88</f>
        <v>NA</v>
      </c>
      <c r="AC20" s="1">
        <f>[1]main!AC88</f>
        <v>3.55</v>
      </c>
      <c r="AD20" s="1" t="str">
        <f>[1]main!AD88</f>
        <v>NA</v>
      </c>
      <c r="AE20" s="1" t="str">
        <f>[1]main!AE88</f>
        <v>NA</v>
      </c>
      <c r="AF20" s="2" t="str">
        <f>[1]main!AF88</f>
        <v>f</v>
      </c>
      <c r="AG20" s="1" t="str">
        <f>[1]main!AG88</f>
        <v>Filler</v>
      </c>
      <c r="AH20" s="1" t="str">
        <f>[1]main!AH88</f>
        <v>NA</v>
      </c>
      <c r="AI20" s="1" t="str">
        <f>[1]main!AI88</f>
        <v>NA</v>
      </c>
      <c r="AJ20" s="1" t="str">
        <f>[1]main!AJ88</f>
        <v>Die</v>
      </c>
      <c r="AK20" s="1" t="str">
        <f>[1]main!AK88</f>
        <v>die</v>
      </c>
      <c r="AL20" s="1">
        <f>[1]main!AL88</f>
        <v>27</v>
      </c>
      <c r="AM20" s="1" t="str">
        <f>[1]main!AM88</f>
        <v>Kassierer</v>
      </c>
      <c r="AN20" s="1" t="str">
        <f>[1]main!AN88</f>
        <v>NA</v>
      </c>
      <c r="AO20" s="1" t="str">
        <f>[1]main!AO88</f>
        <v>NA</v>
      </c>
      <c r="AP20" s="1" t="str">
        <f>[1]main!AP88</f>
        <v>NA</v>
      </c>
      <c r="AQ20" s="1" t="str">
        <f>[1]main!AQ88</f>
        <v>NA</v>
      </c>
      <c r="AR20" s="1" t="str">
        <f>[1]main!AR88</f>
        <v>NA</v>
      </c>
      <c r="AS20" s="1" t="str">
        <f>[1]main!AS88</f>
        <v>Alternative</v>
      </c>
      <c r="AT20" s="1" t="str">
        <f>[1]main!AT88</f>
        <v>NA</v>
      </c>
      <c r="AU20" s="1" t="str">
        <f>[1]main!AU88</f>
        <v>NA</v>
      </c>
      <c r="AV20" s="1" t="str">
        <f>[1]main!AV88</f>
        <v>Der</v>
      </c>
      <c r="AW20" s="1" t="str">
        <f>[1]main!AW88</f>
        <v>der</v>
      </c>
      <c r="AX20" s="1" t="str">
        <f>[1]main!AX88</f>
        <v>Er</v>
      </c>
      <c r="AY20" s="1" t="str">
        <f>[1]main!AY88</f>
        <v>Sie</v>
      </c>
      <c r="AZ20" s="2" t="str">
        <f>[1]main!AZ88</f>
        <v>Er</v>
      </c>
      <c r="BA20" s="1" t="str">
        <f t="shared" si="6"/>
        <v>Wer steht in der Raucherecke?</v>
      </c>
      <c r="BB20" s="3" t="str">
        <f t="shared" si="7"/>
        <v>Was tat die Kassiererin?</v>
      </c>
      <c r="BC20" s="1" t="str">
        <f t="shared" si="8"/>
        <v>Wo steht die Kassiererin?</v>
      </c>
      <c r="BD20" s="1" t="str">
        <f t="shared" si="9"/>
        <v>Wen muss die Kassiererin beeindrucken?</v>
      </c>
      <c r="BE20" s="1" t="s">
        <v>32</v>
      </c>
      <c r="BF20" s="1" t="str">
        <f>BC20</f>
        <v>Wo steht die Kassiererin?</v>
      </c>
      <c r="BG20" s="1">
        <v>3</v>
      </c>
      <c r="BH20" s="1">
        <f t="shared" si="10"/>
        <v>0</v>
      </c>
      <c r="BI20" s="1" t="str">
        <f t="shared" si="11"/>
        <v>NA</v>
      </c>
      <c r="BJ20" s="1" t="str">
        <f>IF(BI20="NA","NA",P20)</f>
        <v>NA</v>
      </c>
      <c r="BK20" s="1" t="str">
        <f t="shared" si="25"/>
        <v>NA</v>
      </c>
      <c r="BL20" s="1" t="s">
        <v>13</v>
      </c>
      <c r="BM20" s="12">
        <v>0</v>
      </c>
      <c r="BN20" s="1" t="str">
        <f t="shared" si="12"/>
        <v>NA</v>
      </c>
      <c r="BO20" s="1" t="str">
        <f t="shared" si="21"/>
        <v>NA</v>
      </c>
      <c r="BP20" s="1" t="str">
        <f t="shared" si="13"/>
        <v>Wo steht die Kassiererin?</v>
      </c>
      <c r="BQ20" s="1" t="str">
        <f t="shared" si="14"/>
        <v/>
      </c>
      <c r="BR20" s="1" t="str">
        <f t="shared" si="15"/>
        <v/>
      </c>
      <c r="BS20" s="1" t="str">
        <f t="shared" si="16"/>
        <v>Wo steht die Kassiererin?</v>
      </c>
      <c r="BT20" s="1" t="str">
        <f t="shared" si="17"/>
        <v/>
      </c>
      <c r="BU20" s="1" t="str">
        <f t="shared" si="18"/>
        <v>Wen muss die Kassiererin beeindrucken?</v>
      </c>
      <c r="BV20" s="1" t="str">
        <f t="shared" si="19"/>
        <v>Wen muss die Kassiererin beeindrucken?</v>
      </c>
    </row>
    <row r="21" spans="1:74" ht="14.25" customHeight="1" x14ac:dyDescent="0.35">
      <c r="A21" s="1" t="str">
        <f t="shared" si="20"/>
        <v>L4_S69_I152_PEr</v>
      </c>
      <c r="B21">
        <v>4</v>
      </c>
      <c r="C21" s="1">
        <v>69</v>
      </c>
      <c r="D21" s="5">
        <v>20</v>
      </c>
      <c r="E21">
        <v>1</v>
      </c>
      <c r="F21" s="1">
        <v>69</v>
      </c>
      <c r="G21" s="1" t="str">
        <f t="shared" si="22"/>
        <v>Die Haushälterin schleicht zum Deutschkurs. Er hat nur wenig Spaß am Lernen.</v>
      </c>
      <c r="H21" s="1" t="str">
        <f t="shared" si="0"/>
        <v>Die Haushälterin</v>
      </c>
      <c r="I21" s="1" t="str">
        <f t="shared" si="1"/>
        <v>Der Haushälter</v>
      </c>
      <c r="J21" s="1" t="s">
        <v>147</v>
      </c>
      <c r="L21" s="1" t="s">
        <v>34</v>
      </c>
      <c r="N21" s="1" t="s">
        <v>148</v>
      </c>
      <c r="O21" s="1" t="str">
        <f t="shared" si="2"/>
        <v>zum Deutschkurs.</v>
      </c>
      <c r="P21" s="1" t="str">
        <f t="shared" si="3"/>
        <v>zum Deutschkurs</v>
      </c>
      <c r="Q21" s="1" t="str">
        <f t="shared" si="23"/>
        <v>Er</v>
      </c>
      <c r="R21" s="1" t="s">
        <v>7</v>
      </c>
      <c r="S21" s="1" t="s">
        <v>149</v>
      </c>
      <c r="T21" s="1" t="s">
        <v>150</v>
      </c>
      <c r="U21" s="1" t="s">
        <v>151</v>
      </c>
      <c r="W21" s="1" t="str">
        <f t="shared" si="4"/>
        <v>Spaß</v>
      </c>
      <c r="X21" s="1" t="str">
        <f t="shared" si="5"/>
        <v>am Lernen.</v>
      </c>
      <c r="Y21" s="1" t="s">
        <v>152</v>
      </c>
      <c r="Z21" s="1">
        <f>[1]main!Z70</f>
        <v>152</v>
      </c>
      <c r="AA21" s="1" t="str">
        <f>[1]main!AA70</f>
        <v>Haushälterin</v>
      </c>
      <c r="AB21" s="1" t="str">
        <f>[1]main!AB70</f>
        <v>NA</v>
      </c>
      <c r="AC21" s="1">
        <f>[1]main!AC70</f>
        <v>2.0750000000000002</v>
      </c>
      <c r="AD21" s="1" t="str">
        <f>[1]main!AD70</f>
        <v>NA</v>
      </c>
      <c r="AE21" s="1" t="str">
        <f>[1]main!AE70</f>
        <v>NA</v>
      </c>
      <c r="AF21" s="2" t="str">
        <f>[1]main!AF70</f>
        <v>f</v>
      </c>
      <c r="AG21" s="1" t="str">
        <f>[1]main!AG70</f>
        <v>Filler</v>
      </c>
      <c r="AH21" s="1" t="str">
        <f>[1]main!AH70</f>
        <v>NA</v>
      </c>
      <c r="AI21" s="1" t="str">
        <f>[1]main!AI70</f>
        <v>NA</v>
      </c>
      <c r="AJ21" s="1" t="str">
        <f>[1]main!AJ70</f>
        <v>Die</v>
      </c>
      <c r="AK21" s="1" t="str">
        <f>[1]main!AK70</f>
        <v>die</v>
      </c>
      <c r="AL21" s="1">
        <f>[1]main!AL70</f>
        <v>9</v>
      </c>
      <c r="AM21" s="1" t="str">
        <f>[1]main!AM70</f>
        <v>Haushälter</v>
      </c>
      <c r="AN21" s="1" t="str">
        <f>[1]main!AN70</f>
        <v>NA</v>
      </c>
      <c r="AO21" s="1" t="str">
        <f>[1]main!AO70</f>
        <v>NA</v>
      </c>
      <c r="AP21" s="1" t="str">
        <f>[1]main!AP70</f>
        <v>NA</v>
      </c>
      <c r="AQ21" s="1" t="str">
        <f>[1]main!AQ70</f>
        <v>NA</v>
      </c>
      <c r="AR21" s="1" t="str">
        <f>[1]main!AR70</f>
        <v>NA</v>
      </c>
      <c r="AS21" s="1" t="str">
        <f>[1]main!AS70</f>
        <v>Alternative</v>
      </c>
      <c r="AT21" s="1" t="str">
        <f>[1]main!AT70</f>
        <v>NA</v>
      </c>
      <c r="AU21" s="1" t="str">
        <f>[1]main!AU70</f>
        <v>NA</v>
      </c>
      <c r="AV21" s="1" t="str">
        <f>[1]main!AV70</f>
        <v>Der</v>
      </c>
      <c r="AW21" s="1" t="str">
        <f>[1]main!AW70</f>
        <v>der</v>
      </c>
      <c r="AX21" s="1" t="str">
        <f>[1]main!AX70</f>
        <v>Er</v>
      </c>
      <c r="AY21" s="1" t="str">
        <f>[1]main!AY70</f>
        <v>Sie</v>
      </c>
      <c r="AZ21" s="2" t="str">
        <f>[1]main!AZ70</f>
        <v>Er</v>
      </c>
      <c r="BA21" s="1" t="str">
        <f t="shared" si="6"/>
        <v>Wer schleicht zum Deutschkurs?</v>
      </c>
      <c r="BB21" s="3" t="str">
        <f t="shared" si="7"/>
        <v>Was tat die Haushälterin?</v>
      </c>
      <c r="BC21" s="1" t="str">
        <f t="shared" si="8"/>
        <v>Wohin schleicht die Haushälterin?</v>
      </c>
      <c r="BD21" s="1" t="str">
        <f t="shared" si="9"/>
        <v>Was hat die Haushälterin am Lernen?</v>
      </c>
      <c r="BE21" s="1" t="s">
        <v>110</v>
      </c>
      <c r="BF21" s="1" t="str">
        <f>BA21</f>
        <v>Wer schleicht zum Deutschkurs?</v>
      </c>
      <c r="BG21" s="1">
        <v>2</v>
      </c>
      <c r="BH21" s="1">
        <f t="shared" si="10"/>
        <v>0</v>
      </c>
      <c r="BI21" s="1" t="str">
        <f t="shared" si="11"/>
        <v>NA</v>
      </c>
      <c r="BJ21" s="1" t="str">
        <f>IF(BI21="NA","NA",H21)</f>
        <v>NA</v>
      </c>
      <c r="BK21" s="1" t="str">
        <f t="shared" si="25"/>
        <v>NA</v>
      </c>
      <c r="BL21" s="1" t="s">
        <v>13</v>
      </c>
      <c r="BM21" s="12">
        <v>0</v>
      </c>
      <c r="BN21" s="1" t="str">
        <f t="shared" si="12"/>
        <v>NA</v>
      </c>
      <c r="BO21" s="1" t="str">
        <f t="shared" si="21"/>
        <v>NA</v>
      </c>
      <c r="BP21" s="1" t="str">
        <f t="shared" si="13"/>
        <v/>
      </c>
      <c r="BQ21" s="1" t="str">
        <f t="shared" si="14"/>
        <v>Wohin schleicht die Haushälterin?</v>
      </c>
      <c r="BR21" s="1" t="str">
        <f t="shared" si="15"/>
        <v/>
      </c>
      <c r="BS21" s="1" t="str">
        <f t="shared" si="16"/>
        <v>Wohin schleicht die Haushälterin?</v>
      </c>
      <c r="BT21" s="1" t="str">
        <f t="shared" si="17"/>
        <v>Was hat die Haushälterin am Lernen?</v>
      </c>
      <c r="BU21" s="1" t="str">
        <f t="shared" si="18"/>
        <v/>
      </c>
      <c r="BV21" s="12" t="str">
        <f t="shared" si="19"/>
        <v>Was hat die Haushälterin am Lernen?</v>
      </c>
    </row>
    <row r="22" spans="1:74" ht="14.25" customHeight="1" x14ac:dyDescent="0.35">
      <c r="A22" s="1" t="str">
        <f t="shared" si="20"/>
        <v>L4_S117_I200_PSie</v>
      </c>
      <c r="B22">
        <v>4</v>
      </c>
      <c r="C22" s="1">
        <v>117</v>
      </c>
      <c r="D22" s="5">
        <v>21</v>
      </c>
      <c r="E22">
        <v>1</v>
      </c>
      <c r="F22" s="1">
        <v>117</v>
      </c>
      <c r="G22" s="1" t="str">
        <f t="shared" si="22"/>
        <v>Der Dachdecker kommt vom Vortrag. Sie hat heute wieder Nichts gelernt.</v>
      </c>
      <c r="H22" s="1" t="str">
        <f t="shared" si="0"/>
        <v>Der Dachdecker</v>
      </c>
      <c r="I22" s="1" t="str">
        <f t="shared" si="1"/>
        <v>Die Dachdeckerin</v>
      </c>
      <c r="J22" s="1" t="s">
        <v>22</v>
      </c>
      <c r="M22" s="1" t="s">
        <v>105</v>
      </c>
      <c r="N22" s="1" t="s">
        <v>153</v>
      </c>
      <c r="O22" s="1" t="str">
        <f t="shared" si="2"/>
        <v>vom Vortrag.</v>
      </c>
      <c r="P22" s="1" t="str">
        <f t="shared" si="3"/>
        <v>vom Vortrag</v>
      </c>
      <c r="Q22" s="1" t="str">
        <f t="shared" si="23"/>
        <v>Sie</v>
      </c>
      <c r="R22" s="1" t="s">
        <v>7</v>
      </c>
      <c r="S22" s="1" t="s">
        <v>154</v>
      </c>
      <c r="T22" s="1" t="s">
        <v>155</v>
      </c>
      <c r="U22" s="1" t="s">
        <v>156</v>
      </c>
      <c r="W22" s="1" t="str">
        <f t="shared" si="4"/>
        <v>Nichts</v>
      </c>
      <c r="X22" s="1" t="str">
        <f t="shared" si="5"/>
        <v>gelernt.</v>
      </c>
      <c r="Y22" s="1" t="s">
        <v>157</v>
      </c>
      <c r="Z22" s="1">
        <f>[1]main!Z118</f>
        <v>200</v>
      </c>
      <c r="AA22" s="1" t="str">
        <f>[1]main!AA118</f>
        <v>Dachdecker</v>
      </c>
      <c r="AB22" s="1" t="str">
        <f>[1]main!AB118</f>
        <v>NA</v>
      </c>
      <c r="AC22" s="1">
        <f>[1]main!AC118</f>
        <v>6.375</v>
      </c>
      <c r="AD22" s="1" t="str">
        <f>[1]main!AD118</f>
        <v>NA</v>
      </c>
      <c r="AE22" s="1" t="str">
        <f>[1]main!AE118</f>
        <v>NA</v>
      </c>
      <c r="AF22" s="2" t="str">
        <f>[1]main!AF118</f>
        <v>m</v>
      </c>
      <c r="AG22" s="1" t="str">
        <f>[1]main!AG118</f>
        <v>Filler</v>
      </c>
      <c r="AH22" s="1" t="str">
        <f>[1]main!AH118</f>
        <v>NA</v>
      </c>
      <c r="AI22" s="1" t="str">
        <f>[1]main!AI118</f>
        <v>NA</v>
      </c>
      <c r="AJ22" s="1" t="str">
        <f>[1]main!AJ118</f>
        <v>Der</v>
      </c>
      <c r="AK22" s="1" t="str">
        <f>[1]main!AK118</f>
        <v>der</v>
      </c>
      <c r="AL22" s="1">
        <f>[1]main!AL118</f>
        <v>57</v>
      </c>
      <c r="AM22" s="1" t="str">
        <f>[1]main!AM118</f>
        <v>Dachdeckerin</v>
      </c>
      <c r="AN22" s="1" t="str">
        <f>[1]main!AN118</f>
        <v>NA</v>
      </c>
      <c r="AO22" s="1" t="str">
        <f>[1]main!AO118</f>
        <v>NA</v>
      </c>
      <c r="AP22" s="1" t="str">
        <f>[1]main!AP118</f>
        <v>NA</v>
      </c>
      <c r="AQ22" s="1" t="str">
        <f>[1]main!AQ118</f>
        <v>NA</v>
      </c>
      <c r="AR22" s="1" t="str">
        <f>[1]main!AR118</f>
        <v>NA</v>
      </c>
      <c r="AS22" s="1" t="str">
        <f>[1]main!AS118</f>
        <v>Alternative</v>
      </c>
      <c r="AT22" s="1" t="str">
        <f>[1]main!AT118</f>
        <v>NA</v>
      </c>
      <c r="AU22" s="1" t="str">
        <f>[1]main!AU118</f>
        <v>NA</v>
      </c>
      <c r="AV22" s="1" t="str">
        <f>[1]main!AV118</f>
        <v>Die</v>
      </c>
      <c r="AW22" s="1" t="str">
        <f>[1]main!AW118</f>
        <v>die</v>
      </c>
      <c r="AX22" s="1" t="str">
        <f>[1]main!AX118</f>
        <v>Er</v>
      </c>
      <c r="AY22" s="1" t="str">
        <f>[1]main!AY118</f>
        <v>Sie</v>
      </c>
      <c r="AZ22" s="2" t="str">
        <f>[1]main!AZ118</f>
        <v>Sie</v>
      </c>
      <c r="BA22" s="1" t="str">
        <f t="shared" si="6"/>
        <v>Wer kommt vom Vortrag?</v>
      </c>
      <c r="BB22" s="3" t="str">
        <f t="shared" si="7"/>
        <v>Was tat der Dachdecker?</v>
      </c>
      <c r="BC22" s="1" t="str">
        <f t="shared" si="8"/>
        <v>Woher kommt der Dachdecker?</v>
      </c>
      <c r="BD22" s="1" t="str">
        <f t="shared" si="9"/>
        <v>Was hat der Dachdecker gelernt?</v>
      </c>
      <c r="BE22" s="1" t="s">
        <v>110</v>
      </c>
      <c r="BF22" s="1" t="str">
        <f>BA22</f>
        <v>Wer kommt vom Vortrag?</v>
      </c>
      <c r="BG22" s="1">
        <v>1</v>
      </c>
      <c r="BH22" s="1">
        <f t="shared" si="10"/>
        <v>1</v>
      </c>
      <c r="BI22" s="1" t="str">
        <f t="shared" si="11"/>
        <v>Wer kommt vom Vortrag?</v>
      </c>
      <c r="BJ22" s="1" t="str">
        <f>IF(BI22="NA","NA",H22)</f>
        <v>Der Dachdecker</v>
      </c>
      <c r="BK22" s="1" t="str">
        <f t="shared" si="25"/>
        <v>Der Dachdecker</v>
      </c>
      <c r="BL22" s="1" t="str">
        <f>I22</f>
        <v>Die Dachdeckerin</v>
      </c>
      <c r="BM22" s="12">
        <v>1</v>
      </c>
      <c r="BN22" s="1" t="str">
        <f t="shared" si="12"/>
        <v>Der Dachdecker</v>
      </c>
      <c r="BO22" s="1" t="str">
        <f t="shared" si="21"/>
        <v>Die Dachdeckerin</v>
      </c>
      <c r="BP22" s="1" t="str">
        <f t="shared" si="13"/>
        <v/>
      </c>
      <c r="BQ22" s="1" t="str">
        <f t="shared" si="14"/>
        <v/>
      </c>
      <c r="BR22" s="1" t="str">
        <f t="shared" si="15"/>
        <v>Woher kommt der Dachdecker?</v>
      </c>
      <c r="BS22" s="1" t="str">
        <f t="shared" si="16"/>
        <v>Woher kommt der Dachdecker?</v>
      </c>
      <c r="BT22" s="1" t="str">
        <f t="shared" si="17"/>
        <v>Was hat der Dachdecker gelernt?</v>
      </c>
      <c r="BU22" s="1" t="str">
        <f t="shared" si="18"/>
        <v/>
      </c>
      <c r="BV22" s="1" t="str">
        <f t="shared" si="19"/>
        <v>Was hat der Dachdecker gelernt?</v>
      </c>
    </row>
    <row r="23" spans="1:74" ht="14.25" customHeight="1" x14ac:dyDescent="0.35">
      <c r="A23" s="1" t="str">
        <f t="shared" si="20"/>
        <v>L4_S16_I129_PEr</v>
      </c>
      <c r="B23">
        <v>4</v>
      </c>
      <c r="C23" s="1">
        <v>16</v>
      </c>
      <c r="D23" s="5">
        <v>22</v>
      </c>
      <c r="E23">
        <v>1</v>
      </c>
      <c r="F23" s="1">
        <v>16</v>
      </c>
      <c r="G23" s="1" t="str">
        <f t="shared" si="22"/>
        <v>Frieda jongliert im Freizeitpark. Er hat einen neuen Job gefunden.</v>
      </c>
      <c r="H23" s="1" t="str">
        <f t="shared" si="0"/>
        <v>Frieda</v>
      </c>
      <c r="I23" s="1" t="str">
        <f t="shared" si="1"/>
        <v>Marlon</v>
      </c>
      <c r="J23" s="1" t="s">
        <v>158</v>
      </c>
      <c r="K23" s="1" t="s">
        <v>42</v>
      </c>
      <c r="N23" s="1" t="s">
        <v>159</v>
      </c>
      <c r="O23" s="1" t="str">
        <f t="shared" si="2"/>
        <v>im Freizeitpark.</v>
      </c>
      <c r="P23" s="1" t="str">
        <f t="shared" si="3"/>
        <v>im Freizeitpark</v>
      </c>
      <c r="Q23" s="1" t="str">
        <f t="shared" si="23"/>
        <v>Er</v>
      </c>
      <c r="R23" s="1" t="s">
        <v>7</v>
      </c>
      <c r="S23" s="1" t="s">
        <v>88</v>
      </c>
      <c r="T23" s="1" t="s">
        <v>144</v>
      </c>
      <c r="U23" s="1" t="s">
        <v>160</v>
      </c>
      <c r="W23" s="1" t="str">
        <f t="shared" si="4"/>
        <v>Job</v>
      </c>
      <c r="X23" s="1" t="str">
        <f t="shared" si="5"/>
        <v>gefunden.</v>
      </c>
      <c r="Y23" s="1" t="s">
        <v>161</v>
      </c>
      <c r="Z23" s="1">
        <f>[1]main!Z47</f>
        <v>129</v>
      </c>
      <c r="AA23" s="1" t="str">
        <f>[1]main!AA47</f>
        <v>Frieda</v>
      </c>
      <c r="AB23" s="1" t="str">
        <f>[1]main!AB47</f>
        <v>f</v>
      </c>
      <c r="AC23" s="1">
        <f>[1]main!AC47</f>
        <v>6.8285714290000001</v>
      </c>
      <c r="AD23" s="1">
        <f>[1]main!AD47</f>
        <v>0.51367844600000001</v>
      </c>
      <c r="AE23" s="1">
        <f>[1]main!AE47</f>
        <v>7</v>
      </c>
      <c r="AF23" s="2" t="str">
        <f>[1]main!AF47</f>
        <v>f</v>
      </c>
      <c r="AG23" s="1" t="str">
        <f>[1]main!AG47</f>
        <v>Target</v>
      </c>
      <c r="AH23" s="1">
        <f>[1]main!AH47</f>
        <v>0</v>
      </c>
      <c r="AI23" s="1">
        <f>[1]main!AI47</f>
        <v>36900000</v>
      </c>
      <c r="AJ23" s="1" t="str">
        <f>[1]main!AJ47</f>
        <v>NA</v>
      </c>
      <c r="AK23" s="1" t="str">
        <f>[1]main!AK47</f>
        <v>NA</v>
      </c>
      <c r="AL23" s="1">
        <f>[1]main!AL47</f>
        <v>48</v>
      </c>
      <c r="AM23" s="1" t="str">
        <f>[1]main!AM47</f>
        <v>Marlon</v>
      </c>
      <c r="AN23" s="1" t="str">
        <f>[1]main!AN47</f>
        <v>m</v>
      </c>
      <c r="AO23" s="1">
        <f>[1]main!AO47</f>
        <v>1.7428571429999999</v>
      </c>
      <c r="AP23" s="1">
        <f>[1]main!AP47</f>
        <v>1.093909802</v>
      </c>
      <c r="AQ23" s="1">
        <f>[1]main!AQ47</f>
        <v>1</v>
      </c>
      <c r="AR23" s="1" t="str">
        <f>[1]main!AR47</f>
        <v>m</v>
      </c>
      <c r="AS23" s="1" t="str">
        <f>[1]main!AS47</f>
        <v>Alternative</v>
      </c>
      <c r="AT23" s="1" t="str">
        <f>[1]main!AT47</f>
        <v>NA</v>
      </c>
      <c r="AU23" s="1" t="str">
        <f>[1]main!AU47</f>
        <v>NA</v>
      </c>
      <c r="AV23" s="1" t="str">
        <f>[1]main!AV47</f>
        <v>NA</v>
      </c>
      <c r="AW23" s="1" t="str">
        <f>[1]main!AW47</f>
        <v>NA</v>
      </c>
      <c r="AX23" s="1" t="str">
        <f>[1]main!AX47</f>
        <v>Er</v>
      </c>
      <c r="AY23" s="1" t="str">
        <f>[1]main!AY47</f>
        <v>Sie</v>
      </c>
      <c r="AZ23" s="2" t="str">
        <f>[1]main!AZ47</f>
        <v>Er</v>
      </c>
      <c r="BA23" s="1" t="str">
        <f t="shared" si="6"/>
        <v>Wer jongliert im Freizeitpark?</v>
      </c>
      <c r="BB23" s="3" t="str">
        <f t="shared" si="7"/>
        <v>Was tat Frieda?</v>
      </c>
      <c r="BC23" s="1" t="str">
        <f t="shared" si="8"/>
        <v>Wo jongliert Frieda?</v>
      </c>
      <c r="BD23" s="1" t="str">
        <f t="shared" si="9"/>
        <v>Was hat Frieda gefunden?</v>
      </c>
      <c r="BE23" s="12" t="s">
        <v>21</v>
      </c>
      <c r="BF23" s="1" t="str">
        <f>BD23</f>
        <v>Was hat Frieda gefunden?</v>
      </c>
      <c r="BG23" s="1">
        <v>2</v>
      </c>
      <c r="BH23" s="1">
        <f t="shared" si="10"/>
        <v>0</v>
      </c>
      <c r="BI23" s="1" t="str">
        <f t="shared" si="11"/>
        <v>NA</v>
      </c>
      <c r="BJ23" s="1" t="str">
        <f>IF(BI23="NA","NA",CONCATENATE(S23," ",T23," ",W23))</f>
        <v>NA</v>
      </c>
      <c r="BK23" s="1" t="str">
        <f>IF(BJ23="","",BJ23)</f>
        <v>NA</v>
      </c>
      <c r="BL23" s="1" t="s">
        <v>13</v>
      </c>
      <c r="BM23" s="12">
        <v>0</v>
      </c>
      <c r="BN23" s="1" t="str">
        <f t="shared" si="12"/>
        <v>NA</v>
      </c>
      <c r="BO23" s="1" t="str">
        <f t="shared" si="21"/>
        <v>NA</v>
      </c>
      <c r="BP23" s="1" t="str">
        <f t="shared" si="13"/>
        <v>Wo jongliert Frieda?</v>
      </c>
      <c r="BQ23" s="1" t="str">
        <f t="shared" si="14"/>
        <v/>
      </c>
      <c r="BR23" s="1" t="str">
        <f t="shared" si="15"/>
        <v/>
      </c>
      <c r="BS23" s="1" t="str">
        <f t="shared" si="16"/>
        <v>Wo jongliert Frieda?</v>
      </c>
      <c r="BT23" s="1" t="str">
        <f t="shared" si="17"/>
        <v>Was hat Frieda gefunden?</v>
      </c>
      <c r="BU23" s="1" t="str">
        <f t="shared" si="18"/>
        <v/>
      </c>
      <c r="BV23" s="1" t="str">
        <f t="shared" si="19"/>
        <v>Was hat Frieda gefunden?</v>
      </c>
    </row>
    <row r="24" spans="1:74" ht="14.25" customHeight="1" x14ac:dyDescent="0.35">
      <c r="A24" s="1" t="str">
        <f t="shared" si="20"/>
        <v>L4_S115_I198_PSie</v>
      </c>
      <c r="B24">
        <v>4</v>
      </c>
      <c r="C24" s="1">
        <v>115</v>
      </c>
      <c r="D24" s="5">
        <v>23</v>
      </c>
      <c r="E24">
        <v>1</v>
      </c>
      <c r="F24" s="1">
        <v>115</v>
      </c>
      <c r="G24" s="1" t="str">
        <f t="shared" si="22"/>
        <v>Der Autoverkäufer spaziert zum Trödelmarkt. Sie möchte das alte Geschirr ersetzen.</v>
      </c>
      <c r="H24" s="1" t="str">
        <f t="shared" si="0"/>
        <v>Der Autoverkäufer</v>
      </c>
      <c r="I24" s="1" t="str">
        <f t="shared" si="1"/>
        <v>Die Autoverkäuferin</v>
      </c>
      <c r="J24" s="1" t="s">
        <v>162</v>
      </c>
      <c r="L24" s="1" t="s">
        <v>34</v>
      </c>
      <c r="N24" s="1" t="s">
        <v>163</v>
      </c>
      <c r="O24" s="1" t="str">
        <f t="shared" si="2"/>
        <v>zum Trödelmarkt.</v>
      </c>
      <c r="P24" s="1" t="str">
        <f t="shared" si="3"/>
        <v>zum Trödelmarkt</v>
      </c>
      <c r="Q24" s="1" t="str">
        <f t="shared" si="23"/>
        <v>Sie</v>
      </c>
      <c r="R24" s="1" t="s">
        <v>73</v>
      </c>
      <c r="S24" s="1" t="s">
        <v>101</v>
      </c>
      <c r="T24" s="1" t="s">
        <v>164</v>
      </c>
      <c r="U24" s="1" t="s">
        <v>165</v>
      </c>
      <c r="W24" s="1" t="str">
        <f t="shared" si="4"/>
        <v>Geschirr</v>
      </c>
      <c r="X24" s="1" t="str">
        <f t="shared" si="5"/>
        <v>ersetzen.</v>
      </c>
      <c r="Y24" s="1" t="s">
        <v>166</v>
      </c>
      <c r="Z24" s="1">
        <f>[1]main!Z116</f>
        <v>198</v>
      </c>
      <c r="AA24" s="1" t="str">
        <f>[1]main!AA116</f>
        <v>Autoverkäufer</v>
      </c>
      <c r="AB24" s="1" t="str">
        <f>[1]main!AB116</f>
        <v>NA</v>
      </c>
      <c r="AC24" s="1">
        <f>[1]main!AC116</f>
        <v>6.25</v>
      </c>
      <c r="AD24" s="1" t="str">
        <f>[1]main!AD116</f>
        <v>NA</v>
      </c>
      <c r="AE24" s="1" t="str">
        <f>[1]main!AE116</f>
        <v>NA</v>
      </c>
      <c r="AF24" s="2" t="str">
        <f>[1]main!AF116</f>
        <v>m</v>
      </c>
      <c r="AG24" s="1" t="str">
        <f>[1]main!AG116</f>
        <v>Filler</v>
      </c>
      <c r="AH24" s="1" t="str">
        <f>[1]main!AH116</f>
        <v>NA</v>
      </c>
      <c r="AI24" s="1" t="str">
        <f>[1]main!AI116</f>
        <v>NA</v>
      </c>
      <c r="AJ24" s="1" t="str">
        <f>[1]main!AJ116</f>
        <v>Der</v>
      </c>
      <c r="AK24" s="1" t="str">
        <f>[1]main!AK116</f>
        <v>der</v>
      </c>
      <c r="AL24" s="1">
        <f>[1]main!AL116</f>
        <v>55</v>
      </c>
      <c r="AM24" s="1" t="str">
        <f>[1]main!AM116</f>
        <v>Autoverkäuferin</v>
      </c>
      <c r="AN24" s="1" t="str">
        <f>[1]main!AN116</f>
        <v>NA</v>
      </c>
      <c r="AO24" s="1" t="str">
        <f>[1]main!AO116</f>
        <v>NA</v>
      </c>
      <c r="AP24" s="1" t="str">
        <f>[1]main!AP116</f>
        <v>NA</v>
      </c>
      <c r="AQ24" s="1" t="str">
        <f>[1]main!AQ116</f>
        <v>NA</v>
      </c>
      <c r="AR24" s="1" t="str">
        <f>[1]main!AR116</f>
        <v>NA</v>
      </c>
      <c r="AS24" s="1" t="str">
        <f>[1]main!AS116</f>
        <v>Alternative</v>
      </c>
      <c r="AT24" s="1" t="str">
        <f>[1]main!AT116</f>
        <v>NA</v>
      </c>
      <c r="AU24" s="1" t="str">
        <f>[1]main!AU116</f>
        <v>NA</v>
      </c>
      <c r="AV24" s="1" t="str">
        <f>[1]main!AV116</f>
        <v>Die</v>
      </c>
      <c r="AW24" s="1" t="str">
        <f>[1]main!AW116</f>
        <v>die</v>
      </c>
      <c r="AX24" s="1" t="str">
        <f>[1]main!AX116</f>
        <v>Er</v>
      </c>
      <c r="AY24" s="1" t="str">
        <f>[1]main!AY116</f>
        <v>Sie</v>
      </c>
      <c r="AZ24" s="2" t="str">
        <f>[1]main!AZ116</f>
        <v>Sie</v>
      </c>
      <c r="BA24" s="1" t="str">
        <f t="shared" si="6"/>
        <v>Wer spaziert zum Trödelmarkt?</v>
      </c>
      <c r="BB24" s="3" t="str">
        <f t="shared" si="7"/>
        <v>Was tat der Autoverkäufer?</v>
      </c>
      <c r="BC24" s="1" t="str">
        <f t="shared" si="8"/>
        <v>Wohin spaziert der Autoverkäufer?</v>
      </c>
      <c r="BD24" s="1" t="str">
        <f t="shared" si="9"/>
        <v>Was möchte der Autoverkäufer ersetzen?</v>
      </c>
      <c r="BE24" s="1" t="s">
        <v>32</v>
      </c>
      <c r="BF24" s="1" t="str">
        <f>BC24</f>
        <v>Wohin spaziert der Autoverkäufer?</v>
      </c>
      <c r="BG24" s="1">
        <v>3</v>
      </c>
      <c r="BH24" s="1">
        <f t="shared" si="10"/>
        <v>0</v>
      </c>
      <c r="BI24" s="1" t="str">
        <f t="shared" si="11"/>
        <v>NA</v>
      </c>
      <c r="BJ24" s="1" t="str">
        <f>IF(BI24="NA","NA",P24)</f>
        <v>NA</v>
      </c>
      <c r="BK24" s="1" t="str">
        <f>BJ24</f>
        <v>NA</v>
      </c>
      <c r="BL24" s="1" t="s">
        <v>13</v>
      </c>
      <c r="BM24" s="12">
        <v>0</v>
      </c>
      <c r="BN24" s="1" t="str">
        <f t="shared" si="12"/>
        <v>NA</v>
      </c>
      <c r="BO24" s="1" t="str">
        <f t="shared" si="21"/>
        <v>NA</v>
      </c>
      <c r="BP24" s="1" t="str">
        <f t="shared" si="13"/>
        <v/>
      </c>
      <c r="BQ24" s="1" t="str">
        <f t="shared" si="14"/>
        <v>Wohin spaziert der Autoverkäufer?</v>
      </c>
      <c r="BR24" s="1" t="str">
        <f t="shared" si="15"/>
        <v/>
      </c>
      <c r="BS24" s="1" t="str">
        <f t="shared" si="16"/>
        <v>Wohin spaziert der Autoverkäufer?</v>
      </c>
      <c r="BT24" s="1" t="str">
        <f t="shared" si="17"/>
        <v>Was möchte der Autoverkäufer ersetzen?</v>
      </c>
      <c r="BU24" s="1" t="str">
        <f t="shared" si="18"/>
        <v/>
      </c>
      <c r="BV24" s="1" t="str">
        <f t="shared" si="19"/>
        <v>Was möchte der Autoverkäufer ersetzen?</v>
      </c>
    </row>
    <row r="25" spans="1:74" ht="14.25" customHeight="1" x14ac:dyDescent="0.35">
      <c r="A25" s="1" t="str">
        <f t="shared" si="20"/>
        <v>L4_S102_I185_PEr</v>
      </c>
      <c r="B25">
        <v>4</v>
      </c>
      <c r="C25" s="1">
        <v>102</v>
      </c>
      <c r="D25" s="5">
        <v>24</v>
      </c>
      <c r="E25">
        <v>1</v>
      </c>
      <c r="F25" s="1">
        <v>102</v>
      </c>
      <c r="G25" s="1" t="str">
        <f t="shared" si="22"/>
        <v>Der Schuldirektor flieht in die Bibliothek. Er möchte die lauten Kollegen nicht hören.</v>
      </c>
      <c r="H25" s="1" t="str">
        <f t="shared" si="0"/>
        <v>Der Schuldirektor</v>
      </c>
      <c r="I25" s="1" t="str">
        <f t="shared" si="1"/>
        <v>Die Schuldirektorin</v>
      </c>
      <c r="J25" s="1" t="s">
        <v>167</v>
      </c>
      <c r="L25" s="1" t="s">
        <v>4</v>
      </c>
      <c r="N25" s="1" t="s">
        <v>168</v>
      </c>
      <c r="O25" s="1" t="str">
        <f t="shared" si="2"/>
        <v>in die Bibliothek.</v>
      </c>
      <c r="P25" s="1" t="str">
        <f t="shared" si="3"/>
        <v>in die Bibliothek</v>
      </c>
      <c r="Q25" s="1" t="str">
        <f t="shared" si="23"/>
        <v>Er</v>
      </c>
      <c r="R25" s="1" t="s">
        <v>73</v>
      </c>
      <c r="S25" s="1" t="s">
        <v>8</v>
      </c>
      <c r="T25" s="1" t="s">
        <v>169</v>
      </c>
      <c r="V25" s="1" t="s">
        <v>170</v>
      </c>
      <c r="W25" s="1" t="str">
        <f t="shared" si="4"/>
        <v>Kollegen</v>
      </c>
      <c r="X25" s="1" t="str">
        <f t="shared" si="5"/>
        <v>nicht hören.</v>
      </c>
      <c r="Y25" s="1" t="s">
        <v>171</v>
      </c>
      <c r="Z25" s="1">
        <f>[1]main!Z103</f>
        <v>185</v>
      </c>
      <c r="AA25" s="1" t="str">
        <f>[1]main!AA103</f>
        <v>Schuldirektor</v>
      </c>
      <c r="AB25" s="1" t="str">
        <f>[1]main!AB103</f>
        <v>NA</v>
      </c>
      <c r="AC25" s="1">
        <f>[1]main!AC103</f>
        <v>5.15</v>
      </c>
      <c r="AD25" s="1" t="str">
        <f>[1]main!AD103</f>
        <v>NA</v>
      </c>
      <c r="AE25" s="1" t="str">
        <f>[1]main!AE103</f>
        <v>NA</v>
      </c>
      <c r="AF25" s="2" t="str">
        <f>[1]main!AF103</f>
        <v>m</v>
      </c>
      <c r="AG25" s="1" t="str">
        <f>[1]main!AG103</f>
        <v>Filler</v>
      </c>
      <c r="AH25" s="1" t="str">
        <f>[1]main!AH103</f>
        <v>NA</v>
      </c>
      <c r="AI25" s="1" t="str">
        <f>[1]main!AI103</f>
        <v>NA</v>
      </c>
      <c r="AJ25" s="1" t="str">
        <f>[1]main!AJ103</f>
        <v>Der</v>
      </c>
      <c r="AK25" s="1" t="str">
        <f>[1]main!AK103</f>
        <v>der</v>
      </c>
      <c r="AL25" s="1">
        <f>[1]main!AL103</f>
        <v>42</v>
      </c>
      <c r="AM25" s="1" t="str">
        <f>[1]main!AM103</f>
        <v>Schuldirektorin</v>
      </c>
      <c r="AN25" s="1" t="str">
        <f>[1]main!AN103</f>
        <v>NA</v>
      </c>
      <c r="AO25" s="1" t="str">
        <f>[1]main!AO103</f>
        <v>NA</v>
      </c>
      <c r="AP25" s="1" t="str">
        <f>[1]main!AP103</f>
        <v>NA</v>
      </c>
      <c r="AQ25" s="1" t="str">
        <f>[1]main!AQ103</f>
        <v>NA</v>
      </c>
      <c r="AR25" s="1" t="str">
        <f>[1]main!AR103</f>
        <v>NA</v>
      </c>
      <c r="AS25" s="1" t="str">
        <f>[1]main!AS103</f>
        <v>Alternative</v>
      </c>
      <c r="AT25" s="1" t="str">
        <f>[1]main!AT103</f>
        <v>NA</v>
      </c>
      <c r="AU25" s="1" t="str">
        <f>[1]main!AU103</f>
        <v>NA</v>
      </c>
      <c r="AV25" s="1" t="str">
        <f>[1]main!AV103</f>
        <v>Die</v>
      </c>
      <c r="AW25" s="1" t="str">
        <f>[1]main!AW103</f>
        <v>die</v>
      </c>
      <c r="AX25" s="1" t="str">
        <f>[1]main!AX103</f>
        <v>Er</v>
      </c>
      <c r="AY25" s="1" t="str">
        <f>[1]main!AY103</f>
        <v>Sie</v>
      </c>
      <c r="AZ25" s="2" t="str">
        <f>[1]main!AZ103</f>
        <v>Er</v>
      </c>
      <c r="BA25" s="1" t="str">
        <f t="shared" si="6"/>
        <v>Wer flieht in die Bibliothek?</v>
      </c>
      <c r="BB25" s="3" t="str">
        <f t="shared" si="7"/>
        <v>Was tat der Schuldirektor?</v>
      </c>
      <c r="BC25" s="1" t="str">
        <f t="shared" si="8"/>
        <v>Wohin flieht der Schuldirektor?</v>
      </c>
      <c r="BD25" s="1" t="str">
        <f t="shared" si="9"/>
        <v>Wen möchte der Schuldirektor nicht hören?</v>
      </c>
      <c r="BE25" s="1" t="s">
        <v>67</v>
      </c>
      <c r="BF25" s="1" t="str">
        <f>BB25</f>
        <v>Was tat der Schuldirektor?</v>
      </c>
      <c r="BG25" s="1">
        <v>1</v>
      </c>
      <c r="BH25" s="1">
        <f t="shared" si="10"/>
        <v>1</v>
      </c>
      <c r="BI25" s="1" t="str">
        <f t="shared" si="11"/>
        <v>Was tat der Schuldirektor?</v>
      </c>
      <c r="BJ25" s="1" t="str">
        <f>IF(BI25="NA","NA",J25)</f>
        <v>flieht</v>
      </c>
      <c r="BK25" s="1" t="s">
        <v>172</v>
      </c>
      <c r="BL25" s="1" t="s">
        <v>173</v>
      </c>
      <c r="BM25" s="12">
        <v>0</v>
      </c>
      <c r="BN25" s="1" t="str">
        <f t="shared" si="12"/>
        <v>in die Bibliothek laufen</v>
      </c>
      <c r="BO25" s="1" t="str">
        <f t="shared" si="21"/>
        <v>in die Bibliothek fliehen</v>
      </c>
      <c r="BP25" s="1" t="str">
        <f t="shared" si="13"/>
        <v/>
      </c>
      <c r="BQ25" s="1" t="str">
        <f t="shared" si="14"/>
        <v>Wohin flieht der Schuldirektor?</v>
      </c>
      <c r="BR25" s="1" t="str">
        <f t="shared" si="15"/>
        <v/>
      </c>
      <c r="BS25" s="1" t="str">
        <f t="shared" si="16"/>
        <v>Wohin flieht der Schuldirektor?</v>
      </c>
      <c r="BT25" s="1" t="str">
        <f t="shared" si="17"/>
        <v/>
      </c>
      <c r="BU25" s="1" t="str">
        <f t="shared" si="18"/>
        <v>Wen möchte der Schuldirektor nicht hören?</v>
      </c>
      <c r="BV25" s="1" t="str">
        <f t="shared" si="19"/>
        <v>Wen möchte der Schuldirektor nicht hören?</v>
      </c>
    </row>
    <row r="26" spans="1:74" ht="14.25" customHeight="1" x14ac:dyDescent="0.35">
      <c r="A26" s="1" t="str">
        <f t="shared" si="20"/>
        <v>L4_S74_I157_PSie</v>
      </c>
      <c r="B26">
        <v>4</v>
      </c>
      <c r="C26" s="1">
        <v>74</v>
      </c>
      <c r="D26" s="5">
        <v>25</v>
      </c>
      <c r="E26">
        <v>1</v>
      </c>
      <c r="F26" s="1">
        <v>74</v>
      </c>
      <c r="G26" s="1" t="str">
        <f t="shared" si="22"/>
        <v>Die Bibliothekarin landet auf der Titelseite. Sie hat eine schlimme Tat begangen.</v>
      </c>
      <c r="H26" s="1" t="str">
        <f t="shared" si="0"/>
        <v>Die Bibliothekarin</v>
      </c>
      <c r="I26" s="1" t="str">
        <f t="shared" si="1"/>
        <v>Der Bibliothekar</v>
      </c>
      <c r="J26" s="1" t="s">
        <v>174</v>
      </c>
      <c r="L26" s="1" t="s">
        <v>175</v>
      </c>
      <c r="N26" s="1" t="s">
        <v>176</v>
      </c>
      <c r="O26" s="1" t="str">
        <f t="shared" si="2"/>
        <v>auf der Titelseite.</v>
      </c>
      <c r="P26" s="1" t="str">
        <f t="shared" si="3"/>
        <v>auf der Titelseite</v>
      </c>
      <c r="Q26" s="1" t="str">
        <f t="shared" si="23"/>
        <v>Sie</v>
      </c>
      <c r="R26" s="1" t="s">
        <v>7</v>
      </c>
      <c r="S26" s="1" t="s">
        <v>177</v>
      </c>
      <c r="T26" s="1" t="s">
        <v>178</v>
      </c>
      <c r="U26" s="1" t="s">
        <v>179</v>
      </c>
      <c r="W26" s="1" t="str">
        <f t="shared" si="4"/>
        <v>Tat</v>
      </c>
      <c r="X26" s="1" t="str">
        <f t="shared" si="5"/>
        <v>begangen.</v>
      </c>
      <c r="Y26" s="1" t="s">
        <v>180</v>
      </c>
      <c r="Z26" s="1">
        <f>[1]main!Z75</f>
        <v>157</v>
      </c>
      <c r="AA26" s="1" t="str">
        <f>[1]main!AA75</f>
        <v>Bibliothekarin</v>
      </c>
      <c r="AB26" s="1" t="str">
        <f>[1]main!AB75</f>
        <v>NA</v>
      </c>
      <c r="AC26" s="1">
        <f>[1]main!AC75</f>
        <v>2.3250000000000002</v>
      </c>
      <c r="AD26" s="1" t="str">
        <f>[1]main!AD75</f>
        <v>NA</v>
      </c>
      <c r="AE26" s="1" t="str">
        <f>[1]main!AE75</f>
        <v>NA</v>
      </c>
      <c r="AF26" s="2" t="str">
        <f>[1]main!AF75</f>
        <v>f</v>
      </c>
      <c r="AG26" s="1" t="str">
        <f>[1]main!AG75</f>
        <v>Filler</v>
      </c>
      <c r="AH26" s="1" t="str">
        <f>[1]main!AH75</f>
        <v>NA</v>
      </c>
      <c r="AI26" s="1" t="str">
        <f>[1]main!AI75</f>
        <v>NA</v>
      </c>
      <c r="AJ26" s="1" t="str">
        <f>[1]main!AJ75</f>
        <v>Die</v>
      </c>
      <c r="AK26" s="1" t="str">
        <f>[1]main!AK75</f>
        <v>die</v>
      </c>
      <c r="AL26" s="1">
        <f>[1]main!AL75</f>
        <v>14</v>
      </c>
      <c r="AM26" s="1" t="str">
        <f>[1]main!AM75</f>
        <v>Bibliothekar</v>
      </c>
      <c r="AN26" s="1" t="str">
        <f>[1]main!AN75</f>
        <v>NA</v>
      </c>
      <c r="AO26" s="1" t="str">
        <f>[1]main!AO75</f>
        <v>NA</v>
      </c>
      <c r="AP26" s="1" t="str">
        <f>[1]main!AP75</f>
        <v>NA</v>
      </c>
      <c r="AQ26" s="1" t="str">
        <f>[1]main!AQ75</f>
        <v>NA</v>
      </c>
      <c r="AR26" s="1" t="str">
        <f>[1]main!AR75</f>
        <v>NA</v>
      </c>
      <c r="AS26" s="1" t="str">
        <f>[1]main!AS75</f>
        <v>Alternative</v>
      </c>
      <c r="AT26" s="1" t="str">
        <f>[1]main!AT75</f>
        <v>NA</v>
      </c>
      <c r="AU26" s="1" t="str">
        <f>[1]main!AU75</f>
        <v>NA</v>
      </c>
      <c r="AV26" s="1" t="str">
        <f>[1]main!AV75</f>
        <v>Der</v>
      </c>
      <c r="AW26" s="1" t="str">
        <f>[1]main!AW75</f>
        <v>der</v>
      </c>
      <c r="AX26" s="1" t="str">
        <f>[1]main!AX75</f>
        <v>Er</v>
      </c>
      <c r="AY26" s="1" t="str">
        <f>[1]main!AY75</f>
        <v>Sie</v>
      </c>
      <c r="AZ26" s="2" t="str">
        <f>[1]main!AZ75</f>
        <v>Sie</v>
      </c>
      <c r="BA26" s="1" t="str">
        <f t="shared" si="6"/>
        <v>Wer landet auf der Titelseite?</v>
      </c>
      <c r="BB26" s="3" t="str">
        <f t="shared" si="7"/>
        <v>Was tat die Bibliothekarin?</v>
      </c>
      <c r="BC26" s="1" t="str">
        <f t="shared" si="8"/>
        <v>Wohin landet die Bibliothekarin?</v>
      </c>
      <c r="BD26" s="1" t="str">
        <f t="shared" si="9"/>
        <v>Was hat die Bibliothekarin begangen?</v>
      </c>
      <c r="BE26" s="1" t="s">
        <v>67</v>
      </c>
      <c r="BF26" s="1" t="str">
        <f>BB26</f>
        <v>Was tat die Bibliothekarin?</v>
      </c>
      <c r="BG26" s="1">
        <v>4</v>
      </c>
      <c r="BH26" s="1">
        <f t="shared" si="10"/>
        <v>0</v>
      </c>
      <c r="BI26" s="1" t="str">
        <f t="shared" si="11"/>
        <v>NA</v>
      </c>
      <c r="BJ26" s="1" t="str">
        <f>IF(BI26="NA","NA",J26)</f>
        <v>NA</v>
      </c>
      <c r="BK26" s="1" t="str">
        <f>BJ26</f>
        <v>NA</v>
      </c>
      <c r="BL26" s="1" t="s">
        <v>13</v>
      </c>
      <c r="BM26" s="12">
        <v>0</v>
      </c>
      <c r="BN26" s="1" t="str">
        <f t="shared" si="12"/>
        <v>NA</v>
      </c>
      <c r="BO26" s="1" t="str">
        <f t="shared" si="21"/>
        <v>NA</v>
      </c>
      <c r="BP26" s="1" t="str">
        <f t="shared" si="13"/>
        <v/>
      </c>
      <c r="BQ26" s="1" t="str">
        <f t="shared" si="14"/>
        <v>Wohin landet die Bibliothekarin?</v>
      </c>
      <c r="BR26" s="1" t="str">
        <f t="shared" si="15"/>
        <v/>
      </c>
      <c r="BS26" s="1" t="str">
        <f t="shared" si="16"/>
        <v>Wohin landet die Bibliothekarin?</v>
      </c>
      <c r="BT26" s="1" t="str">
        <f t="shared" si="17"/>
        <v>Was hat die Bibliothekarin begangen?</v>
      </c>
      <c r="BU26" s="1" t="str">
        <f t="shared" si="18"/>
        <v/>
      </c>
      <c r="BV26" s="1" t="str">
        <f t="shared" si="19"/>
        <v>Was hat die Bibliothekarin begangen?</v>
      </c>
    </row>
    <row r="27" spans="1:74" ht="14" customHeight="1" x14ac:dyDescent="0.35">
      <c r="A27" s="1" t="str">
        <f t="shared" si="20"/>
        <v>L4_S88_I171_PEr</v>
      </c>
      <c r="B27">
        <v>4</v>
      </c>
      <c r="C27" s="1">
        <v>88</v>
      </c>
      <c r="D27" s="5">
        <v>26</v>
      </c>
      <c r="E27">
        <v>1</v>
      </c>
      <c r="F27" s="1">
        <v>88</v>
      </c>
      <c r="G27" s="1" t="str">
        <f t="shared" si="22"/>
        <v>Die Psychologin wandert vom Berg. Er hat die weite Aussicht genossen.</v>
      </c>
      <c r="H27" s="1" t="str">
        <f t="shared" si="0"/>
        <v>Die Psychologin</v>
      </c>
      <c r="I27" s="1" t="str">
        <f t="shared" si="1"/>
        <v>Der Psycholog</v>
      </c>
      <c r="J27" s="1" t="s">
        <v>181</v>
      </c>
      <c r="M27" s="1" t="s">
        <v>105</v>
      </c>
      <c r="N27" s="1" t="s">
        <v>182</v>
      </c>
      <c r="O27" s="1" t="str">
        <f t="shared" si="2"/>
        <v>vom Berg.</v>
      </c>
      <c r="P27" s="1" t="str">
        <f t="shared" si="3"/>
        <v>vom Berg</v>
      </c>
      <c r="Q27" s="1" t="str">
        <f t="shared" si="23"/>
        <v>Er</v>
      </c>
      <c r="R27" s="1" t="s">
        <v>7</v>
      </c>
      <c r="S27" s="1" t="s">
        <v>8</v>
      </c>
      <c r="T27" s="1" t="s">
        <v>183</v>
      </c>
      <c r="U27" s="1" t="s">
        <v>184</v>
      </c>
      <c r="W27" s="1" t="str">
        <f t="shared" si="4"/>
        <v>Aussicht</v>
      </c>
      <c r="X27" s="1" t="str">
        <f t="shared" si="5"/>
        <v>genossen.</v>
      </c>
      <c r="Y27" s="1" t="s">
        <v>185</v>
      </c>
      <c r="Z27" s="1">
        <f>[1]main!Z89</f>
        <v>171</v>
      </c>
      <c r="AA27" s="1" t="str">
        <f>[1]main!AA89</f>
        <v>Psychologin</v>
      </c>
      <c r="AB27" s="1" t="str">
        <f>[1]main!AB89</f>
        <v>NA</v>
      </c>
      <c r="AC27" s="1">
        <f>[1]main!AC89</f>
        <v>3.7749999999999999</v>
      </c>
      <c r="AD27" s="1" t="str">
        <f>[1]main!AD89</f>
        <v>NA</v>
      </c>
      <c r="AE27" s="1" t="str">
        <f>[1]main!AE89</f>
        <v>NA</v>
      </c>
      <c r="AF27" s="2" t="str">
        <f>[1]main!AF89</f>
        <v>f</v>
      </c>
      <c r="AG27" s="1" t="str">
        <f>[1]main!AG89</f>
        <v>Filler</v>
      </c>
      <c r="AH27" s="1" t="str">
        <f>[1]main!AH89</f>
        <v>NA</v>
      </c>
      <c r="AI27" s="1" t="str">
        <f>[1]main!AI89</f>
        <v>NA</v>
      </c>
      <c r="AJ27" s="1" t="str">
        <f>[1]main!AJ89</f>
        <v>Die</v>
      </c>
      <c r="AK27" s="1" t="str">
        <f>[1]main!AK89</f>
        <v>die</v>
      </c>
      <c r="AL27" s="1">
        <f>[1]main!AL89</f>
        <v>28</v>
      </c>
      <c r="AM27" s="1" t="str">
        <f>[1]main!AM89</f>
        <v>Psycholog</v>
      </c>
      <c r="AN27" s="1" t="str">
        <f>[1]main!AN89</f>
        <v>NA</v>
      </c>
      <c r="AO27" s="1" t="str">
        <f>[1]main!AO89</f>
        <v>NA</v>
      </c>
      <c r="AP27" s="1" t="str">
        <f>[1]main!AP89</f>
        <v>NA</v>
      </c>
      <c r="AQ27" s="1" t="str">
        <f>[1]main!AQ89</f>
        <v>NA</v>
      </c>
      <c r="AR27" s="1" t="str">
        <f>[1]main!AR89</f>
        <v>NA</v>
      </c>
      <c r="AS27" s="1" t="str">
        <f>[1]main!AS89</f>
        <v>Alternative</v>
      </c>
      <c r="AT27" s="1" t="str">
        <f>[1]main!AT89</f>
        <v>NA</v>
      </c>
      <c r="AU27" s="1" t="str">
        <f>[1]main!AU89</f>
        <v>NA</v>
      </c>
      <c r="AV27" s="1" t="str">
        <f>[1]main!AV89</f>
        <v>Der</v>
      </c>
      <c r="AW27" s="1" t="str">
        <f>[1]main!AW89</f>
        <v>der</v>
      </c>
      <c r="AX27" s="1" t="str">
        <f>[1]main!AX89</f>
        <v>Er</v>
      </c>
      <c r="AY27" s="1" t="str">
        <f>[1]main!AY89</f>
        <v>Sie</v>
      </c>
      <c r="AZ27" s="2" t="str">
        <f>[1]main!AZ89</f>
        <v>Er</v>
      </c>
      <c r="BA27" s="1" t="str">
        <f t="shared" si="6"/>
        <v>Wer wandert vom Berg?</v>
      </c>
      <c r="BB27" s="3" t="str">
        <f t="shared" si="7"/>
        <v>Was tat die Psychologin?</v>
      </c>
      <c r="BC27" s="1" t="str">
        <f t="shared" si="8"/>
        <v>Woher wandert die Psychologin?</v>
      </c>
      <c r="BD27" s="1" t="str">
        <f t="shared" si="9"/>
        <v>Was hat die Psychologin genossen?</v>
      </c>
      <c r="BE27" s="12" t="s">
        <v>21</v>
      </c>
      <c r="BF27" s="1" t="str">
        <f>BD27</f>
        <v>Was hat die Psychologin genossen?</v>
      </c>
      <c r="BG27" s="1">
        <v>2</v>
      </c>
      <c r="BH27" s="1">
        <f t="shared" si="10"/>
        <v>0</v>
      </c>
      <c r="BI27" s="1" t="str">
        <f t="shared" si="11"/>
        <v>NA</v>
      </c>
      <c r="BJ27" s="1" t="str">
        <f>IF(BI27="NA","NA",CONCATENATE(S27," ",T27," ",W27))</f>
        <v>NA</v>
      </c>
      <c r="BK27" s="1" t="str">
        <f>BJ27</f>
        <v>NA</v>
      </c>
      <c r="BL27" s="1" t="s">
        <v>13</v>
      </c>
      <c r="BM27" s="12">
        <v>1</v>
      </c>
      <c r="BN27" s="1" t="str">
        <f t="shared" si="12"/>
        <v>NA</v>
      </c>
      <c r="BO27" s="1" t="str">
        <f t="shared" si="21"/>
        <v>NA</v>
      </c>
      <c r="BP27" s="1" t="str">
        <f t="shared" si="13"/>
        <v/>
      </c>
      <c r="BQ27" s="1" t="str">
        <f t="shared" si="14"/>
        <v/>
      </c>
      <c r="BR27" s="1" t="str">
        <f t="shared" si="15"/>
        <v>Woher wandert die Psychologin?</v>
      </c>
      <c r="BS27" s="1" t="str">
        <f t="shared" si="16"/>
        <v>Woher wandert die Psychologin?</v>
      </c>
      <c r="BT27" s="1" t="str">
        <f t="shared" si="17"/>
        <v>Was hat die Psychologin genossen?</v>
      </c>
      <c r="BU27" s="1" t="str">
        <f t="shared" si="18"/>
        <v/>
      </c>
      <c r="BV27" s="1" t="str">
        <f t="shared" si="19"/>
        <v>Was hat die Psychologin genossen?</v>
      </c>
    </row>
    <row r="28" spans="1:74" ht="14.25" customHeight="1" x14ac:dyDescent="0.35">
      <c r="C28" s="1"/>
      <c r="D28" s="1"/>
      <c r="E28" s="1"/>
    </row>
    <row r="29" spans="1:74" ht="14.25" customHeight="1" x14ac:dyDescent="0.35">
      <c r="C29" s="1"/>
      <c r="D29" s="1"/>
      <c r="E29" s="1"/>
    </row>
    <row r="30" spans="1:74" ht="14.25" customHeight="1" x14ac:dyDescent="0.35">
      <c r="C30" s="1"/>
      <c r="D30" s="1"/>
      <c r="E30" s="1"/>
    </row>
    <row r="31" spans="1:74" ht="14.25" customHeight="1" x14ac:dyDescent="0.35">
      <c r="C31" s="1"/>
      <c r="D31" s="1"/>
      <c r="E31" s="1"/>
    </row>
    <row r="32" spans="1:74" ht="14.25" customHeight="1" x14ac:dyDescent="0.35">
      <c r="C32" s="1"/>
      <c r="D32" s="1"/>
      <c r="E32" s="1"/>
    </row>
    <row r="33" spans="3:5" ht="14.25" customHeight="1" x14ac:dyDescent="0.35">
      <c r="C33" s="1"/>
      <c r="D33" s="1"/>
      <c r="E33" s="1"/>
    </row>
    <row r="34" spans="3:5" ht="14.25" customHeight="1" x14ac:dyDescent="0.35">
      <c r="C34" s="1"/>
      <c r="D34" s="1"/>
      <c r="E34" s="1"/>
    </row>
    <row r="35" spans="3:5" ht="14.25" customHeight="1" x14ac:dyDescent="0.35">
      <c r="C35" s="1"/>
      <c r="D35" s="1"/>
      <c r="E35" s="1"/>
    </row>
    <row r="36" spans="3:5" ht="14.25" customHeight="1" x14ac:dyDescent="0.35">
      <c r="C36" s="1"/>
      <c r="D36" s="1"/>
      <c r="E36" s="1"/>
    </row>
    <row r="37" spans="3:5" ht="14.25" customHeight="1" x14ac:dyDescent="0.35">
      <c r="C37" s="1"/>
      <c r="D37" s="1"/>
      <c r="E37" s="1"/>
    </row>
    <row r="38" spans="3:5" ht="14.25" customHeight="1" x14ac:dyDescent="0.35">
      <c r="C38" s="1"/>
      <c r="D38" s="1"/>
      <c r="E38" s="1"/>
    </row>
    <row r="39" spans="3:5" ht="14.25" customHeight="1" x14ac:dyDescent="0.35">
      <c r="C39" s="1"/>
      <c r="D39" s="1"/>
      <c r="E39" s="1"/>
    </row>
    <row r="40" spans="3:5" ht="14.25" customHeight="1" x14ac:dyDescent="0.35">
      <c r="C40" s="1"/>
      <c r="D40" s="1"/>
      <c r="E40" s="1"/>
    </row>
    <row r="41" spans="3:5" ht="14.25" customHeight="1" x14ac:dyDescent="0.35">
      <c r="C41" s="1"/>
      <c r="D41" s="1"/>
      <c r="E41" s="1"/>
    </row>
    <row r="42" spans="3:5" ht="14.25" customHeight="1" x14ac:dyDescent="0.35">
      <c r="C42" s="1"/>
      <c r="D42" s="1"/>
      <c r="E42" s="1"/>
    </row>
    <row r="43" spans="3:5" ht="14.25" customHeight="1" x14ac:dyDescent="0.35">
      <c r="C43" s="1"/>
      <c r="D43" s="1"/>
      <c r="E43" s="1"/>
    </row>
    <row r="44" spans="3:5" ht="14.25" customHeight="1" x14ac:dyDescent="0.35">
      <c r="C44" s="1"/>
      <c r="D44" s="1"/>
      <c r="E44" s="1"/>
    </row>
    <row r="45" spans="3:5" ht="14.25" customHeight="1" x14ac:dyDescent="0.35">
      <c r="C45" s="1"/>
      <c r="D45" s="1"/>
      <c r="E45" s="1"/>
    </row>
    <row r="46" spans="3:5" ht="14.25" customHeight="1" x14ac:dyDescent="0.35">
      <c r="C46" s="1"/>
      <c r="D46" s="1"/>
      <c r="E46" s="1"/>
    </row>
    <row r="47" spans="3:5" ht="14.25" customHeight="1" x14ac:dyDescent="0.35">
      <c r="C47" s="1"/>
      <c r="D47" s="1"/>
      <c r="E47" s="1"/>
    </row>
    <row r="48" spans="3:5" ht="14.25" customHeight="1" x14ac:dyDescent="0.35">
      <c r="C48" s="1"/>
      <c r="D48" s="1"/>
      <c r="E48" s="1"/>
    </row>
    <row r="49" spans="3:5" ht="14.25" customHeight="1" x14ac:dyDescent="0.35">
      <c r="C49" s="1"/>
      <c r="D49" s="1"/>
      <c r="E49" s="1"/>
    </row>
    <row r="50" spans="3:5" ht="14.25" customHeight="1" x14ac:dyDescent="0.35">
      <c r="C50" s="1"/>
      <c r="D50" s="1"/>
      <c r="E50" s="1"/>
    </row>
    <row r="51" spans="3:5" ht="14.25" customHeight="1" x14ac:dyDescent="0.35">
      <c r="C51" s="1"/>
      <c r="D51" s="1"/>
      <c r="E51" s="1"/>
    </row>
    <row r="52" spans="3:5" ht="14.25" customHeight="1" x14ac:dyDescent="0.35">
      <c r="C52" s="1"/>
      <c r="D52" s="1"/>
      <c r="E52" s="1"/>
    </row>
    <row r="53" spans="3:5" ht="14.25" customHeight="1" x14ac:dyDescent="0.35">
      <c r="C53" s="1"/>
      <c r="D53" s="1"/>
      <c r="E53" s="1"/>
    </row>
    <row r="54" spans="3:5" ht="14.25" customHeight="1" x14ac:dyDescent="0.35">
      <c r="C54" s="1"/>
      <c r="D54" s="1"/>
      <c r="E54" s="1"/>
    </row>
    <row r="55" spans="3:5" ht="14.25" customHeight="1" x14ac:dyDescent="0.35">
      <c r="C55" s="1"/>
      <c r="D55" s="1"/>
      <c r="E55" s="1"/>
    </row>
    <row r="56" spans="3:5" ht="14.25" customHeight="1" x14ac:dyDescent="0.35">
      <c r="C56" s="1"/>
      <c r="D56" s="1"/>
      <c r="E56" s="1"/>
    </row>
    <row r="57" spans="3:5" ht="14.25" customHeight="1" x14ac:dyDescent="0.35">
      <c r="C57" s="1"/>
      <c r="D57" s="1"/>
      <c r="E57" s="1"/>
    </row>
    <row r="58" spans="3:5" ht="14.25" customHeight="1" x14ac:dyDescent="0.35">
      <c r="C58" s="1"/>
      <c r="D58" s="1"/>
      <c r="E58" s="1"/>
    </row>
    <row r="59" spans="3:5" ht="14.25" customHeight="1" x14ac:dyDescent="0.35">
      <c r="C59" s="1"/>
      <c r="D59" s="1"/>
      <c r="E59" s="1"/>
    </row>
    <row r="60" spans="3:5" ht="14.25" customHeight="1" x14ac:dyDescent="0.35">
      <c r="C60" s="1"/>
      <c r="D60" s="1"/>
      <c r="E60" s="1"/>
    </row>
    <row r="61" spans="3:5" ht="14.25" customHeight="1" x14ac:dyDescent="0.35">
      <c r="C61" s="1"/>
      <c r="D61" s="1"/>
      <c r="E61" s="1"/>
    </row>
    <row r="62" spans="3:5" ht="14.25" customHeight="1" x14ac:dyDescent="0.35">
      <c r="C62" s="1"/>
      <c r="D62" s="1"/>
      <c r="E62" s="1"/>
    </row>
    <row r="63" spans="3:5" ht="14.25" customHeight="1" x14ac:dyDescent="0.35">
      <c r="C63" s="1"/>
      <c r="D63" s="1"/>
      <c r="E63" s="1"/>
    </row>
    <row r="64" spans="3:5" ht="14.25" customHeight="1" x14ac:dyDescent="0.35">
      <c r="C64" s="1"/>
      <c r="D64" s="1"/>
      <c r="E64" s="1"/>
    </row>
    <row r="65" spans="3:5" ht="14.25" customHeight="1" x14ac:dyDescent="0.35">
      <c r="C65" s="1"/>
      <c r="D65" s="1"/>
      <c r="E65" s="1"/>
    </row>
    <row r="66" spans="3:5" ht="14.25" customHeight="1" x14ac:dyDescent="0.35">
      <c r="C66" s="1"/>
      <c r="D66" s="1"/>
      <c r="E66" s="1"/>
    </row>
    <row r="67" spans="3:5" ht="14.25" customHeight="1" x14ac:dyDescent="0.35">
      <c r="C67" s="1"/>
      <c r="D67" s="1"/>
      <c r="E67" s="1"/>
    </row>
    <row r="68" spans="3:5" ht="14.25" customHeight="1" x14ac:dyDescent="0.35">
      <c r="C68" s="1"/>
      <c r="D68" s="1"/>
      <c r="E68" s="1"/>
    </row>
    <row r="69" spans="3:5" ht="14.25" customHeight="1" x14ac:dyDescent="0.35">
      <c r="C69" s="1"/>
      <c r="D69" s="1"/>
      <c r="E69" s="1"/>
    </row>
    <row r="70" spans="3:5" ht="14.25" customHeight="1" x14ac:dyDescent="0.35">
      <c r="C70" s="1"/>
      <c r="D70" s="1"/>
      <c r="E70" s="1"/>
    </row>
    <row r="71" spans="3:5" ht="14.25" customHeight="1" x14ac:dyDescent="0.35">
      <c r="C71" s="1"/>
      <c r="D71" s="1"/>
      <c r="E71" s="1"/>
    </row>
    <row r="72" spans="3:5" ht="14.25" customHeight="1" x14ac:dyDescent="0.35">
      <c r="C72" s="1"/>
      <c r="D72" s="1"/>
      <c r="E72" s="1"/>
    </row>
    <row r="73" spans="3:5" ht="14.25" customHeight="1" x14ac:dyDescent="0.35">
      <c r="C73" s="1"/>
      <c r="D73" s="1"/>
      <c r="E73" s="1"/>
    </row>
    <row r="74" spans="3:5" ht="14.25" customHeight="1" x14ac:dyDescent="0.35">
      <c r="C74" s="1"/>
      <c r="D74" s="1"/>
      <c r="E74" s="1"/>
    </row>
    <row r="75" spans="3:5" ht="14.25" customHeight="1" x14ac:dyDescent="0.35">
      <c r="C75" s="1"/>
      <c r="D75" s="1"/>
      <c r="E75" s="1"/>
    </row>
    <row r="76" spans="3:5" ht="14.25" customHeight="1" x14ac:dyDescent="0.35">
      <c r="C76" s="1"/>
      <c r="D76" s="1"/>
      <c r="E76" s="1"/>
    </row>
    <row r="77" spans="3:5" ht="14.25" customHeight="1" x14ac:dyDescent="0.35">
      <c r="C77" s="1"/>
      <c r="D77" s="1"/>
      <c r="E77" s="1"/>
    </row>
    <row r="78" spans="3:5" ht="14.25" customHeight="1" x14ac:dyDescent="0.35">
      <c r="C78" s="1"/>
      <c r="D78" s="1"/>
      <c r="E78" s="1"/>
    </row>
    <row r="79" spans="3:5" ht="14.25" customHeight="1" x14ac:dyDescent="0.35">
      <c r="C79" s="1"/>
      <c r="D79" s="1"/>
      <c r="E79" s="1"/>
    </row>
    <row r="80" spans="3:5" ht="14.25" customHeight="1" x14ac:dyDescent="0.35">
      <c r="C80" s="1"/>
      <c r="D80" s="1"/>
      <c r="E80" s="1"/>
    </row>
    <row r="81" spans="3:5" ht="14.25" customHeight="1" x14ac:dyDescent="0.35">
      <c r="C81" s="1"/>
      <c r="D81" s="1"/>
      <c r="E81" s="1"/>
    </row>
    <row r="82" spans="3:5" ht="14.25" customHeight="1" x14ac:dyDescent="0.35">
      <c r="C82" s="1"/>
      <c r="D82" s="1"/>
      <c r="E82" s="1"/>
    </row>
    <row r="83" spans="3:5" ht="14.25" customHeight="1" x14ac:dyDescent="0.35">
      <c r="C83" s="1"/>
      <c r="D83" s="1"/>
      <c r="E83" s="1"/>
    </row>
    <row r="84" spans="3:5" ht="14.25" customHeight="1" x14ac:dyDescent="0.35">
      <c r="C84" s="1"/>
      <c r="D84" s="1"/>
      <c r="E84" s="1"/>
    </row>
    <row r="85" spans="3:5" ht="14.25" customHeight="1" x14ac:dyDescent="0.35">
      <c r="C85" s="1"/>
      <c r="D85" s="1"/>
      <c r="E85" s="1"/>
    </row>
    <row r="86" spans="3:5" ht="14.25" customHeight="1" x14ac:dyDescent="0.35">
      <c r="C86" s="1"/>
      <c r="D86" s="1"/>
      <c r="E86" s="1"/>
    </row>
    <row r="87" spans="3:5" ht="14.25" customHeight="1" x14ac:dyDescent="0.35">
      <c r="C87" s="1"/>
      <c r="D87" s="1"/>
      <c r="E87" s="1"/>
    </row>
    <row r="88" spans="3:5" ht="14.25" customHeight="1" x14ac:dyDescent="0.35">
      <c r="C88" s="1"/>
      <c r="D88" s="1"/>
      <c r="E88" s="1"/>
    </row>
    <row r="89" spans="3:5" ht="14.25" customHeight="1" x14ac:dyDescent="0.35">
      <c r="C89" s="1"/>
      <c r="D89" s="1"/>
      <c r="E89" s="1"/>
    </row>
    <row r="90" spans="3:5" ht="14.25" customHeight="1" x14ac:dyDescent="0.35">
      <c r="C90" s="1"/>
      <c r="D90" s="1"/>
      <c r="E90" s="1"/>
    </row>
    <row r="91" spans="3:5" ht="14.25" customHeight="1" x14ac:dyDescent="0.35">
      <c r="C91" s="1"/>
      <c r="D91" s="1"/>
      <c r="E91" s="1"/>
    </row>
    <row r="92" spans="3:5" ht="14.25" customHeight="1" x14ac:dyDescent="0.35">
      <c r="C92" s="1"/>
      <c r="D92" s="1"/>
      <c r="E92" s="1"/>
    </row>
    <row r="93" spans="3:5" ht="14.25" customHeight="1" x14ac:dyDescent="0.35">
      <c r="C93" s="1"/>
      <c r="D93" s="1"/>
      <c r="E93" s="1"/>
    </row>
    <row r="94" spans="3:5" ht="14.25" customHeight="1" x14ac:dyDescent="0.35">
      <c r="C94" s="1"/>
      <c r="D94" s="1"/>
      <c r="E94" s="1"/>
    </row>
    <row r="95" spans="3:5" ht="14.25" customHeight="1" x14ac:dyDescent="0.35">
      <c r="C95" s="1"/>
      <c r="D95" s="1"/>
      <c r="E95" s="1"/>
    </row>
    <row r="96" spans="3:5" ht="14.25" customHeight="1" x14ac:dyDescent="0.35">
      <c r="C96" s="1"/>
      <c r="D96" s="1"/>
      <c r="E96" s="1"/>
    </row>
    <row r="97" spans="3:5" ht="14.25" customHeight="1" x14ac:dyDescent="0.35">
      <c r="C97" s="1"/>
      <c r="D97" s="1"/>
      <c r="E97" s="1"/>
    </row>
    <row r="98" spans="3:5" ht="14.25" customHeight="1" x14ac:dyDescent="0.35">
      <c r="C98" s="1"/>
      <c r="D98" s="1"/>
      <c r="E98" s="1"/>
    </row>
    <row r="99" spans="3:5" ht="14.25" customHeight="1" x14ac:dyDescent="0.35">
      <c r="C99" s="1"/>
      <c r="D99" s="1"/>
      <c r="E99" s="1"/>
    </row>
    <row r="100" spans="3:5" ht="14.25" customHeight="1" x14ac:dyDescent="0.35">
      <c r="C100" s="1"/>
      <c r="D100" s="1"/>
      <c r="E100" s="1"/>
    </row>
    <row r="101" spans="3:5" ht="14.25" customHeight="1" x14ac:dyDescent="0.35">
      <c r="C101" s="1"/>
      <c r="D101" s="1"/>
      <c r="E101" s="1"/>
    </row>
    <row r="102" spans="3:5" ht="14.25" customHeight="1" x14ac:dyDescent="0.35">
      <c r="C102" s="1"/>
      <c r="D102" s="1"/>
      <c r="E102" s="1"/>
    </row>
    <row r="103" spans="3:5" ht="14.25" customHeight="1" x14ac:dyDescent="0.35">
      <c r="C103" s="1"/>
      <c r="D103" s="1"/>
      <c r="E103" s="1"/>
    </row>
    <row r="104" spans="3:5" ht="14.25" customHeight="1" x14ac:dyDescent="0.35">
      <c r="C104" s="1"/>
      <c r="D104" s="1"/>
      <c r="E104" s="1"/>
    </row>
    <row r="105" spans="3:5" ht="14.25" customHeight="1" x14ac:dyDescent="0.35">
      <c r="C105" s="1"/>
      <c r="D105" s="1"/>
      <c r="E105" s="1"/>
    </row>
    <row r="106" spans="3:5" ht="14.25" customHeight="1" x14ac:dyDescent="0.35">
      <c r="C106" s="1"/>
      <c r="D106" s="1"/>
      <c r="E106" s="1"/>
    </row>
    <row r="107" spans="3:5" ht="14.25" customHeight="1" x14ac:dyDescent="0.35">
      <c r="C107" s="1"/>
      <c r="D107" s="1"/>
      <c r="E107" s="1"/>
    </row>
    <row r="108" spans="3:5" ht="14.25" customHeight="1" x14ac:dyDescent="0.35">
      <c r="C108" s="1"/>
      <c r="D108" s="1"/>
      <c r="E108" s="1"/>
    </row>
    <row r="109" spans="3:5" ht="14.25" customHeight="1" x14ac:dyDescent="0.35">
      <c r="C109" s="1"/>
      <c r="D109" s="1"/>
      <c r="E109" s="1"/>
    </row>
    <row r="110" spans="3:5" ht="14.25" customHeight="1" x14ac:dyDescent="0.35">
      <c r="C110" s="1"/>
      <c r="D110" s="1"/>
      <c r="E110" s="1"/>
    </row>
    <row r="111" spans="3:5" ht="14.25" customHeight="1" x14ac:dyDescent="0.35">
      <c r="C111" s="1"/>
      <c r="D111" s="1"/>
      <c r="E111" s="1"/>
    </row>
    <row r="112" spans="3:5" ht="14.25" customHeight="1" x14ac:dyDescent="0.35">
      <c r="C112" s="1"/>
      <c r="D112" s="1"/>
      <c r="E112" s="1"/>
    </row>
    <row r="113" spans="3:5" ht="14.25" customHeight="1" x14ac:dyDescent="0.35">
      <c r="C113" s="1"/>
      <c r="D113" s="1"/>
      <c r="E113" s="1"/>
    </row>
    <row r="114" spans="3:5" ht="14.25" customHeight="1" x14ac:dyDescent="0.35">
      <c r="C114" s="1"/>
      <c r="D114" s="1"/>
      <c r="E114" s="1"/>
    </row>
    <row r="115" spans="3:5" ht="14.25" customHeight="1" x14ac:dyDescent="0.35">
      <c r="C115" s="1"/>
      <c r="D115" s="1"/>
      <c r="E115" s="1"/>
    </row>
    <row r="116" spans="3:5" ht="14.25" customHeight="1" x14ac:dyDescent="0.35">
      <c r="C116" s="1"/>
      <c r="D116" s="1"/>
      <c r="E116" s="1"/>
    </row>
    <row r="117" spans="3:5" ht="14.25" customHeight="1" x14ac:dyDescent="0.35">
      <c r="C117" s="1"/>
      <c r="D117" s="1"/>
      <c r="E117" s="1"/>
    </row>
    <row r="118" spans="3:5" ht="14.25" customHeight="1" x14ac:dyDescent="0.35">
      <c r="C118" s="1"/>
      <c r="D118" s="1"/>
      <c r="E118" s="1"/>
    </row>
    <row r="119" spans="3:5" ht="14.25" customHeight="1" x14ac:dyDescent="0.35">
      <c r="C119" s="1"/>
      <c r="D119" s="1"/>
      <c r="E119" s="1"/>
    </row>
    <row r="120" spans="3:5" ht="14.25" customHeight="1" x14ac:dyDescent="0.35">
      <c r="C120" s="1"/>
      <c r="D120" s="1"/>
      <c r="E120" s="1"/>
    </row>
    <row r="121" spans="3:5" ht="14.25" customHeight="1" x14ac:dyDescent="0.35">
      <c r="C121" s="1"/>
      <c r="D121" s="1"/>
      <c r="E121" s="1"/>
    </row>
    <row r="122" spans="3:5" ht="14.25" customHeight="1" x14ac:dyDescent="0.35">
      <c r="C122" s="1"/>
      <c r="D122" s="1"/>
      <c r="E122" s="1"/>
    </row>
    <row r="123" spans="3:5" ht="14.25" customHeight="1" x14ac:dyDescent="0.35">
      <c r="C123" s="1"/>
      <c r="D123" s="1"/>
      <c r="E123" s="1"/>
    </row>
    <row r="124" spans="3:5" ht="14.25" customHeight="1" x14ac:dyDescent="0.35">
      <c r="C124" s="1"/>
      <c r="D124" s="1"/>
      <c r="E124" s="1"/>
    </row>
    <row r="125" spans="3:5" ht="14.25" customHeight="1" x14ac:dyDescent="0.35">
      <c r="C125" s="1"/>
      <c r="D125" s="1"/>
      <c r="E125" s="1"/>
    </row>
    <row r="126" spans="3:5" ht="14.25" customHeight="1" x14ac:dyDescent="0.35">
      <c r="C126" s="1"/>
      <c r="D126" s="1"/>
      <c r="E126" s="1"/>
    </row>
    <row r="127" spans="3:5" ht="14.25" customHeight="1" x14ac:dyDescent="0.35">
      <c r="C127" s="1"/>
      <c r="D127" s="1"/>
      <c r="E127" s="1"/>
    </row>
    <row r="128" spans="3:5" ht="14.25" customHeight="1" x14ac:dyDescent="0.35">
      <c r="C128" s="1"/>
      <c r="D128" s="1"/>
      <c r="E128" s="1"/>
    </row>
    <row r="129" spans="3:5" ht="14.25" customHeight="1" x14ac:dyDescent="0.35">
      <c r="C129" s="1"/>
      <c r="D129" s="1"/>
      <c r="E129" s="1"/>
    </row>
    <row r="130" spans="3:5" ht="14.25" customHeight="1" x14ac:dyDescent="0.35">
      <c r="C130" s="1"/>
      <c r="D130" s="1"/>
      <c r="E130" s="1"/>
    </row>
    <row r="131" spans="3:5" ht="14.25" customHeight="1" x14ac:dyDescent="0.35">
      <c r="C131" s="1"/>
      <c r="D131" s="1"/>
      <c r="E131" s="1"/>
    </row>
    <row r="132" spans="3:5" ht="14.25" customHeight="1" x14ac:dyDescent="0.35">
      <c r="C132" s="1"/>
      <c r="D132" s="1"/>
      <c r="E132" s="1"/>
    </row>
    <row r="133" spans="3:5" ht="14.25" customHeight="1" x14ac:dyDescent="0.35">
      <c r="C133" s="1"/>
      <c r="D133" s="1"/>
      <c r="E133" s="1"/>
    </row>
    <row r="134" spans="3:5" ht="14.25" customHeight="1" x14ac:dyDescent="0.35">
      <c r="C134" s="1"/>
      <c r="D134" s="1"/>
      <c r="E134" s="1"/>
    </row>
    <row r="135" spans="3:5" ht="14.25" customHeight="1" x14ac:dyDescent="0.35">
      <c r="C135" s="1"/>
      <c r="D135" s="1"/>
      <c r="E135" s="1"/>
    </row>
    <row r="136" spans="3:5" ht="14.25" customHeight="1" x14ac:dyDescent="0.35">
      <c r="C136" s="1"/>
      <c r="D136" s="1"/>
      <c r="E136" s="1"/>
    </row>
    <row r="137" spans="3:5" ht="14.25" customHeight="1" x14ac:dyDescent="0.35">
      <c r="C137" s="1"/>
      <c r="D137" s="1"/>
      <c r="E137" s="1"/>
    </row>
    <row r="138" spans="3:5" ht="14.25" customHeight="1" x14ac:dyDescent="0.35">
      <c r="C138" s="1"/>
      <c r="D138" s="1"/>
      <c r="E138" s="1"/>
    </row>
    <row r="139" spans="3:5" ht="14.25" customHeight="1" x14ac:dyDescent="0.35">
      <c r="C139" s="1"/>
      <c r="D139" s="1"/>
      <c r="E139" s="1"/>
    </row>
    <row r="140" spans="3:5" ht="14.25" customHeight="1" x14ac:dyDescent="0.35">
      <c r="C140" s="1"/>
      <c r="D140" s="1"/>
      <c r="E140" s="1"/>
    </row>
    <row r="141" spans="3:5" ht="14.25" customHeight="1" x14ac:dyDescent="0.35">
      <c r="C141" s="1"/>
      <c r="D141" s="1"/>
      <c r="E141" s="1"/>
    </row>
    <row r="142" spans="3:5" ht="14.25" customHeight="1" x14ac:dyDescent="0.35">
      <c r="C142" s="1"/>
      <c r="D142" s="1"/>
      <c r="E142" s="1"/>
    </row>
    <row r="143" spans="3:5" ht="14.25" customHeight="1" x14ac:dyDescent="0.35">
      <c r="C143" s="1"/>
      <c r="D143" s="1"/>
      <c r="E143" s="1"/>
    </row>
    <row r="144" spans="3:5" ht="14.25" customHeight="1" x14ac:dyDescent="0.35">
      <c r="C144" s="1"/>
      <c r="D144" s="1"/>
      <c r="E144" s="1"/>
    </row>
    <row r="145" spans="3:5" ht="14.25" customHeight="1" x14ac:dyDescent="0.35">
      <c r="C145" s="1"/>
      <c r="D145" s="1"/>
      <c r="E145" s="1"/>
    </row>
    <row r="146" spans="3:5" ht="14.25" customHeight="1" x14ac:dyDescent="0.35">
      <c r="C146" s="1"/>
      <c r="D146" s="1"/>
      <c r="E146" s="1"/>
    </row>
    <row r="147" spans="3:5" ht="14.25" customHeight="1" x14ac:dyDescent="0.35">
      <c r="C147" s="1"/>
      <c r="D147" s="1"/>
      <c r="E147" s="1"/>
    </row>
    <row r="148" spans="3:5" ht="14.25" customHeight="1" x14ac:dyDescent="0.35">
      <c r="C148" s="1"/>
      <c r="D148" s="1"/>
      <c r="E148" s="1"/>
    </row>
    <row r="149" spans="3:5" ht="14.25" customHeight="1" x14ac:dyDescent="0.35">
      <c r="C149" s="1"/>
      <c r="D149" s="1"/>
      <c r="E149" s="1"/>
    </row>
    <row r="150" spans="3:5" ht="14.25" customHeight="1" x14ac:dyDescent="0.35">
      <c r="C150" s="1"/>
      <c r="D150" s="1"/>
      <c r="E150" s="1"/>
    </row>
    <row r="151" spans="3:5" ht="14.25" customHeight="1" x14ac:dyDescent="0.35">
      <c r="C151" s="1"/>
      <c r="D151" s="1"/>
      <c r="E151" s="1"/>
    </row>
    <row r="152" spans="3:5" ht="14.25" customHeight="1" x14ac:dyDescent="0.35">
      <c r="C152" s="1"/>
      <c r="D152" s="1"/>
      <c r="E152" s="1"/>
    </row>
    <row r="153" spans="3:5" ht="14.25" customHeight="1" x14ac:dyDescent="0.35">
      <c r="C153" s="1"/>
      <c r="D153" s="1"/>
      <c r="E153" s="1"/>
    </row>
    <row r="154" spans="3:5" ht="14.25" customHeight="1" x14ac:dyDescent="0.35">
      <c r="C154" s="1"/>
      <c r="D154" s="1"/>
      <c r="E154" s="1"/>
    </row>
    <row r="155" spans="3:5" ht="14.25" customHeight="1" x14ac:dyDescent="0.35">
      <c r="C155" s="1"/>
      <c r="D155" s="1"/>
      <c r="E155" s="1"/>
    </row>
    <row r="156" spans="3:5" ht="14.25" customHeight="1" x14ac:dyDescent="0.35">
      <c r="C156" s="1"/>
      <c r="D156" s="1"/>
      <c r="E156" s="1"/>
    </row>
    <row r="157" spans="3:5" ht="14.25" customHeight="1" x14ac:dyDescent="0.35">
      <c r="C157" s="1"/>
      <c r="D157" s="1"/>
      <c r="E157" s="1"/>
    </row>
    <row r="158" spans="3:5" ht="14.25" customHeight="1" x14ac:dyDescent="0.35">
      <c r="C158" s="1"/>
      <c r="D158" s="1"/>
      <c r="E158" s="1"/>
    </row>
    <row r="159" spans="3:5" ht="14.25" customHeight="1" x14ac:dyDescent="0.35">
      <c r="C159" s="1"/>
      <c r="D159" s="1"/>
      <c r="E159" s="1"/>
    </row>
    <row r="160" spans="3:5" ht="14.25" customHeight="1" x14ac:dyDescent="0.35">
      <c r="C160" s="1"/>
      <c r="D160" s="1"/>
      <c r="E160" s="1"/>
    </row>
    <row r="161" spans="3:5" ht="14.25" customHeight="1" x14ac:dyDescent="0.35">
      <c r="C161" s="1"/>
      <c r="D161" s="1"/>
      <c r="E161" s="1"/>
    </row>
    <row r="162" spans="3:5" ht="14.25" customHeight="1" x14ac:dyDescent="0.35">
      <c r="C162" s="1"/>
      <c r="D162" s="1"/>
      <c r="E162" s="1"/>
    </row>
    <row r="163" spans="3:5" ht="14.25" customHeight="1" x14ac:dyDescent="0.35">
      <c r="C163" s="1"/>
      <c r="D163" s="1"/>
      <c r="E163" s="1"/>
    </row>
    <row r="164" spans="3:5" ht="14.25" customHeight="1" x14ac:dyDescent="0.35">
      <c r="C164" s="1"/>
      <c r="D164" s="1"/>
      <c r="E164" s="1"/>
    </row>
    <row r="165" spans="3:5" ht="14.25" customHeight="1" x14ac:dyDescent="0.35">
      <c r="C165" s="1"/>
      <c r="D165" s="1"/>
      <c r="E165" s="1"/>
    </row>
    <row r="166" spans="3:5" ht="14.25" customHeight="1" x14ac:dyDescent="0.35">
      <c r="C166" s="1"/>
      <c r="D166" s="1"/>
      <c r="E166" s="1"/>
    </row>
    <row r="167" spans="3:5" ht="14.25" customHeight="1" x14ac:dyDescent="0.35">
      <c r="C167" s="1"/>
      <c r="D167" s="1"/>
      <c r="E167" s="1"/>
    </row>
    <row r="168" spans="3:5" ht="14.25" customHeight="1" x14ac:dyDescent="0.35">
      <c r="C168" s="1"/>
      <c r="D168" s="1"/>
      <c r="E168" s="1"/>
    </row>
    <row r="169" spans="3:5" ht="14.25" customHeight="1" x14ac:dyDescent="0.35">
      <c r="C169" s="1"/>
      <c r="D169" s="1"/>
      <c r="E169" s="1"/>
    </row>
    <row r="170" spans="3:5" ht="14.25" customHeight="1" x14ac:dyDescent="0.35">
      <c r="C170" s="1"/>
      <c r="D170" s="1"/>
      <c r="E170" s="1"/>
    </row>
    <row r="171" spans="3:5" ht="14.25" customHeight="1" x14ac:dyDescent="0.35">
      <c r="C171" s="1"/>
      <c r="D171" s="1"/>
      <c r="E171" s="1"/>
    </row>
    <row r="172" spans="3:5" ht="14.25" customHeight="1" x14ac:dyDescent="0.35">
      <c r="C172" s="1"/>
      <c r="D172" s="1"/>
      <c r="E172" s="1"/>
    </row>
    <row r="173" spans="3:5" ht="14.25" customHeight="1" x14ac:dyDescent="0.35">
      <c r="C173" s="1"/>
      <c r="D173" s="1"/>
      <c r="E173" s="1"/>
    </row>
    <row r="174" spans="3:5" ht="14.25" customHeight="1" x14ac:dyDescent="0.35">
      <c r="C174" s="1"/>
      <c r="D174" s="1"/>
      <c r="E174" s="1"/>
    </row>
    <row r="175" spans="3:5" ht="14.25" customHeight="1" x14ac:dyDescent="0.35">
      <c r="C175" s="1"/>
      <c r="D175" s="1"/>
      <c r="E175" s="1"/>
    </row>
    <row r="176" spans="3:5" ht="14.25" customHeight="1" x14ac:dyDescent="0.35">
      <c r="C176" s="1"/>
      <c r="D176" s="1"/>
      <c r="E176" s="1"/>
    </row>
    <row r="177" spans="3:5" ht="14.25" customHeight="1" x14ac:dyDescent="0.35">
      <c r="C177" s="1"/>
      <c r="D177" s="1"/>
      <c r="E177" s="1"/>
    </row>
    <row r="178" spans="3:5" ht="14.25" customHeight="1" x14ac:dyDescent="0.35">
      <c r="C178" s="1"/>
      <c r="D178" s="1"/>
      <c r="E178" s="1"/>
    </row>
    <row r="179" spans="3:5" ht="14.25" customHeight="1" x14ac:dyDescent="0.35">
      <c r="C179" s="1"/>
      <c r="D179" s="1"/>
      <c r="E179" s="1"/>
    </row>
    <row r="180" spans="3:5" ht="14.25" customHeight="1" x14ac:dyDescent="0.35">
      <c r="C180" s="1"/>
      <c r="D180" s="1"/>
      <c r="E180" s="1"/>
    </row>
    <row r="181" spans="3:5" ht="14.25" customHeight="1" x14ac:dyDescent="0.35">
      <c r="C181" s="1"/>
      <c r="D181" s="1"/>
      <c r="E181" s="1"/>
    </row>
    <row r="182" spans="3:5" ht="14.25" customHeight="1" x14ac:dyDescent="0.35">
      <c r="C182" s="1"/>
      <c r="D182" s="1"/>
      <c r="E182" s="1"/>
    </row>
    <row r="183" spans="3:5" ht="14.25" customHeight="1" x14ac:dyDescent="0.35">
      <c r="C183" s="1"/>
      <c r="D183" s="1"/>
      <c r="E183" s="1"/>
    </row>
    <row r="184" spans="3:5" ht="14.25" customHeight="1" x14ac:dyDescent="0.35">
      <c r="C184" s="1"/>
      <c r="D184" s="1"/>
      <c r="E184" s="1"/>
    </row>
    <row r="185" spans="3:5" ht="14.25" customHeight="1" x14ac:dyDescent="0.35">
      <c r="C185" s="1"/>
      <c r="D185" s="1"/>
      <c r="E185" s="1"/>
    </row>
    <row r="186" spans="3:5" ht="14.25" customHeight="1" x14ac:dyDescent="0.35">
      <c r="C186" s="1"/>
      <c r="D186" s="1"/>
      <c r="E186" s="1"/>
    </row>
    <row r="187" spans="3:5" ht="14.25" customHeight="1" x14ac:dyDescent="0.35">
      <c r="C187" s="1"/>
      <c r="D187" s="1"/>
      <c r="E187" s="1"/>
    </row>
    <row r="188" spans="3:5" ht="14.25" customHeight="1" x14ac:dyDescent="0.35">
      <c r="C188" s="1"/>
      <c r="D188" s="1"/>
      <c r="E188" s="1"/>
    </row>
    <row r="189" spans="3:5" ht="14.25" customHeight="1" x14ac:dyDescent="0.35">
      <c r="C189" s="1"/>
      <c r="D189" s="1"/>
      <c r="E189" s="1"/>
    </row>
    <row r="190" spans="3:5" ht="14.25" customHeight="1" x14ac:dyDescent="0.35">
      <c r="C190" s="1"/>
      <c r="D190" s="1"/>
      <c r="E190" s="1"/>
    </row>
    <row r="191" spans="3:5" ht="14.25" customHeight="1" x14ac:dyDescent="0.35">
      <c r="C191" s="1"/>
      <c r="D191" s="1"/>
      <c r="E191" s="1"/>
    </row>
    <row r="192" spans="3:5" ht="14.25" customHeight="1" x14ac:dyDescent="0.35">
      <c r="C192" s="1"/>
      <c r="D192" s="1"/>
      <c r="E192" s="1"/>
    </row>
    <row r="193" spans="3:5" ht="14.25" customHeight="1" x14ac:dyDescent="0.35">
      <c r="C193" s="1"/>
      <c r="D193" s="1"/>
      <c r="E193" s="1"/>
    </row>
    <row r="194" spans="3:5" ht="14.25" customHeight="1" x14ac:dyDescent="0.35">
      <c r="C194" s="1"/>
      <c r="D194" s="1"/>
      <c r="E194" s="1"/>
    </row>
    <row r="195" spans="3:5" ht="14.25" customHeight="1" x14ac:dyDescent="0.35">
      <c r="C195" s="1"/>
      <c r="D195" s="1"/>
      <c r="E195" s="1"/>
    </row>
    <row r="196" spans="3:5" ht="14.25" customHeight="1" x14ac:dyDescent="0.35">
      <c r="C196" s="1"/>
      <c r="D196" s="1"/>
      <c r="E196" s="1"/>
    </row>
    <row r="197" spans="3:5" ht="14.25" customHeight="1" x14ac:dyDescent="0.35">
      <c r="C197" s="1"/>
      <c r="D197" s="1"/>
      <c r="E197" s="1"/>
    </row>
    <row r="198" spans="3:5" ht="14.25" customHeight="1" x14ac:dyDescent="0.35">
      <c r="C198" s="1"/>
      <c r="D198" s="1"/>
      <c r="E198" s="1"/>
    </row>
    <row r="199" spans="3:5" ht="14.25" customHeight="1" x14ac:dyDescent="0.35">
      <c r="C199" s="1"/>
      <c r="D199" s="1"/>
      <c r="E199" s="1"/>
    </row>
    <row r="200" spans="3:5" ht="14.25" customHeight="1" x14ac:dyDescent="0.35">
      <c r="C200" s="1"/>
      <c r="D200" s="1"/>
      <c r="E200" s="1"/>
    </row>
    <row r="201" spans="3:5" ht="14.25" customHeight="1" x14ac:dyDescent="0.35">
      <c r="C201" s="1"/>
      <c r="D201" s="1"/>
      <c r="E201" s="1"/>
    </row>
    <row r="202" spans="3:5" ht="14.25" customHeight="1" x14ac:dyDescent="0.35">
      <c r="C202" s="1"/>
      <c r="D202" s="1"/>
      <c r="E202" s="1"/>
    </row>
    <row r="203" spans="3:5" ht="14.25" customHeight="1" x14ac:dyDescent="0.35">
      <c r="C203" s="1"/>
      <c r="D203" s="1"/>
      <c r="E203" s="1"/>
    </row>
    <row r="204" spans="3:5" ht="14.25" customHeight="1" x14ac:dyDescent="0.35">
      <c r="C204" s="1"/>
      <c r="D204" s="1"/>
      <c r="E204" s="1"/>
    </row>
    <row r="205" spans="3:5" ht="14.25" customHeight="1" x14ac:dyDescent="0.35">
      <c r="C205" s="1"/>
      <c r="D205" s="1"/>
      <c r="E205" s="1"/>
    </row>
    <row r="206" spans="3:5" ht="14.25" customHeight="1" x14ac:dyDescent="0.35">
      <c r="C206" s="1"/>
      <c r="D206" s="1"/>
      <c r="E206" s="1"/>
    </row>
    <row r="207" spans="3:5" ht="14.25" customHeight="1" x14ac:dyDescent="0.35">
      <c r="C207" s="1"/>
      <c r="D207" s="1"/>
      <c r="E207" s="1"/>
    </row>
    <row r="208" spans="3:5" ht="14.25" customHeight="1" x14ac:dyDescent="0.35">
      <c r="C208" s="1"/>
      <c r="D208" s="1"/>
      <c r="E208" s="1"/>
    </row>
    <row r="209" spans="3:5" ht="14.25" customHeight="1" x14ac:dyDescent="0.35">
      <c r="C209" s="1"/>
      <c r="D209" s="1"/>
      <c r="E209" s="1"/>
    </row>
    <row r="210" spans="3:5" ht="14.25" customHeight="1" x14ac:dyDescent="0.35">
      <c r="C210" s="1"/>
      <c r="D210" s="1"/>
      <c r="E210" s="1"/>
    </row>
    <row r="211" spans="3:5" ht="14.25" customHeight="1" x14ac:dyDescent="0.35">
      <c r="C211" s="1"/>
      <c r="D211" s="1"/>
      <c r="E211" s="1"/>
    </row>
    <row r="212" spans="3:5" ht="14.25" customHeight="1" x14ac:dyDescent="0.35">
      <c r="C212" s="1"/>
      <c r="D212" s="1"/>
      <c r="E212" s="1"/>
    </row>
    <row r="213" spans="3:5" ht="14.25" customHeight="1" x14ac:dyDescent="0.35">
      <c r="C213" s="1"/>
      <c r="D213" s="1"/>
      <c r="E213" s="1"/>
    </row>
    <row r="214" spans="3:5" ht="14.25" customHeight="1" x14ac:dyDescent="0.35">
      <c r="C214" s="1"/>
      <c r="D214" s="1"/>
      <c r="E214" s="1"/>
    </row>
    <row r="215" spans="3:5" ht="14.25" customHeight="1" x14ac:dyDescent="0.35">
      <c r="C215" s="1"/>
      <c r="D215" s="1"/>
      <c r="E215" s="1"/>
    </row>
    <row r="216" spans="3:5" ht="14.25" customHeight="1" x14ac:dyDescent="0.35">
      <c r="C216" s="1"/>
      <c r="D216" s="1"/>
      <c r="E216" s="1"/>
    </row>
    <row r="217" spans="3:5" ht="14.25" customHeight="1" x14ac:dyDescent="0.35">
      <c r="C217" s="1"/>
      <c r="D217" s="1"/>
      <c r="E217" s="1"/>
    </row>
    <row r="218" spans="3:5" ht="14.25" customHeight="1" x14ac:dyDescent="0.35">
      <c r="C218" s="1"/>
      <c r="D218" s="1"/>
      <c r="E218" s="1"/>
    </row>
    <row r="219" spans="3:5" ht="14.25" customHeight="1" x14ac:dyDescent="0.35">
      <c r="C219" s="1"/>
      <c r="D219" s="1"/>
      <c r="E219" s="1"/>
    </row>
    <row r="220" spans="3:5" ht="14.25" customHeight="1" x14ac:dyDescent="0.35">
      <c r="C220" s="1"/>
      <c r="D220" s="1"/>
      <c r="E220" s="1"/>
    </row>
    <row r="221" spans="3:5" ht="14.25" customHeight="1" x14ac:dyDescent="0.35">
      <c r="C221" s="1"/>
      <c r="D221" s="1"/>
      <c r="E221" s="1"/>
    </row>
    <row r="222" spans="3:5" ht="14.25" customHeight="1" x14ac:dyDescent="0.35">
      <c r="C222" s="1"/>
      <c r="D222" s="1"/>
      <c r="E222" s="1"/>
    </row>
    <row r="223" spans="3:5" ht="14.25" customHeight="1" x14ac:dyDescent="0.35">
      <c r="C223" s="1"/>
      <c r="D223" s="1"/>
      <c r="E223" s="1"/>
    </row>
    <row r="224" spans="3:5" ht="14.25" customHeight="1" x14ac:dyDescent="0.35">
      <c r="C224" s="1"/>
      <c r="D224" s="1"/>
      <c r="E224" s="1"/>
    </row>
    <row r="225" spans="3:5" ht="14.25" customHeight="1" x14ac:dyDescent="0.35">
      <c r="C225" s="1"/>
      <c r="D225" s="1"/>
      <c r="E225" s="1"/>
    </row>
    <row r="226" spans="3:5" ht="14.25" customHeight="1" x14ac:dyDescent="0.35">
      <c r="C226" s="1"/>
      <c r="D226" s="1"/>
      <c r="E226" s="1"/>
    </row>
    <row r="227" spans="3:5" ht="14.25" customHeight="1" x14ac:dyDescent="0.35">
      <c r="C227" s="1"/>
      <c r="D227" s="1"/>
      <c r="E227" s="1"/>
    </row>
    <row r="228" spans="3:5" ht="14.25" customHeight="1" x14ac:dyDescent="0.35">
      <c r="C228" s="1"/>
      <c r="D228" s="1"/>
      <c r="E228" s="1"/>
    </row>
    <row r="229" spans="3:5" ht="14.25" customHeight="1" x14ac:dyDescent="0.35"/>
    <row r="230" spans="3:5" ht="14.25" customHeight="1" x14ac:dyDescent="0.35"/>
    <row r="231" spans="3:5" ht="14.25" customHeight="1" x14ac:dyDescent="0.35"/>
    <row r="232" spans="3:5" ht="14.25" customHeight="1" x14ac:dyDescent="0.35"/>
    <row r="233" spans="3:5" ht="14.25" customHeight="1" x14ac:dyDescent="0.35"/>
    <row r="234" spans="3:5" ht="14.25" customHeight="1" x14ac:dyDescent="0.35"/>
    <row r="235" spans="3:5" ht="14.25" customHeight="1" x14ac:dyDescent="0.35"/>
    <row r="236" spans="3:5" ht="14.25" customHeight="1" x14ac:dyDescent="0.35"/>
    <row r="237" spans="3:5" ht="14.25" customHeight="1" x14ac:dyDescent="0.35"/>
    <row r="238" spans="3:5" ht="14.25" customHeight="1" x14ac:dyDescent="0.35"/>
    <row r="239" spans="3:5" ht="14.25" customHeight="1" x14ac:dyDescent="0.35"/>
    <row r="240" spans="3:5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</sheetData>
  <autoFilter ref="A1:BV27" xr:uid="{00000000-0001-0000-0A00-000000000000}">
    <sortState xmlns:xlrd2="http://schemas.microsoft.com/office/spreadsheetml/2017/richdata2" ref="A2:BV27">
      <sortCondition ref="D1:D27"/>
    </sortState>
  </autoFilter>
  <conditionalFormatting sqref="R8:U8 R10:V25 S9 V9 X8:Y25 X27:Y27 R27:V27">
    <cfRule type="containsText" dxfId="26" priority="25" operator="containsText" text="xx">
      <formula>NOT(ISERROR(SEARCH(("xx"),(R8))))</formula>
    </cfRule>
  </conditionalFormatting>
  <conditionalFormatting sqref="J23 J26">
    <cfRule type="containsText" dxfId="25" priority="26" operator="containsText" text="xx">
      <formula>NOT(ISERROR(SEARCH(("xx"),(J23))))</formula>
    </cfRule>
  </conditionalFormatting>
  <conditionalFormatting sqref="T9:U9">
    <cfRule type="containsText" dxfId="24" priority="27" operator="containsText" text="xx">
      <formula>NOT(ISERROR(SEARCH(("xx"),(T9))))</formula>
    </cfRule>
  </conditionalFormatting>
  <conditionalFormatting sqref="BE11 BE15">
    <cfRule type="containsText" dxfId="23" priority="10" operator="containsText" text="xx">
      <formula>NOT(ISERROR(SEARCH(("xx"),(BE11))))</formula>
    </cfRule>
  </conditionalFormatting>
  <conditionalFormatting sqref="BE19 BE23">
    <cfRule type="containsText" dxfId="22" priority="11" operator="containsText" text="xx">
      <formula>NOT(ISERROR(SEARCH(("xx"),(BE19))))</formula>
    </cfRule>
  </conditionalFormatting>
  <conditionalFormatting sqref="BE27">
    <cfRule type="containsText" dxfId="21" priority="12" operator="containsText" text="xx">
      <formula>NOT(ISERROR(SEARCH(("xx"),(BE27))))</formula>
    </cfRule>
  </conditionalFormatting>
  <conditionalFormatting sqref="R2:V7 X2:Y7">
    <cfRule type="containsText" dxfId="8" priority="8" operator="containsText" text="xx">
      <formula>NOT(ISERROR(SEARCH(("xx"),(R2))))</formula>
    </cfRule>
  </conditionalFormatting>
  <conditionalFormatting sqref="BE7">
    <cfRule type="containsText" dxfId="7" priority="9" operator="containsText" text="xx">
      <formula>NOT(ISERROR(SEARCH(("xx"),(BE7))))</formula>
    </cfRule>
  </conditionalFormatting>
  <conditionalFormatting sqref="R26:V26 X26:Y26">
    <cfRule type="containsText" dxfId="0" priority="1" operator="containsText" text="xx">
      <formula>NOT(ISERROR(SEARCH(("xx"),(R26))))</formula>
    </cfRule>
  </conditionalFormatting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list4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2022-05-10T10:26:19Z</dcterms:created>
  <dcterms:modified xsi:type="dcterms:W3CDTF">2022-05-10T10:27:01Z</dcterms:modified>
</cp:coreProperties>
</file>