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4\"/>
    </mc:Choice>
  </mc:AlternateContent>
  <xr:revisionPtr revIDLastSave="0" documentId="8_{C4F9E347-09C0-4D54-A9C4-3DF8A248C48A}" xr6:coauthVersionLast="47" xr6:coauthVersionMax="47" xr10:uidLastSave="{00000000-0000-0000-0000-000000000000}"/>
  <bookViews>
    <workbookView xWindow="-110" yWindow="-110" windowWidth="19420" windowHeight="10300" xr2:uid="{A2F0AC25-7823-43D0-8FA0-470CCB604167}"/>
  </bookViews>
  <sheets>
    <sheet name="list4 (3)" sheetId="1" r:id="rId1"/>
  </sheets>
  <externalReferences>
    <externalReference r:id="rId2"/>
  </externalReferences>
  <definedNames>
    <definedName name="_xlnm._FilterDatabase" localSheetId="0" hidden="1">'list4 (3)'!$A$1:$BV$22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22" i="1" l="1"/>
  <c r="AZ22" i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B22" i="1" s="1"/>
  <c r="AJ22" i="1"/>
  <c r="H22" i="1" s="1"/>
  <c r="G22" i="1" s="1"/>
  <c r="AI22" i="1"/>
  <c r="AH22" i="1"/>
  <c r="AG22" i="1"/>
  <c r="AF22" i="1"/>
  <c r="AE22" i="1"/>
  <c r="AD22" i="1"/>
  <c r="AC22" i="1"/>
  <c r="AB22" i="1"/>
  <c r="AA22" i="1"/>
  <c r="Z22" i="1"/>
  <c r="A22" i="1" s="1"/>
  <c r="X22" i="1"/>
  <c r="W22" i="1"/>
  <c r="Q22" i="1"/>
  <c r="P22" i="1"/>
  <c r="BA22" i="1" s="1"/>
  <c r="O22" i="1"/>
  <c r="BU21" i="1"/>
  <c r="BQ21" i="1"/>
  <c r="BP21" i="1"/>
  <c r="BO21" i="1"/>
  <c r="BN21" i="1"/>
  <c r="AZ21" i="1"/>
  <c r="Q21" i="1" s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B21" i="1" s="1"/>
  <c r="BF21" i="1" s="1"/>
  <c r="BI21" i="1" s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BA21" i="1" s="1"/>
  <c r="O21" i="1"/>
  <c r="BR20" i="1"/>
  <c r="BN20" i="1"/>
  <c r="BI20" i="1"/>
  <c r="BJ20" i="1" s="1"/>
  <c r="BK20" i="1" s="1"/>
  <c r="BO20" i="1" s="1"/>
  <c r="BH20" i="1"/>
  <c r="AZ20" i="1"/>
  <c r="Q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Q20" i="1" s="1"/>
  <c r="AJ20" i="1"/>
  <c r="AI20" i="1"/>
  <c r="AH20" i="1"/>
  <c r="AG20" i="1"/>
  <c r="AF20" i="1"/>
  <c r="AE20" i="1"/>
  <c r="AD20" i="1"/>
  <c r="AC20" i="1"/>
  <c r="AB20" i="1"/>
  <c r="AA20" i="1"/>
  <c r="Z20" i="1"/>
  <c r="A20" i="1" s="1"/>
  <c r="X20" i="1"/>
  <c r="W20" i="1"/>
  <c r="P20" i="1"/>
  <c r="BA20" i="1" s="1"/>
  <c r="BF20" i="1" s="1"/>
  <c r="O20" i="1"/>
  <c r="I20" i="1"/>
  <c r="H20" i="1"/>
  <c r="G20" i="1" s="1"/>
  <c r="BP19" i="1"/>
  <c r="AZ19" i="1"/>
  <c r="AY19" i="1"/>
  <c r="AX19" i="1"/>
  <c r="AW19" i="1"/>
  <c r="AV19" i="1"/>
  <c r="I19" i="1" s="1"/>
  <c r="BL19" i="1" s="1"/>
  <c r="BO19" i="1" s="1"/>
  <c r="AU19" i="1"/>
  <c r="AT19" i="1"/>
  <c r="AS19" i="1"/>
  <c r="AR19" i="1"/>
  <c r="AQ19" i="1"/>
  <c r="AP19" i="1"/>
  <c r="AO19" i="1"/>
  <c r="AN19" i="1"/>
  <c r="AM19" i="1"/>
  <c r="AL19" i="1"/>
  <c r="AK19" i="1"/>
  <c r="BU19" i="1" s="1"/>
  <c r="AJ19" i="1"/>
  <c r="AI19" i="1"/>
  <c r="AH19" i="1"/>
  <c r="AG19" i="1"/>
  <c r="AF19" i="1"/>
  <c r="AE19" i="1"/>
  <c r="AD19" i="1"/>
  <c r="AC19" i="1"/>
  <c r="AB19" i="1"/>
  <c r="AA19" i="1"/>
  <c r="H19" i="1" s="1"/>
  <c r="G19" i="1" s="1"/>
  <c r="Z19" i="1"/>
  <c r="A19" i="1" s="1"/>
  <c r="X19" i="1"/>
  <c r="W19" i="1"/>
  <c r="Q19" i="1"/>
  <c r="P19" i="1"/>
  <c r="BA19" i="1" s="1"/>
  <c r="BF19" i="1" s="1"/>
  <c r="BI19" i="1" s="1"/>
  <c r="O19" i="1"/>
  <c r="BQ18" i="1"/>
  <c r="BP18" i="1"/>
  <c r="BN18" i="1"/>
  <c r="BI18" i="1"/>
  <c r="BJ18" i="1" s="1"/>
  <c r="BK18" i="1" s="1"/>
  <c r="BO18" i="1" s="1"/>
  <c r="AZ18" i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U18" i="1" s="1"/>
  <c r="AJ18" i="1"/>
  <c r="AI18" i="1"/>
  <c r="AH18" i="1"/>
  <c r="AG18" i="1"/>
  <c r="AF18" i="1"/>
  <c r="AE18" i="1"/>
  <c r="AD18" i="1"/>
  <c r="AC18" i="1"/>
  <c r="AB18" i="1"/>
  <c r="AA18" i="1"/>
  <c r="Z18" i="1"/>
  <c r="X18" i="1"/>
  <c r="W18" i="1"/>
  <c r="Q18" i="1"/>
  <c r="P18" i="1"/>
  <c r="BA18" i="1" s="1"/>
  <c r="O18" i="1"/>
  <c r="H18" i="1"/>
  <c r="G18" i="1" s="1"/>
  <c r="A18" i="1"/>
  <c r="BU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I17" i="1" s="1"/>
  <c r="BL17" i="1" s="1"/>
  <c r="BO17" i="1" s="1"/>
  <c r="AL17" i="1"/>
  <c r="AK17" i="1"/>
  <c r="BT17" i="1" s="1"/>
  <c r="BV17" i="1" s="1"/>
  <c r="BD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A17" i="1" s="1"/>
  <c r="X17" i="1"/>
  <c r="W17" i="1"/>
  <c r="Q17" i="1"/>
  <c r="P17" i="1"/>
  <c r="BA17" i="1" s="1"/>
  <c r="BF17" i="1" s="1"/>
  <c r="BI17" i="1" s="1"/>
  <c r="O17" i="1"/>
  <c r="BQ16" i="1"/>
  <c r="BP16" i="1"/>
  <c r="BO16" i="1"/>
  <c r="BJ16" i="1"/>
  <c r="BK16" i="1" s="1"/>
  <c r="BN16" i="1" s="1"/>
  <c r="BI16" i="1"/>
  <c r="BH16" i="1" s="1"/>
  <c r="AZ16" i="1"/>
  <c r="Q16" i="1" s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BU16" i="1" s="1"/>
  <c r="AJ16" i="1"/>
  <c r="AI16" i="1"/>
  <c r="AH16" i="1"/>
  <c r="AG16" i="1"/>
  <c r="AF16" i="1"/>
  <c r="AE16" i="1"/>
  <c r="AD16" i="1"/>
  <c r="AC16" i="1"/>
  <c r="AB16" i="1"/>
  <c r="AA16" i="1"/>
  <c r="Z16" i="1"/>
  <c r="X16" i="1"/>
  <c r="W16" i="1"/>
  <c r="P16" i="1"/>
  <c r="BA16" i="1" s="1"/>
  <c r="O16" i="1"/>
  <c r="H16" i="1"/>
  <c r="G16" i="1" s="1"/>
  <c r="BR15" i="1"/>
  <c r="BN15" i="1"/>
  <c r="BJ15" i="1"/>
  <c r="BK15" i="1" s="1"/>
  <c r="BO15" i="1" s="1"/>
  <c r="BI15" i="1"/>
  <c r="BH15" i="1"/>
  <c r="AZ15" i="1"/>
  <c r="Q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Q15" i="1" s="1"/>
  <c r="AJ15" i="1"/>
  <c r="H15" i="1" s="1"/>
  <c r="G15" i="1" s="1"/>
  <c r="AI15" i="1"/>
  <c r="AH15" i="1"/>
  <c r="AG15" i="1"/>
  <c r="AF15" i="1"/>
  <c r="AE15" i="1"/>
  <c r="AD15" i="1"/>
  <c r="AC15" i="1"/>
  <c r="AB15" i="1"/>
  <c r="AA15" i="1"/>
  <c r="Z15" i="1"/>
  <c r="A15" i="1" s="1"/>
  <c r="X15" i="1"/>
  <c r="W15" i="1"/>
  <c r="P15" i="1"/>
  <c r="BA15" i="1" s="1"/>
  <c r="O15" i="1"/>
  <c r="I15" i="1"/>
  <c r="BP14" i="1"/>
  <c r="BO14" i="1"/>
  <c r="BI14" i="1"/>
  <c r="BJ14" i="1" s="1"/>
  <c r="BK14" i="1" s="1"/>
  <c r="BN14" i="1" s="1"/>
  <c r="BH14" i="1"/>
  <c r="AZ14" i="1"/>
  <c r="Q14" i="1" s="1"/>
  <c r="AY14" i="1"/>
  <c r="AX14" i="1"/>
  <c r="AW14" i="1"/>
  <c r="AV14" i="1"/>
  <c r="I14" i="1" s="1"/>
  <c r="AU14" i="1"/>
  <c r="AT14" i="1"/>
  <c r="AS14" i="1"/>
  <c r="AR14" i="1"/>
  <c r="AQ14" i="1"/>
  <c r="AP14" i="1"/>
  <c r="AO14" i="1"/>
  <c r="AN14" i="1"/>
  <c r="AM14" i="1"/>
  <c r="AL14" i="1"/>
  <c r="AK14" i="1"/>
  <c r="BU14" i="1" s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A14" i="1" s="1"/>
  <c r="X14" i="1"/>
  <c r="W14" i="1"/>
  <c r="P14" i="1"/>
  <c r="BA14" i="1" s="1"/>
  <c r="O14" i="1"/>
  <c r="BP13" i="1"/>
  <c r="BO13" i="1"/>
  <c r="BJ13" i="1"/>
  <c r="BK13" i="1" s="1"/>
  <c r="BN13" i="1" s="1"/>
  <c r="BI13" i="1"/>
  <c r="BH13" i="1"/>
  <c r="BA13" i="1"/>
  <c r="AZ13" i="1"/>
  <c r="Q13" i="1" s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AJ13" i="1"/>
  <c r="H13" i="1" s="1"/>
  <c r="G13" i="1" s="1"/>
  <c r="AI13" i="1"/>
  <c r="AH13" i="1"/>
  <c r="AG13" i="1"/>
  <c r="AF13" i="1"/>
  <c r="AE13" i="1"/>
  <c r="AD13" i="1"/>
  <c r="AC13" i="1"/>
  <c r="AB13" i="1"/>
  <c r="AA13" i="1"/>
  <c r="Z13" i="1"/>
  <c r="X13" i="1"/>
  <c r="W13" i="1"/>
  <c r="P13" i="1"/>
  <c r="O13" i="1"/>
  <c r="A13" i="1"/>
  <c r="BO12" i="1"/>
  <c r="BI12" i="1"/>
  <c r="BJ12" i="1" s="1"/>
  <c r="BK12" i="1" s="1"/>
  <c r="BN12" i="1" s="1"/>
  <c r="AZ12" i="1"/>
  <c r="Q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R12" i="1" s="1"/>
  <c r="AJ12" i="1"/>
  <c r="H12" i="1" s="1"/>
  <c r="G12" i="1" s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P12" i="1"/>
  <c r="BA12" i="1" s="1"/>
  <c r="O12" i="1"/>
  <c r="I12" i="1"/>
  <c r="BQ11" i="1"/>
  <c r="BO11" i="1"/>
  <c r="BN11" i="1"/>
  <c r="BA11" i="1"/>
  <c r="AZ11" i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BB11" i="1" s="1"/>
  <c r="BF11" i="1" s="1"/>
  <c r="BI11" i="1" s="1"/>
  <c r="AJ11" i="1"/>
  <c r="AI11" i="1"/>
  <c r="AH11" i="1"/>
  <c r="AG11" i="1"/>
  <c r="AF11" i="1"/>
  <c r="AE11" i="1"/>
  <c r="AD11" i="1"/>
  <c r="AC11" i="1"/>
  <c r="AB11" i="1"/>
  <c r="AA11" i="1"/>
  <c r="H11" i="1" s="1"/>
  <c r="G11" i="1" s="1"/>
  <c r="Z11" i="1"/>
  <c r="A11" i="1" s="1"/>
  <c r="X11" i="1"/>
  <c r="W11" i="1"/>
  <c r="Q11" i="1"/>
  <c r="P11" i="1"/>
  <c r="O11" i="1"/>
  <c r="BR10" i="1"/>
  <c r="BQ10" i="1"/>
  <c r="BO10" i="1"/>
  <c r="BI10" i="1"/>
  <c r="BJ10" i="1" s="1"/>
  <c r="BK10" i="1" s="1"/>
  <c r="BN10" i="1" s="1"/>
  <c r="AZ10" i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U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Q10" i="1"/>
  <c r="P10" i="1"/>
  <c r="BA10" i="1" s="1"/>
  <c r="O10" i="1"/>
  <c r="H10" i="1"/>
  <c r="G10" i="1"/>
  <c r="A10" i="1"/>
  <c r="BU9" i="1"/>
  <c r="BQ9" i="1"/>
  <c r="BB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I9" i="1" s="1"/>
  <c r="BL9" i="1" s="1"/>
  <c r="BN9" i="1" s="1"/>
  <c r="AL9" i="1"/>
  <c r="AK9" i="1"/>
  <c r="AJ9" i="1"/>
  <c r="H9" i="1" s="1"/>
  <c r="G9" i="1" s="1"/>
  <c r="AI9" i="1"/>
  <c r="AH9" i="1"/>
  <c r="AG9" i="1"/>
  <c r="AF9" i="1"/>
  <c r="AE9" i="1"/>
  <c r="AD9" i="1"/>
  <c r="AC9" i="1"/>
  <c r="AB9" i="1"/>
  <c r="AA9" i="1"/>
  <c r="Z9" i="1"/>
  <c r="A9" i="1" s="1"/>
  <c r="X9" i="1"/>
  <c r="W9" i="1"/>
  <c r="Q9" i="1"/>
  <c r="P9" i="1"/>
  <c r="BA9" i="1" s="1"/>
  <c r="BF9" i="1" s="1"/>
  <c r="BI9" i="1" s="1"/>
  <c r="O9" i="1"/>
  <c r="BF8" i="1"/>
  <c r="BI8" i="1" s="1"/>
  <c r="BA8" i="1"/>
  <c r="AZ8" i="1"/>
  <c r="Q8" i="1" s="1"/>
  <c r="AY8" i="1"/>
  <c r="AX8" i="1"/>
  <c r="AW8" i="1"/>
  <c r="AV8" i="1"/>
  <c r="I8" i="1" s="1"/>
  <c r="BL8" i="1" s="1"/>
  <c r="BN8" i="1" s="1"/>
  <c r="AU8" i="1"/>
  <c r="AT8" i="1"/>
  <c r="AS8" i="1"/>
  <c r="AR8" i="1"/>
  <c r="AQ8" i="1"/>
  <c r="AP8" i="1"/>
  <c r="AO8" i="1"/>
  <c r="AN8" i="1"/>
  <c r="AM8" i="1"/>
  <c r="AL8" i="1"/>
  <c r="AK8" i="1"/>
  <c r="BU8" i="1" s="1"/>
  <c r="AJ8" i="1"/>
  <c r="H8" i="1" s="1"/>
  <c r="G8" i="1" s="1"/>
  <c r="AI8" i="1"/>
  <c r="AH8" i="1"/>
  <c r="AG8" i="1"/>
  <c r="AF8" i="1"/>
  <c r="AE8" i="1"/>
  <c r="AD8" i="1"/>
  <c r="AC8" i="1"/>
  <c r="AB8" i="1"/>
  <c r="AA8" i="1"/>
  <c r="Z8" i="1"/>
  <c r="X8" i="1"/>
  <c r="W8" i="1"/>
  <c r="P8" i="1"/>
  <c r="O8" i="1"/>
  <c r="BN7" i="1"/>
  <c r="BI7" i="1"/>
  <c r="BJ7" i="1" s="1"/>
  <c r="BK7" i="1" s="1"/>
  <c r="BO7" i="1" s="1"/>
  <c r="BH7" i="1"/>
  <c r="BA7" i="1"/>
  <c r="BF7" i="1" s="1"/>
  <c r="AZ7" i="1"/>
  <c r="Q7" i="1" s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BR7" i="1" s="1"/>
  <c r="AJ7" i="1"/>
  <c r="AI7" i="1"/>
  <c r="AH7" i="1"/>
  <c r="AG7" i="1"/>
  <c r="AF7" i="1"/>
  <c r="AE7" i="1"/>
  <c r="AD7" i="1"/>
  <c r="AC7" i="1"/>
  <c r="AB7" i="1"/>
  <c r="AA7" i="1"/>
  <c r="Z7" i="1"/>
  <c r="A7" i="1" s="1"/>
  <c r="X7" i="1"/>
  <c r="W7" i="1"/>
  <c r="P7" i="1"/>
  <c r="O7" i="1"/>
  <c r="I7" i="1"/>
  <c r="H7" i="1"/>
  <c r="G7" i="1" s="1"/>
  <c r="BO6" i="1"/>
  <c r="BI6" i="1"/>
  <c r="BJ6" i="1" s="1"/>
  <c r="BK6" i="1" s="1"/>
  <c r="BN6" i="1" s="1"/>
  <c r="BF6" i="1"/>
  <c r="BA6" i="1"/>
  <c r="AZ6" i="1"/>
  <c r="AY6" i="1"/>
  <c r="AX6" i="1"/>
  <c r="AW6" i="1"/>
  <c r="AV6" i="1"/>
  <c r="I6" i="1" s="1"/>
  <c r="AU6" i="1"/>
  <c r="AT6" i="1"/>
  <c r="AS6" i="1"/>
  <c r="AR6" i="1"/>
  <c r="AQ6" i="1"/>
  <c r="AP6" i="1"/>
  <c r="AO6" i="1"/>
  <c r="AN6" i="1"/>
  <c r="AM6" i="1"/>
  <c r="AL6" i="1"/>
  <c r="AK6" i="1"/>
  <c r="BB6" i="1" s="1"/>
  <c r="AJ6" i="1"/>
  <c r="H6" i="1" s="1"/>
  <c r="G6" i="1" s="1"/>
  <c r="AI6" i="1"/>
  <c r="AH6" i="1"/>
  <c r="AG6" i="1"/>
  <c r="AF6" i="1"/>
  <c r="AE6" i="1"/>
  <c r="AD6" i="1"/>
  <c r="AC6" i="1"/>
  <c r="AB6" i="1"/>
  <c r="AA6" i="1"/>
  <c r="Z6" i="1"/>
  <c r="A6" i="1" s="1"/>
  <c r="X6" i="1"/>
  <c r="W6" i="1"/>
  <c r="Q6" i="1"/>
  <c r="P6" i="1"/>
  <c r="O6" i="1"/>
  <c r="BR5" i="1"/>
  <c r="BQ5" i="1"/>
  <c r="BN5" i="1"/>
  <c r="BI5" i="1"/>
  <c r="BJ5" i="1" s="1"/>
  <c r="BK5" i="1" s="1"/>
  <c r="BO5" i="1" s="1"/>
  <c r="AZ5" i="1"/>
  <c r="AY5" i="1"/>
  <c r="AX5" i="1"/>
  <c r="AW5" i="1"/>
  <c r="AV5" i="1"/>
  <c r="I5" i="1" s="1"/>
  <c r="AU5" i="1"/>
  <c r="AT5" i="1"/>
  <c r="AS5" i="1"/>
  <c r="AR5" i="1"/>
  <c r="AQ5" i="1"/>
  <c r="AP5" i="1"/>
  <c r="AO5" i="1"/>
  <c r="AN5" i="1"/>
  <c r="AM5" i="1"/>
  <c r="AL5" i="1"/>
  <c r="AK5" i="1"/>
  <c r="BU5" i="1" s="1"/>
  <c r="AJ5" i="1"/>
  <c r="AI5" i="1"/>
  <c r="AH5" i="1"/>
  <c r="AG5" i="1"/>
  <c r="AF5" i="1"/>
  <c r="AE5" i="1"/>
  <c r="AD5" i="1"/>
  <c r="AC5" i="1"/>
  <c r="AB5" i="1"/>
  <c r="AA5" i="1"/>
  <c r="BB5" i="1" s="1"/>
  <c r="BF5" i="1" s="1"/>
  <c r="Z5" i="1"/>
  <c r="X5" i="1"/>
  <c r="W5" i="1"/>
  <c r="Q5" i="1"/>
  <c r="P5" i="1"/>
  <c r="BA5" i="1" s="1"/>
  <c r="O5" i="1"/>
  <c r="A5" i="1"/>
  <c r="BN4" i="1"/>
  <c r="BJ4" i="1"/>
  <c r="BK4" i="1" s="1"/>
  <c r="BO4" i="1" s="1"/>
  <c r="BI4" i="1"/>
  <c r="BH4" i="1" s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I4" i="1" s="1"/>
  <c r="AL4" i="1"/>
  <c r="AK4" i="1"/>
  <c r="BT4" i="1" s="1"/>
  <c r="AJ4" i="1"/>
  <c r="AI4" i="1"/>
  <c r="AH4" i="1"/>
  <c r="AG4" i="1"/>
  <c r="AF4" i="1"/>
  <c r="AE4" i="1"/>
  <c r="AD4" i="1"/>
  <c r="AC4" i="1"/>
  <c r="AB4" i="1"/>
  <c r="AA4" i="1"/>
  <c r="H4" i="1" s="1"/>
  <c r="G4" i="1" s="1"/>
  <c r="Z4" i="1"/>
  <c r="X4" i="1"/>
  <c r="W4" i="1"/>
  <c r="Q4" i="1"/>
  <c r="P4" i="1"/>
  <c r="O4" i="1"/>
  <c r="A4" i="1"/>
  <c r="BR3" i="1"/>
  <c r="BN3" i="1"/>
  <c r="BI3" i="1"/>
  <c r="BH3" i="1" s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I3" i="1" s="1"/>
  <c r="AL3" i="1"/>
  <c r="AK3" i="1"/>
  <c r="BU3" i="1" s="1"/>
  <c r="AJ3" i="1"/>
  <c r="AI3" i="1"/>
  <c r="AH3" i="1"/>
  <c r="AG3" i="1"/>
  <c r="AF3" i="1"/>
  <c r="AE3" i="1"/>
  <c r="AD3" i="1"/>
  <c r="AC3" i="1"/>
  <c r="AB3" i="1"/>
  <c r="AA3" i="1"/>
  <c r="H3" i="1" s="1"/>
  <c r="G3" i="1" s="1"/>
  <c r="Z3" i="1"/>
  <c r="X3" i="1"/>
  <c r="W3" i="1"/>
  <c r="Q3" i="1"/>
  <c r="P3" i="1"/>
  <c r="BA3" i="1" s="1"/>
  <c r="O3" i="1"/>
  <c r="A3" i="1"/>
  <c r="BU2" i="1"/>
  <c r="BT2" i="1"/>
  <c r="BV2" i="1" s="1"/>
  <c r="BD2" i="1" s="1"/>
  <c r="BR2" i="1"/>
  <c r="BQ2" i="1"/>
  <c r="BO2" i="1"/>
  <c r="BK2" i="1"/>
  <c r="BN2" i="1" s="1"/>
  <c r="BJ2" i="1"/>
  <c r="BI2" i="1"/>
  <c r="BH2" i="1" s="1"/>
  <c r="BA2" i="1"/>
  <c r="BF2" i="1" s="1"/>
  <c r="AZ2" i="1"/>
  <c r="A2" i="1" s="1"/>
  <c r="X2" i="1"/>
  <c r="W2" i="1"/>
  <c r="Q2" i="1"/>
  <c r="P2" i="1"/>
  <c r="O2" i="1"/>
  <c r="I2" i="1"/>
  <c r="H2" i="1"/>
  <c r="G2" i="1" s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4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14" i="1" s="1"/>
  <c r="T1" i="1"/>
  <c r="S1" i="1"/>
  <c r="R1" i="1"/>
  <c r="Q1" i="1"/>
  <c r="P1" i="1"/>
  <c r="O1" i="1"/>
  <c r="N1" i="1"/>
  <c r="M1" i="1"/>
  <c r="BR14" i="1" s="1"/>
  <c r="L1" i="1"/>
  <c r="K1" i="1"/>
  <c r="BP2" i="1" s="1"/>
  <c r="BS2" i="1" s="1"/>
  <c r="BC2" i="1" s="1"/>
  <c r="J1" i="1"/>
  <c r="I1" i="1"/>
  <c r="H1" i="1"/>
  <c r="G1" i="1"/>
  <c r="F1" i="1"/>
  <c r="B1" i="1"/>
  <c r="A1" i="1"/>
  <c r="BQ3" i="1" l="1"/>
  <c r="BJ11" i="1"/>
  <c r="BH11" i="1"/>
  <c r="BJ19" i="1"/>
  <c r="BK19" i="1" s="1"/>
  <c r="BN19" i="1" s="1"/>
  <c r="BH19" i="1"/>
  <c r="BJ8" i="1"/>
  <c r="BK8" i="1" s="1"/>
  <c r="BO8" i="1" s="1"/>
  <c r="BH8" i="1"/>
  <c r="BH21" i="1"/>
  <c r="BJ21" i="1"/>
  <c r="BT9" i="1"/>
  <c r="BV9" i="1" s="1"/>
  <c r="BD9" i="1" s="1"/>
  <c r="BV14" i="1"/>
  <c r="BD14" i="1" s="1"/>
  <c r="BJ9" i="1"/>
  <c r="BK9" i="1" s="1"/>
  <c r="BO9" i="1" s="1"/>
  <c r="BH9" i="1"/>
  <c r="BJ17" i="1"/>
  <c r="BK17" i="1" s="1"/>
  <c r="BN17" i="1" s="1"/>
  <c r="BH17" i="1"/>
  <c r="BU4" i="1"/>
  <c r="BV4" i="1" s="1"/>
  <c r="BD4" i="1" s="1"/>
  <c r="BF4" i="1" s="1"/>
  <c r="BT12" i="1"/>
  <c r="BB17" i="1"/>
  <c r="BJ3" i="1"/>
  <c r="BK3" i="1" s="1"/>
  <c r="BO3" i="1" s="1"/>
  <c r="BB4" i="1"/>
  <c r="BH6" i="1"/>
  <c r="BT7" i="1"/>
  <c r="BP10" i="1"/>
  <c r="BS10" i="1" s="1"/>
  <c r="BC10" i="1" s="1"/>
  <c r="BU12" i="1"/>
  <c r="BU7" i="1"/>
  <c r="BB12" i="1"/>
  <c r="BF12" i="1" s="1"/>
  <c r="BT15" i="1"/>
  <c r="BV15" i="1" s="1"/>
  <c r="BD15" i="1" s="1"/>
  <c r="BT20" i="1"/>
  <c r="BB7" i="1"/>
  <c r="BQ13" i="1"/>
  <c r="BS13" i="1" s="1"/>
  <c r="BC13" i="1" s="1"/>
  <c r="BF13" i="1" s="1"/>
  <c r="BU15" i="1"/>
  <c r="BR18" i="1"/>
  <c r="BS18" i="1" s="1"/>
  <c r="BC18" i="1" s="1"/>
  <c r="BU20" i="1"/>
  <c r="H5" i="1"/>
  <c r="A8" i="1"/>
  <c r="BP8" i="1"/>
  <c r="BS8" i="1" s="1"/>
  <c r="BC8" i="1" s="1"/>
  <c r="BR13" i="1"/>
  <c r="BB15" i="1"/>
  <c r="BF15" i="1" s="1"/>
  <c r="BB20" i="1"/>
  <c r="BB2" i="1"/>
  <c r="BP3" i="1"/>
  <c r="BS3" i="1" s="1"/>
  <c r="BC3" i="1" s="1"/>
  <c r="BQ8" i="1"/>
  <c r="BT10" i="1"/>
  <c r="BV10" i="1" s="1"/>
  <c r="BD10" i="1" s="1"/>
  <c r="BF10" i="1" s="1"/>
  <c r="A16" i="1"/>
  <c r="BT18" i="1"/>
  <c r="BV18" i="1" s="1"/>
  <c r="BD18" i="1" s="1"/>
  <c r="BF18" i="1" s="1"/>
  <c r="A21" i="1"/>
  <c r="BR21" i="1"/>
  <c r="BS21" i="1" s="1"/>
  <c r="BC21" i="1" s="1"/>
  <c r="BR8" i="1"/>
  <c r="BP11" i="1"/>
  <c r="BS11" i="1" s="1"/>
  <c r="BC11" i="1" s="1"/>
  <c r="BH12" i="1"/>
  <c r="BT13" i="1"/>
  <c r="BR16" i="1"/>
  <c r="BS16" i="1" s="1"/>
  <c r="BC16" i="1" s="1"/>
  <c r="BF16" i="1" s="1"/>
  <c r="BP6" i="1"/>
  <c r="BS6" i="1" s="1"/>
  <c r="BC6" i="1" s="1"/>
  <c r="BB10" i="1"/>
  <c r="BU13" i="1"/>
  <c r="BB18" i="1"/>
  <c r="BT21" i="1"/>
  <c r="BV21" i="1" s="1"/>
  <c r="BD21" i="1" s="1"/>
  <c r="BQ6" i="1"/>
  <c r="BT8" i="1"/>
  <c r="BV8" i="1" s="1"/>
  <c r="BD8" i="1" s="1"/>
  <c r="BR11" i="1"/>
  <c r="BT16" i="1"/>
  <c r="BV16" i="1" s="1"/>
  <c r="BD16" i="1" s="1"/>
  <c r="BT3" i="1"/>
  <c r="BV3" i="1" s="1"/>
  <c r="BD3" i="1" s="1"/>
  <c r="BR6" i="1"/>
  <c r="BB8" i="1"/>
  <c r="BQ14" i="1"/>
  <c r="BS14" i="1" s="1"/>
  <c r="BC14" i="1" s="1"/>
  <c r="BF14" i="1" s="1"/>
  <c r="BQ19" i="1"/>
  <c r="BS19" i="1" s="1"/>
  <c r="BC19" i="1" s="1"/>
  <c r="BP22" i="1"/>
  <c r="BT11" i="1"/>
  <c r="BV11" i="1" s="1"/>
  <c r="BD11" i="1" s="1"/>
  <c r="BB16" i="1"/>
  <c r="BR19" i="1"/>
  <c r="BQ22" i="1"/>
  <c r="BB3" i="1"/>
  <c r="BF3" i="1" s="1"/>
  <c r="BP4" i="1"/>
  <c r="BH5" i="1"/>
  <c r="BT6" i="1"/>
  <c r="BP9" i="1"/>
  <c r="BH10" i="1"/>
  <c r="BU11" i="1"/>
  <c r="BP17" i="1"/>
  <c r="BH18" i="1"/>
  <c r="BR22" i="1"/>
  <c r="BQ4" i="1"/>
  <c r="BU6" i="1"/>
  <c r="BP12" i="1"/>
  <c r="BS12" i="1" s="1"/>
  <c r="BC12" i="1" s="1"/>
  <c r="BQ17" i="1"/>
  <c r="BT19" i="1"/>
  <c r="BV19" i="1" s="1"/>
  <c r="BD19" i="1" s="1"/>
  <c r="BR4" i="1"/>
  <c r="BP7" i="1"/>
  <c r="BS7" i="1" s="1"/>
  <c r="BC7" i="1" s="1"/>
  <c r="BR9" i="1"/>
  <c r="BQ12" i="1"/>
  <c r="BR17" i="1"/>
  <c r="BB19" i="1"/>
  <c r="BT22" i="1"/>
  <c r="BV22" i="1" s="1"/>
  <c r="BD22" i="1" s="1"/>
  <c r="BQ7" i="1"/>
  <c r="BP15" i="1"/>
  <c r="BS15" i="1" s="1"/>
  <c r="BC15" i="1" s="1"/>
  <c r="BP20" i="1"/>
  <c r="BS20" i="1" s="1"/>
  <c r="BC20" i="1" s="1"/>
  <c r="BU22" i="1"/>
  <c r="BV7" i="1" l="1"/>
  <c r="BD7" i="1" s="1"/>
  <c r="BS22" i="1"/>
  <c r="BC22" i="1" s="1"/>
  <c r="BF22" i="1" s="1"/>
  <c r="BI22" i="1" s="1"/>
  <c r="BV13" i="1"/>
  <c r="BD13" i="1" s="1"/>
  <c r="G5" i="1"/>
  <c r="BP5" i="1"/>
  <c r="BS5" i="1" s="1"/>
  <c r="BC5" i="1" s="1"/>
  <c r="BV12" i="1"/>
  <c r="BD12" i="1" s="1"/>
  <c r="BS17" i="1"/>
  <c r="BC17" i="1" s="1"/>
  <c r="BS9" i="1"/>
  <c r="BC9" i="1" s="1"/>
  <c r="BV6" i="1"/>
  <c r="BD6" i="1" s="1"/>
  <c r="BV20" i="1"/>
  <c r="BD20" i="1" s="1"/>
  <c r="BS4" i="1"/>
  <c r="BC4" i="1" s="1"/>
  <c r="BT5" i="1"/>
  <c r="BV5" i="1" s="1"/>
  <c r="BD5" i="1" s="1"/>
  <c r="BJ22" i="1" l="1"/>
  <c r="BK22" i="1" s="1"/>
  <c r="BO22" i="1" s="1"/>
  <c r="BH22" i="1"/>
</calcChain>
</file>

<file path=xl/sharedStrings.xml><?xml version="1.0" encoding="utf-8"?>
<sst xmlns="http://schemas.openxmlformats.org/spreadsheetml/2006/main" count="229" uniqueCount="145">
  <si>
    <t>List_Ordered</t>
  </si>
  <si>
    <t>List_Randomized</t>
  </si>
  <si>
    <t>Block</t>
  </si>
  <si>
    <t>bangt</t>
  </si>
  <si>
    <t>auf der</t>
  </si>
  <si>
    <t>Rennbahn</t>
  </si>
  <si>
    <t>hat</t>
  </si>
  <si>
    <t>die</t>
  </si>
  <si>
    <t>gesamten</t>
  </si>
  <si>
    <t>Ersparnisse</t>
  </si>
  <si>
    <t>verwettet</t>
  </si>
  <si>
    <t>Florin</t>
  </si>
  <si>
    <t>n</t>
  </si>
  <si>
    <t>Dummy</t>
  </si>
  <si>
    <t>NA</t>
  </si>
  <si>
    <t>Juna</t>
  </si>
  <si>
    <t>f</t>
  </si>
  <si>
    <t>Alternative</t>
  </si>
  <si>
    <t>Er</t>
  </si>
  <si>
    <t>Sie</t>
  </si>
  <si>
    <t>Wer</t>
  </si>
  <si>
    <t>guckt</t>
  </si>
  <si>
    <t>auf den</t>
  </si>
  <si>
    <t>Fahrplan</t>
  </si>
  <si>
    <t>heutige</t>
  </si>
  <si>
    <t>Verbindung</t>
  </si>
  <si>
    <t>vergessen</t>
  </si>
  <si>
    <t>Was</t>
  </si>
  <si>
    <t>ringt</t>
  </si>
  <si>
    <t>zu</t>
  </si>
  <si>
    <t>Hause</t>
  </si>
  <si>
    <t>mit</t>
  </si>
  <si>
    <t>den</t>
  </si>
  <si>
    <t>Geschwistern</t>
  </si>
  <si>
    <t>Streit</t>
  </si>
  <si>
    <t>Wen_Was</t>
  </si>
  <si>
    <t>schreit</t>
  </si>
  <si>
    <t>in der</t>
  </si>
  <si>
    <t>Sauna</t>
  </si>
  <si>
    <t xml:space="preserve">hat </t>
  </si>
  <si>
    <t>einen</t>
  </si>
  <si>
    <t>heißen</t>
  </si>
  <si>
    <t>Aufgussstein</t>
  </si>
  <si>
    <t>berührt</t>
  </si>
  <si>
    <t>joggt</t>
  </si>
  <si>
    <t>im</t>
  </si>
  <si>
    <t>Park</t>
  </si>
  <si>
    <t>möchte</t>
  </si>
  <si>
    <t>winterlichen</t>
  </si>
  <si>
    <t>Bauchspeck</t>
  </si>
  <si>
    <t>loswerden</t>
  </si>
  <si>
    <t>kommt</t>
  </si>
  <si>
    <t>von der</t>
  </si>
  <si>
    <t>Bandprobe</t>
  </si>
  <si>
    <t>ein</t>
  </si>
  <si>
    <t>exzellentes</t>
  </si>
  <si>
    <t>Solo</t>
  </si>
  <si>
    <t>hingelegt</t>
  </si>
  <si>
    <t>vor der</t>
  </si>
  <si>
    <t>Ampel</t>
  </si>
  <si>
    <t>muss</t>
  </si>
  <si>
    <t>auf</t>
  </si>
  <si>
    <t>das</t>
  </si>
  <si>
    <t>Ampelmännchen</t>
  </si>
  <si>
    <t>warten</t>
  </si>
  <si>
    <t>schwimmt</t>
  </si>
  <si>
    <t>Ostsee</t>
  </si>
  <si>
    <t>kalte</t>
  </si>
  <si>
    <t>Wasser</t>
  </si>
  <si>
    <t>gern</t>
  </si>
  <si>
    <t>hüpft</t>
  </si>
  <si>
    <t>Küche</t>
  </si>
  <si>
    <t>oberen</t>
  </si>
  <si>
    <t>Hängeschrank</t>
  </si>
  <si>
    <t>erreichen</t>
  </si>
  <si>
    <t>erwacht</t>
  </si>
  <si>
    <t>Einfahrt</t>
  </si>
  <si>
    <t>einzigen</t>
  </si>
  <si>
    <t>Haustürschlüssel</t>
  </si>
  <si>
    <t>verloren</t>
  </si>
  <si>
    <t>in der Einfahrt erwachen</t>
  </si>
  <si>
    <t>in der Einfahrt aufwachen</t>
  </si>
  <si>
    <t>auf dem</t>
  </si>
  <si>
    <t>Trampolin</t>
  </si>
  <si>
    <t>neuen</t>
  </si>
  <si>
    <t>Nachbarskinder</t>
  </si>
  <si>
    <t>bespaßen</t>
  </si>
  <si>
    <t>wandert</t>
  </si>
  <si>
    <t>aus der</t>
  </si>
  <si>
    <t>Burg</t>
  </si>
  <si>
    <t>eine</t>
  </si>
  <si>
    <t>hölzernes</t>
  </si>
  <si>
    <t>Schwert</t>
  </si>
  <si>
    <t>gekauft</t>
  </si>
  <si>
    <t>Wo_Wohin_Woher</t>
  </si>
  <si>
    <t>Weinprobe</t>
  </si>
  <si>
    <t>hatte</t>
  </si>
  <si>
    <t>spaßigen</t>
  </si>
  <si>
    <t>Abend</t>
  </si>
  <si>
    <t>genossen</t>
  </si>
  <si>
    <t>stürzt</t>
  </si>
  <si>
    <t>beim</t>
  </si>
  <si>
    <t>Marathon</t>
  </si>
  <si>
    <t>sportlichen</t>
  </si>
  <si>
    <t>Grenzen</t>
  </si>
  <si>
    <t>erreicht</t>
  </si>
  <si>
    <t>fliegt</t>
  </si>
  <si>
    <t>Talkshow</t>
  </si>
  <si>
    <t>top-secret</t>
  </si>
  <si>
    <t>Geheimnisse</t>
  </si>
  <si>
    <t>verraten</t>
  </si>
  <si>
    <t>faulenzt</t>
  </si>
  <si>
    <t>Café</t>
  </si>
  <si>
    <t>stätischen</t>
  </si>
  <si>
    <t>Netzausfall</t>
  </si>
  <si>
    <t>erlitten</t>
  </si>
  <si>
    <t>flüchtet</t>
  </si>
  <si>
    <t>Baustelle</t>
  </si>
  <si>
    <t>wichtiges</t>
  </si>
  <si>
    <t>Warnschild</t>
  </si>
  <si>
    <t>übersehen</t>
  </si>
  <si>
    <t>in die</t>
  </si>
  <si>
    <t>Besprechung</t>
  </si>
  <si>
    <t>endlosen</t>
  </si>
  <si>
    <t>Streitigkeiten</t>
  </si>
  <si>
    <t>satt</t>
  </si>
  <si>
    <t>auf die</t>
  </si>
  <si>
    <t>Malediven</t>
  </si>
  <si>
    <t>schönen</t>
  </si>
  <si>
    <t>Urlaub</t>
  </si>
  <si>
    <t>gebucht</t>
  </si>
  <si>
    <t>marschiert</t>
  </si>
  <si>
    <t>aus dem</t>
  </si>
  <si>
    <t>Rathaus</t>
  </si>
  <si>
    <t>goldene</t>
  </si>
  <si>
    <t>Buch</t>
  </si>
  <si>
    <t>beschmutzt</t>
  </si>
  <si>
    <t>aus dem Rathaus marschieren</t>
  </si>
  <si>
    <t>aus dem Rathaus spazieren</t>
  </si>
  <si>
    <t>starrt</t>
  </si>
  <si>
    <t>Schulhof</t>
  </si>
  <si>
    <t>potenziellen</t>
  </si>
  <si>
    <t>Profispieler</t>
  </si>
  <si>
    <t>gefunden</t>
  </si>
  <si>
    <t>in den Kindergarten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</si>
</sst>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C000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1" fillId="3" borderId="0" xfId="0" applyFont="1" applyFill="1"/>
    <xf numFmtId="0" fontId="3" fillId="5" borderId="0" xfId="0" applyFont="1" applyFill="1"/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3" fillId="3" borderId="0" xfId="0" applyFont="1" applyFill="1" applyAlignment="1">
      <alignment horizontal="right" wrapText="1"/>
    </xf>
    <xf numFmtId="0" fontId="3" fillId="6" borderId="0" xfId="0" applyFont="1" applyFill="1"/>
    <xf numFmtId="0" fontId="3" fillId="7" borderId="0" xfId="0" applyFont="1" applyFill="1" applyAlignment="1">
      <alignment horizontal="right" wrapText="1"/>
    </xf>
    <xf numFmtId="0" fontId="2" fillId="4" borderId="0" xfId="0" applyFont="1" applyFill="1"/>
    <xf numFmtId="0" fontId="3" fillId="0" borderId="0" xfId="0" applyFont="1"/>
    <xf numFmtId="0" fontId="2" fillId="8" borderId="0" xfId="0" applyFont="1" applyFill="1"/>
  </cellXfs>
  <cellStyles count="1">
    <cellStyle name="Standard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12">
          <cell r="Z12">
            <v>11</v>
          </cell>
          <cell r="AA12" t="str">
            <v>Lukas</v>
          </cell>
          <cell r="AB12" t="str">
            <v>m</v>
          </cell>
          <cell r="AC12">
            <v>1.1428571430000001</v>
          </cell>
          <cell r="AD12">
            <v>0.42996970800000001</v>
          </cell>
          <cell r="AE12">
            <v>1</v>
          </cell>
          <cell r="AF12" t="str">
            <v>m</v>
          </cell>
          <cell r="AG12" t="str">
            <v>Target</v>
          </cell>
          <cell r="AH12" t="str">
            <v>NA</v>
          </cell>
          <cell r="AI12">
            <v>1460000000</v>
          </cell>
          <cell r="AJ12" t="str">
            <v>NA</v>
          </cell>
          <cell r="AK12" t="str">
            <v>NA</v>
          </cell>
          <cell r="AL12">
            <v>92</v>
          </cell>
          <cell r="AM12" t="str">
            <v>Sanja</v>
          </cell>
          <cell r="AN12" t="str">
            <v>n</v>
          </cell>
          <cell r="AO12">
            <v>5.9428571430000003</v>
          </cell>
          <cell r="AP12">
            <v>1.3491360450000001</v>
          </cell>
          <cell r="AQ12">
            <v>6</v>
          </cell>
          <cell r="AR12" t="str">
            <v>n</v>
          </cell>
          <cell r="AS12" t="str">
            <v>Alternative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  <cell r="AX12" t="str">
            <v>Er</v>
          </cell>
          <cell r="AY12" t="str">
            <v>Sie</v>
          </cell>
          <cell r="AZ12" t="str">
            <v>Sie</v>
          </cell>
        </row>
        <row r="14">
          <cell r="Z14">
            <v>15</v>
          </cell>
          <cell r="AA14" t="str">
            <v>Felix</v>
          </cell>
          <cell r="AB14" t="str">
            <v>m</v>
          </cell>
          <cell r="AC14">
            <v>1.2</v>
          </cell>
          <cell r="AD14">
            <v>0.47278897199999997</v>
          </cell>
          <cell r="AE14">
            <v>1</v>
          </cell>
          <cell r="AF14" t="str">
            <v>m</v>
          </cell>
          <cell r="AG14" t="str">
            <v>Target</v>
          </cell>
          <cell r="AH14" t="str">
            <v>NA</v>
          </cell>
          <cell r="AI14">
            <v>2590000000</v>
          </cell>
          <cell r="AJ14" t="str">
            <v>NA</v>
          </cell>
          <cell r="AK14" t="str">
            <v>NA</v>
          </cell>
          <cell r="AL14">
            <v>94</v>
          </cell>
          <cell r="AM14" t="str">
            <v>Alma</v>
          </cell>
          <cell r="AN14" t="str">
            <v>f</v>
          </cell>
          <cell r="AO14">
            <v>6.1714285709999999</v>
          </cell>
          <cell r="AP14">
            <v>0.98475778700000005</v>
          </cell>
          <cell r="AQ14">
            <v>6</v>
          </cell>
          <cell r="AR14" t="str">
            <v>f</v>
          </cell>
          <cell r="AS14" t="str">
            <v>Alternative</v>
          </cell>
          <cell r="AT14" t="str">
            <v>NA</v>
          </cell>
          <cell r="AU14" t="str">
            <v>NA</v>
          </cell>
          <cell r="AV14" t="str">
            <v>NA</v>
          </cell>
          <cell r="AW14" t="str">
            <v>NA</v>
          </cell>
          <cell r="AX14" t="str">
            <v>Er</v>
          </cell>
          <cell r="AY14" t="str">
            <v>Sie</v>
          </cell>
          <cell r="AZ14" t="str">
            <v>Sie</v>
          </cell>
        </row>
        <row r="15">
          <cell r="Z15">
            <v>13</v>
          </cell>
          <cell r="AA15" t="str">
            <v>Matteo</v>
          </cell>
          <cell r="AB15" t="str">
            <v>m</v>
          </cell>
          <cell r="AC15">
            <v>1.1714285710000001</v>
          </cell>
          <cell r="AD15">
            <v>0.45281565400000001</v>
          </cell>
          <cell r="AE15">
            <v>1</v>
          </cell>
          <cell r="AF15" t="str">
            <v>m</v>
          </cell>
          <cell r="AG15" t="str">
            <v>Target</v>
          </cell>
          <cell r="AH15" t="str">
            <v>NA</v>
          </cell>
          <cell r="AI15">
            <v>1450000000</v>
          </cell>
          <cell r="AJ15" t="str">
            <v>NA</v>
          </cell>
          <cell r="AK15" t="str">
            <v>NA</v>
          </cell>
          <cell r="AL15">
            <v>95</v>
          </cell>
          <cell r="AM15" t="str">
            <v>Nele</v>
          </cell>
          <cell r="AN15" t="str">
            <v>f</v>
          </cell>
          <cell r="AO15">
            <v>6.1714285709999999</v>
          </cell>
          <cell r="AP15">
            <v>1.5621575249999999</v>
          </cell>
          <cell r="AQ15">
            <v>7</v>
          </cell>
          <cell r="AR15" t="str">
            <v>f</v>
          </cell>
          <cell r="AS15" t="str">
            <v>Alternative</v>
          </cell>
          <cell r="AT15" t="str">
            <v>NA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Er</v>
          </cell>
          <cell r="AY15" t="str">
            <v>Sie</v>
          </cell>
          <cell r="AZ15" t="str">
            <v>Sie</v>
          </cell>
        </row>
        <row r="16">
          <cell r="Z16">
            <v>14</v>
          </cell>
          <cell r="AA16" t="str">
            <v>Oliver</v>
          </cell>
          <cell r="AB16" t="str">
            <v>m</v>
          </cell>
          <cell r="AC16">
            <v>1.1714285710000001</v>
          </cell>
          <cell r="AD16">
            <v>0.45281565400000001</v>
          </cell>
          <cell r="AE16">
            <v>1</v>
          </cell>
          <cell r="AF16" t="str">
            <v>m</v>
          </cell>
          <cell r="AG16" t="str">
            <v>Target</v>
          </cell>
          <cell r="AH16" t="str">
            <v>NA</v>
          </cell>
          <cell r="AI16">
            <v>4330000000</v>
          </cell>
          <cell r="AJ16" t="str">
            <v>NA</v>
          </cell>
          <cell r="AK16" t="str">
            <v>NA</v>
          </cell>
          <cell r="AL16">
            <v>96</v>
          </cell>
          <cell r="AM16" t="str">
            <v>Mila</v>
          </cell>
          <cell r="AN16" t="str">
            <v>f</v>
          </cell>
          <cell r="AO16">
            <v>6.2285714289999996</v>
          </cell>
          <cell r="AP16">
            <v>1.1137037910000001</v>
          </cell>
          <cell r="AQ16">
            <v>7</v>
          </cell>
          <cell r="AR16" t="str">
            <v>f</v>
          </cell>
          <cell r="AS16" t="str">
            <v>Alternative</v>
          </cell>
          <cell r="AT16" t="str">
            <v>NA</v>
          </cell>
          <cell r="AU16" t="str">
            <v>NA</v>
          </cell>
          <cell r="AV16" t="str">
            <v>NA</v>
          </cell>
          <cell r="AW16" t="str">
            <v>NA</v>
          </cell>
          <cell r="AX16" t="str">
            <v>Er</v>
          </cell>
          <cell r="AY16" t="str">
            <v>Sie</v>
          </cell>
          <cell r="AZ16" t="str">
            <v>Sie</v>
          </cell>
        </row>
        <row r="17">
          <cell r="Z17">
            <v>16</v>
          </cell>
          <cell r="AA17" t="str">
            <v>Patrick</v>
          </cell>
          <cell r="AB17" t="str">
            <v>m</v>
          </cell>
          <cell r="AC17">
            <v>1.2</v>
          </cell>
          <cell r="AD17">
            <v>0.53136893100000004</v>
          </cell>
          <cell r="AE17">
            <v>1</v>
          </cell>
          <cell r="AF17" t="str">
            <v>m</v>
          </cell>
          <cell r="AG17" t="str">
            <v>Target</v>
          </cell>
          <cell r="AH17" t="str">
            <v>NA</v>
          </cell>
          <cell r="AI17">
            <v>4710000000</v>
          </cell>
          <cell r="AJ17" t="str">
            <v>NA</v>
          </cell>
          <cell r="AK17" t="str">
            <v>NA</v>
          </cell>
          <cell r="AL17">
            <v>97</v>
          </cell>
          <cell r="AM17" t="str">
            <v>Fenja</v>
          </cell>
          <cell r="AN17" t="str">
            <v>f</v>
          </cell>
          <cell r="AO17">
            <v>6.2857142860000002</v>
          </cell>
          <cell r="AP17">
            <v>1.0166678149999999</v>
          </cell>
          <cell r="AQ17">
            <v>7</v>
          </cell>
          <cell r="AR17" t="str">
            <v>f</v>
          </cell>
          <cell r="AS17" t="str">
            <v>Alternative</v>
          </cell>
          <cell r="AT17" t="str">
            <v>NA</v>
          </cell>
          <cell r="AU17" t="str">
            <v>NA</v>
          </cell>
          <cell r="AV17" t="str">
            <v>NA</v>
          </cell>
          <cell r="AW17" t="str">
            <v>NA</v>
          </cell>
          <cell r="AX17" t="str">
            <v>Er</v>
          </cell>
          <cell r="AY17" t="str">
            <v>Sie</v>
          </cell>
          <cell r="AZ17" t="str">
            <v>Sie</v>
          </cell>
        </row>
        <row r="23">
          <cell r="Z23">
            <v>64</v>
          </cell>
          <cell r="AA23" t="str">
            <v>Tomke</v>
          </cell>
          <cell r="AB23" t="str">
            <v>n</v>
          </cell>
          <cell r="AC23">
            <v>3.1714285709999999</v>
          </cell>
          <cell r="AD23">
            <v>1.543215022</v>
          </cell>
          <cell r="AE23">
            <v>4</v>
          </cell>
          <cell r="AF23" t="str">
            <v>n</v>
          </cell>
          <cell r="AG23" t="str">
            <v>Target</v>
          </cell>
          <cell r="AH23" t="str">
            <v>NA</v>
          </cell>
          <cell r="AI23" t="str">
            <v>494000 </v>
          </cell>
          <cell r="AJ23" t="str">
            <v>NA</v>
          </cell>
          <cell r="AK23" t="str">
            <v>NA</v>
          </cell>
          <cell r="AL23">
            <v>113</v>
          </cell>
          <cell r="AM23" t="str">
            <v>Ina</v>
          </cell>
          <cell r="AN23" t="str">
            <v>f</v>
          </cell>
          <cell r="AO23">
            <v>6.6857142859999996</v>
          </cell>
          <cell r="AP23">
            <v>0.67612340400000004</v>
          </cell>
          <cell r="AQ23">
            <v>7</v>
          </cell>
          <cell r="AR23" t="str">
            <v>f</v>
          </cell>
          <cell r="AS23" t="str">
            <v>Alternative</v>
          </cell>
          <cell r="AT23" t="str">
            <v>NA</v>
          </cell>
          <cell r="AU23" t="str">
            <v>NA</v>
          </cell>
          <cell r="AV23" t="str">
            <v>NA</v>
          </cell>
          <cell r="AW23" t="str">
            <v>NA</v>
          </cell>
          <cell r="AX23" t="str">
            <v>Er</v>
          </cell>
          <cell r="AY23" t="str">
            <v>Sie</v>
          </cell>
          <cell r="AZ23" t="str">
            <v>Er</v>
          </cell>
        </row>
        <row r="25">
          <cell r="Z25">
            <v>66</v>
          </cell>
          <cell r="AA25" t="str">
            <v>Sam</v>
          </cell>
          <cell r="AB25" t="str">
            <v>n</v>
          </cell>
          <cell r="AC25">
            <v>3.3142857139999999</v>
          </cell>
          <cell r="AD25">
            <v>1.18250553</v>
          </cell>
          <cell r="AE25">
            <v>4</v>
          </cell>
          <cell r="AF25" t="str">
            <v>n</v>
          </cell>
          <cell r="AG25" t="str">
            <v>Target</v>
          </cell>
          <cell r="AH25" t="str">
            <v>NA</v>
          </cell>
          <cell r="AI25">
            <v>3870000000</v>
          </cell>
          <cell r="AJ25" t="str">
            <v>NA</v>
          </cell>
          <cell r="AK25" t="str">
            <v>NA</v>
          </cell>
          <cell r="AL25">
            <v>115</v>
          </cell>
          <cell r="AM25" t="str">
            <v>Selina</v>
          </cell>
          <cell r="AN25" t="str">
            <v>f</v>
          </cell>
          <cell r="AO25">
            <v>6.6857142859999996</v>
          </cell>
          <cell r="AP25">
            <v>1.078436465</v>
          </cell>
          <cell r="AQ25">
            <v>7</v>
          </cell>
          <cell r="AR25" t="str">
            <v>f</v>
          </cell>
          <cell r="AS25" t="str">
            <v>Alternative</v>
          </cell>
          <cell r="AT25" t="str">
            <v>NA</v>
          </cell>
          <cell r="AU25" t="str">
            <v>NA</v>
          </cell>
          <cell r="AV25" t="str">
            <v>NA</v>
          </cell>
          <cell r="AW25" t="str">
            <v>NA</v>
          </cell>
          <cell r="AX25" t="str">
            <v>Er</v>
          </cell>
          <cell r="AY25" t="str">
            <v>Sie</v>
          </cell>
          <cell r="AZ25" t="str">
            <v>Er</v>
          </cell>
        </row>
        <row r="28">
          <cell r="Z28">
            <v>69</v>
          </cell>
          <cell r="AA28" t="str">
            <v>Luca</v>
          </cell>
          <cell r="AB28" t="str">
            <v>n</v>
          </cell>
          <cell r="AC28">
            <v>3.457142857</v>
          </cell>
          <cell r="AD28">
            <v>1.5967403769999999</v>
          </cell>
          <cell r="AE28">
            <v>4</v>
          </cell>
          <cell r="AF28" t="str">
            <v>n</v>
          </cell>
          <cell r="AG28" t="str">
            <v>Target</v>
          </cell>
          <cell r="AH28" t="str">
            <v>NA</v>
          </cell>
          <cell r="AI28">
            <v>2680000000</v>
          </cell>
          <cell r="AJ28" t="str">
            <v>NA</v>
          </cell>
          <cell r="AK28" t="str">
            <v>NA</v>
          </cell>
          <cell r="AL28">
            <v>118</v>
          </cell>
          <cell r="AM28" t="str">
            <v>Lara</v>
          </cell>
          <cell r="AN28" t="str">
            <v>f</v>
          </cell>
          <cell r="AO28">
            <v>6.7428571430000002</v>
          </cell>
          <cell r="AP28">
            <v>0.61082668900000003</v>
          </cell>
          <cell r="AQ28">
            <v>7</v>
          </cell>
          <cell r="AR28" t="str">
            <v>f</v>
          </cell>
          <cell r="AS28" t="str">
            <v>Alternative</v>
          </cell>
          <cell r="AT28" t="str">
            <v>NA</v>
          </cell>
          <cell r="AU28" t="str">
            <v>NA</v>
          </cell>
          <cell r="AV28" t="str">
            <v>NA</v>
          </cell>
          <cell r="AW28" t="str">
            <v>NA</v>
          </cell>
          <cell r="AX28" t="str">
            <v>Er</v>
          </cell>
          <cell r="AY28" t="str">
            <v>Sie</v>
          </cell>
          <cell r="AZ28" t="str">
            <v>Er</v>
          </cell>
        </row>
        <row r="43">
          <cell r="Z43">
            <v>125</v>
          </cell>
          <cell r="AA43" t="str">
            <v>Marie</v>
          </cell>
          <cell r="AB43" t="str">
            <v>f</v>
          </cell>
          <cell r="AC43">
            <v>6.8285714290000001</v>
          </cell>
          <cell r="AD43">
            <v>0.38238526</v>
          </cell>
          <cell r="AE43">
            <v>7</v>
          </cell>
          <cell r="AF43" t="str">
            <v>f</v>
          </cell>
          <cell r="AG43" t="str">
            <v>Target</v>
          </cell>
          <cell r="AH43" t="str">
            <v>NA</v>
          </cell>
          <cell r="AI43">
            <v>4810000000</v>
          </cell>
          <cell r="AJ43" t="str">
            <v>NA</v>
          </cell>
          <cell r="AK43" t="str">
            <v>NA</v>
          </cell>
          <cell r="AL43">
            <v>44</v>
          </cell>
          <cell r="AM43" t="str">
            <v>Emil</v>
          </cell>
          <cell r="AN43" t="str">
            <v>m</v>
          </cell>
          <cell r="AO43">
            <v>1.628571429</v>
          </cell>
          <cell r="AP43">
            <v>1.2387307139999999</v>
          </cell>
          <cell r="AQ43">
            <v>1</v>
          </cell>
          <cell r="AR43" t="str">
            <v>m</v>
          </cell>
          <cell r="AS43" t="str">
            <v>Alternative</v>
          </cell>
          <cell r="AT43" t="str">
            <v>NA</v>
          </cell>
          <cell r="AU43" t="str">
            <v>NA</v>
          </cell>
          <cell r="AV43" t="str">
            <v>NA</v>
          </cell>
          <cell r="AW43" t="str">
            <v>NA</v>
          </cell>
          <cell r="AX43" t="str">
            <v>Er</v>
          </cell>
          <cell r="AY43" t="str">
            <v>Sie</v>
          </cell>
          <cell r="AZ43" t="str">
            <v>Er</v>
          </cell>
        </row>
        <row r="49">
          <cell r="Z49">
            <v>131</v>
          </cell>
          <cell r="AA49" t="str">
            <v>Lina</v>
          </cell>
          <cell r="AB49" t="str">
            <v>f</v>
          </cell>
          <cell r="AC49">
            <v>6.8571428570000004</v>
          </cell>
          <cell r="AD49">
            <v>0.35503580099999998</v>
          </cell>
          <cell r="AE49">
            <v>7</v>
          </cell>
          <cell r="AF49" t="str">
            <v>f</v>
          </cell>
          <cell r="AG49" t="str">
            <v>Target</v>
          </cell>
          <cell r="AH49" t="str">
            <v>NA</v>
          </cell>
          <cell r="AI49">
            <v>2320000000</v>
          </cell>
          <cell r="AJ49" t="str">
            <v>NA</v>
          </cell>
          <cell r="AK49" t="str">
            <v>NA</v>
          </cell>
          <cell r="AL49">
            <v>50</v>
          </cell>
          <cell r="AM49" t="str">
            <v>Gabriel</v>
          </cell>
          <cell r="AN49" t="str">
            <v>m</v>
          </cell>
          <cell r="AO49">
            <v>1.8571428569999999</v>
          </cell>
          <cell r="AP49">
            <v>1.3750477459999999</v>
          </cell>
          <cell r="AQ49">
            <v>1</v>
          </cell>
          <cell r="AR49" t="str">
            <v>m</v>
          </cell>
          <cell r="AS49" t="str">
            <v>Alternative</v>
          </cell>
          <cell r="AT49" t="str">
            <v>NA</v>
          </cell>
          <cell r="AU49" t="str">
            <v>NA</v>
          </cell>
          <cell r="AV49" t="str">
            <v>NA</v>
          </cell>
          <cell r="AW49" t="str">
            <v>NA</v>
          </cell>
          <cell r="AX49" t="str">
            <v>Er</v>
          </cell>
          <cell r="AY49" t="str">
            <v>Sie</v>
          </cell>
          <cell r="AZ49" t="str">
            <v>Er</v>
          </cell>
        </row>
        <row r="50">
          <cell r="Z50">
            <v>132</v>
          </cell>
          <cell r="AA50" t="str">
            <v>Carla</v>
          </cell>
          <cell r="AB50" t="str">
            <v>f</v>
          </cell>
          <cell r="AC50">
            <v>6.8571428570000004</v>
          </cell>
          <cell r="AD50">
            <v>0.42996970800000001</v>
          </cell>
          <cell r="AE50">
            <v>7</v>
          </cell>
          <cell r="AF50" t="str">
            <v>f</v>
          </cell>
          <cell r="AG50" t="str">
            <v>Target</v>
          </cell>
          <cell r="AH50">
            <v>153</v>
          </cell>
          <cell r="AI50">
            <v>2590000000</v>
          </cell>
          <cell r="AJ50" t="str">
            <v>NA</v>
          </cell>
          <cell r="AK50" t="str">
            <v>NA</v>
          </cell>
          <cell r="AL50">
            <v>51</v>
          </cell>
          <cell r="AM50" t="str">
            <v>Dylan</v>
          </cell>
          <cell r="AN50" t="str">
            <v>n</v>
          </cell>
          <cell r="AO50">
            <v>1.9714285709999999</v>
          </cell>
          <cell r="AP50">
            <v>1.224401758</v>
          </cell>
          <cell r="AQ50">
            <v>1</v>
          </cell>
          <cell r="AR50" t="str">
            <v>m</v>
          </cell>
          <cell r="AS50" t="str">
            <v>Alternative</v>
          </cell>
          <cell r="AT50" t="str">
            <v>NA</v>
          </cell>
          <cell r="AU50" t="str">
            <v>NA</v>
          </cell>
          <cell r="AV50" t="str">
            <v>NA</v>
          </cell>
          <cell r="AW50" t="str">
            <v>NA</v>
          </cell>
          <cell r="AX50" t="str">
            <v>Er</v>
          </cell>
          <cell r="AY50" t="str">
            <v>Sie</v>
          </cell>
          <cell r="AZ50" t="str">
            <v>Er</v>
          </cell>
        </row>
        <row r="53">
          <cell r="Z53">
            <v>135</v>
          </cell>
          <cell r="AA53" t="str">
            <v>Leonie</v>
          </cell>
          <cell r="AB53" t="str">
            <v>f</v>
          </cell>
          <cell r="AC53">
            <v>6.8857142859999998</v>
          </cell>
          <cell r="AD53">
            <v>0.322802851</v>
          </cell>
          <cell r="AE53">
            <v>7</v>
          </cell>
          <cell r="AF53" t="str">
            <v>f</v>
          </cell>
          <cell r="AG53" t="str">
            <v>Target</v>
          </cell>
          <cell r="AH53" t="str">
            <v>NA</v>
          </cell>
          <cell r="AI53">
            <v>48000000</v>
          </cell>
          <cell r="AJ53" t="str">
            <v>NA</v>
          </cell>
          <cell r="AK53" t="str">
            <v>NA</v>
          </cell>
          <cell r="AL53">
            <v>103</v>
          </cell>
          <cell r="AM53" t="str">
            <v>Lotte</v>
          </cell>
          <cell r="AN53" t="str">
            <v>f</v>
          </cell>
          <cell r="AO53">
            <v>6.542857143</v>
          </cell>
          <cell r="AP53">
            <v>0.81683957500000004</v>
          </cell>
          <cell r="AQ53">
            <v>7</v>
          </cell>
          <cell r="AR53" t="str">
            <v>f</v>
          </cell>
          <cell r="AS53" t="str">
            <v>Alternative</v>
          </cell>
          <cell r="AT53" t="str">
            <v>NA</v>
          </cell>
          <cell r="AU53" t="str">
            <v>NA</v>
          </cell>
          <cell r="AV53" t="str">
            <v>NA</v>
          </cell>
          <cell r="AW53" t="str">
            <v>NA</v>
          </cell>
          <cell r="AX53" t="str">
            <v>Er</v>
          </cell>
          <cell r="AY53" t="str">
            <v>Sie</v>
          </cell>
          <cell r="AZ53" t="str">
            <v>Sie</v>
          </cell>
        </row>
        <row r="57">
          <cell r="Z57">
            <v>139</v>
          </cell>
          <cell r="AA57" t="str">
            <v>Clara</v>
          </cell>
          <cell r="AB57" t="str">
            <v>f</v>
          </cell>
          <cell r="AC57">
            <v>6.914285714</v>
          </cell>
          <cell r="AD57">
            <v>0.28402864100000003</v>
          </cell>
          <cell r="AE57">
            <v>7</v>
          </cell>
          <cell r="AF57" t="str">
            <v>f</v>
          </cell>
          <cell r="AG57" t="str">
            <v>Target</v>
          </cell>
          <cell r="AH57">
            <v>451</v>
          </cell>
          <cell r="AI57">
            <v>3310000000</v>
          </cell>
          <cell r="AJ57" t="str">
            <v>NA</v>
          </cell>
          <cell r="AK57" t="str">
            <v>NA</v>
          </cell>
          <cell r="AL57">
            <v>107</v>
          </cell>
          <cell r="AM57" t="str">
            <v>Amelie</v>
          </cell>
          <cell r="AN57" t="str">
            <v>f</v>
          </cell>
          <cell r="AO57">
            <v>6.6</v>
          </cell>
          <cell r="AP57">
            <v>1.1167178799999999</v>
          </cell>
          <cell r="AQ57">
            <v>7</v>
          </cell>
          <cell r="AR57" t="str">
            <v>f</v>
          </cell>
          <cell r="AS57" t="str">
            <v>Alternative</v>
          </cell>
          <cell r="AT57" t="str">
            <v>NA</v>
          </cell>
          <cell r="AU57" t="str">
            <v>NA</v>
          </cell>
          <cell r="AV57" t="str">
            <v>NA</v>
          </cell>
          <cell r="AW57" t="str">
            <v>NA</v>
          </cell>
          <cell r="AX57" t="str">
            <v>Er</v>
          </cell>
          <cell r="AY57" t="str">
            <v>Sie</v>
          </cell>
          <cell r="AZ57" t="str">
            <v>Sie</v>
          </cell>
        </row>
        <row r="62">
          <cell r="Z62">
            <v>144</v>
          </cell>
          <cell r="AA62" t="str">
            <v>Kellnerin</v>
          </cell>
          <cell r="AB62" t="str">
            <v>NA</v>
          </cell>
          <cell r="AC62">
            <v>1.375</v>
          </cell>
          <cell r="AD62" t="str">
            <v>NA</v>
          </cell>
          <cell r="AE62" t="str">
            <v>NA</v>
          </cell>
          <cell r="AF62" t="str">
            <v>f</v>
          </cell>
          <cell r="AG62" t="str">
            <v>Filler</v>
          </cell>
          <cell r="AH62" t="str">
            <v>NA</v>
          </cell>
          <cell r="AI62" t="str">
            <v>NA</v>
          </cell>
          <cell r="AJ62" t="str">
            <v>Die</v>
          </cell>
          <cell r="AK62" t="str">
            <v>die</v>
          </cell>
          <cell r="AL62">
            <v>1</v>
          </cell>
          <cell r="AM62" t="str">
            <v>Kellner</v>
          </cell>
          <cell r="AN62" t="str">
            <v>NA</v>
          </cell>
          <cell r="AO62" t="str">
            <v>NA</v>
          </cell>
          <cell r="AP62" t="str">
            <v>NA</v>
          </cell>
          <cell r="AQ62" t="str">
            <v>NA</v>
          </cell>
          <cell r="AR62" t="str">
            <v>NA</v>
          </cell>
          <cell r="AS62" t="str">
            <v>Alternative</v>
          </cell>
          <cell r="AT62" t="str">
            <v>NA</v>
          </cell>
          <cell r="AU62" t="str">
            <v>NA</v>
          </cell>
          <cell r="AV62" t="str">
            <v>Der</v>
          </cell>
          <cell r="AW62" t="str">
            <v>der</v>
          </cell>
          <cell r="AX62" t="str">
            <v>Er</v>
          </cell>
          <cell r="AY62" t="str">
            <v>Sie</v>
          </cell>
          <cell r="AZ62" t="str">
            <v>Er</v>
          </cell>
        </row>
        <row r="66">
          <cell r="Z66">
            <v>148</v>
          </cell>
          <cell r="AA66" t="str">
            <v>Stepptänzerin</v>
          </cell>
          <cell r="AB66" t="str">
            <v>NA</v>
          </cell>
          <cell r="AC66">
            <v>1.7</v>
          </cell>
          <cell r="AD66" t="str">
            <v>NA</v>
          </cell>
          <cell r="AE66" t="str">
            <v>NA</v>
          </cell>
          <cell r="AF66" t="str">
            <v>f</v>
          </cell>
          <cell r="AG66" t="str">
            <v>Filler</v>
          </cell>
          <cell r="AH66" t="str">
            <v>NA</v>
          </cell>
          <cell r="AI66" t="str">
            <v>NA</v>
          </cell>
          <cell r="AJ66" t="str">
            <v>Die</v>
          </cell>
          <cell r="AK66" t="str">
            <v>die</v>
          </cell>
          <cell r="AL66">
            <v>5</v>
          </cell>
          <cell r="AM66" t="str">
            <v>Stepptänzer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Alternative</v>
          </cell>
          <cell r="AT66" t="str">
            <v>NA</v>
          </cell>
          <cell r="AU66" t="str">
            <v>NA</v>
          </cell>
          <cell r="AV66" t="str">
            <v>Der</v>
          </cell>
          <cell r="AW66" t="str">
            <v>der</v>
          </cell>
          <cell r="AX66" t="str">
            <v>Er</v>
          </cell>
          <cell r="AY66" t="str">
            <v>Sie</v>
          </cell>
          <cell r="AZ66" t="str">
            <v>Er</v>
          </cell>
        </row>
        <row r="100">
          <cell r="Z100">
            <v>182</v>
          </cell>
          <cell r="AA100" t="str">
            <v>Professor</v>
          </cell>
          <cell r="AB100" t="str">
            <v>NA</v>
          </cell>
          <cell r="AC100">
            <v>4.8499999999999996</v>
          </cell>
          <cell r="AD100" t="str">
            <v>NA</v>
          </cell>
          <cell r="AE100" t="str">
            <v>NA</v>
          </cell>
          <cell r="AF100" t="str">
            <v>m</v>
          </cell>
          <cell r="AG100" t="str">
            <v>Filler</v>
          </cell>
          <cell r="AH100" t="str">
            <v>NA</v>
          </cell>
          <cell r="AI100" t="str">
            <v>NA</v>
          </cell>
          <cell r="AJ100" t="str">
            <v>Der</v>
          </cell>
          <cell r="AK100" t="str">
            <v>der</v>
          </cell>
          <cell r="AL100">
            <v>39</v>
          </cell>
          <cell r="AM100" t="str">
            <v>Professorin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Alternative</v>
          </cell>
          <cell r="AT100" t="str">
            <v>NA</v>
          </cell>
          <cell r="AU100" t="str">
            <v>NA</v>
          </cell>
          <cell r="AV100" t="str">
            <v>Die</v>
          </cell>
          <cell r="AW100" t="str">
            <v>die</v>
          </cell>
          <cell r="AX100" t="str">
            <v>Er</v>
          </cell>
          <cell r="AY100" t="str">
            <v>Sie</v>
          </cell>
          <cell r="AZ100" t="str">
            <v>Sie</v>
          </cell>
        </row>
        <row r="102">
          <cell r="Z102">
            <v>184</v>
          </cell>
          <cell r="AA102" t="str">
            <v>Diplomat</v>
          </cell>
          <cell r="AB102" t="str">
            <v>NA</v>
          </cell>
          <cell r="AC102">
            <v>5.05</v>
          </cell>
          <cell r="AD102" t="str">
            <v>NA</v>
          </cell>
          <cell r="AE102" t="str">
            <v>NA</v>
          </cell>
          <cell r="AF102" t="str">
            <v>m</v>
          </cell>
          <cell r="AG102" t="str">
            <v>Filler</v>
          </cell>
          <cell r="AH102" t="str">
            <v>NA</v>
          </cell>
          <cell r="AI102" t="str">
            <v>NA</v>
          </cell>
          <cell r="AJ102" t="str">
            <v>Der</v>
          </cell>
          <cell r="AK102" t="str">
            <v>der</v>
          </cell>
          <cell r="AL102">
            <v>41</v>
          </cell>
          <cell r="AM102" t="str">
            <v>Diplomatin</v>
          </cell>
          <cell r="AN102" t="str">
            <v>NA</v>
          </cell>
          <cell r="AO102" t="str">
            <v>NA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Alternative</v>
          </cell>
          <cell r="AT102" t="str">
            <v>NA</v>
          </cell>
          <cell r="AU102" t="str">
            <v>NA</v>
          </cell>
          <cell r="AV102" t="str">
            <v>Die</v>
          </cell>
          <cell r="AW102" t="str">
            <v>die</v>
          </cell>
          <cell r="AX102" t="str">
            <v>Er</v>
          </cell>
          <cell r="AY102" t="str">
            <v>Sie</v>
          </cell>
          <cell r="AZ102" t="str">
            <v>Er</v>
          </cell>
        </row>
        <row r="110">
          <cell r="Z110">
            <v>192</v>
          </cell>
          <cell r="AA110" t="str">
            <v>Pfandleiher</v>
          </cell>
          <cell r="AB110" t="str">
            <v>NA</v>
          </cell>
          <cell r="AC110">
            <v>5.85</v>
          </cell>
          <cell r="AD110" t="str">
            <v>NA</v>
          </cell>
          <cell r="AE110" t="str">
            <v>NA</v>
          </cell>
          <cell r="AF110" t="str">
            <v>m</v>
          </cell>
          <cell r="AG110" t="str">
            <v>Filler</v>
          </cell>
          <cell r="AH110" t="str">
            <v>NA</v>
          </cell>
          <cell r="AI110" t="str">
            <v>NA</v>
          </cell>
          <cell r="AJ110" t="str">
            <v>Der</v>
          </cell>
          <cell r="AK110" t="str">
            <v>der</v>
          </cell>
          <cell r="AL110">
            <v>49</v>
          </cell>
          <cell r="AM110" t="str">
            <v>Pfandleiherin</v>
          </cell>
          <cell r="AN110" t="str">
            <v>NA</v>
          </cell>
          <cell r="AO110" t="str">
            <v>NA</v>
          </cell>
          <cell r="AP110" t="str">
            <v>NA</v>
          </cell>
          <cell r="AQ110" t="str">
            <v>NA</v>
          </cell>
          <cell r="AR110" t="str">
            <v>NA</v>
          </cell>
          <cell r="AS110" t="str">
            <v>Alternative</v>
          </cell>
          <cell r="AT110" t="str">
            <v>NA</v>
          </cell>
          <cell r="AU110" t="str">
            <v>NA</v>
          </cell>
          <cell r="AV110" t="str">
            <v>Die</v>
          </cell>
          <cell r="AW110" t="str">
            <v>die</v>
          </cell>
          <cell r="AX110" t="str">
            <v>Er</v>
          </cell>
          <cell r="AY110" t="str">
            <v>Sie</v>
          </cell>
          <cell r="AZ110" t="str">
            <v>Er</v>
          </cell>
        </row>
        <row r="111">
          <cell r="Z111">
            <v>193</v>
          </cell>
          <cell r="AA111" t="str">
            <v>Bauunternehmer</v>
          </cell>
          <cell r="AB111" t="str">
            <v>NA</v>
          </cell>
          <cell r="AC111">
            <v>5.9249999999999998</v>
          </cell>
          <cell r="AD111" t="str">
            <v>NA</v>
          </cell>
          <cell r="AE111" t="str">
            <v>NA</v>
          </cell>
          <cell r="AF111" t="str">
            <v>m</v>
          </cell>
          <cell r="AG111" t="str">
            <v>Filler</v>
          </cell>
          <cell r="AH111" t="str">
            <v>NA</v>
          </cell>
          <cell r="AI111" t="str">
            <v>NA</v>
          </cell>
          <cell r="AJ111" t="str">
            <v>Der</v>
          </cell>
          <cell r="AK111" t="str">
            <v>der</v>
          </cell>
          <cell r="AL111">
            <v>50</v>
          </cell>
          <cell r="AM111" t="str">
            <v>Bauunternehmerin</v>
          </cell>
          <cell r="AN111" t="str">
            <v>NA</v>
          </cell>
          <cell r="AO111" t="str">
            <v>NA</v>
          </cell>
          <cell r="AP111" t="str">
            <v>NA</v>
          </cell>
          <cell r="AQ111" t="str">
            <v>NA</v>
          </cell>
          <cell r="AR111" t="str">
            <v>NA</v>
          </cell>
          <cell r="AS111" t="str">
            <v>Alternative</v>
          </cell>
          <cell r="AT111" t="str">
            <v>NA</v>
          </cell>
          <cell r="AU111" t="str">
            <v>NA</v>
          </cell>
          <cell r="AV111" t="str">
            <v>Die</v>
          </cell>
          <cell r="AW111" t="str">
            <v>die</v>
          </cell>
          <cell r="AX111" t="str">
            <v>Er</v>
          </cell>
          <cell r="AY111" t="str">
            <v>Sie</v>
          </cell>
          <cell r="AZ111" t="str">
            <v>Er</v>
          </cell>
        </row>
        <row r="120">
          <cell r="Z120">
            <v>202</v>
          </cell>
          <cell r="AA120" t="str">
            <v>Wrestler</v>
          </cell>
          <cell r="AB120" t="str">
            <v>NA</v>
          </cell>
          <cell r="AC120">
            <v>6.5750000000000002</v>
          </cell>
          <cell r="AD120" t="str">
            <v>NA</v>
          </cell>
          <cell r="AE120" t="str">
            <v>NA</v>
          </cell>
          <cell r="AF120" t="str">
            <v>m</v>
          </cell>
          <cell r="AG120" t="str">
            <v>Filler</v>
          </cell>
          <cell r="AH120" t="str">
            <v>NA</v>
          </cell>
          <cell r="AI120" t="str">
            <v>NA</v>
          </cell>
          <cell r="AJ120" t="str">
            <v>Der</v>
          </cell>
          <cell r="AK120" t="str">
            <v>der</v>
          </cell>
          <cell r="AL120">
            <v>59</v>
          </cell>
          <cell r="AM120" t="str">
            <v>Wrestlerin</v>
          </cell>
          <cell r="AN120" t="str">
            <v>NA</v>
          </cell>
          <cell r="AO120" t="str">
            <v>NA</v>
          </cell>
          <cell r="AP120" t="str">
            <v>NA</v>
          </cell>
          <cell r="AQ120" t="str">
            <v>NA</v>
          </cell>
          <cell r="AR120" t="str">
            <v>NA</v>
          </cell>
          <cell r="AS120" t="str">
            <v>Alternative</v>
          </cell>
          <cell r="AT120" t="str">
            <v>NA</v>
          </cell>
          <cell r="AU120" t="str">
            <v>NA</v>
          </cell>
          <cell r="AV120" t="str">
            <v>Die</v>
          </cell>
          <cell r="AW120" t="str">
            <v>die</v>
          </cell>
          <cell r="AX120" t="str">
            <v>Er</v>
          </cell>
          <cell r="AY120" t="str">
            <v>Sie</v>
          </cell>
          <cell r="AZ120" t="str">
            <v>Sie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6BF0-D0D9-4836-AA59-E47B49D1712C}">
  <dimension ref="A1:BV915"/>
  <sheetViews>
    <sheetView tabSelected="1" topLeftCell="A8" zoomScale="70" zoomScaleNormal="70" workbookViewId="0">
      <selection activeCell="A23" sqref="A23:XFD85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 t="shared" ref="A2:A22" si="0">CONCATENATE("L",B2,"_S",F2,"_I",Z2,"_P",AZ2)</f>
        <v>L_S125_I62_PEr</v>
      </c>
      <c r="B2" s="4"/>
      <c r="C2" s="5">
        <v>5</v>
      </c>
      <c r="D2" s="6">
        <v>48</v>
      </c>
      <c r="E2" s="7">
        <v>2.9</v>
      </c>
      <c r="F2" s="3">
        <v>125</v>
      </c>
      <c r="G2" s="3" t="str">
        <f t="shared" ref="G2:G22" si="1">CONCATENATE(H2," ",J2," ",O2," ",Q2," ",R2," ",S2," ",T2," ",W2," ",X2)</f>
        <v>Florin bangt auf der Rennbahn. Er hat die gesamten Ersparnisse verwettet.</v>
      </c>
      <c r="H2" s="3" t="str">
        <f t="shared" ref="H2:H22" si="2">IF(AJ2="NA",AA2,CONCATENATE(AJ2," ",AA2))</f>
        <v>Florin</v>
      </c>
      <c r="I2" s="3" t="str">
        <f t="shared" ref="I2:I22" si="3">IF(AV2="NA",AM2,CONCATENATE(AV2," ",AM2))</f>
        <v>Juna</v>
      </c>
      <c r="J2" s="3" t="s">
        <v>3</v>
      </c>
      <c r="K2" s="3" t="s">
        <v>4</v>
      </c>
      <c r="L2" s="4"/>
      <c r="M2" s="4"/>
      <c r="N2" s="3" t="s">
        <v>5</v>
      </c>
      <c r="O2" s="3" t="str">
        <f t="shared" ref="O2:O22" si="4">CONCATENATE(K2,L2,M2," ",N2,".")</f>
        <v>auf der Rennbahn.</v>
      </c>
      <c r="P2" s="3" t="str">
        <f t="shared" ref="P2:P22" si="5">CONCATENATE(K2,L2,M2," ",N2)</f>
        <v>auf der Rennbahn</v>
      </c>
      <c r="Q2" s="3" t="str">
        <f t="shared" ref="Q2:Q22" si="6">AZ2</f>
        <v>Er</v>
      </c>
      <c r="R2" s="3" t="s">
        <v>6</v>
      </c>
      <c r="S2" s="3" t="s">
        <v>7</v>
      </c>
      <c r="T2" s="3" t="s">
        <v>8</v>
      </c>
      <c r="U2" s="3" t="s">
        <v>9</v>
      </c>
      <c r="V2" s="4"/>
      <c r="W2" s="3" t="str">
        <f t="shared" ref="W2:W22" si="7">CONCATENATE(U2,V2)</f>
        <v>Ersparnisse</v>
      </c>
      <c r="X2" s="3" t="str">
        <f t="shared" ref="X2:X22" si="8">CONCATENATE(Y2,".")</f>
        <v>verwettet.</v>
      </c>
      <c r="Y2" s="3" t="s">
        <v>10</v>
      </c>
      <c r="Z2" s="3">
        <v>62</v>
      </c>
      <c r="AA2" s="3" t="s">
        <v>11</v>
      </c>
      <c r="AB2" s="3" t="s">
        <v>12</v>
      </c>
      <c r="AC2" s="3">
        <v>3.1142857140000002</v>
      </c>
      <c r="AD2" s="3">
        <v>1.6228411650000001</v>
      </c>
      <c r="AE2" s="3">
        <v>3</v>
      </c>
      <c r="AF2" s="5" t="s">
        <v>12</v>
      </c>
      <c r="AG2" s="8" t="s">
        <v>13</v>
      </c>
      <c r="AH2" s="9" t="s">
        <v>14</v>
      </c>
      <c r="AI2" s="10" t="s">
        <v>14</v>
      </c>
      <c r="AJ2" s="11" t="s">
        <v>14</v>
      </c>
      <c r="AK2" s="11" t="s">
        <v>14</v>
      </c>
      <c r="AL2" s="3">
        <v>90</v>
      </c>
      <c r="AM2" s="3" t="s">
        <v>15</v>
      </c>
      <c r="AN2" s="3" t="s">
        <v>16</v>
      </c>
      <c r="AO2" s="3">
        <v>5.7428571430000002</v>
      </c>
      <c r="AP2" s="3">
        <v>1.379319038</v>
      </c>
      <c r="AQ2" s="3">
        <v>6</v>
      </c>
      <c r="AR2" s="5" t="s">
        <v>12</v>
      </c>
      <c r="AS2" s="12" t="s">
        <v>17</v>
      </c>
      <c r="AT2" s="9" t="s">
        <v>14</v>
      </c>
      <c r="AU2" s="10" t="s">
        <v>14</v>
      </c>
      <c r="AV2" s="11" t="s">
        <v>14</v>
      </c>
      <c r="AW2" s="4" t="s">
        <v>14</v>
      </c>
      <c r="AX2" s="11" t="s">
        <v>18</v>
      </c>
      <c r="AY2" s="11" t="s">
        <v>19</v>
      </c>
      <c r="AZ2" s="13" t="str">
        <f>AX2</f>
        <v>Er</v>
      </c>
      <c r="BA2" s="3" t="str">
        <f t="shared" ref="BA2:BA22" si="9">CONCATENATE("Wer"," ",J2," ",P2,"?")</f>
        <v>Wer bangt auf der Rennbahn?</v>
      </c>
      <c r="BB2" s="14" t="str">
        <f t="shared" ref="BB2:BB22" si="10">IF(AK2="NA",CONCATENATE($BB$1," ","tat", " ",AA2,"?"),CONCATENATE($BB$1," ","tat", " ",AK2," ",AA2,"?"))</f>
        <v>Was tat Florin?</v>
      </c>
      <c r="BC2" s="3" t="str">
        <f t="shared" ref="BC2:BC22" si="11">BS2</f>
        <v>Wo bangt Florin?</v>
      </c>
      <c r="BD2" s="3" t="str">
        <f t="shared" ref="BD2:BD22" si="12">BV2</f>
        <v>Was hat Florin verwettet?</v>
      </c>
      <c r="BE2" s="5" t="s">
        <v>20</v>
      </c>
      <c r="BF2" s="5" t="str">
        <f>BA2</f>
        <v>Wer bangt auf der Rennbahn?</v>
      </c>
      <c r="BG2" s="5">
        <v>2</v>
      </c>
      <c r="BH2" s="3">
        <f t="shared" ref="BH2:BH22" si="13">IF(BI2="NA",0,1)</f>
        <v>0</v>
      </c>
      <c r="BI2" s="3" t="str">
        <f t="shared" ref="BI2:BI22" si="14">IF(BG2=1,BF2,"NA")</f>
        <v>NA</v>
      </c>
      <c r="BJ2" s="5" t="str">
        <f>IF(BI2="NA","NA",H2)</f>
        <v>NA</v>
      </c>
      <c r="BK2" s="3" t="str">
        <f>BJ2</f>
        <v>NA</v>
      </c>
      <c r="BL2" s="3" t="s">
        <v>14</v>
      </c>
      <c r="BM2" s="5">
        <v>1</v>
      </c>
      <c r="BN2" s="3" t="str">
        <f t="shared" ref="BN2:BN22" si="15">IF(BM2=1,BK2,BL2)</f>
        <v>NA</v>
      </c>
      <c r="BO2" s="3" t="str">
        <f t="shared" ref="BO2:BO22" si="16">IF(BM2=0,BK2,BL2)</f>
        <v>NA</v>
      </c>
      <c r="BP2" s="3" t="str">
        <f t="shared" ref="BP2:BP22" si="17">IF(AK2="NA",IF(K2="","",CONCATENATE(K$1," ",J2," ",H2,"?")),IF(K2="","",CONCATENATE(K$1," ",J2," ",AK2," ",AA2,"?")))</f>
        <v>Wo bangt Florin?</v>
      </c>
      <c r="BQ2" s="3" t="str">
        <f t="shared" ref="BQ2:BQ22" si="18">IF(AK2="NA",IF(L2="","",CONCATENATE(L$1," ",J2," ",H2,"?")),IF(L2="","",CONCATENATE(L$1," ",J2," ",AK2," ",AA2,"?")))</f>
        <v/>
      </c>
      <c r="BR2" s="3" t="str">
        <f t="shared" ref="BR2:BR22" si="19">IF(AK2="NA",IF(M2="","",CONCATENATE(M$1," ",J2," ",H2,"?")),IF(M2="","",CONCATENATE(M$1," ",J2," ",AK2," ",AA2,"?")))</f>
        <v/>
      </c>
      <c r="BS2" s="3" t="str">
        <f t="shared" ref="BS2:BS22" si="20">CONCATENATE(BP2,BQ2,BR2)</f>
        <v>Wo bangt Florin?</v>
      </c>
      <c r="BT2" s="3" t="str">
        <f t="shared" ref="BT2:BT22" si="21">IF(AK2="NA",IF(U2="","",CONCATENATE(U$1," ",R2," ",H2," ",Y2,"?")),IF(U2="","",CONCATENATE(U$1," ",R2," ",AK2," ",AA2," ",Y2,"?")))</f>
        <v>Was hat Florin verwettet?</v>
      </c>
      <c r="BU2" s="3" t="str">
        <f t="shared" ref="BU2:BU22" si="22">IF(AK2="NA",IF(V2="","",CONCATENATE(V$1," ",R2," ",H2," ",Y2,"?")),IF(V2="","",CONCATENATE(V$1," ",R2," ",AK2," ",AA2," ",Y2,"?")))</f>
        <v/>
      </c>
      <c r="BV2" s="3" t="str">
        <f t="shared" ref="BV2:BV22" si="23">CONCATENATE(BT2,BU2)</f>
        <v>Was hat Florin verwettet?</v>
      </c>
    </row>
    <row r="3" spans="1:74" ht="14.25" customHeight="1" x14ac:dyDescent="0.35">
      <c r="A3" s="1" t="str">
        <f t="shared" si="0"/>
        <v>L4_S6_I139_PSie</v>
      </c>
      <c r="B3">
        <v>4</v>
      </c>
      <c r="C3" s="1">
        <v>6</v>
      </c>
      <c r="D3" s="6">
        <v>49</v>
      </c>
      <c r="E3">
        <v>3</v>
      </c>
      <c r="F3" s="1">
        <v>6</v>
      </c>
      <c r="G3" s="1" t="str">
        <f t="shared" si="1"/>
        <v>Clara guckt auf den Fahrplan. Sie hat die heutige Verbindung vergessen.</v>
      </c>
      <c r="H3" s="1" t="str">
        <f t="shared" si="2"/>
        <v>Clara</v>
      </c>
      <c r="I3" s="1" t="str">
        <f t="shared" si="3"/>
        <v>Amelie</v>
      </c>
      <c r="J3" s="1" t="s">
        <v>21</v>
      </c>
      <c r="L3" s="1" t="s">
        <v>22</v>
      </c>
      <c r="N3" s="1" t="s">
        <v>23</v>
      </c>
      <c r="O3" s="1" t="str">
        <f t="shared" si="4"/>
        <v>auf den Fahrplan.</v>
      </c>
      <c r="P3" s="1" t="str">
        <f t="shared" si="5"/>
        <v>auf den Fahrplan</v>
      </c>
      <c r="Q3" s="1" t="str">
        <f t="shared" si="6"/>
        <v>Sie</v>
      </c>
      <c r="R3" s="1" t="s">
        <v>6</v>
      </c>
      <c r="S3" s="1" t="s">
        <v>7</v>
      </c>
      <c r="T3" s="1" t="s">
        <v>24</v>
      </c>
      <c r="U3" s="1" t="s">
        <v>25</v>
      </c>
      <c r="W3" s="1" t="str">
        <f t="shared" si="7"/>
        <v>Verbindung</v>
      </c>
      <c r="X3" s="1" t="str">
        <f t="shared" si="8"/>
        <v>vergessen.</v>
      </c>
      <c r="Y3" s="1" t="s">
        <v>26</v>
      </c>
      <c r="Z3" s="1">
        <f>[1]main!Z57</f>
        <v>139</v>
      </c>
      <c r="AA3" s="1" t="str">
        <f>[1]main!AA57</f>
        <v>Clara</v>
      </c>
      <c r="AB3" s="1" t="str">
        <f>[1]main!AB57</f>
        <v>f</v>
      </c>
      <c r="AC3" s="1">
        <f>[1]main!AC57</f>
        <v>6.914285714</v>
      </c>
      <c r="AD3" s="1">
        <f>[1]main!AD57</f>
        <v>0.28402864100000003</v>
      </c>
      <c r="AE3" s="1">
        <f>[1]main!AE57</f>
        <v>7</v>
      </c>
      <c r="AF3" s="2" t="str">
        <f>[1]main!AF57</f>
        <v>f</v>
      </c>
      <c r="AG3" s="1" t="str">
        <f>[1]main!AG57</f>
        <v>Target</v>
      </c>
      <c r="AH3" s="1">
        <f>[1]main!AH57</f>
        <v>451</v>
      </c>
      <c r="AI3" s="1">
        <f>[1]main!AI57</f>
        <v>3310000000</v>
      </c>
      <c r="AJ3" s="1" t="str">
        <f>[1]main!AJ57</f>
        <v>NA</v>
      </c>
      <c r="AK3" s="1" t="str">
        <f>[1]main!AK57</f>
        <v>NA</v>
      </c>
      <c r="AL3" s="1">
        <f>[1]main!AL57</f>
        <v>107</v>
      </c>
      <c r="AM3" s="1" t="str">
        <f>[1]main!AM57</f>
        <v>Amelie</v>
      </c>
      <c r="AN3" s="1" t="str">
        <f>[1]main!AN57</f>
        <v>f</v>
      </c>
      <c r="AO3" s="1">
        <f>[1]main!AO57</f>
        <v>6.6</v>
      </c>
      <c r="AP3" s="1">
        <f>[1]main!AP57</f>
        <v>1.1167178799999999</v>
      </c>
      <c r="AQ3" s="1">
        <f>[1]main!AQ57</f>
        <v>7</v>
      </c>
      <c r="AR3" s="1" t="str">
        <f>[1]main!AR57</f>
        <v>f</v>
      </c>
      <c r="AS3" s="1" t="str">
        <f>[1]main!AS57</f>
        <v>Alternative</v>
      </c>
      <c r="AT3" s="1" t="str">
        <f>[1]main!AT57</f>
        <v>NA</v>
      </c>
      <c r="AU3" s="1" t="str">
        <f>[1]main!AU57</f>
        <v>NA</v>
      </c>
      <c r="AV3" s="1" t="str">
        <f>[1]main!AV57</f>
        <v>NA</v>
      </c>
      <c r="AW3" s="1" t="str">
        <f>[1]main!AW57</f>
        <v>NA</v>
      </c>
      <c r="AX3" s="1" t="str">
        <f>[1]main!AX57</f>
        <v>Er</v>
      </c>
      <c r="AY3" s="1" t="str">
        <f>[1]main!AY57</f>
        <v>Sie</v>
      </c>
      <c r="AZ3" s="2" t="str">
        <f>[1]main!AZ57</f>
        <v>Sie</v>
      </c>
      <c r="BA3" s="1" t="str">
        <f t="shared" si="9"/>
        <v>Wer guckt auf den Fahrplan?</v>
      </c>
      <c r="BB3" s="14" t="str">
        <f t="shared" si="10"/>
        <v>Was tat Clara?</v>
      </c>
      <c r="BC3" s="1" t="str">
        <f t="shared" si="11"/>
        <v>Wohin guckt Clara?</v>
      </c>
      <c r="BD3" s="1" t="str">
        <f t="shared" si="12"/>
        <v>Was hat Clara vergessen?</v>
      </c>
      <c r="BE3" s="1" t="s">
        <v>27</v>
      </c>
      <c r="BF3" s="1" t="str">
        <f>BB3</f>
        <v>Was tat Clara?</v>
      </c>
      <c r="BG3" s="1">
        <v>4</v>
      </c>
      <c r="BH3" s="1">
        <f t="shared" si="13"/>
        <v>0</v>
      </c>
      <c r="BI3" s="1" t="str">
        <f t="shared" si="14"/>
        <v>NA</v>
      </c>
      <c r="BJ3" s="1" t="str">
        <f>IF(BI3="NA","NA",J3)</f>
        <v>NA</v>
      </c>
      <c r="BK3" s="1" t="str">
        <f>BJ3</f>
        <v>NA</v>
      </c>
      <c r="BL3" s="1" t="s">
        <v>14</v>
      </c>
      <c r="BM3" s="15">
        <v>0</v>
      </c>
      <c r="BN3" s="1" t="str">
        <f t="shared" si="15"/>
        <v>NA</v>
      </c>
      <c r="BO3" s="1" t="str">
        <f t="shared" si="16"/>
        <v>NA</v>
      </c>
      <c r="BP3" s="1" t="str">
        <f t="shared" si="17"/>
        <v/>
      </c>
      <c r="BQ3" s="1" t="str">
        <f t="shared" si="18"/>
        <v>Wohin guckt Clara?</v>
      </c>
      <c r="BR3" s="1" t="str">
        <f t="shared" si="19"/>
        <v/>
      </c>
      <c r="BS3" s="1" t="str">
        <f t="shared" si="20"/>
        <v>Wohin guckt Clara?</v>
      </c>
      <c r="BT3" s="1" t="str">
        <f t="shared" si="21"/>
        <v>Was hat Clara vergessen?</v>
      </c>
      <c r="BU3" s="1" t="str">
        <f t="shared" si="22"/>
        <v/>
      </c>
      <c r="BV3" s="1" t="str">
        <f t="shared" si="23"/>
        <v>Was hat Clara vergessen?</v>
      </c>
    </row>
    <row r="4" spans="1:74" ht="14.25" customHeight="1" x14ac:dyDescent="0.35">
      <c r="A4" s="1" t="str">
        <f t="shared" si="0"/>
        <v>L4_S12_I125_PEr</v>
      </c>
      <c r="B4">
        <v>4</v>
      </c>
      <c r="C4" s="1">
        <v>12</v>
      </c>
      <c r="D4" s="6">
        <v>50</v>
      </c>
      <c r="E4">
        <v>3</v>
      </c>
      <c r="F4" s="1">
        <v>12</v>
      </c>
      <c r="G4" s="1" t="str">
        <f t="shared" si="1"/>
        <v>Marie ringt zu Hause. Er hat mit den Geschwistern Streit.</v>
      </c>
      <c r="H4" s="1" t="str">
        <f t="shared" si="2"/>
        <v>Marie</v>
      </c>
      <c r="I4" s="1" t="str">
        <f t="shared" si="3"/>
        <v>Emil</v>
      </c>
      <c r="J4" s="1" t="s">
        <v>28</v>
      </c>
      <c r="K4" s="1" t="s">
        <v>29</v>
      </c>
      <c r="N4" s="1" t="s">
        <v>30</v>
      </c>
      <c r="O4" s="1" t="str">
        <f t="shared" si="4"/>
        <v>zu Hause.</v>
      </c>
      <c r="P4" s="1" t="str">
        <f t="shared" si="5"/>
        <v>zu Hause</v>
      </c>
      <c r="Q4" s="1" t="str">
        <f t="shared" si="6"/>
        <v>Er</v>
      </c>
      <c r="R4" s="1" t="s">
        <v>6</v>
      </c>
      <c r="S4" s="1" t="s">
        <v>31</v>
      </c>
      <c r="T4" s="1" t="s">
        <v>32</v>
      </c>
      <c r="V4" s="1" t="s">
        <v>33</v>
      </c>
      <c r="W4" s="1" t="str">
        <f t="shared" si="7"/>
        <v>Geschwistern</v>
      </c>
      <c r="X4" s="1" t="str">
        <f t="shared" si="8"/>
        <v>Streit.</v>
      </c>
      <c r="Y4" s="1" t="s">
        <v>34</v>
      </c>
      <c r="Z4" s="1">
        <f>[1]main!Z43</f>
        <v>125</v>
      </c>
      <c r="AA4" s="1" t="str">
        <f>[1]main!AA43</f>
        <v>Marie</v>
      </c>
      <c r="AB4" s="1" t="str">
        <f>[1]main!AB43</f>
        <v>f</v>
      </c>
      <c r="AC4" s="1">
        <f>[1]main!AC43</f>
        <v>6.8285714290000001</v>
      </c>
      <c r="AD4" s="1">
        <f>[1]main!AD43</f>
        <v>0.38238526</v>
      </c>
      <c r="AE4" s="1">
        <f>[1]main!AE43</f>
        <v>7</v>
      </c>
      <c r="AF4" s="2" t="str">
        <f>[1]main!AF43</f>
        <v>f</v>
      </c>
      <c r="AG4" s="1" t="str">
        <f>[1]main!AG43</f>
        <v>Target</v>
      </c>
      <c r="AH4" s="1" t="str">
        <f>[1]main!AH43</f>
        <v>NA</v>
      </c>
      <c r="AI4" s="1">
        <f>[1]main!AI43</f>
        <v>4810000000</v>
      </c>
      <c r="AJ4" s="1" t="str">
        <f>[1]main!AJ43</f>
        <v>NA</v>
      </c>
      <c r="AK4" s="1" t="str">
        <f>[1]main!AK43</f>
        <v>NA</v>
      </c>
      <c r="AL4" s="1">
        <f>[1]main!AL43</f>
        <v>44</v>
      </c>
      <c r="AM4" s="1" t="str">
        <f>[1]main!AM43</f>
        <v>Emil</v>
      </c>
      <c r="AN4" s="1" t="str">
        <f>[1]main!AN43</f>
        <v>m</v>
      </c>
      <c r="AO4" s="1">
        <f>[1]main!AO43</f>
        <v>1.628571429</v>
      </c>
      <c r="AP4" s="1">
        <f>[1]main!AP43</f>
        <v>1.2387307139999999</v>
      </c>
      <c r="AQ4" s="1">
        <f>[1]main!AQ43</f>
        <v>1</v>
      </c>
      <c r="AR4" s="1" t="str">
        <f>[1]main!AR43</f>
        <v>m</v>
      </c>
      <c r="AS4" s="1" t="str">
        <f>[1]main!AS43</f>
        <v>Alternative</v>
      </c>
      <c r="AT4" s="1" t="str">
        <f>[1]main!AT43</f>
        <v>NA</v>
      </c>
      <c r="AU4" s="1" t="str">
        <f>[1]main!AU43</f>
        <v>NA</v>
      </c>
      <c r="AV4" s="1" t="str">
        <f>[1]main!AV43</f>
        <v>NA</v>
      </c>
      <c r="AW4" s="1" t="str">
        <f>[1]main!AW43</f>
        <v>NA</v>
      </c>
      <c r="AX4" s="1" t="str">
        <f>[1]main!AX43</f>
        <v>Er</v>
      </c>
      <c r="AY4" s="1" t="str">
        <f>[1]main!AY43</f>
        <v>Sie</v>
      </c>
      <c r="AZ4" s="2" t="str">
        <f>[1]main!AZ43</f>
        <v>Er</v>
      </c>
      <c r="BA4" s="1" t="str">
        <f t="shared" si="9"/>
        <v>Wer ringt zu Hause?</v>
      </c>
      <c r="BB4" s="14" t="str">
        <f t="shared" si="10"/>
        <v>Was tat Marie?</v>
      </c>
      <c r="BC4" s="1" t="str">
        <f t="shared" si="11"/>
        <v>Wo ringt Marie?</v>
      </c>
      <c r="BD4" s="1" t="str">
        <f t="shared" si="12"/>
        <v>Wen hat Marie Streit?</v>
      </c>
      <c r="BE4" s="15" t="s">
        <v>35</v>
      </c>
      <c r="BF4" s="1" t="str">
        <f>BD4</f>
        <v>Wen hat Marie Streit?</v>
      </c>
      <c r="BG4" s="1">
        <v>4</v>
      </c>
      <c r="BH4" s="1">
        <f t="shared" si="13"/>
        <v>0</v>
      </c>
      <c r="BI4" s="1" t="str">
        <f t="shared" si="14"/>
        <v>NA</v>
      </c>
      <c r="BJ4" s="1" t="str">
        <f>IF(BI4="NA","NA",CONCATENATE(S4," ",T4," ",W4))</f>
        <v>NA</v>
      </c>
      <c r="BK4" s="1" t="str">
        <f>IF(BJ4="","",BJ4)</f>
        <v>NA</v>
      </c>
      <c r="BL4" s="1" t="s">
        <v>14</v>
      </c>
      <c r="BM4" s="15">
        <v>0</v>
      </c>
      <c r="BN4" s="1" t="str">
        <f t="shared" si="15"/>
        <v>NA</v>
      </c>
      <c r="BO4" s="1" t="str">
        <f t="shared" si="16"/>
        <v>NA</v>
      </c>
      <c r="BP4" s="1" t="str">
        <f t="shared" si="17"/>
        <v>Wo ringt Marie?</v>
      </c>
      <c r="BQ4" s="1" t="str">
        <f t="shared" si="18"/>
        <v/>
      </c>
      <c r="BR4" s="1" t="str">
        <f t="shared" si="19"/>
        <v/>
      </c>
      <c r="BS4" s="1" t="str">
        <f t="shared" si="20"/>
        <v>Wo ringt Marie?</v>
      </c>
      <c r="BT4" s="1" t="str">
        <f t="shared" si="21"/>
        <v/>
      </c>
      <c r="BU4" s="1" t="str">
        <f t="shared" si="22"/>
        <v>Wen hat Marie Streit?</v>
      </c>
      <c r="BV4" s="1" t="str">
        <f t="shared" si="23"/>
        <v>Wen hat Marie Streit?</v>
      </c>
    </row>
    <row r="5" spans="1:74" ht="14.25" customHeight="1" x14ac:dyDescent="0.35">
      <c r="A5" s="1" t="str">
        <f t="shared" si="0"/>
        <v>L4_S2_I135_PSie</v>
      </c>
      <c r="B5">
        <v>4</v>
      </c>
      <c r="C5" s="1">
        <v>2</v>
      </c>
      <c r="D5" s="6">
        <v>51</v>
      </c>
      <c r="E5">
        <v>3</v>
      </c>
      <c r="F5" s="1">
        <v>2</v>
      </c>
      <c r="G5" s="1" t="str">
        <f t="shared" si="1"/>
        <v>Leonie schreit in der Sauna. Sie hat  einen heißen Aufgussstein berührt.</v>
      </c>
      <c r="H5" s="1" t="str">
        <f t="shared" si="2"/>
        <v>Leonie</v>
      </c>
      <c r="I5" s="1" t="str">
        <f t="shared" si="3"/>
        <v>Lotte</v>
      </c>
      <c r="J5" s="1" t="s">
        <v>36</v>
      </c>
      <c r="K5" s="1" t="s">
        <v>37</v>
      </c>
      <c r="N5" s="1" t="s">
        <v>38</v>
      </c>
      <c r="O5" s="1" t="str">
        <f t="shared" si="4"/>
        <v>in der Sauna.</v>
      </c>
      <c r="P5" s="1" t="str">
        <f t="shared" si="5"/>
        <v>in der Sauna</v>
      </c>
      <c r="Q5" s="1" t="str">
        <f t="shared" si="6"/>
        <v>Sie</v>
      </c>
      <c r="R5" s="1" t="s">
        <v>39</v>
      </c>
      <c r="S5" s="1" t="s">
        <v>40</v>
      </c>
      <c r="T5" s="1" t="s">
        <v>41</v>
      </c>
      <c r="U5" s="1" t="s">
        <v>42</v>
      </c>
      <c r="W5" s="1" t="str">
        <f t="shared" si="7"/>
        <v>Aufgussstein</v>
      </c>
      <c r="X5" s="1" t="str">
        <f t="shared" si="8"/>
        <v>berührt.</v>
      </c>
      <c r="Y5" s="1" t="s">
        <v>43</v>
      </c>
      <c r="Z5" s="1">
        <f>[1]main!Z53</f>
        <v>135</v>
      </c>
      <c r="AA5" s="1" t="str">
        <f>[1]main!AA53</f>
        <v>Leonie</v>
      </c>
      <c r="AB5" s="1" t="str">
        <f>[1]main!AB53</f>
        <v>f</v>
      </c>
      <c r="AC5" s="1">
        <f>[1]main!AC53</f>
        <v>6.8857142859999998</v>
      </c>
      <c r="AD5" s="1">
        <f>[1]main!AD53</f>
        <v>0.322802851</v>
      </c>
      <c r="AE5" s="1">
        <f>[1]main!AE53</f>
        <v>7</v>
      </c>
      <c r="AF5" s="2" t="str">
        <f>[1]main!AF53</f>
        <v>f</v>
      </c>
      <c r="AG5" s="1" t="str">
        <f>[1]main!AG53</f>
        <v>Target</v>
      </c>
      <c r="AH5" s="1" t="str">
        <f>[1]main!AH53</f>
        <v>NA</v>
      </c>
      <c r="AI5" s="1">
        <f>[1]main!AI53</f>
        <v>48000000</v>
      </c>
      <c r="AJ5" s="1" t="str">
        <f>[1]main!AJ53</f>
        <v>NA</v>
      </c>
      <c r="AK5" s="1" t="str">
        <f>[1]main!AK53</f>
        <v>NA</v>
      </c>
      <c r="AL5" s="1">
        <f>[1]main!AL53</f>
        <v>103</v>
      </c>
      <c r="AM5" s="1" t="str">
        <f>[1]main!AM53</f>
        <v>Lotte</v>
      </c>
      <c r="AN5" s="1" t="str">
        <f>[1]main!AN53</f>
        <v>f</v>
      </c>
      <c r="AO5" s="1">
        <f>[1]main!AO53</f>
        <v>6.542857143</v>
      </c>
      <c r="AP5" s="1">
        <f>[1]main!AP53</f>
        <v>0.81683957500000004</v>
      </c>
      <c r="AQ5" s="1">
        <f>[1]main!AQ53</f>
        <v>7</v>
      </c>
      <c r="AR5" s="1" t="str">
        <f>[1]main!AR53</f>
        <v>f</v>
      </c>
      <c r="AS5" s="1" t="str">
        <f>[1]main!AS53</f>
        <v>Alternative</v>
      </c>
      <c r="AT5" s="1" t="str">
        <f>[1]main!AT53</f>
        <v>NA</v>
      </c>
      <c r="AU5" s="1" t="str">
        <f>[1]main!AU53</f>
        <v>NA</v>
      </c>
      <c r="AV5" s="1" t="str">
        <f>[1]main!AV53</f>
        <v>NA</v>
      </c>
      <c r="AW5" s="1" t="str">
        <f>[1]main!AW53</f>
        <v>NA</v>
      </c>
      <c r="AX5" s="1" t="str">
        <f>[1]main!AX53</f>
        <v>Er</v>
      </c>
      <c r="AY5" s="1" t="str">
        <f>[1]main!AY53</f>
        <v>Sie</v>
      </c>
      <c r="AZ5" s="2" t="str">
        <f>[1]main!AZ53</f>
        <v>Sie</v>
      </c>
      <c r="BA5" s="1" t="str">
        <f t="shared" si="9"/>
        <v>Wer schreit in der Sauna?</v>
      </c>
      <c r="BB5" s="14" t="str">
        <f t="shared" si="10"/>
        <v>Was tat Leonie?</v>
      </c>
      <c r="BC5" s="1" t="str">
        <f t="shared" si="11"/>
        <v>Wo schreit Leonie?</v>
      </c>
      <c r="BD5" s="1" t="str">
        <f t="shared" si="12"/>
        <v>Was hat  Leonie berührt?</v>
      </c>
      <c r="BE5" s="1" t="s">
        <v>27</v>
      </c>
      <c r="BF5" s="1" t="str">
        <f>BB5</f>
        <v>Was tat Leonie?</v>
      </c>
      <c r="BG5" s="1">
        <v>3</v>
      </c>
      <c r="BH5" s="1">
        <f t="shared" si="13"/>
        <v>0</v>
      </c>
      <c r="BI5" s="1" t="str">
        <f t="shared" si="14"/>
        <v>NA</v>
      </c>
      <c r="BJ5" s="1" t="str">
        <f>IF(BI5="NA","NA",J5)</f>
        <v>NA</v>
      </c>
      <c r="BK5" s="1" t="str">
        <f t="shared" ref="BK5:BK10" si="24">BJ5</f>
        <v>NA</v>
      </c>
      <c r="BL5" s="1" t="s">
        <v>14</v>
      </c>
      <c r="BM5" s="15">
        <v>0</v>
      </c>
      <c r="BN5" s="1" t="str">
        <f t="shared" si="15"/>
        <v>NA</v>
      </c>
      <c r="BO5" s="1" t="str">
        <f t="shared" si="16"/>
        <v>NA</v>
      </c>
      <c r="BP5" s="1" t="str">
        <f t="shared" si="17"/>
        <v>Wo schreit Leonie?</v>
      </c>
      <c r="BQ5" s="1" t="str">
        <f t="shared" si="18"/>
        <v/>
      </c>
      <c r="BR5" s="1" t="str">
        <f t="shared" si="19"/>
        <v/>
      </c>
      <c r="BS5" s="1" t="str">
        <f t="shared" si="20"/>
        <v>Wo schreit Leonie?</v>
      </c>
      <c r="BT5" s="1" t="str">
        <f t="shared" si="21"/>
        <v>Was hat  Leonie berührt?</v>
      </c>
      <c r="BU5" s="1" t="str">
        <f t="shared" si="22"/>
        <v/>
      </c>
      <c r="BV5" s="1" t="str">
        <f t="shared" si="23"/>
        <v>Was hat  Leonie berührt?</v>
      </c>
    </row>
    <row r="6" spans="1:74" ht="14.25" customHeight="1" x14ac:dyDescent="0.35">
      <c r="A6" s="1" t="str">
        <f t="shared" si="0"/>
        <v>L4_S21_I11_PSie</v>
      </c>
      <c r="B6">
        <v>4</v>
      </c>
      <c r="C6" s="1">
        <v>21</v>
      </c>
      <c r="D6" s="6">
        <v>52</v>
      </c>
      <c r="E6">
        <v>3</v>
      </c>
      <c r="F6" s="1">
        <v>21</v>
      </c>
      <c r="G6" s="1" t="str">
        <f t="shared" si="1"/>
        <v>Lukas joggt im Park. Sie möchte den winterlichen Bauchspeck loswerden.</v>
      </c>
      <c r="H6" s="1" t="str">
        <f t="shared" si="2"/>
        <v>Lukas</v>
      </c>
      <c r="I6" s="1" t="str">
        <f t="shared" si="3"/>
        <v>Sanja</v>
      </c>
      <c r="J6" s="1" t="s">
        <v>44</v>
      </c>
      <c r="K6" s="1" t="s">
        <v>45</v>
      </c>
      <c r="N6" s="1" t="s">
        <v>46</v>
      </c>
      <c r="O6" s="1" t="str">
        <f t="shared" si="4"/>
        <v>im Park.</v>
      </c>
      <c r="P6" s="1" t="str">
        <f t="shared" si="5"/>
        <v>im Park</v>
      </c>
      <c r="Q6" s="1" t="str">
        <f t="shared" si="6"/>
        <v>Sie</v>
      </c>
      <c r="R6" s="1" t="s">
        <v>47</v>
      </c>
      <c r="S6" s="1" t="s">
        <v>32</v>
      </c>
      <c r="T6" s="1" t="s">
        <v>48</v>
      </c>
      <c r="U6" s="1" t="s">
        <v>49</v>
      </c>
      <c r="W6" s="1" t="str">
        <f t="shared" si="7"/>
        <v>Bauchspeck</v>
      </c>
      <c r="X6" s="1" t="str">
        <f t="shared" si="8"/>
        <v>loswerden.</v>
      </c>
      <c r="Y6" s="1" t="s">
        <v>50</v>
      </c>
      <c r="Z6" s="1">
        <f>[1]main!Z12</f>
        <v>11</v>
      </c>
      <c r="AA6" s="1" t="str">
        <f>[1]main!AA12</f>
        <v>Lukas</v>
      </c>
      <c r="AB6" s="1" t="str">
        <f>[1]main!AB12</f>
        <v>m</v>
      </c>
      <c r="AC6" s="1">
        <f>[1]main!AC12</f>
        <v>1.1428571430000001</v>
      </c>
      <c r="AD6" s="1">
        <f>[1]main!AD12</f>
        <v>0.42996970800000001</v>
      </c>
      <c r="AE6" s="1">
        <f>[1]main!AE12</f>
        <v>1</v>
      </c>
      <c r="AF6" s="2" t="str">
        <f>[1]main!AF12</f>
        <v>m</v>
      </c>
      <c r="AG6" s="1" t="str">
        <f>[1]main!AG12</f>
        <v>Target</v>
      </c>
      <c r="AH6" s="1" t="str">
        <f>[1]main!AH12</f>
        <v>NA</v>
      </c>
      <c r="AI6" s="1">
        <f>[1]main!AI12</f>
        <v>1460000000</v>
      </c>
      <c r="AJ6" s="1" t="str">
        <f>[1]main!AJ12</f>
        <v>NA</v>
      </c>
      <c r="AK6" s="1" t="str">
        <f>[1]main!AK12</f>
        <v>NA</v>
      </c>
      <c r="AL6" s="1">
        <f>[1]main!AL12</f>
        <v>92</v>
      </c>
      <c r="AM6" s="1" t="str">
        <f>[1]main!AM12</f>
        <v>Sanja</v>
      </c>
      <c r="AN6" s="1" t="str">
        <f>[1]main!AN12</f>
        <v>n</v>
      </c>
      <c r="AO6" s="1">
        <f>[1]main!AO12</f>
        <v>5.9428571430000003</v>
      </c>
      <c r="AP6" s="1">
        <f>[1]main!AP12</f>
        <v>1.3491360450000001</v>
      </c>
      <c r="AQ6" s="1">
        <f>[1]main!AQ12</f>
        <v>6</v>
      </c>
      <c r="AR6" s="1" t="str">
        <f>[1]main!AR12</f>
        <v>n</v>
      </c>
      <c r="AS6" s="1" t="str">
        <f>[1]main!AS12</f>
        <v>Alternative</v>
      </c>
      <c r="AT6" s="1" t="str">
        <f>[1]main!AT12</f>
        <v>NA</v>
      </c>
      <c r="AU6" s="1" t="str">
        <f>[1]main!AU12</f>
        <v>NA</v>
      </c>
      <c r="AV6" s="1" t="str">
        <f>[1]main!AV12</f>
        <v>NA</v>
      </c>
      <c r="AW6" s="1" t="str">
        <f>[1]main!AW12</f>
        <v>NA</v>
      </c>
      <c r="AX6" s="1" t="str">
        <f>[1]main!AX12</f>
        <v>Er</v>
      </c>
      <c r="AY6" s="1" t="str">
        <f>[1]main!AY12</f>
        <v>Sie</v>
      </c>
      <c r="AZ6" s="2" t="str">
        <f>[1]main!AZ12</f>
        <v>Sie</v>
      </c>
      <c r="BA6" s="1" t="str">
        <f t="shared" si="9"/>
        <v>Wer joggt im Park?</v>
      </c>
      <c r="BB6" s="14" t="str">
        <f t="shared" si="10"/>
        <v>Was tat Lukas?</v>
      </c>
      <c r="BC6" s="1" t="str">
        <f t="shared" si="11"/>
        <v>Wo joggt Lukas?</v>
      </c>
      <c r="BD6" s="1" t="str">
        <f t="shared" si="12"/>
        <v>Was möchte Lukas loswerden?</v>
      </c>
      <c r="BE6" s="1" t="s">
        <v>20</v>
      </c>
      <c r="BF6" s="1" t="str">
        <f>BA6</f>
        <v>Wer joggt im Park?</v>
      </c>
      <c r="BG6" s="1">
        <v>2</v>
      </c>
      <c r="BH6" s="1">
        <f t="shared" si="13"/>
        <v>0</v>
      </c>
      <c r="BI6" s="1" t="str">
        <f t="shared" si="14"/>
        <v>NA</v>
      </c>
      <c r="BJ6" s="1" t="str">
        <f>IF(BI6="NA","NA",H6)</f>
        <v>NA</v>
      </c>
      <c r="BK6" s="1" t="str">
        <f t="shared" si="24"/>
        <v>NA</v>
      </c>
      <c r="BL6" s="1" t="s">
        <v>14</v>
      </c>
      <c r="BM6" s="15">
        <v>1</v>
      </c>
      <c r="BN6" s="1" t="str">
        <f t="shared" si="15"/>
        <v>NA</v>
      </c>
      <c r="BO6" s="1" t="str">
        <f t="shared" si="16"/>
        <v>NA</v>
      </c>
      <c r="BP6" s="1" t="str">
        <f t="shared" si="17"/>
        <v>Wo joggt Lukas?</v>
      </c>
      <c r="BQ6" s="1" t="str">
        <f t="shared" si="18"/>
        <v/>
      </c>
      <c r="BR6" s="1" t="str">
        <f t="shared" si="19"/>
        <v/>
      </c>
      <c r="BS6" s="1" t="str">
        <f t="shared" si="20"/>
        <v>Wo joggt Lukas?</v>
      </c>
      <c r="BT6" s="1" t="str">
        <f t="shared" si="21"/>
        <v>Was möchte Lukas loswerden?</v>
      </c>
      <c r="BU6" s="1" t="str">
        <f t="shared" si="22"/>
        <v/>
      </c>
      <c r="BV6" s="1" t="str">
        <f t="shared" si="23"/>
        <v>Was möchte Lukas loswerden?</v>
      </c>
    </row>
    <row r="7" spans="1:74" ht="14.25" customHeight="1" x14ac:dyDescent="0.35">
      <c r="A7" s="1" t="str">
        <f t="shared" si="0"/>
        <v>L4_S57_I69_PEr</v>
      </c>
      <c r="B7">
        <v>4</v>
      </c>
      <c r="C7" s="1">
        <v>57</v>
      </c>
      <c r="D7" s="6">
        <v>53</v>
      </c>
      <c r="E7">
        <v>3</v>
      </c>
      <c r="F7" s="1">
        <v>57</v>
      </c>
      <c r="G7" s="1" t="str">
        <f t="shared" si="1"/>
        <v>Luca kommt von der Bandprobe. Er hat ein exzellentes Solo hingelegt.</v>
      </c>
      <c r="H7" s="1" t="str">
        <f t="shared" si="2"/>
        <v>Luca</v>
      </c>
      <c r="I7" s="1" t="str">
        <f t="shared" si="3"/>
        <v>Lara</v>
      </c>
      <c r="J7" s="1" t="s">
        <v>51</v>
      </c>
      <c r="M7" s="1" t="s">
        <v>52</v>
      </c>
      <c r="N7" s="1" t="s">
        <v>53</v>
      </c>
      <c r="O7" s="1" t="str">
        <f t="shared" si="4"/>
        <v>von der Bandprobe.</v>
      </c>
      <c r="P7" s="1" t="str">
        <f t="shared" si="5"/>
        <v>von der Bandprobe</v>
      </c>
      <c r="Q7" s="1" t="str">
        <f t="shared" si="6"/>
        <v>Er</v>
      </c>
      <c r="R7" s="1" t="s">
        <v>6</v>
      </c>
      <c r="S7" s="1" t="s">
        <v>54</v>
      </c>
      <c r="T7" s="1" t="s">
        <v>55</v>
      </c>
      <c r="U7" s="1" t="s">
        <v>56</v>
      </c>
      <c r="W7" s="1" t="str">
        <f t="shared" si="7"/>
        <v>Solo</v>
      </c>
      <c r="X7" s="1" t="str">
        <f t="shared" si="8"/>
        <v>hingelegt.</v>
      </c>
      <c r="Y7" s="1" t="s">
        <v>57</v>
      </c>
      <c r="Z7" s="1">
        <f>[1]main!Z28</f>
        <v>69</v>
      </c>
      <c r="AA7" s="1" t="str">
        <f>[1]main!AA28</f>
        <v>Luca</v>
      </c>
      <c r="AB7" s="1" t="str">
        <f>[1]main!AB28</f>
        <v>n</v>
      </c>
      <c r="AC7" s="1">
        <f>[1]main!AC28</f>
        <v>3.457142857</v>
      </c>
      <c r="AD7" s="1">
        <f>[1]main!AD28</f>
        <v>1.5967403769999999</v>
      </c>
      <c r="AE7" s="1">
        <f>[1]main!AE28</f>
        <v>4</v>
      </c>
      <c r="AF7" s="2" t="str">
        <f>[1]main!AF28</f>
        <v>n</v>
      </c>
      <c r="AG7" s="1" t="str">
        <f>[1]main!AG28</f>
        <v>Target</v>
      </c>
      <c r="AH7" s="1" t="str">
        <f>[1]main!AH28</f>
        <v>NA</v>
      </c>
      <c r="AI7" s="1">
        <f>[1]main!AI28</f>
        <v>2680000000</v>
      </c>
      <c r="AJ7" s="1" t="str">
        <f>[1]main!AJ28</f>
        <v>NA</v>
      </c>
      <c r="AK7" s="1" t="str">
        <f>[1]main!AK28</f>
        <v>NA</v>
      </c>
      <c r="AL7" s="1">
        <f>[1]main!AL28</f>
        <v>118</v>
      </c>
      <c r="AM7" s="1" t="str">
        <f>[1]main!AM28</f>
        <v>Lara</v>
      </c>
      <c r="AN7" s="1" t="str">
        <f>[1]main!AN28</f>
        <v>f</v>
      </c>
      <c r="AO7" s="1">
        <f>[1]main!AO28</f>
        <v>6.7428571430000002</v>
      </c>
      <c r="AP7" s="1">
        <f>[1]main!AP28</f>
        <v>0.61082668900000003</v>
      </c>
      <c r="AQ7" s="1">
        <f>[1]main!AQ28</f>
        <v>7</v>
      </c>
      <c r="AR7" s="1" t="str">
        <f>[1]main!AR28</f>
        <v>f</v>
      </c>
      <c r="AS7" s="1" t="str">
        <f>[1]main!AS28</f>
        <v>Alternative</v>
      </c>
      <c r="AT7" s="1" t="str">
        <f>[1]main!AT28</f>
        <v>NA</v>
      </c>
      <c r="AU7" s="1" t="str">
        <f>[1]main!AU28</f>
        <v>NA</v>
      </c>
      <c r="AV7" s="1" t="str">
        <f>[1]main!AV28</f>
        <v>NA</v>
      </c>
      <c r="AW7" s="1" t="str">
        <f>[1]main!AW28</f>
        <v>NA</v>
      </c>
      <c r="AX7" s="1" t="str">
        <f>[1]main!AX28</f>
        <v>Er</v>
      </c>
      <c r="AY7" s="1" t="str">
        <f>[1]main!AY28</f>
        <v>Sie</v>
      </c>
      <c r="AZ7" s="2" t="str">
        <f>[1]main!AZ28</f>
        <v>Er</v>
      </c>
      <c r="BA7" s="1" t="str">
        <f t="shared" si="9"/>
        <v>Wer kommt von der Bandprobe?</v>
      </c>
      <c r="BB7" s="14" t="str">
        <f t="shared" si="10"/>
        <v>Was tat Luca?</v>
      </c>
      <c r="BC7" s="1" t="str">
        <f t="shared" si="11"/>
        <v>Woher kommt Luca?</v>
      </c>
      <c r="BD7" s="1" t="str">
        <f t="shared" si="12"/>
        <v>Was hat Luca hingelegt?</v>
      </c>
      <c r="BE7" s="1" t="s">
        <v>20</v>
      </c>
      <c r="BF7" s="1" t="str">
        <f>BA7</f>
        <v>Wer kommt von der Bandprobe?</v>
      </c>
      <c r="BG7" s="1">
        <v>3</v>
      </c>
      <c r="BH7" s="1">
        <f t="shared" si="13"/>
        <v>0</v>
      </c>
      <c r="BI7" s="1" t="str">
        <f t="shared" si="14"/>
        <v>NA</v>
      </c>
      <c r="BJ7" s="1" t="str">
        <f>IF(BI7="NA","NA",H7)</f>
        <v>NA</v>
      </c>
      <c r="BK7" s="1" t="str">
        <f t="shared" si="24"/>
        <v>NA</v>
      </c>
      <c r="BL7" s="1" t="s">
        <v>14</v>
      </c>
      <c r="BM7" s="15">
        <v>0</v>
      </c>
      <c r="BN7" s="1" t="str">
        <f t="shared" si="15"/>
        <v>NA</v>
      </c>
      <c r="BO7" s="1" t="str">
        <f t="shared" si="16"/>
        <v>NA</v>
      </c>
      <c r="BP7" s="1" t="str">
        <f t="shared" si="17"/>
        <v/>
      </c>
      <c r="BQ7" s="1" t="str">
        <f t="shared" si="18"/>
        <v/>
      </c>
      <c r="BR7" s="1" t="str">
        <f t="shared" si="19"/>
        <v>Woher kommt Luca?</v>
      </c>
      <c r="BS7" s="1" t="str">
        <f t="shared" si="20"/>
        <v>Woher kommt Luca?</v>
      </c>
      <c r="BT7" s="1" t="str">
        <f t="shared" si="21"/>
        <v>Was hat Luca hingelegt?</v>
      </c>
      <c r="BU7" s="1" t="str">
        <f t="shared" si="22"/>
        <v/>
      </c>
      <c r="BV7" s="15" t="str">
        <f t="shared" si="23"/>
        <v>Was hat Luca hingelegt?</v>
      </c>
    </row>
    <row r="8" spans="1:74" ht="14.25" customHeight="1" x14ac:dyDescent="0.35">
      <c r="A8" s="1" t="str">
        <f t="shared" si="0"/>
        <v>L4_S109_I192_PEr</v>
      </c>
      <c r="B8">
        <v>4</v>
      </c>
      <c r="C8" s="1">
        <v>109</v>
      </c>
      <c r="D8" s="6">
        <v>54</v>
      </c>
      <c r="E8">
        <v>3</v>
      </c>
      <c r="F8" s="1">
        <v>109</v>
      </c>
      <c r="G8" s="1" t="str">
        <f t="shared" si="1"/>
        <v>Der Pfandleiher joggt vor der Ampel. Er muss auf das Ampelmännchen warten.</v>
      </c>
      <c r="H8" s="1" t="str">
        <f t="shared" si="2"/>
        <v>Der Pfandleiher</v>
      </c>
      <c r="I8" s="1" t="str">
        <f t="shared" si="3"/>
        <v>Die Pfandleiherin</v>
      </c>
      <c r="J8" s="1" t="s">
        <v>44</v>
      </c>
      <c r="K8" s="1" t="s">
        <v>58</v>
      </c>
      <c r="N8" s="1" t="s">
        <v>59</v>
      </c>
      <c r="O8" s="1" t="str">
        <f t="shared" si="4"/>
        <v>vor der Ampel.</v>
      </c>
      <c r="P8" s="1" t="str">
        <f t="shared" si="5"/>
        <v>vor der Ampel</v>
      </c>
      <c r="Q8" s="1" t="str">
        <f t="shared" si="6"/>
        <v>Er</v>
      </c>
      <c r="R8" s="1" t="s">
        <v>60</v>
      </c>
      <c r="S8" s="1" t="s">
        <v>61</v>
      </c>
      <c r="T8" s="1" t="s">
        <v>62</v>
      </c>
      <c r="V8" s="1" t="s">
        <v>63</v>
      </c>
      <c r="W8" s="1" t="str">
        <f t="shared" si="7"/>
        <v>Ampelmännchen</v>
      </c>
      <c r="X8" s="1" t="str">
        <f t="shared" si="8"/>
        <v>warten.</v>
      </c>
      <c r="Y8" s="1" t="s">
        <v>64</v>
      </c>
      <c r="Z8" s="1">
        <f>[1]main!Z110</f>
        <v>192</v>
      </c>
      <c r="AA8" s="1" t="str">
        <f>[1]main!AA110</f>
        <v>Pfandleiher</v>
      </c>
      <c r="AB8" s="1" t="str">
        <f>[1]main!AB110</f>
        <v>NA</v>
      </c>
      <c r="AC8" s="1">
        <f>[1]main!AC110</f>
        <v>5.85</v>
      </c>
      <c r="AD8" s="1" t="str">
        <f>[1]main!AD110</f>
        <v>NA</v>
      </c>
      <c r="AE8" s="1" t="str">
        <f>[1]main!AE110</f>
        <v>NA</v>
      </c>
      <c r="AF8" s="2" t="str">
        <f>[1]main!AF110</f>
        <v>m</v>
      </c>
      <c r="AG8" s="1" t="str">
        <f>[1]main!AG110</f>
        <v>Filler</v>
      </c>
      <c r="AH8" s="1" t="str">
        <f>[1]main!AH110</f>
        <v>NA</v>
      </c>
      <c r="AI8" s="1" t="str">
        <f>[1]main!AI110</f>
        <v>NA</v>
      </c>
      <c r="AJ8" s="1" t="str">
        <f>[1]main!AJ110</f>
        <v>Der</v>
      </c>
      <c r="AK8" s="1" t="str">
        <f>[1]main!AK110</f>
        <v>der</v>
      </c>
      <c r="AL8" s="1">
        <f>[1]main!AL110</f>
        <v>49</v>
      </c>
      <c r="AM8" s="1" t="str">
        <f>[1]main!AM110</f>
        <v>Pfandleiherin</v>
      </c>
      <c r="AN8" s="1" t="str">
        <f>[1]main!AN110</f>
        <v>NA</v>
      </c>
      <c r="AO8" s="1" t="str">
        <f>[1]main!AO110</f>
        <v>NA</v>
      </c>
      <c r="AP8" s="1" t="str">
        <f>[1]main!AP110</f>
        <v>NA</v>
      </c>
      <c r="AQ8" s="1" t="str">
        <f>[1]main!AQ110</f>
        <v>NA</v>
      </c>
      <c r="AR8" s="1" t="str">
        <f>[1]main!AR110</f>
        <v>NA</v>
      </c>
      <c r="AS8" s="1" t="str">
        <f>[1]main!AS110</f>
        <v>Alternative</v>
      </c>
      <c r="AT8" s="1" t="str">
        <f>[1]main!AT110</f>
        <v>NA</v>
      </c>
      <c r="AU8" s="1" t="str">
        <f>[1]main!AU110</f>
        <v>NA</v>
      </c>
      <c r="AV8" s="1" t="str">
        <f>[1]main!AV110</f>
        <v>Die</v>
      </c>
      <c r="AW8" s="1" t="str">
        <f>[1]main!AW110</f>
        <v>die</v>
      </c>
      <c r="AX8" s="1" t="str">
        <f>[1]main!AX110</f>
        <v>Er</v>
      </c>
      <c r="AY8" s="1" t="str">
        <f>[1]main!AY110</f>
        <v>Sie</v>
      </c>
      <c r="AZ8" s="2" t="str">
        <f>[1]main!AZ110</f>
        <v>Er</v>
      </c>
      <c r="BA8" s="1" t="str">
        <f t="shared" si="9"/>
        <v>Wer joggt vor der Ampel?</v>
      </c>
      <c r="BB8" s="14" t="str">
        <f t="shared" si="10"/>
        <v>Was tat der Pfandleiher?</v>
      </c>
      <c r="BC8" s="1" t="str">
        <f t="shared" si="11"/>
        <v>Wo joggt der Pfandleiher?</v>
      </c>
      <c r="BD8" s="1" t="str">
        <f t="shared" si="12"/>
        <v>Wen muss der Pfandleiher warten?</v>
      </c>
      <c r="BE8" s="1" t="s">
        <v>20</v>
      </c>
      <c r="BF8" s="1" t="str">
        <f>BA8</f>
        <v>Wer joggt vor der Ampel?</v>
      </c>
      <c r="BG8" s="1">
        <v>1</v>
      </c>
      <c r="BH8" s="1">
        <f t="shared" si="13"/>
        <v>1</v>
      </c>
      <c r="BI8" s="1" t="str">
        <f t="shared" si="14"/>
        <v>Wer joggt vor der Ampel?</v>
      </c>
      <c r="BJ8" s="1" t="str">
        <f>IF(BI8="NA","NA",H8)</f>
        <v>Der Pfandleiher</v>
      </c>
      <c r="BK8" s="1" t="str">
        <f t="shared" si="24"/>
        <v>Der Pfandleiher</v>
      </c>
      <c r="BL8" s="1" t="str">
        <f>I8</f>
        <v>Die Pfandleiherin</v>
      </c>
      <c r="BM8" s="15">
        <v>0</v>
      </c>
      <c r="BN8" s="1" t="str">
        <f t="shared" si="15"/>
        <v>Die Pfandleiherin</v>
      </c>
      <c r="BO8" s="1" t="str">
        <f t="shared" si="16"/>
        <v>Der Pfandleiher</v>
      </c>
      <c r="BP8" s="1" t="str">
        <f t="shared" si="17"/>
        <v>Wo joggt der Pfandleiher?</v>
      </c>
      <c r="BQ8" s="1" t="str">
        <f t="shared" si="18"/>
        <v/>
      </c>
      <c r="BR8" s="1" t="str">
        <f t="shared" si="19"/>
        <v/>
      </c>
      <c r="BS8" s="1" t="str">
        <f t="shared" si="20"/>
        <v>Wo joggt der Pfandleiher?</v>
      </c>
      <c r="BT8" s="1" t="str">
        <f t="shared" si="21"/>
        <v/>
      </c>
      <c r="BU8" s="1" t="str">
        <f t="shared" si="22"/>
        <v>Wen muss der Pfandleiher warten?</v>
      </c>
      <c r="BV8" s="1" t="str">
        <f t="shared" si="23"/>
        <v>Wen muss der Pfandleiher warten?</v>
      </c>
    </row>
    <row r="9" spans="1:74" ht="14.25" customHeight="1" x14ac:dyDescent="0.35">
      <c r="A9" s="1" t="str">
        <f t="shared" si="0"/>
        <v>L4_S25_I14_PSie</v>
      </c>
      <c r="B9">
        <v>4</v>
      </c>
      <c r="C9" s="1">
        <v>25</v>
      </c>
      <c r="D9" s="6">
        <v>55</v>
      </c>
      <c r="E9">
        <v>3</v>
      </c>
      <c r="F9" s="1">
        <v>25</v>
      </c>
      <c r="G9" s="1" t="str">
        <f t="shared" si="1"/>
        <v>Oliver schwimmt in der Ostsee. Sie hat das kalte Wasser gern.</v>
      </c>
      <c r="H9" s="1" t="str">
        <f t="shared" si="2"/>
        <v>Oliver</v>
      </c>
      <c r="I9" s="1" t="str">
        <f t="shared" si="3"/>
        <v>Mila</v>
      </c>
      <c r="J9" s="1" t="s">
        <v>65</v>
      </c>
      <c r="K9" s="1" t="s">
        <v>37</v>
      </c>
      <c r="N9" s="1" t="s">
        <v>66</v>
      </c>
      <c r="O9" s="1" t="str">
        <f t="shared" si="4"/>
        <v>in der Ostsee.</v>
      </c>
      <c r="P9" s="1" t="str">
        <f t="shared" si="5"/>
        <v>in der Ostsee</v>
      </c>
      <c r="Q9" s="1" t="str">
        <f t="shared" si="6"/>
        <v>Sie</v>
      </c>
      <c r="R9" s="1" t="s">
        <v>6</v>
      </c>
      <c r="S9" s="1" t="s">
        <v>62</v>
      </c>
      <c r="T9" s="1" t="s">
        <v>67</v>
      </c>
      <c r="U9" s="1" t="s">
        <v>68</v>
      </c>
      <c r="W9" s="1" t="str">
        <f t="shared" si="7"/>
        <v>Wasser</v>
      </c>
      <c r="X9" s="1" t="str">
        <f t="shared" si="8"/>
        <v>gern.</v>
      </c>
      <c r="Y9" s="1" t="s">
        <v>69</v>
      </c>
      <c r="Z9" s="1">
        <f>[1]main!Z16</f>
        <v>14</v>
      </c>
      <c r="AA9" s="1" t="str">
        <f>[1]main!AA16</f>
        <v>Oliver</v>
      </c>
      <c r="AB9" s="1" t="str">
        <f>[1]main!AB16</f>
        <v>m</v>
      </c>
      <c r="AC9" s="1">
        <f>[1]main!AC16</f>
        <v>1.1714285710000001</v>
      </c>
      <c r="AD9" s="1">
        <f>[1]main!AD16</f>
        <v>0.45281565400000001</v>
      </c>
      <c r="AE9" s="1">
        <f>[1]main!AE16</f>
        <v>1</v>
      </c>
      <c r="AF9" s="2" t="str">
        <f>[1]main!AF16</f>
        <v>m</v>
      </c>
      <c r="AG9" s="1" t="str">
        <f>[1]main!AG16</f>
        <v>Target</v>
      </c>
      <c r="AH9" s="1" t="str">
        <f>[1]main!AH16</f>
        <v>NA</v>
      </c>
      <c r="AI9" s="1">
        <f>[1]main!AI16</f>
        <v>4330000000</v>
      </c>
      <c r="AJ9" s="1" t="str">
        <f>[1]main!AJ16</f>
        <v>NA</v>
      </c>
      <c r="AK9" s="1" t="str">
        <f>[1]main!AK16</f>
        <v>NA</v>
      </c>
      <c r="AL9" s="1">
        <f>[1]main!AL16</f>
        <v>96</v>
      </c>
      <c r="AM9" s="1" t="str">
        <f>[1]main!AM16</f>
        <v>Mila</v>
      </c>
      <c r="AN9" s="1" t="str">
        <f>[1]main!AN16</f>
        <v>f</v>
      </c>
      <c r="AO9" s="1">
        <f>[1]main!AO16</f>
        <v>6.2285714289999996</v>
      </c>
      <c r="AP9" s="1">
        <f>[1]main!AP16</f>
        <v>1.1137037910000001</v>
      </c>
      <c r="AQ9" s="1">
        <f>[1]main!AQ16</f>
        <v>7</v>
      </c>
      <c r="AR9" s="1" t="str">
        <f>[1]main!AR16</f>
        <v>f</v>
      </c>
      <c r="AS9" s="1" t="str">
        <f>[1]main!AS16</f>
        <v>Alternative</v>
      </c>
      <c r="AT9" s="1" t="str">
        <f>[1]main!AT16</f>
        <v>NA</v>
      </c>
      <c r="AU9" s="1" t="str">
        <f>[1]main!AU16</f>
        <v>NA</v>
      </c>
      <c r="AV9" s="1" t="str">
        <f>[1]main!AV16</f>
        <v>NA</v>
      </c>
      <c r="AW9" s="1" t="str">
        <f>[1]main!AW16</f>
        <v>NA</v>
      </c>
      <c r="AX9" s="1" t="str">
        <f>[1]main!AX16</f>
        <v>Er</v>
      </c>
      <c r="AY9" s="1" t="str">
        <f>[1]main!AY16</f>
        <v>Sie</v>
      </c>
      <c r="AZ9" s="2" t="str">
        <f>[1]main!AZ16</f>
        <v>Sie</v>
      </c>
      <c r="BA9" s="1" t="str">
        <f t="shared" si="9"/>
        <v>Wer schwimmt in der Ostsee?</v>
      </c>
      <c r="BB9" s="14" t="str">
        <f t="shared" si="10"/>
        <v>Was tat Oliver?</v>
      </c>
      <c r="BC9" s="1" t="str">
        <f t="shared" si="11"/>
        <v>Wo schwimmt Oliver?</v>
      </c>
      <c r="BD9" s="1" t="str">
        <f t="shared" si="12"/>
        <v>Was hat Oliver gern?</v>
      </c>
      <c r="BE9" s="1" t="s">
        <v>20</v>
      </c>
      <c r="BF9" s="1" t="str">
        <f>BA9</f>
        <v>Wer schwimmt in der Ostsee?</v>
      </c>
      <c r="BG9" s="1">
        <v>1</v>
      </c>
      <c r="BH9" s="1">
        <f t="shared" si="13"/>
        <v>1</v>
      </c>
      <c r="BI9" s="1" t="str">
        <f t="shared" si="14"/>
        <v>Wer schwimmt in der Ostsee?</v>
      </c>
      <c r="BJ9" s="1" t="str">
        <f>IF(BI9="NA","NA",H9)</f>
        <v>Oliver</v>
      </c>
      <c r="BK9" s="1" t="str">
        <f t="shared" si="24"/>
        <v>Oliver</v>
      </c>
      <c r="BL9" s="1" t="str">
        <f>I9</f>
        <v>Mila</v>
      </c>
      <c r="BM9" s="15">
        <v>0</v>
      </c>
      <c r="BN9" s="1" t="str">
        <f t="shared" si="15"/>
        <v>Mila</v>
      </c>
      <c r="BO9" s="1" t="str">
        <f t="shared" si="16"/>
        <v>Oliver</v>
      </c>
      <c r="BP9" s="1" t="str">
        <f t="shared" si="17"/>
        <v>Wo schwimmt Oliver?</v>
      </c>
      <c r="BQ9" s="1" t="str">
        <f t="shared" si="18"/>
        <v/>
      </c>
      <c r="BR9" s="1" t="str">
        <f t="shared" si="19"/>
        <v/>
      </c>
      <c r="BS9" s="1" t="str">
        <f t="shared" si="20"/>
        <v>Wo schwimmt Oliver?</v>
      </c>
      <c r="BT9" s="1" t="str">
        <f t="shared" si="21"/>
        <v>Was hat Oliver gern?</v>
      </c>
      <c r="BU9" s="1" t="str">
        <f t="shared" si="22"/>
        <v/>
      </c>
      <c r="BV9" s="1" t="str">
        <f t="shared" si="23"/>
        <v>Was hat Oliver gern?</v>
      </c>
    </row>
    <row r="10" spans="1:74" ht="14.25" customHeight="1" x14ac:dyDescent="0.35">
      <c r="A10" s="1" t="str">
        <f t="shared" si="0"/>
        <v>L4_S24_I13_PSie</v>
      </c>
      <c r="B10">
        <v>4</v>
      </c>
      <c r="C10" s="1">
        <v>24</v>
      </c>
      <c r="D10" s="6">
        <v>56</v>
      </c>
      <c r="E10">
        <v>3</v>
      </c>
      <c r="F10" s="1">
        <v>24</v>
      </c>
      <c r="G10" s="1" t="str">
        <f t="shared" si="1"/>
        <v>Matteo hüpft in der Küche. Sie möchte den oberen Hängeschrank erreichen.</v>
      </c>
      <c r="H10" s="1" t="str">
        <f t="shared" si="2"/>
        <v>Matteo</v>
      </c>
      <c r="I10" s="1" t="str">
        <f t="shared" si="3"/>
        <v>Nele</v>
      </c>
      <c r="J10" s="1" t="s">
        <v>70</v>
      </c>
      <c r="K10" s="1" t="s">
        <v>37</v>
      </c>
      <c r="N10" s="1" t="s">
        <v>71</v>
      </c>
      <c r="O10" s="1" t="str">
        <f t="shared" si="4"/>
        <v>in der Küche.</v>
      </c>
      <c r="P10" s="1" t="str">
        <f t="shared" si="5"/>
        <v>in der Küche</v>
      </c>
      <c r="Q10" s="1" t="str">
        <f t="shared" si="6"/>
        <v>Sie</v>
      </c>
      <c r="R10" s="1" t="s">
        <v>47</v>
      </c>
      <c r="S10" s="1" t="s">
        <v>32</v>
      </c>
      <c r="T10" s="1" t="s">
        <v>72</v>
      </c>
      <c r="U10" s="1" t="s">
        <v>73</v>
      </c>
      <c r="W10" s="1" t="str">
        <f t="shared" si="7"/>
        <v>Hängeschrank</v>
      </c>
      <c r="X10" s="1" t="str">
        <f t="shared" si="8"/>
        <v>erreichen.</v>
      </c>
      <c r="Y10" s="1" t="s">
        <v>74</v>
      </c>
      <c r="Z10" s="1">
        <f>[1]main!Z15</f>
        <v>13</v>
      </c>
      <c r="AA10" s="1" t="str">
        <f>[1]main!AA15</f>
        <v>Matteo</v>
      </c>
      <c r="AB10" s="1" t="str">
        <f>[1]main!AB15</f>
        <v>m</v>
      </c>
      <c r="AC10" s="1">
        <f>[1]main!AC15</f>
        <v>1.1714285710000001</v>
      </c>
      <c r="AD10" s="1">
        <f>[1]main!AD15</f>
        <v>0.45281565400000001</v>
      </c>
      <c r="AE10" s="1">
        <f>[1]main!AE15</f>
        <v>1</v>
      </c>
      <c r="AF10" s="2" t="str">
        <f>[1]main!AF15</f>
        <v>m</v>
      </c>
      <c r="AG10" s="1" t="str">
        <f>[1]main!AG15</f>
        <v>Target</v>
      </c>
      <c r="AH10" s="1" t="str">
        <f>[1]main!AH15</f>
        <v>NA</v>
      </c>
      <c r="AI10" s="1">
        <f>[1]main!AI15</f>
        <v>1450000000</v>
      </c>
      <c r="AJ10" s="1" t="str">
        <f>[1]main!AJ15</f>
        <v>NA</v>
      </c>
      <c r="AK10" s="1" t="str">
        <f>[1]main!AK15</f>
        <v>NA</v>
      </c>
      <c r="AL10" s="1">
        <f>[1]main!AL15</f>
        <v>95</v>
      </c>
      <c r="AM10" s="1" t="str">
        <f>[1]main!AM15</f>
        <v>Nele</v>
      </c>
      <c r="AN10" s="1" t="str">
        <f>[1]main!AN15</f>
        <v>f</v>
      </c>
      <c r="AO10" s="1">
        <f>[1]main!AO15</f>
        <v>6.1714285709999999</v>
      </c>
      <c r="AP10" s="1">
        <f>[1]main!AP15</f>
        <v>1.5621575249999999</v>
      </c>
      <c r="AQ10" s="1">
        <f>[1]main!AQ15</f>
        <v>7</v>
      </c>
      <c r="AR10" s="1" t="str">
        <f>[1]main!AR15</f>
        <v>f</v>
      </c>
      <c r="AS10" s="1" t="str">
        <f>[1]main!AS15</f>
        <v>Alternative</v>
      </c>
      <c r="AT10" s="1" t="str">
        <f>[1]main!AT15</f>
        <v>NA</v>
      </c>
      <c r="AU10" s="1" t="str">
        <f>[1]main!AU15</f>
        <v>NA</v>
      </c>
      <c r="AV10" s="1" t="str">
        <f>[1]main!AV15</f>
        <v>NA</v>
      </c>
      <c r="AW10" s="1" t="str">
        <f>[1]main!AW15</f>
        <v>NA</v>
      </c>
      <c r="AX10" s="1" t="str">
        <f>[1]main!AX15</f>
        <v>Er</v>
      </c>
      <c r="AY10" s="1" t="str">
        <f>[1]main!AY15</f>
        <v>Sie</v>
      </c>
      <c r="AZ10" s="2" t="str">
        <f>[1]main!AZ15</f>
        <v>Sie</v>
      </c>
      <c r="BA10" s="1" t="str">
        <f t="shared" si="9"/>
        <v>Wer hüpft in der Küche?</v>
      </c>
      <c r="BB10" s="14" t="str">
        <f t="shared" si="10"/>
        <v>Was tat Matteo?</v>
      </c>
      <c r="BC10" s="1" t="str">
        <f t="shared" si="11"/>
        <v>Wo hüpft Matteo?</v>
      </c>
      <c r="BD10" s="1" t="str">
        <f t="shared" si="12"/>
        <v>Was möchte Matteo erreichen?</v>
      </c>
      <c r="BE10" s="15" t="s">
        <v>35</v>
      </c>
      <c r="BF10" s="1" t="str">
        <f>BD10</f>
        <v>Was möchte Matteo erreichen?</v>
      </c>
      <c r="BG10" s="1">
        <v>3</v>
      </c>
      <c r="BH10" s="1">
        <f t="shared" si="13"/>
        <v>0</v>
      </c>
      <c r="BI10" s="1" t="str">
        <f t="shared" si="14"/>
        <v>NA</v>
      </c>
      <c r="BJ10" s="1" t="str">
        <f>IF(BI10="NA","NA",CONCATENATE(S10," ",T10," ",W10))</f>
        <v>NA</v>
      </c>
      <c r="BK10" s="1" t="str">
        <f t="shared" si="24"/>
        <v>NA</v>
      </c>
      <c r="BL10" s="1" t="s">
        <v>14</v>
      </c>
      <c r="BM10" s="15">
        <v>1</v>
      </c>
      <c r="BN10" s="1" t="str">
        <f t="shared" si="15"/>
        <v>NA</v>
      </c>
      <c r="BO10" s="1" t="str">
        <f t="shared" si="16"/>
        <v>NA</v>
      </c>
      <c r="BP10" s="1" t="str">
        <f t="shared" si="17"/>
        <v>Wo hüpft Matteo?</v>
      </c>
      <c r="BQ10" s="1" t="str">
        <f t="shared" si="18"/>
        <v/>
      </c>
      <c r="BR10" s="1" t="str">
        <f t="shared" si="19"/>
        <v/>
      </c>
      <c r="BS10" s="1" t="str">
        <f t="shared" si="20"/>
        <v>Wo hüpft Matteo?</v>
      </c>
      <c r="BT10" s="1" t="str">
        <f t="shared" si="21"/>
        <v>Was möchte Matteo erreichen?</v>
      </c>
      <c r="BU10" s="1" t="str">
        <f t="shared" si="22"/>
        <v/>
      </c>
      <c r="BV10" s="1" t="str">
        <f t="shared" si="23"/>
        <v>Was möchte Matteo erreichen?</v>
      </c>
    </row>
    <row r="11" spans="1:74" ht="14.25" customHeight="1" x14ac:dyDescent="0.35">
      <c r="A11" s="1" t="str">
        <f t="shared" si="0"/>
        <v>L4_S26_I16_PSie</v>
      </c>
      <c r="B11">
        <v>4</v>
      </c>
      <c r="C11" s="1">
        <v>26</v>
      </c>
      <c r="D11" s="6">
        <v>57</v>
      </c>
      <c r="E11">
        <v>3</v>
      </c>
      <c r="F11" s="1">
        <v>26</v>
      </c>
      <c r="G11" s="1" t="str">
        <f t="shared" si="1"/>
        <v>Patrick erwacht in der Einfahrt. Sie hat den einzigen Haustürschlüssel verloren.</v>
      </c>
      <c r="H11" s="1" t="str">
        <f t="shared" si="2"/>
        <v>Patrick</v>
      </c>
      <c r="I11" s="1" t="str">
        <f t="shared" si="3"/>
        <v>Fenja</v>
      </c>
      <c r="J11" s="1" t="s">
        <v>75</v>
      </c>
      <c r="K11" s="1" t="s">
        <v>37</v>
      </c>
      <c r="N11" s="1" t="s">
        <v>76</v>
      </c>
      <c r="O11" s="1" t="str">
        <f t="shared" si="4"/>
        <v>in der Einfahrt.</v>
      </c>
      <c r="P11" s="1" t="str">
        <f t="shared" si="5"/>
        <v>in der Einfahrt</v>
      </c>
      <c r="Q11" s="1" t="str">
        <f t="shared" si="6"/>
        <v>Sie</v>
      </c>
      <c r="R11" s="1" t="s">
        <v>6</v>
      </c>
      <c r="S11" s="1" t="s">
        <v>32</v>
      </c>
      <c r="T11" s="1" t="s">
        <v>77</v>
      </c>
      <c r="U11" s="1" t="s">
        <v>78</v>
      </c>
      <c r="W11" s="1" t="str">
        <f t="shared" si="7"/>
        <v>Haustürschlüssel</v>
      </c>
      <c r="X11" s="1" t="str">
        <f t="shared" si="8"/>
        <v>verloren.</v>
      </c>
      <c r="Y11" s="1" t="s">
        <v>79</v>
      </c>
      <c r="Z11" s="1">
        <f>[1]main!Z17</f>
        <v>16</v>
      </c>
      <c r="AA11" s="1" t="str">
        <f>[1]main!AA17</f>
        <v>Patrick</v>
      </c>
      <c r="AB11" s="1" t="str">
        <f>[1]main!AB17</f>
        <v>m</v>
      </c>
      <c r="AC11" s="1">
        <f>[1]main!AC17</f>
        <v>1.2</v>
      </c>
      <c r="AD11" s="1">
        <f>[1]main!AD17</f>
        <v>0.53136893100000004</v>
      </c>
      <c r="AE11" s="1">
        <f>[1]main!AE17</f>
        <v>1</v>
      </c>
      <c r="AF11" s="2" t="str">
        <f>[1]main!AF17</f>
        <v>m</v>
      </c>
      <c r="AG11" s="1" t="str">
        <f>[1]main!AG17</f>
        <v>Target</v>
      </c>
      <c r="AH11" s="1" t="str">
        <f>[1]main!AH17</f>
        <v>NA</v>
      </c>
      <c r="AI11" s="1">
        <f>[1]main!AI17</f>
        <v>4710000000</v>
      </c>
      <c r="AJ11" s="1" t="str">
        <f>[1]main!AJ17</f>
        <v>NA</v>
      </c>
      <c r="AK11" s="1" t="str">
        <f>[1]main!AK17</f>
        <v>NA</v>
      </c>
      <c r="AL11" s="1">
        <f>[1]main!AL17</f>
        <v>97</v>
      </c>
      <c r="AM11" s="1" t="str">
        <f>[1]main!AM17</f>
        <v>Fenja</v>
      </c>
      <c r="AN11" s="1" t="str">
        <f>[1]main!AN17</f>
        <v>f</v>
      </c>
      <c r="AO11" s="1">
        <f>[1]main!AO17</f>
        <v>6.2857142860000002</v>
      </c>
      <c r="AP11" s="1">
        <f>[1]main!AP17</f>
        <v>1.0166678149999999</v>
      </c>
      <c r="AQ11" s="1">
        <f>[1]main!AQ17</f>
        <v>7</v>
      </c>
      <c r="AR11" s="1" t="str">
        <f>[1]main!AR17</f>
        <v>f</v>
      </c>
      <c r="AS11" s="1" t="str">
        <f>[1]main!AS17</f>
        <v>Alternative</v>
      </c>
      <c r="AT11" s="1" t="str">
        <f>[1]main!AT17</f>
        <v>NA</v>
      </c>
      <c r="AU11" s="1" t="str">
        <f>[1]main!AU17</f>
        <v>NA</v>
      </c>
      <c r="AV11" s="1" t="str">
        <f>[1]main!AV17</f>
        <v>NA</v>
      </c>
      <c r="AW11" s="1" t="str">
        <f>[1]main!AW17</f>
        <v>NA</v>
      </c>
      <c r="AX11" s="1" t="str">
        <f>[1]main!AX17</f>
        <v>Er</v>
      </c>
      <c r="AY11" s="1" t="str">
        <f>[1]main!AY17</f>
        <v>Sie</v>
      </c>
      <c r="AZ11" s="2" t="str">
        <f>[1]main!AZ17</f>
        <v>Sie</v>
      </c>
      <c r="BA11" s="1" t="str">
        <f t="shared" si="9"/>
        <v>Wer erwacht in der Einfahrt?</v>
      </c>
      <c r="BB11" s="14" t="str">
        <f t="shared" si="10"/>
        <v>Was tat Patrick?</v>
      </c>
      <c r="BC11" s="1" t="str">
        <f t="shared" si="11"/>
        <v>Wo erwacht Patrick?</v>
      </c>
      <c r="BD11" s="1" t="str">
        <f t="shared" si="12"/>
        <v>Was hat Patrick verloren?</v>
      </c>
      <c r="BE11" s="1" t="s">
        <v>27</v>
      </c>
      <c r="BF11" s="1" t="str">
        <f>BB11</f>
        <v>Was tat Patrick?</v>
      </c>
      <c r="BG11" s="1">
        <v>1</v>
      </c>
      <c r="BH11" s="1">
        <f t="shared" si="13"/>
        <v>1</v>
      </c>
      <c r="BI11" s="1" t="str">
        <f t="shared" si="14"/>
        <v>Was tat Patrick?</v>
      </c>
      <c r="BJ11" s="1" t="str">
        <f>IF(BI11="NA","NA",J11)</f>
        <v>erwacht</v>
      </c>
      <c r="BK11" s="1" t="s">
        <v>80</v>
      </c>
      <c r="BL11" s="1" t="s">
        <v>81</v>
      </c>
      <c r="BM11" s="15">
        <v>1</v>
      </c>
      <c r="BN11" s="1" t="str">
        <f t="shared" si="15"/>
        <v>in der Einfahrt erwachen</v>
      </c>
      <c r="BO11" s="1" t="str">
        <f t="shared" si="16"/>
        <v>in der Einfahrt aufwachen</v>
      </c>
      <c r="BP11" s="1" t="str">
        <f t="shared" si="17"/>
        <v>Wo erwacht Patrick?</v>
      </c>
      <c r="BQ11" s="1" t="str">
        <f t="shared" si="18"/>
        <v/>
      </c>
      <c r="BR11" s="1" t="str">
        <f t="shared" si="19"/>
        <v/>
      </c>
      <c r="BS11" s="1" t="str">
        <f t="shared" si="20"/>
        <v>Wo erwacht Patrick?</v>
      </c>
      <c r="BT11" s="1" t="str">
        <f t="shared" si="21"/>
        <v>Was hat Patrick verloren?</v>
      </c>
      <c r="BU11" s="1" t="str">
        <f t="shared" si="22"/>
        <v/>
      </c>
      <c r="BV11" s="1" t="str">
        <f t="shared" si="23"/>
        <v>Was hat Patrick verloren?</v>
      </c>
    </row>
    <row r="12" spans="1:74" ht="14.25" customHeight="1" x14ac:dyDescent="0.35">
      <c r="A12" s="1" t="str">
        <f t="shared" si="0"/>
        <v>L4_S18_I131_PEr</v>
      </c>
      <c r="B12">
        <v>4</v>
      </c>
      <c r="C12" s="1">
        <v>18</v>
      </c>
      <c r="D12" s="6">
        <v>58</v>
      </c>
      <c r="E12">
        <v>3</v>
      </c>
      <c r="F12" s="1">
        <v>18</v>
      </c>
      <c r="G12" s="1" t="str">
        <f t="shared" si="1"/>
        <v>Lina hüpft auf dem Trampolin. Er möchte die neuen Nachbarskinder bespaßen.</v>
      </c>
      <c r="H12" s="1" t="str">
        <f t="shared" si="2"/>
        <v>Lina</v>
      </c>
      <c r="I12" s="1" t="str">
        <f t="shared" si="3"/>
        <v>Gabriel</v>
      </c>
      <c r="J12" s="1" t="s">
        <v>70</v>
      </c>
      <c r="K12" s="1" t="s">
        <v>82</v>
      </c>
      <c r="N12" s="1" t="s">
        <v>83</v>
      </c>
      <c r="O12" s="1" t="str">
        <f t="shared" si="4"/>
        <v>auf dem Trampolin.</v>
      </c>
      <c r="P12" s="1" t="str">
        <f t="shared" si="5"/>
        <v>auf dem Trampolin</v>
      </c>
      <c r="Q12" s="1" t="str">
        <f t="shared" si="6"/>
        <v>Er</v>
      </c>
      <c r="R12" s="1" t="s">
        <v>47</v>
      </c>
      <c r="S12" s="1" t="s">
        <v>7</v>
      </c>
      <c r="T12" s="1" t="s">
        <v>84</v>
      </c>
      <c r="V12" s="1" t="s">
        <v>85</v>
      </c>
      <c r="W12" s="1" t="str">
        <f t="shared" si="7"/>
        <v>Nachbarskinder</v>
      </c>
      <c r="X12" s="1" t="str">
        <f t="shared" si="8"/>
        <v>bespaßen.</v>
      </c>
      <c r="Y12" s="1" t="s">
        <v>86</v>
      </c>
      <c r="Z12" s="1">
        <f>[1]main!Z49</f>
        <v>131</v>
      </c>
      <c r="AA12" s="1" t="str">
        <f>[1]main!AA49</f>
        <v>Lina</v>
      </c>
      <c r="AB12" s="1" t="str">
        <f>[1]main!AB49</f>
        <v>f</v>
      </c>
      <c r="AC12" s="1">
        <f>[1]main!AC49</f>
        <v>6.8571428570000004</v>
      </c>
      <c r="AD12" s="1">
        <f>[1]main!AD49</f>
        <v>0.35503580099999998</v>
      </c>
      <c r="AE12" s="1">
        <f>[1]main!AE49</f>
        <v>7</v>
      </c>
      <c r="AF12" s="2" t="str">
        <f>[1]main!AF49</f>
        <v>f</v>
      </c>
      <c r="AG12" s="1" t="str">
        <f>[1]main!AG49</f>
        <v>Target</v>
      </c>
      <c r="AH12" s="1" t="str">
        <f>[1]main!AH49</f>
        <v>NA</v>
      </c>
      <c r="AI12" s="1">
        <f>[1]main!AI49</f>
        <v>2320000000</v>
      </c>
      <c r="AJ12" s="1" t="str">
        <f>[1]main!AJ49</f>
        <v>NA</v>
      </c>
      <c r="AK12" s="1" t="str">
        <f>[1]main!AK49</f>
        <v>NA</v>
      </c>
      <c r="AL12" s="1">
        <f>[1]main!AL49</f>
        <v>50</v>
      </c>
      <c r="AM12" s="1" t="str">
        <f>[1]main!AM49</f>
        <v>Gabriel</v>
      </c>
      <c r="AN12" s="1" t="str">
        <f>[1]main!AN49</f>
        <v>m</v>
      </c>
      <c r="AO12" s="1">
        <f>[1]main!AO49</f>
        <v>1.8571428569999999</v>
      </c>
      <c r="AP12" s="1">
        <f>[1]main!AP49</f>
        <v>1.3750477459999999</v>
      </c>
      <c r="AQ12" s="1">
        <f>[1]main!AQ49</f>
        <v>1</v>
      </c>
      <c r="AR12" s="1" t="str">
        <f>[1]main!AR49</f>
        <v>m</v>
      </c>
      <c r="AS12" s="1" t="str">
        <f>[1]main!AS49</f>
        <v>Alternative</v>
      </c>
      <c r="AT12" s="1" t="str">
        <f>[1]main!AT49</f>
        <v>NA</v>
      </c>
      <c r="AU12" s="1" t="str">
        <f>[1]main!AU49</f>
        <v>NA</v>
      </c>
      <c r="AV12" s="1" t="str">
        <f>[1]main!AV49</f>
        <v>NA</v>
      </c>
      <c r="AW12" s="1" t="str">
        <f>[1]main!AW49</f>
        <v>NA</v>
      </c>
      <c r="AX12" s="1" t="str">
        <f>[1]main!AX49</f>
        <v>Er</v>
      </c>
      <c r="AY12" s="1" t="str">
        <f>[1]main!AY49</f>
        <v>Sie</v>
      </c>
      <c r="AZ12" s="2" t="str">
        <f>[1]main!AZ49</f>
        <v>Er</v>
      </c>
      <c r="BA12" s="1" t="str">
        <f t="shared" si="9"/>
        <v>Wer hüpft auf dem Trampolin?</v>
      </c>
      <c r="BB12" s="14" t="str">
        <f t="shared" si="10"/>
        <v>Was tat Lina?</v>
      </c>
      <c r="BC12" s="1" t="str">
        <f t="shared" si="11"/>
        <v>Wo hüpft Lina?</v>
      </c>
      <c r="BD12" s="1" t="str">
        <f t="shared" si="12"/>
        <v>Wen möchte Lina bespaßen?</v>
      </c>
      <c r="BE12" s="1" t="s">
        <v>27</v>
      </c>
      <c r="BF12" s="1" t="str">
        <f>BB12</f>
        <v>Was tat Lina?</v>
      </c>
      <c r="BG12" s="1">
        <v>3</v>
      </c>
      <c r="BH12" s="1">
        <f t="shared" si="13"/>
        <v>0</v>
      </c>
      <c r="BI12" s="1" t="str">
        <f t="shared" si="14"/>
        <v>NA</v>
      </c>
      <c r="BJ12" s="1" t="str">
        <f>IF(BI12="NA","NA",J12)</f>
        <v>NA</v>
      </c>
      <c r="BK12" s="1" t="str">
        <f>IF(BJ12="","",BJ12)</f>
        <v>NA</v>
      </c>
      <c r="BL12" s="1" t="s">
        <v>14</v>
      </c>
      <c r="BM12" s="15">
        <v>1</v>
      </c>
      <c r="BN12" s="1" t="str">
        <f t="shared" si="15"/>
        <v>NA</v>
      </c>
      <c r="BO12" s="1" t="str">
        <f t="shared" si="16"/>
        <v>NA</v>
      </c>
      <c r="BP12" s="1" t="str">
        <f t="shared" si="17"/>
        <v>Wo hüpft Lina?</v>
      </c>
      <c r="BQ12" s="1" t="str">
        <f t="shared" si="18"/>
        <v/>
      </c>
      <c r="BR12" s="1" t="str">
        <f t="shared" si="19"/>
        <v/>
      </c>
      <c r="BS12" s="1" t="str">
        <f t="shared" si="20"/>
        <v>Wo hüpft Lina?</v>
      </c>
      <c r="BT12" s="1" t="str">
        <f t="shared" si="21"/>
        <v/>
      </c>
      <c r="BU12" s="1" t="str">
        <f t="shared" si="22"/>
        <v>Wen möchte Lina bespaßen?</v>
      </c>
      <c r="BV12" s="1" t="str">
        <f t="shared" si="23"/>
        <v>Wen möchte Lina bespaßen?</v>
      </c>
    </row>
    <row r="13" spans="1:74" ht="14.25" customHeight="1" x14ac:dyDescent="0.35">
      <c r="A13" s="1" t="str">
        <f t="shared" si="0"/>
        <v>L4_S99_I182_PSie</v>
      </c>
      <c r="B13">
        <v>4</v>
      </c>
      <c r="C13" s="1">
        <v>99</v>
      </c>
      <c r="D13" s="6">
        <v>59</v>
      </c>
      <c r="E13">
        <v>3</v>
      </c>
      <c r="F13" s="1">
        <v>99</v>
      </c>
      <c r="G13" s="1" t="str">
        <f t="shared" si="1"/>
        <v>Der Professor wandert aus der Burg. Sie hat eine hölzernes Schwert gekauft.</v>
      </c>
      <c r="H13" s="1" t="str">
        <f t="shared" si="2"/>
        <v>Der Professor</v>
      </c>
      <c r="I13" s="1" t="str">
        <f t="shared" si="3"/>
        <v>Die Professorin</v>
      </c>
      <c r="J13" s="1" t="s">
        <v>87</v>
      </c>
      <c r="M13" s="1" t="s">
        <v>88</v>
      </c>
      <c r="N13" s="1" t="s">
        <v>89</v>
      </c>
      <c r="O13" s="1" t="str">
        <f t="shared" si="4"/>
        <v>aus der Burg.</v>
      </c>
      <c r="P13" s="1" t="str">
        <f t="shared" si="5"/>
        <v>aus der Burg</v>
      </c>
      <c r="Q13" s="1" t="str">
        <f t="shared" si="6"/>
        <v>Sie</v>
      </c>
      <c r="R13" s="1" t="s">
        <v>6</v>
      </c>
      <c r="S13" s="1" t="s">
        <v>90</v>
      </c>
      <c r="T13" s="1" t="s">
        <v>91</v>
      </c>
      <c r="U13" s="1" t="s">
        <v>92</v>
      </c>
      <c r="W13" s="1" t="str">
        <f t="shared" si="7"/>
        <v>Schwert</v>
      </c>
      <c r="X13" s="1" t="str">
        <f t="shared" si="8"/>
        <v>gekauft.</v>
      </c>
      <c r="Y13" s="1" t="s">
        <v>93</v>
      </c>
      <c r="Z13" s="1">
        <f>[1]main!Z100</f>
        <v>182</v>
      </c>
      <c r="AA13" s="1" t="str">
        <f>[1]main!AA100</f>
        <v>Professor</v>
      </c>
      <c r="AB13" s="1" t="str">
        <f>[1]main!AB100</f>
        <v>NA</v>
      </c>
      <c r="AC13" s="1">
        <f>[1]main!AC100</f>
        <v>4.8499999999999996</v>
      </c>
      <c r="AD13" s="1" t="str">
        <f>[1]main!AD100</f>
        <v>NA</v>
      </c>
      <c r="AE13" s="1" t="str">
        <f>[1]main!AE100</f>
        <v>NA</v>
      </c>
      <c r="AF13" s="2" t="str">
        <f>[1]main!AF100</f>
        <v>m</v>
      </c>
      <c r="AG13" s="1" t="str">
        <f>[1]main!AG100</f>
        <v>Filler</v>
      </c>
      <c r="AH13" s="1" t="str">
        <f>[1]main!AH100</f>
        <v>NA</v>
      </c>
      <c r="AI13" s="1" t="str">
        <f>[1]main!AI100</f>
        <v>NA</v>
      </c>
      <c r="AJ13" s="1" t="str">
        <f>[1]main!AJ100</f>
        <v>Der</v>
      </c>
      <c r="AK13" s="1" t="str">
        <f>[1]main!AK100</f>
        <v>der</v>
      </c>
      <c r="AL13" s="1">
        <f>[1]main!AL100</f>
        <v>39</v>
      </c>
      <c r="AM13" s="1" t="str">
        <f>[1]main!AM100</f>
        <v>Professorin</v>
      </c>
      <c r="AN13" s="1" t="str">
        <f>[1]main!AN100</f>
        <v>NA</v>
      </c>
      <c r="AO13" s="1" t="str">
        <f>[1]main!AO100</f>
        <v>NA</v>
      </c>
      <c r="AP13" s="1" t="str">
        <f>[1]main!AP100</f>
        <v>NA</v>
      </c>
      <c r="AQ13" s="1" t="str">
        <f>[1]main!AQ100</f>
        <v>NA</v>
      </c>
      <c r="AR13" s="1" t="str">
        <f>[1]main!AR100</f>
        <v>NA</v>
      </c>
      <c r="AS13" s="1" t="str">
        <f>[1]main!AS100</f>
        <v>Alternative</v>
      </c>
      <c r="AT13" s="1" t="str">
        <f>[1]main!AT100</f>
        <v>NA</v>
      </c>
      <c r="AU13" s="1" t="str">
        <f>[1]main!AU100</f>
        <v>NA</v>
      </c>
      <c r="AV13" s="1" t="str">
        <f>[1]main!AV100</f>
        <v>Die</v>
      </c>
      <c r="AW13" s="1" t="str">
        <f>[1]main!AW100</f>
        <v>die</v>
      </c>
      <c r="AX13" s="1" t="str">
        <f>[1]main!AX100</f>
        <v>Er</v>
      </c>
      <c r="AY13" s="1" t="str">
        <f>[1]main!AY100</f>
        <v>Sie</v>
      </c>
      <c r="AZ13" s="2" t="str">
        <f>[1]main!AZ100</f>
        <v>Sie</v>
      </c>
      <c r="BA13" s="1" t="str">
        <f t="shared" si="9"/>
        <v>Wer wandert aus der Burg?</v>
      </c>
      <c r="BB13" s="14" t="str">
        <f t="shared" si="10"/>
        <v>Was tat der Professor?</v>
      </c>
      <c r="BC13" s="1" t="str">
        <f t="shared" si="11"/>
        <v>Woher wandert der Professor?</v>
      </c>
      <c r="BD13" s="1" t="str">
        <f t="shared" si="12"/>
        <v>Was hat der Professor gekauft?</v>
      </c>
      <c r="BE13" s="1" t="s">
        <v>94</v>
      </c>
      <c r="BF13" s="1" t="str">
        <f>BC13</f>
        <v>Woher wandert der Professor?</v>
      </c>
      <c r="BG13" s="1">
        <v>4</v>
      </c>
      <c r="BH13" s="1">
        <f t="shared" si="13"/>
        <v>0</v>
      </c>
      <c r="BI13" s="1" t="str">
        <f t="shared" si="14"/>
        <v>NA</v>
      </c>
      <c r="BJ13" s="1" t="str">
        <f>IF(BI13="NA","NA",P13)</f>
        <v>NA</v>
      </c>
      <c r="BK13" s="1" t="str">
        <f t="shared" ref="BK13:BK20" si="25">BJ13</f>
        <v>NA</v>
      </c>
      <c r="BL13" s="1" t="s">
        <v>14</v>
      </c>
      <c r="BM13" s="15">
        <v>1</v>
      </c>
      <c r="BN13" s="1" t="str">
        <f t="shared" si="15"/>
        <v>NA</v>
      </c>
      <c r="BO13" s="1" t="str">
        <f t="shared" si="16"/>
        <v>NA</v>
      </c>
      <c r="BP13" s="1" t="str">
        <f t="shared" si="17"/>
        <v/>
      </c>
      <c r="BQ13" s="1" t="str">
        <f t="shared" si="18"/>
        <v/>
      </c>
      <c r="BR13" s="1" t="str">
        <f t="shared" si="19"/>
        <v>Woher wandert der Professor?</v>
      </c>
      <c r="BS13" s="1" t="str">
        <f t="shared" si="20"/>
        <v>Woher wandert der Professor?</v>
      </c>
      <c r="BT13" s="1" t="str">
        <f t="shared" si="21"/>
        <v>Was hat der Professor gekauft?</v>
      </c>
      <c r="BU13" s="1" t="str">
        <f t="shared" si="22"/>
        <v/>
      </c>
      <c r="BV13" s="1" t="str">
        <f t="shared" si="23"/>
        <v>Was hat der Professor gekauft?</v>
      </c>
    </row>
    <row r="14" spans="1:74" ht="14.25" customHeight="1" x14ac:dyDescent="0.35">
      <c r="A14" s="1" t="str">
        <f t="shared" si="0"/>
        <v>L4_S19_I132_PEr</v>
      </c>
      <c r="B14">
        <v>4</v>
      </c>
      <c r="C14" s="1">
        <v>19</v>
      </c>
      <c r="D14" s="6">
        <v>60</v>
      </c>
      <c r="E14">
        <v>3</v>
      </c>
      <c r="F14" s="1">
        <v>19</v>
      </c>
      <c r="G14" s="1" t="str">
        <f t="shared" si="1"/>
        <v>Carla erwacht von der Weinprobe. Er hatte einen spaßigen Abend genossen.</v>
      </c>
      <c r="H14" s="1" t="str">
        <f t="shared" si="2"/>
        <v>Carla</v>
      </c>
      <c r="I14" s="1" t="str">
        <f t="shared" si="3"/>
        <v>Dylan</v>
      </c>
      <c r="J14" s="1" t="s">
        <v>75</v>
      </c>
      <c r="M14" s="1" t="s">
        <v>52</v>
      </c>
      <c r="N14" s="1" t="s">
        <v>95</v>
      </c>
      <c r="O14" s="1" t="str">
        <f t="shared" si="4"/>
        <v>von der Weinprobe.</v>
      </c>
      <c r="P14" s="1" t="str">
        <f t="shared" si="5"/>
        <v>von der Weinprobe</v>
      </c>
      <c r="Q14" s="1" t="str">
        <f t="shared" si="6"/>
        <v>Er</v>
      </c>
      <c r="R14" s="1" t="s">
        <v>96</v>
      </c>
      <c r="S14" s="1" t="s">
        <v>40</v>
      </c>
      <c r="T14" s="1" t="s">
        <v>97</v>
      </c>
      <c r="U14" s="1" t="s">
        <v>98</v>
      </c>
      <c r="W14" s="1" t="str">
        <f t="shared" si="7"/>
        <v>Abend</v>
      </c>
      <c r="X14" s="1" t="str">
        <f t="shared" si="8"/>
        <v>genossen.</v>
      </c>
      <c r="Y14" s="1" t="s">
        <v>99</v>
      </c>
      <c r="Z14" s="1">
        <f>[1]main!Z50</f>
        <v>132</v>
      </c>
      <c r="AA14" s="1" t="str">
        <f>[1]main!AA50</f>
        <v>Carla</v>
      </c>
      <c r="AB14" s="1" t="str">
        <f>[1]main!AB50</f>
        <v>f</v>
      </c>
      <c r="AC14" s="1">
        <f>[1]main!AC50</f>
        <v>6.8571428570000004</v>
      </c>
      <c r="AD14" s="1">
        <f>[1]main!AD50</f>
        <v>0.42996970800000001</v>
      </c>
      <c r="AE14" s="1">
        <f>[1]main!AE50</f>
        <v>7</v>
      </c>
      <c r="AF14" s="2" t="str">
        <f>[1]main!AF50</f>
        <v>f</v>
      </c>
      <c r="AG14" s="1" t="str">
        <f>[1]main!AG50</f>
        <v>Target</v>
      </c>
      <c r="AH14" s="1">
        <f>[1]main!AH50</f>
        <v>153</v>
      </c>
      <c r="AI14" s="1">
        <f>[1]main!AI50</f>
        <v>2590000000</v>
      </c>
      <c r="AJ14" s="1" t="str">
        <f>[1]main!AJ50</f>
        <v>NA</v>
      </c>
      <c r="AK14" s="1" t="str">
        <f>[1]main!AK50</f>
        <v>NA</v>
      </c>
      <c r="AL14" s="1">
        <f>[1]main!AL50</f>
        <v>51</v>
      </c>
      <c r="AM14" s="1" t="str">
        <f>[1]main!AM50</f>
        <v>Dylan</v>
      </c>
      <c r="AN14" s="1" t="str">
        <f>[1]main!AN50</f>
        <v>n</v>
      </c>
      <c r="AO14" s="1">
        <f>[1]main!AO50</f>
        <v>1.9714285709999999</v>
      </c>
      <c r="AP14" s="1">
        <f>[1]main!AP50</f>
        <v>1.224401758</v>
      </c>
      <c r="AQ14" s="1">
        <f>[1]main!AQ50</f>
        <v>1</v>
      </c>
      <c r="AR14" s="1" t="str">
        <f>[1]main!AR50</f>
        <v>m</v>
      </c>
      <c r="AS14" s="1" t="str">
        <f>[1]main!AS50</f>
        <v>Alternative</v>
      </c>
      <c r="AT14" s="1" t="str">
        <f>[1]main!AT50</f>
        <v>NA</v>
      </c>
      <c r="AU14" s="1" t="str">
        <f>[1]main!AU50</f>
        <v>NA</v>
      </c>
      <c r="AV14" s="1" t="str">
        <f>[1]main!AV50</f>
        <v>NA</v>
      </c>
      <c r="AW14" s="1" t="str">
        <f>[1]main!AW50</f>
        <v>NA</v>
      </c>
      <c r="AX14" s="1" t="str">
        <f>[1]main!AX50</f>
        <v>Er</v>
      </c>
      <c r="AY14" s="1" t="str">
        <f>[1]main!AY50</f>
        <v>Sie</v>
      </c>
      <c r="AZ14" s="2" t="str">
        <f>[1]main!AZ50</f>
        <v>Er</v>
      </c>
      <c r="BA14" s="1" t="str">
        <f t="shared" si="9"/>
        <v>Wer erwacht von der Weinprobe?</v>
      </c>
      <c r="BB14" s="14" t="str">
        <f t="shared" si="10"/>
        <v>Was tat Carla?</v>
      </c>
      <c r="BC14" s="1" t="str">
        <f t="shared" si="11"/>
        <v>Woher erwacht Carla?</v>
      </c>
      <c r="BD14" s="1" t="str">
        <f t="shared" si="12"/>
        <v>Was hatte Carla genossen?</v>
      </c>
      <c r="BE14" s="1" t="s">
        <v>94</v>
      </c>
      <c r="BF14" s="1" t="str">
        <f>BC14</f>
        <v>Woher erwacht Carla?</v>
      </c>
      <c r="BG14" s="1">
        <v>3</v>
      </c>
      <c r="BH14" s="1">
        <f t="shared" si="13"/>
        <v>0</v>
      </c>
      <c r="BI14" s="1" t="str">
        <f t="shared" si="14"/>
        <v>NA</v>
      </c>
      <c r="BJ14" s="1" t="str">
        <f>IF(BI14="NA","NA",P14)</f>
        <v>NA</v>
      </c>
      <c r="BK14" s="1" t="str">
        <f t="shared" si="25"/>
        <v>NA</v>
      </c>
      <c r="BL14" s="1" t="s">
        <v>14</v>
      </c>
      <c r="BM14" s="15">
        <v>1</v>
      </c>
      <c r="BN14" s="1" t="str">
        <f t="shared" si="15"/>
        <v>NA</v>
      </c>
      <c r="BO14" s="1" t="str">
        <f t="shared" si="16"/>
        <v>NA</v>
      </c>
      <c r="BP14" s="1" t="str">
        <f t="shared" si="17"/>
        <v/>
      </c>
      <c r="BQ14" s="1" t="str">
        <f t="shared" si="18"/>
        <v/>
      </c>
      <c r="BR14" s="1" t="str">
        <f t="shared" si="19"/>
        <v>Woher erwacht Carla?</v>
      </c>
      <c r="BS14" s="1" t="str">
        <f t="shared" si="20"/>
        <v>Woher erwacht Carla?</v>
      </c>
      <c r="BT14" s="1" t="str">
        <f t="shared" si="21"/>
        <v>Was hatte Carla genossen?</v>
      </c>
      <c r="BU14" s="1" t="str">
        <f t="shared" si="22"/>
        <v/>
      </c>
      <c r="BV14" s="1" t="str">
        <f t="shared" si="23"/>
        <v>Was hatte Carla genossen?</v>
      </c>
    </row>
    <row r="15" spans="1:74" ht="14.25" customHeight="1" x14ac:dyDescent="0.35">
      <c r="A15" s="1" t="str">
        <f t="shared" si="0"/>
        <v>L4_S110_I193_PEr</v>
      </c>
      <c r="B15">
        <v>4</v>
      </c>
      <c r="C15" s="1">
        <v>110</v>
      </c>
      <c r="D15" s="6">
        <v>61</v>
      </c>
      <c r="E15">
        <v>3</v>
      </c>
      <c r="F15" s="1">
        <v>110</v>
      </c>
      <c r="G15" s="1" t="str">
        <f t="shared" si="1"/>
        <v>Der Bauunternehmer stürzt beim Marathon. Er hat die sportlichen Grenzen erreicht.</v>
      </c>
      <c r="H15" s="1" t="str">
        <f t="shared" si="2"/>
        <v>Der Bauunternehmer</v>
      </c>
      <c r="I15" s="1" t="str">
        <f t="shared" si="3"/>
        <v>Die Bauunternehmerin</v>
      </c>
      <c r="J15" s="1" t="s">
        <v>100</v>
      </c>
      <c r="K15" s="1" t="s">
        <v>101</v>
      </c>
      <c r="N15" s="1" t="s">
        <v>102</v>
      </c>
      <c r="O15" s="1" t="str">
        <f t="shared" si="4"/>
        <v>beim Marathon.</v>
      </c>
      <c r="P15" s="1" t="str">
        <f t="shared" si="5"/>
        <v>beim Marathon</v>
      </c>
      <c r="Q15" s="1" t="str">
        <f t="shared" si="6"/>
        <v>Er</v>
      </c>
      <c r="R15" s="1" t="s">
        <v>6</v>
      </c>
      <c r="S15" s="1" t="s">
        <v>7</v>
      </c>
      <c r="T15" s="1" t="s">
        <v>103</v>
      </c>
      <c r="U15" s="1" t="s">
        <v>104</v>
      </c>
      <c r="W15" s="1" t="str">
        <f t="shared" si="7"/>
        <v>Grenzen</v>
      </c>
      <c r="X15" s="1" t="str">
        <f t="shared" si="8"/>
        <v>erreicht.</v>
      </c>
      <c r="Y15" s="1" t="s">
        <v>105</v>
      </c>
      <c r="Z15" s="1">
        <f>[1]main!Z111</f>
        <v>193</v>
      </c>
      <c r="AA15" s="1" t="str">
        <f>[1]main!AA111</f>
        <v>Bauunternehmer</v>
      </c>
      <c r="AB15" s="1" t="str">
        <f>[1]main!AB111</f>
        <v>NA</v>
      </c>
      <c r="AC15" s="1">
        <f>[1]main!AC111</f>
        <v>5.9249999999999998</v>
      </c>
      <c r="AD15" s="1" t="str">
        <f>[1]main!AD111</f>
        <v>NA</v>
      </c>
      <c r="AE15" s="1" t="str">
        <f>[1]main!AE111</f>
        <v>NA</v>
      </c>
      <c r="AF15" s="2" t="str">
        <f>[1]main!AF111</f>
        <v>m</v>
      </c>
      <c r="AG15" s="1" t="str">
        <f>[1]main!AG111</f>
        <v>Filler</v>
      </c>
      <c r="AH15" s="1" t="str">
        <f>[1]main!AH111</f>
        <v>NA</v>
      </c>
      <c r="AI15" s="1" t="str">
        <f>[1]main!AI111</f>
        <v>NA</v>
      </c>
      <c r="AJ15" s="1" t="str">
        <f>[1]main!AJ111</f>
        <v>Der</v>
      </c>
      <c r="AK15" s="1" t="str">
        <f>[1]main!AK111</f>
        <v>der</v>
      </c>
      <c r="AL15" s="1">
        <f>[1]main!AL111</f>
        <v>50</v>
      </c>
      <c r="AM15" s="1" t="str">
        <f>[1]main!AM111</f>
        <v>Bauunternehmerin</v>
      </c>
      <c r="AN15" s="1" t="str">
        <f>[1]main!AN111</f>
        <v>NA</v>
      </c>
      <c r="AO15" s="1" t="str">
        <f>[1]main!AO111</f>
        <v>NA</v>
      </c>
      <c r="AP15" s="1" t="str">
        <f>[1]main!AP111</f>
        <v>NA</v>
      </c>
      <c r="AQ15" s="1" t="str">
        <f>[1]main!AQ111</f>
        <v>NA</v>
      </c>
      <c r="AR15" s="1" t="str">
        <f>[1]main!AR111</f>
        <v>NA</v>
      </c>
      <c r="AS15" s="1" t="str">
        <f>[1]main!AS111</f>
        <v>Alternative</v>
      </c>
      <c r="AT15" s="1" t="str">
        <f>[1]main!AT111</f>
        <v>NA</v>
      </c>
      <c r="AU15" s="1" t="str">
        <f>[1]main!AU111</f>
        <v>NA</v>
      </c>
      <c r="AV15" s="1" t="str">
        <f>[1]main!AV111</f>
        <v>Die</v>
      </c>
      <c r="AW15" s="1" t="str">
        <f>[1]main!AW111</f>
        <v>die</v>
      </c>
      <c r="AX15" s="1" t="str">
        <f>[1]main!AX111</f>
        <v>Er</v>
      </c>
      <c r="AY15" s="1" t="str">
        <f>[1]main!AY111</f>
        <v>Sie</v>
      </c>
      <c r="AZ15" s="2" t="str">
        <f>[1]main!AZ111</f>
        <v>Er</v>
      </c>
      <c r="BA15" s="1" t="str">
        <f t="shared" si="9"/>
        <v>Wer stürzt beim Marathon?</v>
      </c>
      <c r="BB15" s="14" t="str">
        <f t="shared" si="10"/>
        <v>Was tat der Bauunternehmer?</v>
      </c>
      <c r="BC15" s="1" t="str">
        <f t="shared" si="11"/>
        <v>Wo stürzt der Bauunternehmer?</v>
      </c>
      <c r="BD15" s="1" t="str">
        <f t="shared" si="12"/>
        <v>Was hat der Bauunternehmer erreicht?</v>
      </c>
      <c r="BE15" s="1" t="s">
        <v>27</v>
      </c>
      <c r="BF15" s="1" t="str">
        <f>BB15</f>
        <v>Was tat der Bauunternehmer?</v>
      </c>
      <c r="BG15" s="1">
        <v>3</v>
      </c>
      <c r="BH15" s="1">
        <f t="shared" si="13"/>
        <v>0</v>
      </c>
      <c r="BI15" s="1" t="str">
        <f t="shared" si="14"/>
        <v>NA</v>
      </c>
      <c r="BJ15" s="1" t="str">
        <f>IF(BI15="NA","NA",J15)</f>
        <v>NA</v>
      </c>
      <c r="BK15" s="1" t="str">
        <f t="shared" si="25"/>
        <v>NA</v>
      </c>
      <c r="BL15" s="1" t="s">
        <v>14</v>
      </c>
      <c r="BM15" s="15">
        <v>0</v>
      </c>
      <c r="BN15" s="1" t="str">
        <f t="shared" si="15"/>
        <v>NA</v>
      </c>
      <c r="BO15" s="1" t="str">
        <f t="shared" si="16"/>
        <v>NA</v>
      </c>
      <c r="BP15" s="1" t="str">
        <f t="shared" si="17"/>
        <v>Wo stürzt der Bauunternehmer?</v>
      </c>
      <c r="BQ15" s="1" t="str">
        <f t="shared" si="18"/>
        <v/>
      </c>
      <c r="BR15" s="1" t="str">
        <f t="shared" si="19"/>
        <v/>
      </c>
      <c r="BS15" s="1" t="str">
        <f t="shared" si="20"/>
        <v>Wo stürzt der Bauunternehmer?</v>
      </c>
      <c r="BT15" s="1" t="str">
        <f t="shared" si="21"/>
        <v>Was hat der Bauunternehmer erreicht?</v>
      </c>
      <c r="BU15" s="1" t="str">
        <f t="shared" si="22"/>
        <v/>
      </c>
      <c r="BV15" s="1" t="str">
        <f t="shared" si="23"/>
        <v>Was hat der Bauunternehmer erreicht?</v>
      </c>
    </row>
    <row r="16" spans="1:74" ht="14.25" customHeight="1" x14ac:dyDescent="0.35">
      <c r="A16" s="1" t="str">
        <f t="shared" si="0"/>
        <v>L4_S119_I202_PSie</v>
      </c>
      <c r="B16">
        <v>4</v>
      </c>
      <c r="C16" s="1">
        <v>119</v>
      </c>
      <c r="D16" s="6">
        <v>62</v>
      </c>
      <c r="E16">
        <v>3</v>
      </c>
      <c r="F16" s="1">
        <v>119</v>
      </c>
      <c r="G16" s="1" t="str">
        <f t="shared" si="1"/>
        <v>Der Wrestler fliegt aus der Talkshow. Sie hat die top-secret Geheimnisse verraten.</v>
      </c>
      <c r="H16" s="1" t="str">
        <f t="shared" si="2"/>
        <v>Der Wrestler</v>
      </c>
      <c r="I16" s="1" t="str">
        <f t="shared" si="3"/>
        <v>Die Wrestlerin</v>
      </c>
      <c r="J16" s="1" t="s">
        <v>106</v>
      </c>
      <c r="M16" s="1" t="s">
        <v>88</v>
      </c>
      <c r="N16" s="1" t="s">
        <v>107</v>
      </c>
      <c r="O16" s="1" t="str">
        <f t="shared" si="4"/>
        <v>aus der Talkshow.</v>
      </c>
      <c r="P16" s="1" t="str">
        <f t="shared" si="5"/>
        <v>aus der Talkshow</v>
      </c>
      <c r="Q16" s="1" t="str">
        <f t="shared" si="6"/>
        <v>Sie</v>
      </c>
      <c r="R16" s="1" t="s">
        <v>6</v>
      </c>
      <c r="S16" s="1" t="s">
        <v>7</v>
      </c>
      <c r="T16" s="1" t="s">
        <v>108</v>
      </c>
      <c r="U16" s="1" t="s">
        <v>109</v>
      </c>
      <c r="W16" s="1" t="str">
        <f t="shared" si="7"/>
        <v>Geheimnisse</v>
      </c>
      <c r="X16" s="1" t="str">
        <f t="shared" si="8"/>
        <v>verraten.</v>
      </c>
      <c r="Y16" s="1" t="s">
        <v>110</v>
      </c>
      <c r="Z16" s="1">
        <f>[1]main!Z120</f>
        <v>202</v>
      </c>
      <c r="AA16" s="1" t="str">
        <f>[1]main!AA120</f>
        <v>Wrestler</v>
      </c>
      <c r="AB16" s="1" t="str">
        <f>[1]main!AB120</f>
        <v>NA</v>
      </c>
      <c r="AC16" s="1">
        <f>[1]main!AC120</f>
        <v>6.5750000000000002</v>
      </c>
      <c r="AD16" s="1" t="str">
        <f>[1]main!AD120</f>
        <v>NA</v>
      </c>
      <c r="AE16" s="1" t="str">
        <f>[1]main!AE120</f>
        <v>NA</v>
      </c>
      <c r="AF16" s="2" t="str">
        <f>[1]main!AF120</f>
        <v>m</v>
      </c>
      <c r="AG16" s="1" t="str">
        <f>[1]main!AG120</f>
        <v>Filler</v>
      </c>
      <c r="AH16" s="1" t="str">
        <f>[1]main!AH120</f>
        <v>NA</v>
      </c>
      <c r="AI16" s="1" t="str">
        <f>[1]main!AI120</f>
        <v>NA</v>
      </c>
      <c r="AJ16" s="1" t="str">
        <f>[1]main!AJ120</f>
        <v>Der</v>
      </c>
      <c r="AK16" s="1" t="str">
        <f>[1]main!AK120</f>
        <v>der</v>
      </c>
      <c r="AL16" s="1">
        <f>[1]main!AL120</f>
        <v>59</v>
      </c>
      <c r="AM16" s="1" t="str">
        <f>[1]main!AM120</f>
        <v>Wrestlerin</v>
      </c>
      <c r="AN16" s="1" t="str">
        <f>[1]main!AN120</f>
        <v>NA</v>
      </c>
      <c r="AO16" s="1" t="str">
        <f>[1]main!AO120</f>
        <v>NA</v>
      </c>
      <c r="AP16" s="1" t="str">
        <f>[1]main!AP120</f>
        <v>NA</v>
      </c>
      <c r="AQ16" s="1" t="str">
        <f>[1]main!AQ120</f>
        <v>NA</v>
      </c>
      <c r="AR16" s="1" t="str">
        <f>[1]main!AR120</f>
        <v>NA</v>
      </c>
      <c r="AS16" s="1" t="str">
        <f>[1]main!AS120</f>
        <v>Alternative</v>
      </c>
      <c r="AT16" s="1" t="str">
        <f>[1]main!AT120</f>
        <v>NA</v>
      </c>
      <c r="AU16" s="1" t="str">
        <f>[1]main!AU120</f>
        <v>NA</v>
      </c>
      <c r="AV16" s="1" t="str">
        <f>[1]main!AV120</f>
        <v>Die</v>
      </c>
      <c r="AW16" s="1" t="str">
        <f>[1]main!AW120</f>
        <v>die</v>
      </c>
      <c r="AX16" s="1" t="str">
        <f>[1]main!AX120</f>
        <v>Er</v>
      </c>
      <c r="AY16" s="1" t="str">
        <f>[1]main!AY120</f>
        <v>Sie</v>
      </c>
      <c r="AZ16" s="2" t="str">
        <f>[1]main!AZ120</f>
        <v>Sie</v>
      </c>
      <c r="BA16" s="1" t="str">
        <f t="shared" si="9"/>
        <v>Wer fliegt aus der Talkshow?</v>
      </c>
      <c r="BB16" s="14" t="str">
        <f t="shared" si="10"/>
        <v>Was tat der Wrestler?</v>
      </c>
      <c r="BC16" s="1" t="str">
        <f t="shared" si="11"/>
        <v>Woher fliegt der Wrestler?</v>
      </c>
      <c r="BD16" s="1" t="str">
        <f t="shared" si="12"/>
        <v>Was hat der Wrestler verraten?</v>
      </c>
      <c r="BE16" s="1" t="s">
        <v>94</v>
      </c>
      <c r="BF16" s="1" t="str">
        <f>BC16</f>
        <v>Woher fliegt der Wrestler?</v>
      </c>
      <c r="BG16" s="1">
        <v>4</v>
      </c>
      <c r="BH16" s="1">
        <f t="shared" si="13"/>
        <v>0</v>
      </c>
      <c r="BI16" s="1" t="str">
        <f t="shared" si="14"/>
        <v>NA</v>
      </c>
      <c r="BJ16" s="1" t="str">
        <f>IF(BI16="NA","NA",P16)</f>
        <v>NA</v>
      </c>
      <c r="BK16" s="1" t="str">
        <f t="shared" si="25"/>
        <v>NA</v>
      </c>
      <c r="BL16" s="1" t="s">
        <v>14</v>
      </c>
      <c r="BM16" s="15">
        <v>1</v>
      </c>
      <c r="BN16" s="1" t="str">
        <f t="shared" si="15"/>
        <v>NA</v>
      </c>
      <c r="BO16" s="1" t="str">
        <f t="shared" si="16"/>
        <v>NA</v>
      </c>
      <c r="BP16" s="1" t="str">
        <f t="shared" si="17"/>
        <v/>
      </c>
      <c r="BQ16" s="1" t="str">
        <f t="shared" si="18"/>
        <v/>
      </c>
      <c r="BR16" s="1" t="str">
        <f t="shared" si="19"/>
        <v>Woher fliegt der Wrestler?</v>
      </c>
      <c r="BS16" s="1" t="str">
        <f t="shared" si="20"/>
        <v>Woher fliegt der Wrestler?</v>
      </c>
      <c r="BT16" s="1" t="str">
        <f t="shared" si="21"/>
        <v>Was hat der Wrestler verraten?</v>
      </c>
      <c r="BU16" s="1" t="str">
        <f t="shared" si="22"/>
        <v/>
      </c>
      <c r="BV16" s="1" t="str">
        <f t="shared" si="23"/>
        <v>Was hat der Wrestler verraten?</v>
      </c>
    </row>
    <row r="17" spans="1:74" ht="14.25" customHeight="1" x14ac:dyDescent="0.35">
      <c r="A17" s="1" t="str">
        <f t="shared" si="0"/>
        <v>L4_S65_I148_PEr</v>
      </c>
      <c r="B17">
        <v>4</v>
      </c>
      <c r="C17" s="1">
        <v>65</v>
      </c>
      <c r="D17" s="6">
        <v>63</v>
      </c>
      <c r="E17">
        <v>3</v>
      </c>
      <c r="F17" s="1">
        <v>65</v>
      </c>
      <c r="G17" s="1" t="str">
        <f t="shared" si="1"/>
        <v>Die Stepptänzerin faulenzt im Café. Er hat einen stätischen Netzausfall erlitten.</v>
      </c>
      <c r="H17" s="1" t="str">
        <f t="shared" si="2"/>
        <v>Die Stepptänzerin</v>
      </c>
      <c r="I17" s="1" t="str">
        <f t="shared" si="3"/>
        <v>Der Stepptänzer</v>
      </c>
      <c r="J17" s="1" t="s">
        <v>111</v>
      </c>
      <c r="K17" s="1" t="s">
        <v>45</v>
      </c>
      <c r="N17" s="1" t="s">
        <v>112</v>
      </c>
      <c r="O17" s="1" t="str">
        <f t="shared" si="4"/>
        <v>im Café.</v>
      </c>
      <c r="P17" s="1" t="str">
        <f t="shared" si="5"/>
        <v>im Café</v>
      </c>
      <c r="Q17" s="1" t="str">
        <f t="shared" si="6"/>
        <v>Er</v>
      </c>
      <c r="R17" s="1" t="s">
        <v>6</v>
      </c>
      <c r="S17" s="1" t="s">
        <v>40</v>
      </c>
      <c r="T17" s="1" t="s">
        <v>113</v>
      </c>
      <c r="U17" s="1" t="s">
        <v>114</v>
      </c>
      <c r="W17" s="1" t="str">
        <f t="shared" si="7"/>
        <v>Netzausfall</v>
      </c>
      <c r="X17" s="1" t="str">
        <f t="shared" si="8"/>
        <v>erlitten.</v>
      </c>
      <c r="Y17" s="1" t="s">
        <v>115</v>
      </c>
      <c r="Z17" s="1">
        <f>[1]main!Z66</f>
        <v>148</v>
      </c>
      <c r="AA17" s="1" t="str">
        <f>[1]main!AA66</f>
        <v>Stepptänzerin</v>
      </c>
      <c r="AB17" s="1" t="str">
        <f>[1]main!AB66</f>
        <v>NA</v>
      </c>
      <c r="AC17" s="1">
        <f>[1]main!AC66</f>
        <v>1.7</v>
      </c>
      <c r="AD17" s="1" t="str">
        <f>[1]main!AD66</f>
        <v>NA</v>
      </c>
      <c r="AE17" s="1" t="str">
        <f>[1]main!AE66</f>
        <v>NA</v>
      </c>
      <c r="AF17" s="2" t="str">
        <f>[1]main!AF66</f>
        <v>f</v>
      </c>
      <c r="AG17" s="1" t="str">
        <f>[1]main!AG66</f>
        <v>Filler</v>
      </c>
      <c r="AH17" s="1" t="str">
        <f>[1]main!AH66</f>
        <v>NA</v>
      </c>
      <c r="AI17" s="1" t="str">
        <f>[1]main!AI66</f>
        <v>NA</v>
      </c>
      <c r="AJ17" s="1" t="str">
        <f>[1]main!AJ66</f>
        <v>Die</v>
      </c>
      <c r="AK17" s="1" t="str">
        <f>[1]main!AK66</f>
        <v>die</v>
      </c>
      <c r="AL17" s="1">
        <f>[1]main!AL66</f>
        <v>5</v>
      </c>
      <c r="AM17" s="1" t="str">
        <f>[1]main!AM66</f>
        <v>Stepptänzer</v>
      </c>
      <c r="AN17" s="1" t="str">
        <f>[1]main!AN66</f>
        <v>NA</v>
      </c>
      <c r="AO17" s="1" t="str">
        <f>[1]main!AO66</f>
        <v>NA</v>
      </c>
      <c r="AP17" s="1" t="str">
        <f>[1]main!AP66</f>
        <v>NA</v>
      </c>
      <c r="AQ17" s="1" t="str">
        <f>[1]main!AQ66</f>
        <v>NA</v>
      </c>
      <c r="AR17" s="1" t="str">
        <f>[1]main!AR66</f>
        <v>NA</v>
      </c>
      <c r="AS17" s="1" t="str">
        <f>[1]main!AS66</f>
        <v>Alternative</v>
      </c>
      <c r="AT17" s="1" t="str">
        <f>[1]main!AT66</f>
        <v>NA</v>
      </c>
      <c r="AU17" s="1" t="str">
        <f>[1]main!AU66</f>
        <v>NA</v>
      </c>
      <c r="AV17" s="1" t="str">
        <f>[1]main!AV66</f>
        <v>Der</v>
      </c>
      <c r="AW17" s="1" t="str">
        <f>[1]main!AW66</f>
        <v>der</v>
      </c>
      <c r="AX17" s="1" t="str">
        <f>[1]main!AX66</f>
        <v>Er</v>
      </c>
      <c r="AY17" s="1" t="str">
        <f>[1]main!AY66</f>
        <v>Sie</v>
      </c>
      <c r="AZ17" s="2" t="str">
        <f>[1]main!AZ66</f>
        <v>Er</v>
      </c>
      <c r="BA17" s="1" t="str">
        <f t="shared" si="9"/>
        <v>Wer faulenzt im Café?</v>
      </c>
      <c r="BB17" s="14" t="str">
        <f t="shared" si="10"/>
        <v>Was tat die Stepptänzerin?</v>
      </c>
      <c r="BC17" s="1" t="str">
        <f t="shared" si="11"/>
        <v>Wo faulenzt die Stepptänzerin?</v>
      </c>
      <c r="BD17" s="1" t="str">
        <f t="shared" si="12"/>
        <v>Was hat die Stepptänzerin erlitten?</v>
      </c>
      <c r="BE17" s="1" t="s">
        <v>20</v>
      </c>
      <c r="BF17" s="1" t="str">
        <f>BA17</f>
        <v>Wer faulenzt im Café?</v>
      </c>
      <c r="BG17" s="1">
        <v>1</v>
      </c>
      <c r="BH17" s="1">
        <f t="shared" si="13"/>
        <v>1</v>
      </c>
      <c r="BI17" s="1" t="str">
        <f t="shared" si="14"/>
        <v>Wer faulenzt im Café?</v>
      </c>
      <c r="BJ17" s="1" t="str">
        <f>IF(BI17="NA","NA",H17)</f>
        <v>Die Stepptänzerin</v>
      </c>
      <c r="BK17" s="1" t="str">
        <f t="shared" si="25"/>
        <v>Die Stepptänzerin</v>
      </c>
      <c r="BL17" s="1" t="str">
        <f>I17</f>
        <v>Der Stepptänzer</v>
      </c>
      <c r="BM17" s="15">
        <v>1</v>
      </c>
      <c r="BN17" s="1" t="str">
        <f t="shared" si="15"/>
        <v>Die Stepptänzerin</v>
      </c>
      <c r="BO17" s="1" t="str">
        <f t="shared" si="16"/>
        <v>Der Stepptänzer</v>
      </c>
      <c r="BP17" s="1" t="str">
        <f t="shared" si="17"/>
        <v>Wo faulenzt die Stepptänzerin?</v>
      </c>
      <c r="BQ17" s="1" t="str">
        <f t="shared" si="18"/>
        <v/>
      </c>
      <c r="BR17" s="1" t="str">
        <f t="shared" si="19"/>
        <v/>
      </c>
      <c r="BS17" s="1" t="str">
        <f t="shared" si="20"/>
        <v>Wo faulenzt die Stepptänzerin?</v>
      </c>
      <c r="BT17" s="1" t="str">
        <f t="shared" si="21"/>
        <v>Was hat die Stepptänzerin erlitten?</v>
      </c>
      <c r="BU17" s="1" t="str">
        <f t="shared" si="22"/>
        <v/>
      </c>
      <c r="BV17" s="15" t="str">
        <f t="shared" si="23"/>
        <v>Was hat die Stepptänzerin erlitten?</v>
      </c>
    </row>
    <row r="18" spans="1:74" ht="14.25" customHeight="1" x14ac:dyDescent="0.35">
      <c r="A18" s="1" t="str">
        <f t="shared" si="0"/>
        <v>L4_S52_I64_PEr</v>
      </c>
      <c r="B18">
        <v>4</v>
      </c>
      <c r="C18" s="1">
        <v>52</v>
      </c>
      <c r="D18" s="6">
        <v>64</v>
      </c>
      <c r="E18">
        <v>3</v>
      </c>
      <c r="F18" s="1">
        <v>52</v>
      </c>
      <c r="G18" s="1" t="str">
        <f t="shared" si="1"/>
        <v>Tomke flüchtet von der Baustelle. Er hat ein wichtiges Warnschild übersehen.</v>
      </c>
      <c r="H18" s="1" t="str">
        <f t="shared" si="2"/>
        <v>Tomke</v>
      </c>
      <c r="I18" s="1" t="str">
        <f t="shared" si="3"/>
        <v>Ina</v>
      </c>
      <c r="J18" s="1" t="s">
        <v>116</v>
      </c>
      <c r="M18" s="1" t="s">
        <v>52</v>
      </c>
      <c r="N18" s="1" t="s">
        <v>117</v>
      </c>
      <c r="O18" s="1" t="str">
        <f t="shared" si="4"/>
        <v>von der Baustelle.</v>
      </c>
      <c r="P18" s="1" t="str">
        <f t="shared" si="5"/>
        <v>von der Baustelle</v>
      </c>
      <c r="Q18" s="1" t="str">
        <f t="shared" si="6"/>
        <v>Er</v>
      </c>
      <c r="R18" s="1" t="s">
        <v>6</v>
      </c>
      <c r="S18" s="1" t="s">
        <v>54</v>
      </c>
      <c r="T18" s="1" t="s">
        <v>118</v>
      </c>
      <c r="U18" s="1" t="s">
        <v>119</v>
      </c>
      <c r="W18" s="1" t="str">
        <f t="shared" si="7"/>
        <v>Warnschild</v>
      </c>
      <c r="X18" s="1" t="str">
        <f t="shared" si="8"/>
        <v>übersehen.</v>
      </c>
      <c r="Y18" s="1" t="s">
        <v>120</v>
      </c>
      <c r="Z18" s="1">
        <f>[1]main!Z23</f>
        <v>64</v>
      </c>
      <c r="AA18" s="1" t="str">
        <f>[1]main!AA23</f>
        <v>Tomke</v>
      </c>
      <c r="AB18" s="1" t="str">
        <f>[1]main!AB23</f>
        <v>n</v>
      </c>
      <c r="AC18" s="1">
        <f>[1]main!AC23</f>
        <v>3.1714285709999999</v>
      </c>
      <c r="AD18" s="1">
        <f>[1]main!AD23</f>
        <v>1.543215022</v>
      </c>
      <c r="AE18" s="1">
        <f>[1]main!AE23</f>
        <v>4</v>
      </c>
      <c r="AF18" s="2" t="str">
        <f>[1]main!AF23</f>
        <v>n</v>
      </c>
      <c r="AG18" s="1" t="str">
        <f>[1]main!AG23</f>
        <v>Target</v>
      </c>
      <c r="AH18" s="1" t="str">
        <f>[1]main!AH23</f>
        <v>NA</v>
      </c>
      <c r="AI18" s="1" t="str">
        <f>[1]main!AI23</f>
        <v>494000 </v>
      </c>
      <c r="AJ18" s="1" t="str">
        <f>[1]main!AJ23</f>
        <v>NA</v>
      </c>
      <c r="AK18" s="1" t="str">
        <f>[1]main!AK23</f>
        <v>NA</v>
      </c>
      <c r="AL18" s="1">
        <f>[1]main!AL23</f>
        <v>113</v>
      </c>
      <c r="AM18" s="1" t="str">
        <f>[1]main!AM23</f>
        <v>Ina</v>
      </c>
      <c r="AN18" s="1" t="str">
        <f>[1]main!AN23</f>
        <v>f</v>
      </c>
      <c r="AO18" s="1">
        <f>[1]main!AO23</f>
        <v>6.6857142859999996</v>
      </c>
      <c r="AP18" s="1">
        <f>[1]main!AP23</f>
        <v>0.67612340400000004</v>
      </c>
      <c r="AQ18" s="1">
        <f>[1]main!AQ23</f>
        <v>7</v>
      </c>
      <c r="AR18" s="1" t="str">
        <f>[1]main!AR23</f>
        <v>f</v>
      </c>
      <c r="AS18" s="1" t="str">
        <f>[1]main!AS23</f>
        <v>Alternative</v>
      </c>
      <c r="AT18" s="1" t="str">
        <f>[1]main!AT23</f>
        <v>NA</v>
      </c>
      <c r="AU18" s="1" t="str">
        <f>[1]main!AU23</f>
        <v>NA</v>
      </c>
      <c r="AV18" s="1" t="str">
        <f>[1]main!AV23</f>
        <v>NA</v>
      </c>
      <c r="AW18" s="1" t="str">
        <f>[1]main!AW23</f>
        <v>NA</v>
      </c>
      <c r="AX18" s="1" t="str">
        <f>[1]main!AX23</f>
        <v>Er</v>
      </c>
      <c r="AY18" s="1" t="str">
        <f>[1]main!AY23</f>
        <v>Sie</v>
      </c>
      <c r="AZ18" s="2" t="str">
        <f>[1]main!AZ23</f>
        <v>Er</v>
      </c>
      <c r="BA18" s="1" t="str">
        <f t="shared" si="9"/>
        <v>Wer flüchtet von der Baustelle?</v>
      </c>
      <c r="BB18" s="14" t="str">
        <f t="shared" si="10"/>
        <v>Was tat Tomke?</v>
      </c>
      <c r="BC18" s="1" t="str">
        <f t="shared" si="11"/>
        <v>Woher flüchtet Tomke?</v>
      </c>
      <c r="BD18" s="1" t="str">
        <f t="shared" si="12"/>
        <v>Was hat Tomke übersehen?</v>
      </c>
      <c r="BE18" s="15" t="s">
        <v>35</v>
      </c>
      <c r="BF18" s="1" t="str">
        <f>BD18</f>
        <v>Was hat Tomke übersehen?</v>
      </c>
      <c r="BG18" s="1">
        <v>2</v>
      </c>
      <c r="BH18" s="1">
        <f t="shared" si="13"/>
        <v>0</v>
      </c>
      <c r="BI18" s="1" t="str">
        <f t="shared" si="14"/>
        <v>NA</v>
      </c>
      <c r="BJ18" s="1" t="str">
        <f>IF(BI18="NA","NA",CONCATENATE(S18," ",T18," ",W18))</f>
        <v>NA</v>
      </c>
      <c r="BK18" s="1" t="str">
        <f t="shared" si="25"/>
        <v>NA</v>
      </c>
      <c r="BL18" s="1" t="s">
        <v>14</v>
      </c>
      <c r="BM18" s="15">
        <v>0</v>
      </c>
      <c r="BN18" s="1" t="str">
        <f t="shared" si="15"/>
        <v>NA</v>
      </c>
      <c r="BO18" s="1" t="str">
        <f t="shared" si="16"/>
        <v>NA</v>
      </c>
      <c r="BP18" s="1" t="str">
        <f t="shared" si="17"/>
        <v/>
      </c>
      <c r="BQ18" s="1" t="str">
        <f t="shared" si="18"/>
        <v/>
      </c>
      <c r="BR18" s="1" t="str">
        <f t="shared" si="19"/>
        <v>Woher flüchtet Tomke?</v>
      </c>
      <c r="BS18" s="1" t="str">
        <f t="shared" si="20"/>
        <v>Woher flüchtet Tomke?</v>
      </c>
      <c r="BT18" s="1" t="str">
        <f t="shared" si="21"/>
        <v>Was hat Tomke übersehen?</v>
      </c>
      <c r="BU18" s="1" t="str">
        <f t="shared" si="22"/>
        <v/>
      </c>
      <c r="BV18" s="1" t="str">
        <f t="shared" si="23"/>
        <v>Was hat Tomke übersehen?</v>
      </c>
    </row>
    <row r="19" spans="1:74" ht="14.25" customHeight="1" x14ac:dyDescent="0.35">
      <c r="A19" s="1" t="str">
        <f t="shared" si="0"/>
        <v>L4_S101_I184_PEr</v>
      </c>
      <c r="B19">
        <v>4</v>
      </c>
      <c r="C19" s="1">
        <v>101</v>
      </c>
      <c r="D19" s="6">
        <v>65</v>
      </c>
      <c r="E19">
        <v>3</v>
      </c>
      <c r="F19" s="1">
        <v>101</v>
      </c>
      <c r="G19" s="1" t="str">
        <f t="shared" si="1"/>
        <v>Der Diplomat flüchtet in die Besprechung. Er hat die endlosen Streitigkeiten satt.</v>
      </c>
      <c r="H19" s="1" t="str">
        <f t="shared" si="2"/>
        <v>Der Diplomat</v>
      </c>
      <c r="I19" s="1" t="str">
        <f t="shared" si="3"/>
        <v>Die Diplomatin</v>
      </c>
      <c r="J19" s="1" t="s">
        <v>116</v>
      </c>
      <c r="L19" s="1" t="s">
        <v>121</v>
      </c>
      <c r="N19" s="1" t="s">
        <v>122</v>
      </c>
      <c r="O19" s="1" t="str">
        <f t="shared" si="4"/>
        <v>in die Besprechung.</v>
      </c>
      <c r="P19" s="1" t="str">
        <f t="shared" si="5"/>
        <v>in die Besprechung</v>
      </c>
      <c r="Q19" s="1" t="str">
        <f t="shared" si="6"/>
        <v>Er</v>
      </c>
      <c r="R19" s="1" t="s">
        <v>6</v>
      </c>
      <c r="S19" s="1" t="s">
        <v>7</v>
      </c>
      <c r="T19" s="1" t="s">
        <v>123</v>
      </c>
      <c r="U19" s="1" t="s">
        <v>124</v>
      </c>
      <c r="W19" s="1" t="str">
        <f t="shared" si="7"/>
        <v>Streitigkeiten</v>
      </c>
      <c r="X19" s="1" t="str">
        <f t="shared" si="8"/>
        <v>satt.</v>
      </c>
      <c r="Y19" s="1" t="s">
        <v>125</v>
      </c>
      <c r="Z19" s="1">
        <f>[1]main!Z102</f>
        <v>184</v>
      </c>
      <c r="AA19" s="1" t="str">
        <f>[1]main!AA102</f>
        <v>Diplomat</v>
      </c>
      <c r="AB19" s="1" t="str">
        <f>[1]main!AB102</f>
        <v>NA</v>
      </c>
      <c r="AC19" s="1">
        <f>[1]main!AC102</f>
        <v>5.05</v>
      </c>
      <c r="AD19" s="1" t="str">
        <f>[1]main!AD102</f>
        <v>NA</v>
      </c>
      <c r="AE19" s="1" t="str">
        <f>[1]main!AE102</f>
        <v>NA</v>
      </c>
      <c r="AF19" s="2" t="str">
        <f>[1]main!AF102</f>
        <v>m</v>
      </c>
      <c r="AG19" s="1" t="str">
        <f>[1]main!AG102</f>
        <v>Filler</v>
      </c>
      <c r="AH19" s="1" t="str">
        <f>[1]main!AH102</f>
        <v>NA</v>
      </c>
      <c r="AI19" s="1" t="str">
        <f>[1]main!AI102</f>
        <v>NA</v>
      </c>
      <c r="AJ19" s="1" t="str">
        <f>[1]main!AJ102</f>
        <v>Der</v>
      </c>
      <c r="AK19" s="1" t="str">
        <f>[1]main!AK102</f>
        <v>der</v>
      </c>
      <c r="AL19" s="1">
        <f>[1]main!AL102</f>
        <v>41</v>
      </c>
      <c r="AM19" s="1" t="str">
        <f>[1]main!AM102</f>
        <v>Diplomatin</v>
      </c>
      <c r="AN19" s="1" t="str">
        <f>[1]main!AN102</f>
        <v>NA</v>
      </c>
      <c r="AO19" s="1" t="str">
        <f>[1]main!AO102</f>
        <v>NA</v>
      </c>
      <c r="AP19" s="1" t="str">
        <f>[1]main!AP102</f>
        <v>NA</v>
      </c>
      <c r="AQ19" s="1" t="str">
        <f>[1]main!AQ102</f>
        <v>NA</v>
      </c>
      <c r="AR19" s="1" t="str">
        <f>[1]main!AR102</f>
        <v>NA</v>
      </c>
      <c r="AS19" s="1" t="str">
        <f>[1]main!AS102</f>
        <v>Alternative</v>
      </c>
      <c r="AT19" s="1" t="str">
        <f>[1]main!AT102</f>
        <v>NA</v>
      </c>
      <c r="AU19" s="1" t="str">
        <f>[1]main!AU102</f>
        <v>NA</v>
      </c>
      <c r="AV19" s="1" t="str">
        <f>[1]main!AV102</f>
        <v>Die</v>
      </c>
      <c r="AW19" s="1" t="str">
        <f>[1]main!AW102</f>
        <v>die</v>
      </c>
      <c r="AX19" s="1" t="str">
        <f>[1]main!AX102</f>
        <v>Er</v>
      </c>
      <c r="AY19" s="1" t="str">
        <f>[1]main!AY102</f>
        <v>Sie</v>
      </c>
      <c r="AZ19" s="2" t="str">
        <f>[1]main!AZ102</f>
        <v>Er</v>
      </c>
      <c r="BA19" s="1" t="str">
        <f t="shared" si="9"/>
        <v>Wer flüchtet in die Besprechung?</v>
      </c>
      <c r="BB19" s="14" t="str">
        <f t="shared" si="10"/>
        <v>Was tat der Diplomat?</v>
      </c>
      <c r="BC19" s="1" t="str">
        <f t="shared" si="11"/>
        <v>Wohin flüchtet der Diplomat?</v>
      </c>
      <c r="BD19" s="1" t="str">
        <f t="shared" si="12"/>
        <v>Was hat der Diplomat satt?</v>
      </c>
      <c r="BE19" s="1" t="s">
        <v>20</v>
      </c>
      <c r="BF19" s="1" t="str">
        <f>BA19</f>
        <v>Wer flüchtet in die Besprechung?</v>
      </c>
      <c r="BG19" s="1">
        <v>1</v>
      </c>
      <c r="BH19" s="1">
        <f t="shared" si="13"/>
        <v>1</v>
      </c>
      <c r="BI19" s="1" t="str">
        <f t="shared" si="14"/>
        <v>Wer flüchtet in die Besprechung?</v>
      </c>
      <c r="BJ19" s="1" t="str">
        <f>IF(BI19="NA","NA",H19)</f>
        <v>Der Diplomat</v>
      </c>
      <c r="BK19" s="1" t="str">
        <f t="shared" si="25"/>
        <v>Der Diplomat</v>
      </c>
      <c r="BL19" s="1" t="str">
        <f>I19</f>
        <v>Die Diplomatin</v>
      </c>
      <c r="BM19" s="15">
        <v>1</v>
      </c>
      <c r="BN19" s="1" t="str">
        <f t="shared" si="15"/>
        <v>Der Diplomat</v>
      </c>
      <c r="BO19" s="1" t="str">
        <f t="shared" si="16"/>
        <v>Die Diplomatin</v>
      </c>
      <c r="BP19" s="1" t="str">
        <f t="shared" si="17"/>
        <v/>
      </c>
      <c r="BQ19" s="1" t="str">
        <f t="shared" si="18"/>
        <v>Wohin flüchtet der Diplomat?</v>
      </c>
      <c r="BR19" s="1" t="str">
        <f t="shared" si="19"/>
        <v/>
      </c>
      <c r="BS19" s="1" t="str">
        <f t="shared" si="20"/>
        <v>Wohin flüchtet der Diplomat?</v>
      </c>
      <c r="BT19" s="1" t="str">
        <f t="shared" si="21"/>
        <v>Was hat der Diplomat satt?</v>
      </c>
      <c r="BU19" s="1" t="str">
        <f t="shared" si="22"/>
        <v/>
      </c>
      <c r="BV19" s="1" t="str">
        <f t="shared" si="23"/>
        <v>Was hat der Diplomat satt?</v>
      </c>
    </row>
    <row r="20" spans="1:74" ht="14.25" customHeight="1" x14ac:dyDescent="0.35">
      <c r="A20" s="1" t="str">
        <f t="shared" si="0"/>
        <v>L4_S61_I144_PEr</v>
      </c>
      <c r="B20">
        <v>4</v>
      </c>
      <c r="C20" s="1">
        <v>61</v>
      </c>
      <c r="D20" s="6">
        <v>66</v>
      </c>
      <c r="E20">
        <v>3</v>
      </c>
      <c r="F20" s="1">
        <v>61</v>
      </c>
      <c r="G20" s="1" t="str">
        <f t="shared" si="1"/>
        <v>Die Kellnerin fliegt auf die Malediven. Er hat einen schönen Urlaub gebucht.</v>
      </c>
      <c r="H20" s="1" t="str">
        <f t="shared" si="2"/>
        <v>Die Kellnerin</v>
      </c>
      <c r="I20" s="1" t="str">
        <f t="shared" si="3"/>
        <v>Der Kellner</v>
      </c>
      <c r="J20" s="1" t="s">
        <v>106</v>
      </c>
      <c r="L20" s="1" t="s">
        <v>126</v>
      </c>
      <c r="N20" s="1" t="s">
        <v>127</v>
      </c>
      <c r="O20" s="1" t="str">
        <f t="shared" si="4"/>
        <v>auf die Malediven.</v>
      </c>
      <c r="P20" s="1" t="str">
        <f t="shared" si="5"/>
        <v>auf die Malediven</v>
      </c>
      <c r="Q20" s="1" t="str">
        <f t="shared" si="6"/>
        <v>Er</v>
      </c>
      <c r="R20" s="1" t="s">
        <v>6</v>
      </c>
      <c r="S20" s="1" t="s">
        <v>40</v>
      </c>
      <c r="T20" s="1" t="s">
        <v>128</v>
      </c>
      <c r="U20" s="1" t="s">
        <v>129</v>
      </c>
      <c r="W20" s="1" t="str">
        <f t="shared" si="7"/>
        <v>Urlaub</v>
      </c>
      <c r="X20" s="1" t="str">
        <f t="shared" si="8"/>
        <v>gebucht.</v>
      </c>
      <c r="Y20" s="1" t="s">
        <v>130</v>
      </c>
      <c r="Z20" s="1">
        <f>[1]main!Z62</f>
        <v>144</v>
      </c>
      <c r="AA20" s="1" t="str">
        <f>[1]main!AA62</f>
        <v>Kellnerin</v>
      </c>
      <c r="AB20" s="1" t="str">
        <f>[1]main!AB62</f>
        <v>NA</v>
      </c>
      <c r="AC20" s="1">
        <f>[1]main!AC62</f>
        <v>1.375</v>
      </c>
      <c r="AD20" s="1" t="str">
        <f>[1]main!AD62</f>
        <v>NA</v>
      </c>
      <c r="AE20" s="1" t="str">
        <f>[1]main!AE62</f>
        <v>NA</v>
      </c>
      <c r="AF20" s="2" t="str">
        <f>[1]main!AF62</f>
        <v>f</v>
      </c>
      <c r="AG20" s="1" t="str">
        <f>[1]main!AG62</f>
        <v>Filler</v>
      </c>
      <c r="AH20" s="1" t="str">
        <f>[1]main!AH62</f>
        <v>NA</v>
      </c>
      <c r="AI20" s="1" t="str">
        <f>[1]main!AI62</f>
        <v>NA</v>
      </c>
      <c r="AJ20" s="1" t="str">
        <f>[1]main!AJ62</f>
        <v>Die</v>
      </c>
      <c r="AK20" s="1" t="str">
        <f>[1]main!AK62</f>
        <v>die</v>
      </c>
      <c r="AL20" s="1">
        <f>[1]main!AL62</f>
        <v>1</v>
      </c>
      <c r="AM20" s="1" t="str">
        <f>[1]main!AM62</f>
        <v>Kellner</v>
      </c>
      <c r="AN20" s="1" t="str">
        <f>[1]main!AN62</f>
        <v>NA</v>
      </c>
      <c r="AO20" s="1" t="str">
        <f>[1]main!AO62</f>
        <v>NA</v>
      </c>
      <c r="AP20" s="1" t="str">
        <f>[1]main!AP62</f>
        <v>NA</v>
      </c>
      <c r="AQ20" s="1" t="str">
        <f>[1]main!AQ62</f>
        <v>NA</v>
      </c>
      <c r="AR20" s="1" t="str">
        <f>[1]main!AR62</f>
        <v>NA</v>
      </c>
      <c r="AS20" s="1" t="str">
        <f>[1]main!AS62</f>
        <v>Alternative</v>
      </c>
      <c r="AT20" s="1" t="str">
        <f>[1]main!AT62</f>
        <v>NA</v>
      </c>
      <c r="AU20" s="1" t="str">
        <f>[1]main!AU62</f>
        <v>NA</v>
      </c>
      <c r="AV20" s="1" t="str">
        <f>[1]main!AV62</f>
        <v>Der</v>
      </c>
      <c r="AW20" s="1" t="str">
        <f>[1]main!AW62</f>
        <v>der</v>
      </c>
      <c r="AX20" s="1" t="str">
        <f>[1]main!AX62</f>
        <v>Er</v>
      </c>
      <c r="AY20" s="1" t="str">
        <f>[1]main!AY62</f>
        <v>Sie</v>
      </c>
      <c r="AZ20" s="2" t="str">
        <f>[1]main!AZ62</f>
        <v>Er</v>
      </c>
      <c r="BA20" s="1" t="str">
        <f t="shared" si="9"/>
        <v>Wer fliegt auf die Malediven?</v>
      </c>
      <c r="BB20" s="14" t="str">
        <f t="shared" si="10"/>
        <v>Was tat die Kellnerin?</v>
      </c>
      <c r="BC20" s="1" t="str">
        <f t="shared" si="11"/>
        <v>Wohin fliegt die Kellnerin?</v>
      </c>
      <c r="BD20" s="1" t="str">
        <f t="shared" si="12"/>
        <v>Was hat die Kellnerin gebucht?</v>
      </c>
      <c r="BE20" s="1" t="s">
        <v>20</v>
      </c>
      <c r="BF20" s="1" t="str">
        <f>BA20</f>
        <v>Wer fliegt auf die Malediven?</v>
      </c>
      <c r="BG20" s="1">
        <v>4</v>
      </c>
      <c r="BH20" s="1">
        <f t="shared" si="13"/>
        <v>0</v>
      </c>
      <c r="BI20" s="1" t="str">
        <f t="shared" si="14"/>
        <v>NA</v>
      </c>
      <c r="BJ20" s="1" t="str">
        <f>IF(BI20="NA","NA",H20)</f>
        <v>NA</v>
      </c>
      <c r="BK20" s="1" t="str">
        <f t="shared" si="25"/>
        <v>NA</v>
      </c>
      <c r="BL20" s="1" t="s">
        <v>14</v>
      </c>
      <c r="BM20" s="15">
        <v>0</v>
      </c>
      <c r="BN20" s="1" t="str">
        <f t="shared" si="15"/>
        <v>NA</v>
      </c>
      <c r="BO20" s="1" t="str">
        <f t="shared" si="16"/>
        <v>NA</v>
      </c>
      <c r="BP20" s="1" t="str">
        <f t="shared" si="17"/>
        <v/>
      </c>
      <c r="BQ20" s="1" t="str">
        <f t="shared" si="18"/>
        <v>Wohin fliegt die Kellnerin?</v>
      </c>
      <c r="BR20" s="1" t="str">
        <f t="shared" si="19"/>
        <v/>
      </c>
      <c r="BS20" s="1" t="str">
        <f t="shared" si="20"/>
        <v>Wohin fliegt die Kellnerin?</v>
      </c>
      <c r="BT20" s="1" t="str">
        <f t="shared" si="21"/>
        <v>Was hat die Kellnerin gebucht?</v>
      </c>
      <c r="BU20" s="1" t="str">
        <f t="shared" si="22"/>
        <v/>
      </c>
      <c r="BV20" s="15" t="str">
        <f t="shared" si="23"/>
        <v>Was hat die Kellnerin gebucht?</v>
      </c>
    </row>
    <row r="21" spans="1:74" ht="14.25" customHeight="1" x14ac:dyDescent="0.35">
      <c r="A21" s="1" t="str">
        <f t="shared" si="0"/>
        <v>L4_S54_I66_PEr</v>
      </c>
      <c r="B21">
        <v>4</v>
      </c>
      <c r="C21" s="1">
        <v>54</v>
      </c>
      <c r="D21" s="6">
        <v>67</v>
      </c>
      <c r="E21">
        <v>3</v>
      </c>
      <c r="F21" s="1">
        <v>54</v>
      </c>
      <c r="G21" s="1" t="str">
        <f t="shared" si="1"/>
        <v>Sam marschiert aus dem Rathaus. Er hat das goldene Buch beschmutzt.</v>
      </c>
      <c r="H21" s="1" t="str">
        <f t="shared" si="2"/>
        <v>Sam</v>
      </c>
      <c r="I21" s="1" t="str">
        <f t="shared" si="3"/>
        <v>Selina</v>
      </c>
      <c r="J21" s="1" t="s">
        <v>131</v>
      </c>
      <c r="M21" s="1" t="s">
        <v>132</v>
      </c>
      <c r="N21" s="1" t="s">
        <v>133</v>
      </c>
      <c r="O21" s="1" t="str">
        <f t="shared" si="4"/>
        <v>aus dem Rathaus.</v>
      </c>
      <c r="P21" s="1" t="str">
        <f t="shared" si="5"/>
        <v>aus dem Rathaus</v>
      </c>
      <c r="Q21" s="1" t="str">
        <f t="shared" si="6"/>
        <v>Er</v>
      </c>
      <c r="R21" s="1" t="s">
        <v>6</v>
      </c>
      <c r="S21" s="1" t="s">
        <v>62</v>
      </c>
      <c r="T21" s="1" t="s">
        <v>134</v>
      </c>
      <c r="U21" s="1" t="s">
        <v>135</v>
      </c>
      <c r="W21" s="1" t="str">
        <f t="shared" si="7"/>
        <v>Buch</v>
      </c>
      <c r="X21" s="1" t="str">
        <f t="shared" si="8"/>
        <v>beschmutzt.</v>
      </c>
      <c r="Y21" s="1" t="s">
        <v>136</v>
      </c>
      <c r="Z21" s="1">
        <f>[1]main!Z25</f>
        <v>66</v>
      </c>
      <c r="AA21" s="1" t="str">
        <f>[1]main!AA25</f>
        <v>Sam</v>
      </c>
      <c r="AB21" s="1" t="str">
        <f>[1]main!AB25</f>
        <v>n</v>
      </c>
      <c r="AC21" s="1">
        <f>[1]main!AC25</f>
        <v>3.3142857139999999</v>
      </c>
      <c r="AD21" s="1">
        <f>[1]main!AD25</f>
        <v>1.18250553</v>
      </c>
      <c r="AE21" s="1">
        <f>[1]main!AE25</f>
        <v>4</v>
      </c>
      <c r="AF21" s="2" t="str">
        <f>[1]main!AF25</f>
        <v>n</v>
      </c>
      <c r="AG21" s="1" t="str">
        <f>[1]main!AG25</f>
        <v>Target</v>
      </c>
      <c r="AH21" s="1" t="str">
        <f>[1]main!AH25</f>
        <v>NA</v>
      </c>
      <c r="AI21" s="1">
        <f>[1]main!AI25</f>
        <v>3870000000</v>
      </c>
      <c r="AJ21" s="1" t="str">
        <f>[1]main!AJ25</f>
        <v>NA</v>
      </c>
      <c r="AK21" s="1" t="str">
        <f>[1]main!AK25</f>
        <v>NA</v>
      </c>
      <c r="AL21" s="1">
        <f>[1]main!AL25</f>
        <v>115</v>
      </c>
      <c r="AM21" s="1" t="str">
        <f>[1]main!AM25</f>
        <v>Selina</v>
      </c>
      <c r="AN21" s="1" t="str">
        <f>[1]main!AN25</f>
        <v>f</v>
      </c>
      <c r="AO21" s="1">
        <f>[1]main!AO25</f>
        <v>6.6857142859999996</v>
      </c>
      <c r="AP21" s="1">
        <f>[1]main!AP25</f>
        <v>1.078436465</v>
      </c>
      <c r="AQ21" s="1">
        <f>[1]main!AQ25</f>
        <v>7</v>
      </c>
      <c r="AR21" s="1" t="str">
        <f>[1]main!AR25</f>
        <v>f</v>
      </c>
      <c r="AS21" s="1" t="str">
        <f>[1]main!AS25</f>
        <v>Alternative</v>
      </c>
      <c r="AT21" s="1" t="str">
        <f>[1]main!AT25</f>
        <v>NA</v>
      </c>
      <c r="AU21" s="1" t="str">
        <f>[1]main!AU25</f>
        <v>NA</v>
      </c>
      <c r="AV21" s="1" t="str">
        <f>[1]main!AV25</f>
        <v>NA</v>
      </c>
      <c r="AW21" s="1" t="str">
        <f>[1]main!AW25</f>
        <v>NA</v>
      </c>
      <c r="AX21" s="1" t="str">
        <f>[1]main!AX25</f>
        <v>Er</v>
      </c>
      <c r="AY21" s="1" t="str">
        <f>[1]main!AY25</f>
        <v>Sie</v>
      </c>
      <c r="AZ21" s="2" t="str">
        <f>[1]main!AZ25</f>
        <v>Er</v>
      </c>
      <c r="BA21" s="1" t="str">
        <f t="shared" si="9"/>
        <v>Wer marschiert aus dem Rathaus?</v>
      </c>
      <c r="BB21" s="14" t="str">
        <f t="shared" si="10"/>
        <v>Was tat Sam?</v>
      </c>
      <c r="BC21" s="1" t="str">
        <f t="shared" si="11"/>
        <v>Woher marschiert Sam?</v>
      </c>
      <c r="BD21" s="1" t="str">
        <f t="shared" si="12"/>
        <v>Was hat Sam beschmutzt?</v>
      </c>
      <c r="BE21" s="1" t="s">
        <v>27</v>
      </c>
      <c r="BF21" s="1" t="str">
        <f>BB21</f>
        <v>Was tat Sam?</v>
      </c>
      <c r="BG21" s="1">
        <v>1</v>
      </c>
      <c r="BH21" s="1">
        <f t="shared" si="13"/>
        <v>1</v>
      </c>
      <c r="BI21" s="1" t="str">
        <f t="shared" si="14"/>
        <v>Was tat Sam?</v>
      </c>
      <c r="BJ21" s="1" t="str">
        <f>IF(BI21="NA","NA",J21)</f>
        <v>marschiert</v>
      </c>
      <c r="BK21" s="16" t="s">
        <v>137</v>
      </c>
      <c r="BL21" s="16" t="s">
        <v>138</v>
      </c>
      <c r="BM21" s="15">
        <v>0</v>
      </c>
      <c r="BN21" s="1" t="str">
        <f t="shared" si="15"/>
        <v>aus dem Rathaus spazieren</v>
      </c>
      <c r="BO21" s="1" t="str">
        <f t="shared" si="16"/>
        <v>aus dem Rathaus marschieren</v>
      </c>
      <c r="BP21" s="1" t="str">
        <f t="shared" si="17"/>
        <v/>
      </c>
      <c r="BQ21" s="1" t="str">
        <f t="shared" si="18"/>
        <v/>
      </c>
      <c r="BR21" s="1" t="str">
        <f t="shared" si="19"/>
        <v>Woher marschiert Sam?</v>
      </c>
      <c r="BS21" s="1" t="str">
        <f t="shared" si="20"/>
        <v>Woher marschiert Sam?</v>
      </c>
      <c r="BT21" s="1" t="str">
        <f t="shared" si="21"/>
        <v>Was hat Sam beschmutzt?</v>
      </c>
      <c r="BU21" s="1" t="str">
        <f t="shared" si="22"/>
        <v/>
      </c>
      <c r="BV21" s="1" t="str">
        <f t="shared" si="23"/>
        <v>Was hat Sam beschmutzt?</v>
      </c>
    </row>
    <row r="22" spans="1:74" ht="14.25" customHeight="1" x14ac:dyDescent="0.35">
      <c r="A22" s="1" t="str">
        <f t="shared" si="0"/>
        <v>L4_S23_I15_PSie</v>
      </c>
      <c r="B22">
        <v>4</v>
      </c>
      <c r="C22" s="1">
        <v>23</v>
      </c>
      <c r="D22" s="6">
        <v>68</v>
      </c>
      <c r="E22">
        <v>3</v>
      </c>
      <c r="F22" s="1">
        <v>23</v>
      </c>
      <c r="G22" s="1" t="str">
        <f t="shared" si="1"/>
        <v>Felix starrt auf den Schulhof. Sie hat einen potenziellen Profispieler gefunden.</v>
      </c>
      <c r="H22" s="1" t="str">
        <f t="shared" si="2"/>
        <v>Felix</v>
      </c>
      <c r="I22" s="1" t="str">
        <f t="shared" si="3"/>
        <v>Alma</v>
      </c>
      <c r="J22" s="1" t="s">
        <v>139</v>
      </c>
      <c r="L22" s="1" t="s">
        <v>22</v>
      </c>
      <c r="N22" s="1" t="s">
        <v>140</v>
      </c>
      <c r="O22" s="1" t="str">
        <f t="shared" si="4"/>
        <v>auf den Schulhof.</v>
      </c>
      <c r="P22" s="1" t="str">
        <f t="shared" si="5"/>
        <v>auf den Schulhof</v>
      </c>
      <c r="Q22" s="1" t="str">
        <f t="shared" si="6"/>
        <v>Sie</v>
      </c>
      <c r="R22" s="1" t="s">
        <v>6</v>
      </c>
      <c r="S22" s="1" t="s">
        <v>40</v>
      </c>
      <c r="T22" s="1" t="s">
        <v>141</v>
      </c>
      <c r="U22" s="1" t="s">
        <v>142</v>
      </c>
      <c r="W22" s="1" t="str">
        <f t="shared" si="7"/>
        <v>Profispieler</v>
      </c>
      <c r="X22" s="1" t="str">
        <f t="shared" si="8"/>
        <v>gefunden.</v>
      </c>
      <c r="Y22" s="1" t="s">
        <v>143</v>
      </c>
      <c r="Z22" s="1">
        <f>[1]main!Z14</f>
        <v>15</v>
      </c>
      <c r="AA22" s="1" t="str">
        <f>[1]main!AA14</f>
        <v>Felix</v>
      </c>
      <c r="AB22" s="1" t="str">
        <f>[1]main!AB14</f>
        <v>m</v>
      </c>
      <c r="AC22" s="1">
        <f>[1]main!AC14</f>
        <v>1.2</v>
      </c>
      <c r="AD22" s="1">
        <f>[1]main!AD14</f>
        <v>0.47278897199999997</v>
      </c>
      <c r="AE22" s="1">
        <f>[1]main!AE14</f>
        <v>1</v>
      </c>
      <c r="AF22" s="2" t="str">
        <f>[1]main!AF14</f>
        <v>m</v>
      </c>
      <c r="AG22" s="1" t="str">
        <f>[1]main!AG14</f>
        <v>Target</v>
      </c>
      <c r="AH22" s="1" t="str">
        <f>[1]main!AH14</f>
        <v>NA</v>
      </c>
      <c r="AI22" s="1">
        <f>[1]main!AI14</f>
        <v>2590000000</v>
      </c>
      <c r="AJ22" s="1" t="str">
        <f>[1]main!AJ14</f>
        <v>NA</v>
      </c>
      <c r="AK22" s="1" t="str">
        <f>[1]main!AK14</f>
        <v>NA</v>
      </c>
      <c r="AL22" s="1">
        <f>[1]main!AL14</f>
        <v>94</v>
      </c>
      <c r="AM22" s="1" t="str">
        <f>[1]main!AM14</f>
        <v>Alma</v>
      </c>
      <c r="AN22" s="1" t="str">
        <f>[1]main!AN14</f>
        <v>f</v>
      </c>
      <c r="AO22" s="1">
        <f>[1]main!AO14</f>
        <v>6.1714285709999999</v>
      </c>
      <c r="AP22" s="1">
        <f>[1]main!AP14</f>
        <v>0.98475778700000005</v>
      </c>
      <c r="AQ22" s="1">
        <f>[1]main!AQ14</f>
        <v>6</v>
      </c>
      <c r="AR22" s="1" t="str">
        <f>[1]main!AR14</f>
        <v>f</v>
      </c>
      <c r="AS22" s="1" t="str">
        <f>[1]main!AS14</f>
        <v>Alternative</v>
      </c>
      <c r="AT22" s="1" t="str">
        <f>[1]main!AT14</f>
        <v>NA</v>
      </c>
      <c r="AU22" s="1" t="str">
        <f>[1]main!AU14</f>
        <v>NA</v>
      </c>
      <c r="AV22" s="1" t="str">
        <f>[1]main!AV14</f>
        <v>NA</v>
      </c>
      <c r="AW22" s="1" t="str">
        <f>[1]main!AW14</f>
        <v>NA</v>
      </c>
      <c r="AX22" s="1" t="str">
        <f>[1]main!AX14</f>
        <v>Er</v>
      </c>
      <c r="AY22" s="1" t="str">
        <f>[1]main!AY14</f>
        <v>Sie</v>
      </c>
      <c r="AZ22" s="2" t="str">
        <f>[1]main!AZ14</f>
        <v>Sie</v>
      </c>
      <c r="BA22" s="1" t="str">
        <f t="shared" si="9"/>
        <v>Wer starrt auf den Schulhof?</v>
      </c>
      <c r="BB22" s="14" t="str">
        <f t="shared" si="10"/>
        <v>Was tat Felix?</v>
      </c>
      <c r="BC22" s="1" t="str">
        <f t="shared" si="11"/>
        <v>Wohin starrt Felix?</v>
      </c>
      <c r="BD22" s="1" t="str">
        <f t="shared" si="12"/>
        <v>Was hat Felix gefunden?</v>
      </c>
      <c r="BE22" s="1" t="s">
        <v>94</v>
      </c>
      <c r="BF22" s="1" t="str">
        <f>BC22</f>
        <v>Wohin starrt Felix?</v>
      </c>
      <c r="BG22" s="1">
        <v>1</v>
      </c>
      <c r="BH22" s="1">
        <f t="shared" si="13"/>
        <v>1</v>
      </c>
      <c r="BI22" s="1" t="str">
        <f t="shared" si="14"/>
        <v>Wohin starrt Felix?</v>
      </c>
      <c r="BJ22" s="1" t="str">
        <f>IF(BI22="NA","NA",P22)</f>
        <v>auf den Schulhof</v>
      </c>
      <c r="BK22" s="1" t="str">
        <f t="shared" ref="BK22" si="26">BJ22</f>
        <v>auf den Schulhof</v>
      </c>
      <c r="BL22" s="1" t="s">
        <v>144</v>
      </c>
      <c r="BM22" s="15">
        <v>0</v>
      </c>
      <c r="BN22" s="1" t="str">
        <f t="shared" si="15"/>
        <v>in den Kindergarten</v>
      </c>
      <c r="BO22" s="1" t="str">
        <f t="shared" si="16"/>
        <v>auf den Schulhof</v>
      </c>
      <c r="BP22" s="1" t="str">
        <f t="shared" si="17"/>
        <v/>
      </c>
      <c r="BQ22" s="1" t="str">
        <f t="shared" si="18"/>
        <v>Wohin starrt Felix?</v>
      </c>
      <c r="BR22" s="1" t="str">
        <f t="shared" si="19"/>
        <v/>
      </c>
      <c r="BS22" s="1" t="str">
        <f t="shared" si="20"/>
        <v>Wohin starrt Felix?</v>
      </c>
      <c r="BT22" s="1" t="str">
        <f t="shared" si="21"/>
        <v>Was hat Felix gefunden?</v>
      </c>
      <c r="BU22" s="1" t="str">
        <f t="shared" si="22"/>
        <v/>
      </c>
      <c r="BV22" s="1" t="str">
        <f t="shared" si="23"/>
        <v>Was hat Felix gefunden?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</sheetData>
  <autoFilter ref="A1:BV22" xr:uid="{00000000-0001-0000-0A00-000000000000}">
    <sortState xmlns:xlrd2="http://schemas.microsoft.com/office/spreadsheetml/2017/richdata2" ref="A2:BV22">
      <sortCondition ref="D1:D22"/>
    </sortState>
  </autoFilter>
  <conditionalFormatting sqref="R3:V22 X3:Y22">
    <cfRule type="containsText" dxfId="4" priority="5" operator="containsText" text="xx">
      <formula>NOT(ISERROR(SEARCH(("xx"),(R3))))</formula>
    </cfRule>
  </conditionalFormatting>
  <conditionalFormatting sqref="BE6 BE10">
    <cfRule type="containsText" dxfId="3" priority="2" operator="containsText" text="xx">
      <formula>NOT(ISERROR(SEARCH(("xx"),(BE6))))</formula>
    </cfRule>
  </conditionalFormatting>
  <conditionalFormatting sqref="BE14 BE18">
    <cfRule type="containsText" dxfId="2" priority="3" operator="containsText" text="xx">
      <formula>NOT(ISERROR(SEARCH(("xx"),(BE14))))</formula>
    </cfRule>
  </conditionalFormatting>
  <conditionalFormatting sqref="BE22">
    <cfRule type="containsText" dxfId="1" priority="4" operator="containsText" text="xx">
      <formula>NOT(ISERROR(SEARCH(("xx"),(BE22))))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list4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2022-05-10T10:29:15Z</dcterms:created>
  <dcterms:modified xsi:type="dcterms:W3CDTF">2022-05-10T10:29:33Z</dcterms:modified>
</cp:coreProperties>
</file>