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5\"/>
    </mc:Choice>
  </mc:AlternateContent>
  <xr:revisionPtr revIDLastSave="0" documentId="8_{696EB0E9-1394-4C9C-8845-DAE21EA02414}" xr6:coauthVersionLast="47" xr6:coauthVersionMax="47" xr10:uidLastSave="{00000000-0000-0000-0000-000000000000}"/>
  <bookViews>
    <workbookView xWindow="-110" yWindow="-110" windowWidth="19420" windowHeight="10300" xr2:uid="{9EB99ED3-53FA-4D6A-ADBA-EC284ACEC382}"/>
  </bookViews>
  <sheets>
    <sheet name="list5 (1)" sheetId="1" r:id="rId1"/>
  </sheets>
  <externalReferences>
    <externalReference r:id="rId2"/>
  </externalReferences>
  <definedNames>
    <definedName name="_xlnm._FilterDatabase" localSheetId="0" hidden="1">'list5 (1)'!$A$1:$BV$27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27" i="1" l="1"/>
  <c r="Q27" i="1" s="1"/>
  <c r="AY27" i="1"/>
  <c r="AX27" i="1"/>
  <c r="AW27" i="1"/>
  <c r="AV27" i="1"/>
  <c r="I27" i="1" s="1"/>
  <c r="BL27" i="1" s="1"/>
  <c r="BN27" i="1" s="1"/>
  <c r="AU27" i="1"/>
  <c r="AT27" i="1"/>
  <c r="AS27" i="1"/>
  <c r="AR27" i="1"/>
  <c r="AQ27" i="1"/>
  <c r="AP27" i="1"/>
  <c r="AO27" i="1"/>
  <c r="AN27" i="1"/>
  <c r="AM27" i="1"/>
  <c r="AL27" i="1"/>
  <c r="AK27" i="1"/>
  <c r="BU27" i="1" s="1"/>
  <c r="AJ27" i="1"/>
  <c r="AI27" i="1"/>
  <c r="AH27" i="1"/>
  <c r="AG27" i="1"/>
  <c r="AF27" i="1"/>
  <c r="AE27" i="1"/>
  <c r="AD27" i="1"/>
  <c r="AC27" i="1"/>
  <c r="AB27" i="1"/>
  <c r="AA27" i="1"/>
  <c r="H27" i="1" s="1"/>
  <c r="G27" i="1" s="1"/>
  <c r="Z27" i="1"/>
  <c r="X27" i="1"/>
  <c r="W27" i="1"/>
  <c r="P27" i="1"/>
  <c r="BA27" i="1" s="1"/>
  <c r="BF27" i="1" s="1"/>
  <c r="BI27" i="1" s="1"/>
  <c r="O27" i="1"/>
  <c r="A27" i="1"/>
  <c r="BR26" i="1"/>
  <c r="BQ26" i="1"/>
  <c r="BN26" i="1"/>
  <c r="BI26" i="1"/>
  <c r="BJ26" i="1" s="1"/>
  <c r="BK26" i="1" s="1"/>
  <c r="BO26" i="1" s="1"/>
  <c r="AZ26" i="1"/>
  <c r="AY26" i="1"/>
  <c r="AX26" i="1"/>
  <c r="AW26" i="1"/>
  <c r="AV26" i="1"/>
  <c r="I26" i="1" s="1"/>
  <c r="AU26" i="1"/>
  <c r="AT26" i="1"/>
  <c r="AS26" i="1"/>
  <c r="AR26" i="1"/>
  <c r="AQ26" i="1"/>
  <c r="AP26" i="1"/>
  <c r="AO26" i="1"/>
  <c r="AN26" i="1"/>
  <c r="AM26" i="1"/>
  <c r="AL26" i="1"/>
  <c r="AK26" i="1"/>
  <c r="BB26" i="1" s="1"/>
  <c r="AJ26" i="1"/>
  <c r="AI26" i="1"/>
  <c r="AH26" i="1"/>
  <c r="AG26" i="1"/>
  <c r="AF26" i="1"/>
  <c r="AE26" i="1"/>
  <c r="AD26" i="1"/>
  <c r="AC26" i="1"/>
  <c r="AB26" i="1"/>
  <c r="AA26" i="1"/>
  <c r="Z26" i="1"/>
  <c r="X26" i="1"/>
  <c r="W26" i="1"/>
  <c r="Q26" i="1"/>
  <c r="G26" i="1" s="1"/>
  <c r="P26" i="1"/>
  <c r="BA26" i="1" s="1"/>
  <c r="O26" i="1"/>
  <c r="H26" i="1"/>
  <c r="A26" i="1"/>
  <c r="AZ25" i="1"/>
  <c r="AY25" i="1"/>
  <c r="AX25" i="1"/>
  <c r="AW25" i="1"/>
  <c r="AV25" i="1"/>
  <c r="I25" i="1" s="1"/>
  <c r="BL25" i="1" s="1"/>
  <c r="BN25" i="1" s="1"/>
  <c r="AU25" i="1"/>
  <c r="AT25" i="1"/>
  <c r="AS25" i="1"/>
  <c r="AR25" i="1"/>
  <c r="AQ25" i="1"/>
  <c r="AP25" i="1"/>
  <c r="AO25" i="1"/>
  <c r="AN25" i="1"/>
  <c r="AM25" i="1"/>
  <c r="AL25" i="1"/>
  <c r="AK25" i="1"/>
  <c r="BR25" i="1" s="1"/>
  <c r="AJ25" i="1"/>
  <c r="AI25" i="1"/>
  <c r="AH25" i="1"/>
  <c r="AG25" i="1"/>
  <c r="AF25" i="1"/>
  <c r="AE25" i="1"/>
  <c r="AD25" i="1"/>
  <c r="AC25" i="1"/>
  <c r="AB25" i="1"/>
  <c r="AA25" i="1"/>
  <c r="Z25" i="1"/>
  <c r="A25" i="1" s="1"/>
  <c r="X25" i="1"/>
  <c r="W25" i="1"/>
  <c r="Q25" i="1"/>
  <c r="P25" i="1"/>
  <c r="BA25" i="1" s="1"/>
  <c r="BF25" i="1" s="1"/>
  <c r="BI25" i="1" s="1"/>
  <c r="O25" i="1"/>
  <c r="H25" i="1"/>
  <c r="G25" i="1" s="1"/>
  <c r="BP24" i="1"/>
  <c r="BO24" i="1"/>
  <c r="BN24" i="1"/>
  <c r="BA24" i="1"/>
  <c r="AZ24" i="1"/>
  <c r="AY24" i="1"/>
  <c r="AX24" i="1"/>
  <c r="AW24" i="1"/>
  <c r="AV24" i="1"/>
  <c r="I24" i="1" s="1"/>
  <c r="AU24" i="1"/>
  <c r="AT24" i="1"/>
  <c r="AS24" i="1"/>
  <c r="AR24" i="1"/>
  <c r="AQ24" i="1"/>
  <c r="AP24" i="1"/>
  <c r="AO24" i="1"/>
  <c r="AN24" i="1"/>
  <c r="AM24" i="1"/>
  <c r="AL24" i="1"/>
  <c r="AK24" i="1"/>
  <c r="BB24" i="1" s="1"/>
  <c r="BF24" i="1" s="1"/>
  <c r="BI24" i="1" s="1"/>
  <c r="AJ24" i="1"/>
  <c r="AI24" i="1"/>
  <c r="AH24" i="1"/>
  <c r="AG24" i="1"/>
  <c r="AF24" i="1"/>
  <c r="AE24" i="1"/>
  <c r="AD24" i="1"/>
  <c r="AC24" i="1"/>
  <c r="AB24" i="1"/>
  <c r="AA24" i="1"/>
  <c r="H24" i="1" s="1"/>
  <c r="G24" i="1" s="1"/>
  <c r="Z24" i="1"/>
  <c r="A24" i="1" s="1"/>
  <c r="X24" i="1"/>
  <c r="W24" i="1"/>
  <c r="Q24" i="1"/>
  <c r="P24" i="1"/>
  <c r="O24" i="1"/>
  <c r="BR23" i="1"/>
  <c r="BQ23" i="1"/>
  <c r="BO23" i="1"/>
  <c r="AZ23" i="1"/>
  <c r="Q23" i="1" s="1"/>
  <c r="AY23" i="1"/>
  <c r="AX23" i="1"/>
  <c r="AW23" i="1"/>
  <c r="AV23" i="1"/>
  <c r="I23" i="1" s="1"/>
  <c r="AU23" i="1"/>
  <c r="AT23" i="1"/>
  <c r="AS23" i="1"/>
  <c r="AR23" i="1"/>
  <c r="AQ23" i="1"/>
  <c r="AP23" i="1"/>
  <c r="AO23" i="1"/>
  <c r="AN23" i="1"/>
  <c r="AM23" i="1"/>
  <c r="AL23" i="1"/>
  <c r="AK23" i="1"/>
  <c r="BB23" i="1" s="1"/>
  <c r="AJ23" i="1"/>
  <c r="AI23" i="1"/>
  <c r="AH23" i="1"/>
  <c r="AG23" i="1"/>
  <c r="AF23" i="1"/>
  <c r="AE23" i="1"/>
  <c r="AD23" i="1"/>
  <c r="AC23" i="1"/>
  <c r="AB23" i="1"/>
  <c r="AA23" i="1"/>
  <c r="Z23" i="1"/>
  <c r="X23" i="1"/>
  <c r="W23" i="1"/>
  <c r="P23" i="1"/>
  <c r="BA23" i="1" s="1"/>
  <c r="O23" i="1"/>
  <c r="H23" i="1"/>
  <c r="A23" i="1"/>
  <c r="BT22" i="1"/>
  <c r="BQ22" i="1"/>
  <c r="BN22" i="1"/>
  <c r="BI22" i="1"/>
  <c r="BJ22" i="1" s="1"/>
  <c r="BK22" i="1" s="1"/>
  <c r="BO22" i="1" s="1"/>
  <c r="BH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I22" i="1" s="1"/>
  <c r="AL22" i="1"/>
  <c r="AK22" i="1"/>
  <c r="BU22" i="1" s="1"/>
  <c r="BV22" i="1" s="1"/>
  <c r="BD22" i="1" s="1"/>
  <c r="AJ22" i="1"/>
  <c r="H22" i="1" s="1"/>
  <c r="G22" i="1" s="1"/>
  <c r="AI22" i="1"/>
  <c r="AH22" i="1"/>
  <c r="AG22" i="1"/>
  <c r="AF22" i="1"/>
  <c r="AE22" i="1"/>
  <c r="AD22" i="1"/>
  <c r="AC22" i="1"/>
  <c r="AB22" i="1"/>
  <c r="AA22" i="1"/>
  <c r="Z22" i="1"/>
  <c r="A22" i="1" s="1"/>
  <c r="X22" i="1"/>
  <c r="W22" i="1"/>
  <c r="Q22" i="1"/>
  <c r="P22" i="1"/>
  <c r="BA22" i="1" s="1"/>
  <c r="O22" i="1"/>
  <c r="BN21" i="1"/>
  <c r="BA21" i="1"/>
  <c r="AZ21" i="1"/>
  <c r="AY21" i="1"/>
  <c r="AX21" i="1"/>
  <c r="AW21" i="1"/>
  <c r="AV21" i="1"/>
  <c r="I21" i="1" s="1"/>
  <c r="AU21" i="1"/>
  <c r="AT21" i="1"/>
  <c r="AS21" i="1"/>
  <c r="AR21" i="1"/>
  <c r="AQ21" i="1"/>
  <c r="AP21" i="1"/>
  <c r="AO21" i="1"/>
  <c r="AN21" i="1"/>
  <c r="AM21" i="1"/>
  <c r="AL21" i="1"/>
  <c r="AK21" i="1"/>
  <c r="BB21" i="1" s="1"/>
  <c r="AJ21" i="1"/>
  <c r="AI21" i="1"/>
  <c r="AH21" i="1"/>
  <c r="AG21" i="1"/>
  <c r="AF21" i="1"/>
  <c r="AE21" i="1"/>
  <c r="AD21" i="1"/>
  <c r="AC21" i="1"/>
  <c r="AB21" i="1"/>
  <c r="AA21" i="1"/>
  <c r="Z21" i="1"/>
  <c r="X21" i="1"/>
  <c r="W21" i="1"/>
  <c r="Q21" i="1"/>
  <c r="P21" i="1"/>
  <c r="O21" i="1"/>
  <c r="H21" i="1"/>
  <c r="G21" i="1" s="1"/>
  <c r="A21" i="1"/>
  <c r="BR20" i="1"/>
  <c r="BO20" i="1"/>
  <c r="BI20" i="1"/>
  <c r="BJ20" i="1" s="1"/>
  <c r="BK20" i="1" s="1"/>
  <c r="BN20" i="1" s="1"/>
  <c r="BA20" i="1"/>
  <c r="AZ20" i="1"/>
  <c r="Q20" i="1" s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BQ20" i="1" s="1"/>
  <c r="AJ20" i="1"/>
  <c r="H20" i="1" s="1"/>
  <c r="G20" i="1" s="1"/>
  <c r="AI20" i="1"/>
  <c r="AH20" i="1"/>
  <c r="AG20" i="1"/>
  <c r="AF20" i="1"/>
  <c r="AE20" i="1"/>
  <c r="AD20" i="1"/>
  <c r="AC20" i="1"/>
  <c r="AB20" i="1"/>
  <c r="AA20" i="1"/>
  <c r="Z20" i="1"/>
  <c r="A20" i="1" s="1"/>
  <c r="X20" i="1"/>
  <c r="W20" i="1"/>
  <c r="P20" i="1"/>
  <c r="O20" i="1"/>
  <c r="I20" i="1"/>
  <c r="BQ19" i="1"/>
  <c r="BN19" i="1"/>
  <c r="BI19" i="1"/>
  <c r="BJ19" i="1" s="1"/>
  <c r="BK19" i="1" s="1"/>
  <c r="BO19" i="1" s="1"/>
  <c r="AZ19" i="1"/>
  <c r="AY19" i="1"/>
  <c r="AX19" i="1"/>
  <c r="AW19" i="1"/>
  <c r="AV19" i="1"/>
  <c r="I19" i="1" s="1"/>
  <c r="AU19" i="1"/>
  <c r="AT19" i="1"/>
  <c r="AS19" i="1"/>
  <c r="AR19" i="1"/>
  <c r="AQ19" i="1"/>
  <c r="AP19" i="1"/>
  <c r="AO19" i="1"/>
  <c r="AN19" i="1"/>
  <c r="AM19" i="1"/>
  <c r="AL19" i="1"/>
  <c r="AK19" i="1"/>
  <c r="BB19" i="1" s="1"/>
  <c r="AJ19" i="1"/>
  <c r="AI19" i="1"/>
  <c r="AH19" i="1"/>
  <c r="AG19" i="1"/>
  <c r="AF19" i="1"/>
  <c r="AE19" i="1"/>
  <c r="AD19" i="1"/>
  <c r="AC19" i="1"/>
  <c r="AB19" i="1"/>
  <c r="AA19" i="1"/>
  <c r="H19" i="1" s="1"/>
  <c r="G19" i="1" s="1"/>
  <c r="Z19" i="1"/>
  <c r="X19" i="1"/>
  <c r="W19" i="1"/>
  <c r="Q19" i="1"/>
  <c r="P19" i="1"/>
  <c r="BA19" i="1" s="1"/>
  <c r="BF19" i="1" s="1"/>
  <c r="O19" i="1"/>
  <c r="A19" i="1"/>
  <c r="BR18" i="1"/>
  <c r="BP18" i="1"/>
  <c r="BN18" i="1"/>
  <c r="BI18" i="1"/>
  <c r="BJ18" i="1" s="1"/>
  <c r="BK18" i="1" s="1"/>
  <c r="BO18" i="1" s="1"/>
  <c r="BA18" i="1"/>
  <c r="AZ18" i="1"/>
  <c r="AY18" i="1"/>
  <c r="AX18" i="1"/>
  <c r="AW18" i="1"/>
  <c r="AV18" i="1"/>
  <c r="I18" i="1" s="1"/>
  <c r="AU18" i="1"/>
  <c r="AT18" i="1"/>
  <c r="AS18" i="1"/>
  <c r="AR18" i="1"/>
  <c r="AQ18" i="1"/>
  <c r="AP18" i="1"/>
  <c r="AO18" i="1"/>
  <c r="AN18" i="1"/>
  <c r="AM18" i="1"/>
  <c r="AL18" i="1"/>
  <c r="AK18" i="1"/>
  <c r="BB18" i="1" s="1"/>
  <c r="BF18" i="1" s="1"/>
  <c r="AJ18" i="1"/>
  <c r="AI18" i="1"/>
  <c r="AH18" i="1"/>
  <c r="AG18" i="1"/>
  <c r="AF18" i="1"/>
  <c r="AE18" i="1"/>
  <c r="AD18" i="1"/>
  <c r="AC18" i="1"/>
  <c r="AB18" i="1"/>
  <c r="AA18" i="1"/>
  <c r="Z18" i="1"/>
  <c r="X18" i="1"/>
  <c r="W18" i="1"/>
  <c r="Q18" i="1"/>
  <c r="G18" i="1" s="1"/>
  <c r="P18" i="1"/>
  <c r="O18" i="1"/>
  <c r="H18" i="1"/>
  <c r="A18" i="1"/>
  <c r="BO17" i="1"/>
  <c r="BI17" i="1"/>
  <c r="BJ17" i="1" s="1"/>
  <c r="BK17" i="1" s="1"/>
  <c r="BN17" i="1" s="1"/>
  <c r="AZ17" i="1"/>
  <c r="A17" i="1" s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H17" i="1" s="1"/>
  <c r="AI17" i="1"/>
  <c r="AH17" i="1"/>
  <c r="AG17" i="1"/>
  <c r="AF17" i="1"/>
  <c r="AE17" i="1"/>
  <c r="AD17" i="1"/>
  <c r="AC17" i="1"/>
  <c r="AB17" i="1"/>
  <c r="AA17" i="1"/>
  <c r="Z17" i="1"/>
  <c r="X17" i="1"/>
  <c r="W17" i="1"/>
  <c r="P17" i="1"/>
  <c r="BA17" i="1" s="1"/>
  <c r="O17" i="1"/>
  <c r="I17" i="1"/>
  <c r="BQ16" i="1"/>
  <c r="BO16" i="1"/>
  <c r="BK16" i="1"/>
  <c r="BN16" i="1" s="1"/>
  <c r="BJ16" i="1"/>
  <c r="BI16" i="1"/>
  <c r="BH16" i="1"/>
  <c r="BA16" i="1"/>
  <c r="AZ16" i="1"/>
  <c r="AY16" i="1"/>
  <c r="AX16" i="1"/>
  <c r="AW16" i="1"/>
  <c r="AV16" i="1"/>
  <c r="I16" i="1" s="1"/>
  <c r="AU16" i="1"/>
  <c r="AT16" i="1"/>
  <c r="AS16" i="1"/>
  <c r="AR16" i="1"/>
  <c r="AQ16" i="1"/>
  <c r="AP16" i="1"/>
  <c r="AO16" i="1"/>
  <c r="AN16" i="1"/>
  <c r="AM16" i="1"/>
  <c r="AL16" i="1"/>
  <c r="AK16" i="1"/>
  <c r="BB16" i="1" s="1"/>
  <c r="AJ16" i="1"/>
  <c r="AI16" i="1"/>
  <c r="AH16" i="1"/>
  <c r="AG16" i="1"/>
  <c r="AF16" i="1"/>
  <c r="AE16" i="1"/>
  <c r="AD16" i="1"/>
  <c r="AC16" i="1"/>
  <c r="AB16" i="1"/>
  <c r="AA16" i="1"/>
  <c r="Z16" i="1"/>
  <c r="A16" i="1" s="1"/>
  <c r="X16" i="1"/>
  <c r="W16" i="1"/>
  <c r="Q16" i="1"/>
  <c r="P16" i="1"/>
  <c r="O16" i="1"/>
  <c r="H16" i="1"/>
  <c r="G16" i="1" s="1"/>
  <c r="BT15" i="1"/>
  <c r="BR15" i="1"/>
  <c r="BQ15" i="1"/>
  <c r="BO15" i="1"/>
  <c r="BI15" i="1"/>
  <c r="BJ15" i="1" s="1"/>
  <c r="BK15" i="1" s="1"/>
  <c r="BN15" i="1" s="1"/>
  <c r="BA15" i="1"/>
  <c r="AZ15" i="1"/>
  <c r="Q15" i="1" s="1"/>
  <c r="AY15" i="1"/>
  <c r="AX15" i="1"/>
  <c r="AW15" i="1"/>
  <c r="AV15" i="1"/>
  <c r="I15" i="1" s="1"/>
  <c r="AU15" i="1"/>
  <c r="AT15" i="1"/>
  <c r="AS15" i="1"/>
  <c r="AR15" i="1"/>
  <c r="AQ15" i="1"/>
  <c r="AP15" i="1"/>
  <c r="AO15" i="1"/>
  <c r="AN15" i="1"/>
  <c r="AM15" i="1"/>
  <c r="AL15" i="1"/>
  <c r="AK15" i="1"/>
  <c r="BB15" i="1" s="1"/>
  <c r="BF15" i="1" s="1"/>
  <c r="AJ15" i="1"/>
  <c r="AI15" i="1"/>
  <c r="AH15" i="1"/>
  <c r="AG15" i="1"/>
  <c r="AF15" i="1"/>
  <c r="AE15" i="1"/>
  <c r="AD15" i="1"/>
  <c r="AC15" i="1"/>
  <c r="AB15" i="1"/>
  <c r="AA15" i="1"/>
  <c r="Z15" i="1"/>
  <c r="X15" i="1"/>
  <c r="W15" i="1"/>
  <c r="P15" i="1"/>
  <c r="O15" i="1"/>
  <c r="H15" i="1"/>
  <c r="G15" i="1" s="1"/>
  <c r="A15" i="1"/>
  <c r="BQ14" i="1"/>
  <c r="BN14" i="1"/>
  <c r="BI14" i="1"/>
  <c r="BJ14" i="1" s="1"/>
  <c r="BK14" i="1" s="1"/>
  <c r="BO14" i="1" s="1"/>
  <c r="BH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I14" i="1" s="1"/>
  <c r="AL14" i="1"/>
  <c r="AK14" i="1"/>
  <c r="BU14" i="1" s="1"/>
  <c r="AJ14" i="1"/>
  <c r="H14" i="1" s="1"/>
  <c r="G14" i="1" s="1"/>
  <c r="AI14" i="1"/>
  <c r="AH14" i="1"/>
  <c r="AG14" i="1"/>
  <c r="AF14" i="1"/>
  <c r="AE14" i="1"/>
  <c r="AD14" i="1"/>
  <c r="AC14" i="1"/>
  <c r="AB14" i="1"/>
  <c r="AA14" i="1"/>
  <c r="Z14" i="1"/>
  <c r="A14" i="1" s="1"/>
  <c r="X14" i="1"/>
  <c r="W14" i="1"/>
  <c r="Q14" i="1"/>
  <c r="P14" i="1"/>
  <c r="BA14" i="1" s="1"/>
  <c r="O14" i="1"/>
  <c r="BO13" i="1"/>
  <c r="BJ13" i="1"/>
  <c r="BK13" i="1" s="1"/>
  <c r="BN13" i="1" s="1"/>
  <c r="BI13" i="1"/>
  <c r="BH13" i="1"/>
  <c r="BA13" i="1"/>
  <c r="AZ13" i="1"/>
  <c r="AY13" i="1"/>
  <c r="AX13" i="1"/>
  <c r="AW13" i="1"/>
  <c r="AV13" i="1"/>
  <c r="I13" i="1" s="1"/>
  <c r="AU13" i="1"/>
  <c r="AT13" i="1"/>
  <c r="AS13" i="1"/>
  <c r="AR13" i="1"/>
  <c r="AQ13" i="1"/>
  <c r="AP13" i="1"/>
  <c r="AO13" i="1"/>
  <c r="AN13" i="1"/>
  <c r="AM13" i="1"/>
  <c r="AL13" i="1"/>
  <c r="AK13" i="1"/>
  <c r="BB13" i="1" s="1"/>
  <c r="AJ13" i="1"/>
  <c r="AI13" i="1"/>
  <c r="AH13" i="1"/>
  <c r="AG13" i="1"/>
  <c r="AF13" i="1"/>
  <c r="AE13" i="1"/>
  <c r="AD13" i="1"/>
  <c r="AC13" i="1"/>
  <c r="AB13" i="1"/>
  <c r="AA13" i="1"/>
  <c r="Z13" i="1"/>
  <c r="X13" i="1"/>
  <c r="W13" i="1"/>
  <c r="Q13" i="1"/>
  <c r="P13" i="1"/>
  <c r="O13" i="1"/>
  <c r="H13" i="1"/>
  <c r="G13" i="1" s="1"/>
  <c r="A13" i="1"/>
  <c r="BR12" i="1"/>
  <c r="BN12" i="1"/>
  <c r="BI12" i="1"/>
  <c r="BJ12" i="1" s="1"/>
  <c r="BK12" i="1" s="1"/>
  <c r="BO12" i="1" s="1"/>
  <c r="BA12" i="1"/>
  <c r="AZ12" i="1"/>
  <c r="Q12" i="1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BQ12" i="1" s="1"/>
  <c r="AJ12" i="1"/>
  <c r="H12" i="1" s="1"/>
  <c r="G12" i="1" s="1"/>
  <c r="AI12" i="1"/>
  <c r="AH12" i="1"/>
  <c r="AG12" i="1"/>
  <c r="AF12" i="1"/>
  <c r="AE12" i="1"/>
  <c r="AD12" i="1"/>
  <c r="AC12" i="1"/>
  <c r="AB12" i="1"/>
  <c r="AA12" i="1"/>
  <c r="Z12" i="1"/>
  <c r="A12" i="1" s="1"/>
  <c r="X12" i="1"/>
  <c r="W12" i="1"/>
  <c r="P12" i="1"/>
  <c r="O12" i="1"/>
  <c r="I12" i="1"/>
  <c r="BQ11" i="1"/>
  <c r="BO11" i="1"/>
  <c r="BI11" i="1"/>
  <c r="BJ11" i="1" s="1"/>
  <c r="BK11" i="1" s="1"/>
  <c r="BN11" i="1" s="1"/>
  <c r="AZ11" i="1"/>
  <c r="Q11" i="1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BU11" i="1" s="1"/>
  <c r="AJ11" i="1"/>
  <c r="H11" i="1" s="1"/>
  <c r="G11" i="1" s="1"/>
  <c r="AI11" i="1"/>
  <c r="AH11" i="1"/>
  <c r="AG11" i="1"/>
  <c r="AF11" i="1"/>
  <c r="AE11" i="1"/>
  <c r="AD11" i="1"/>
  <c r="AC11" i="1"/>
  <c r="AB11" i="1"/>
  <c r="AA11" i="1"/>
  <c r="Z11" i="1"/>
  <c r="X11" i="1"/>
  <c r="W11" i="1"/>
  <c r="P11" i="1"/>
  <c r="BA11" i="1" s="1"/>
  <c r="O11" i="1"/>
  <c r="I11" i="1"/>
  <c r="A11" i="1"/>
  <c r="BQ10" i="1"/>
  <c r="BP10" i="1"/>
  <c r="BO10" i="1"/>
  <c r="BI10" i="1"/>
  <c r="BJ10" i="1" s="1"/>
  <c r="BK10" i="1" s="1"/>
  <c r="BN10" i="1" s="1"/>
  <c r="BA10" i="1"/>
  <c r="BF10" i="1" s="1"/>
  <c r="AZ10" i="1"/>
  <c r="AY10" i="1"/>
  <c r="AX10" i="1"/>
  <c r="AW10" i="1"/>
  <c r="AV10" i="1"/>
  <c r="I10" i="1" s="1"/>
  <c r="AU10" i="1"/>
  <c r="AT10" i="1"/>
  <c r="AS10" i="1"/>
  <c r="AR10" i="1"/>
  <c r="AQ10" i="1"/>
  <c r="AP10" i="1"/>
  <c r="AO10" i="1"/>
  <c r="AN10" i="1"/>
  <c r="AM10" i="1"/>
  <c r="AL10" i="1"/>
  <c r="AK10" i="1"/>
  <c r="BB10" i="1" s="1"/>
  <c r="AJ10" i="1"/>
  <c r="AI10" i="1"/>
  <c r="AH10" i="1"/>
  <c r="AG10" i="1"/>
  <c r="AF10" i="1"/>
  <c r="AE10" i="1"/>
  <c r="AD10" i="1"/>
  <c r="AC10" i="1"/>
  <c r="AB10" i="1"/>
  <c r="AA10" i="1"/>
  <c r="Z10" i="1"/>
  <c r="X10" i="1"/>
  <c r="W10" i="1"/>
  <c r="Q10" i="1"/>
  <c r="G10" i="1" s="1"/>
  <c r="P10" i="1"/>
  <c r="O10" i="1"/>
  <c r="H10" i="1"/>
  <c r="A10" i="1"/>
  <c r="BA9" i="1"/>
  <c r="BF9" i="1" s="1"/>
  <c r="BI9" i="1" s="1"/>
  <c r="AZ9" i="1"/>
  <c r="AY9" i="1"/>
  <c r="AX9" i="1"/>
  <c r="AW9" i="1"/>
  <c r="AV9" i="1"/>
  <c r="I9" i="1" s="1"/>
  <c r="BL9" i="1" s="1"/>
  <c r="BO9" i="1" s="1"/>
  <c r="AU9" i="1"/>
  <c r="AT9" i="1"/>
  <c r="AS9" i="1"/>
  <c r="AR9" i="1"/>
  <c r="AQ9" i="1"/>
  <c r="AP9" i="1"/>
  <c r="AO9" i="1"/>
  <c r="AN9" i="1"/>
  <c r="AM9" i="1"/>
  <c r="AL9" i="1"/>
  <c r="AK9" i="1"/>
  <c r="BR9" i="1" s="1"/>
  <c r="AJ9" i="1"/>
  <c r="AI9" i="1"/>
  <c r="AH9" i="1"/>
  <c r="AG9" i="1"/>
  <c r="AF9" i="1"/>
  <c r="AE9" i="1"/>
  <c r="AD9" i="1"/>
  <c r="AC9" i="1"/>
  <c r="AB9" i="1"/>
  <c r="AA9" i="1"/>
  <c r="Z9" i="1"/>
  <c r="A9" i="1" s="1"/>
  <c r="X9" i="1"/>
  <c r="W9" i="1"/>
  <c r="Q9" i="1"/>
  <c r="P9" i="1"/>
  <c r="O9" i="1"/>
  <c r="H9" i="1"/>
  <c r="G9" i="1" s="1"/>
  <c r="BR8" i="1"/>
  <c r="BP8" i="1"/>
  <c r="BN8" i="1"/>
  <c r="BI8" i="1"/>
  <c r="BH8" i="1" s="1"/>
  <c r="AZ8" i="1"/>
  <c r="Q8" i="1" s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BU8" i="1" s="1"/>
  <c r="AJ8" i="1"/>
  <c r="H8" i="1" s="1"/>
  <c r="G8" i="1" s="1"/>
  <c r="AI8" i="1"/>
  <c r="AH8" i="1"/>
  <c r="AG8" i="1"/>
  <c r="AF8" i="1"/>
  <c r="AE8" i="1"/>
  <c r="AD8" i="1"/>
  <c r="AC8" i="1"/>
  <c r="AB8" i="1"/>
  <c r="AA8" i="1"/>
  <c r="BT8" i="1" s="1"/>
  <c r="BV8" i="1" s="1"/>
  <c r="BD8" i="1" s="1"/>
  <c r="Z8" i="1"/>
  <c r="X8" i="1"/>
  <c r="W8" i="1"/>
  <c r="P8" i="1"/>
  <c r="BA8" i="1" s="1"/>
  <c r="O8" i="1"/>
  <c r="I8" i="1"/>
  <c r="BU7" i="1"/>
  <c r="BT7" i="1"/>
  <c r="BV7" i="1" s="1"/>
  <c r="BD7" i="1" s="1"/>
  <c r="BR7" i="1"/>
  <c r="BQ7" i="1"/>
  <c r="BO7" i="1"/>
  <c r="BN7" i="1"/>
  <c r="BI7" i="1"/>
  <c r="BJ7" i="1" s="1"/>
  <c r="AZ7" i="1"/>
  <c r="A7" i="1" s="1"/>
  <c r="X7" i="1"/>
  <c r="W7" i="1"/>
  <c r="Q7" i="1"/>
  <c r="P7" i="1"/>
  <c r="BA7" i="1" s="1"/>
  <c r="O7" i="1"/>
  <c r="I7" i="1"/>
  <c r="H7" i="1"/>
  <c r="G7" i="1" s="1"/>
  <c r="BU6" i="1"/>
  <c r="BR6" i="1"/>
  <c r="BQ6" i="1"/>
  <c r="BN6" i="1"/>
  <c r="BA6" i="1"/>
  <c r="AZ6" i="1"/>
  <c r="X6" i="1"/>
  <c r="W6" i="1"/>
  <c r="Q6" i="1"/>
  <c r="P6" i="1"/>
  <c r="O6" i="1"/>
  <c r="I6" i="1"/>
  <c r="H6" i="1"/>
  <c r="G6" i="1"/>
  <c r="A6" i="1"/>
  <c r="BU5" i="1"/>
  <c r="BR5" i="1"/>
  <c r="BQ5" i="1"/>
  <c r="BN5" i="1"/>
  <c r="BI5" i="1"/>
  <c r="BJ5" i="1" s="1"/>
  <c r="BK5" i="1" s="1"/>
  <c r="BO5" i="1" s="1"/>
  <c r="BA5" i="1"/>
  <c r="AZ5" i="1"/>
  <c r="X5" i="1"/>
  <c r="W5" i="1"/>
  <c r="Q5" i="1"/>
  <c r="G5" i="1" s="1"/>
  <c r="P5" i="1"/>
  <c r="O5" i="1"/>
  <c r="I5" i="1"/>
  <c r="H5" i="1"/>
  <c r="A5" i="1"/>
  <c r="BU4" i="1"/>
  <c r="BT4" i="1"/>
  <c r="BV4" i="1" s="1"/>
  <c r="BD4" i="1" s="1"/>
  <c r="BR4" i="1"/>
  <c r="BP4" i="1"/>
  <c r="BN4" i="1"/>
  <c r="BI4" i="1"/>
  <c r="BJ4" i="1" s="1"/>
  <c r="BK4" i="1" s="1"/>
  <c r="BO4" i="1" s="1"/>
  <c r="BB4" i="1"/>
  <c r="BA4" i="1"/>
  <c r="AZ4" i="1"/>
  <c r="A4" i="1" s="1"/>
  <c r="X4" i="1"/>
  <c r="W4" i="1"/>
  <c r="P4" i="1"/>
  <c r="O4" i="1"/>
  <c r="I4" i="1"/>
  <c r="H4" i="1"/>
  <c r="G4" i="1"/>
  <c r="BU3" i="1"/>
  <c r="BR3" i="1"/>
  <c r="BQ3" i="1"/>
  <c r="BP3" i="1"/>
  <c r="BS3" i="1" s="1"/>
  <c r="BC3" i="1" s="1"/>
  <c r="BF3" i="1" s="1"/>
  <c r="BI3" i="1" s="1"/>
  <c r="AZ3" i="1"/>
  <c r="X3" i="1"/>
  <c r="W3" i="1"/>
  <c r="Q3" i="1"/>
  <c r="P3" i="1"/>
  <c r="BA3" i="1" s="1"/>
  <c r="O3" i="1"/>
  <c r="G3" i="1" s="1"/>
  <c r="I3" i="1"/>
  <c r="H3" i="1"/>
  <c r="A3" i="1"/>
  <c r="BU2" i="1"/>
  <c r="BR2" i="1"/>
  <c r="BP2" i="1"/>
  <c r="BN2" i="1"/>
  <c r="BI2" i="1"/>
  <c r="BJ2" i="1" s="1"/>
  <c r="BK2" i="1" s="1"/>
  <c r="BO2" i="1" s="1"/>
  <c r="BH2" i="1"/>
  <c r="AZ2" i="1"/>
  <c r="X2" i="1"/>
  <c r="W2" i="1"/>
  <c r="P2" i="1"/>
  <c r="BA2" i="1" s="1"/>
  <c r="O2" i="1"/>
  <c r="I2" i="1"/>
  <c r="H2" i="1"/>
  <c r="G2" i="1"/>
  <c r="A2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11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BT14" i="1" s="1"/>
  <c r="BV14" i="1" s="1"/>
  <c r="BD14" i="1" s="1"/>
  <c r="T1" i="1"/>
  <c r="S1" i="1"/>
  <c r="R1" i="1"/>
  <c r="Q1" i="1"/>
  <c r="P1" i="1"/>
  <c r="O1" i="1"/>
  <c r="N1" i="1"/>
  <c r="M1" i="1"/>
  <c r="BR10" i="1" s="1"/>
  <c r="L1" i="1"/>
  <c r="BQ4" i="1" s="1"/>
  <c r="K1" i="1"/>
  <c r="BP7" i="1" s="1"/>
  <c r="BS7" i="1" s="1"/>
  <c r="BC7" i="1" s="1"/>
  <c r="J1" i="1"/>
  <c r="I1" i="1"/>
  <c r="H1" i="1"/>
  <c r="G1" i="1"/>
  <c r="F1" i="1"/>
  <c r="B1" i="1"/>
  <c r="A1" i="1"/>
  <c r="G23" i="1" l="1"/>
  <c r="BJ27" i="1"/>
  <c r="BK27" i="1" s="1"/>
  <c r="BO27" i="1" s="1"/>
  <c r="BH27" i="1"/>
  <c r="BS10" i="1"/>
  <c r="BC10" i="1" s="1"/>
  <c r="BJ24" i="1"/>
  <c r="BH24" i="1"/>
  <c r="BJ3" i="1"/>
  <c r="BK3" i="1" s="1"/>
  <c r="BN3" i="1" s="1"/>
  <c r="BH3" i="1"/>
  <c r="BS4" i="1"/>
  <c r="BC4" i="1" s="1"/>
  <c r="BF4" i="1" s="1"/>
  <c r="BR17" i="1"/>
  <c r="BJ25" i="1"/>
  <c r="BK25" i="1" s="1"/>
  <c r="BO25" i="1" s="1"/>
  <c r="BH25" i="1"/>
  <c r="BJ9" i="1"/>
  <c r="BK9" i="1" s="1"/>
  <c r="BN9" i="1" s="1"/>
  <c r="BH9" i="1"/>
  <c r="BT9" i="1"/>
  <c r="BB14" i="1"/>
  <c r="BF14" i="1" s="1"/>
  <c r="BP15" i="1"/>
  <c r="BS15" i="1" s="1"/>
  <c r="BC15" i="1" s="1"/>
  <c r="BT17" i="1"/>
  <c r="BB22" i="1"/>
  <c r="BP23" i="1"/>
  <c r="BS23" i="1" s="1"/>
  <c r="BC23" i="1" s="1"/>
  <c r="BF23" i="1" s="1"/>
  <c r="BI23" i="1" s="1"/>
  <c r="BT25" i="1"/>
  <c r="BJ8" i="1"/>
  <c r="BK8" i="1" s="1"/>
  <c r="BO8" i="1" s="1"/>
  <c r="BB9" i="1"/>
  <c r="BU9" i="1"/>
  <c r="BU17" i="1"/>
  <c r="BB25" i="1"/>
  <c r="BU25" i="1"/>
  <c r="BH5" i="1"/>
  <c r="BH11" i="1"/>
  <c r="BT12" i="1"/>
  <c r="BB17" i="1"/>
  <c r="BH19" i="1"/>
  <c r="BT20" i="1"/>
  <c r="BP26" i="1"/>
  <c r="BS26" i="1" s="1"/>
  <c r="BC26" i="1" s="1"/>
  <c r="BU12" i="1"/>
  <c r="Q17" i="1"/>
  <c r="G17" i="1" s="1"/>
  <c r="BQ18" i="1"/>
  <c r="BS18" i="1" s="1"/>
  <c r="BC18" i="1" s="1"/>
  <c r="BU20" i="1"/>
  <c r="BP6" i="1"/>
  <c r="BS6" i="1" s="1"/>
  <c r="BC6" i="1" s="1"/>
  <c r="BB12" i="1"/>
  <c r="BP13" i="1"/>
  <c r="BB20" i="1"/>
  <c r="BP21" i="1"/>
  <c r="BT23" i="1"/>
  <c r="BT3" i="1"/>
  <c r="BV3" i="1" s="1"/>
  <c r="BD3" i="1" s="1"/>
  <c r="BQ13" i="1"/>
  <c r="BU15" i="1"/>
  <c r="BV15" i="1" s="1"/>
  <c r="BD15" i="1" s="1"/>
  <c r="BQ21" i="1"/>
  <c r="BU23" i="1"/>
  <c r="BH4" i="1"/>
  <c r="BB7" i="1"/>
  <c r="BF7" i="1" s="1"/>
  <c r="A8" i="1"/>
  <c r="BQ8" i="1"/>
  <c r="BS8" i="1" s="1"/>
  <c r="BC8" i="1" s="1"/>
  <c r="BF8" i="1" s="1"/>
  <c r="BT10" i="1"/>
  <c r="BV10" i="1" s="1"/>
  <c r="BD10" i="1" s="1"/>
  <c r="BR13" i="1"/>
  <c r="BP16" i="1"/>
  <c r="BH17" i="1"/>
  <c r="BT18" i="1"/>
  <c r="BV18" i="1" s="1"/>
  <c r="BD18" i="1" s="1"/>
  <c r="BR21" i="1"/>
  <c r="BQ24" i="1"/>
  <c r="BS24" i="1" s="1"/>
  <c r="BC24" i="1" s="1"/>
  <c r="BT26" i="1"/>
  <c r="BQ2" i="1"/>
  <c r="BS2" i="1" s="1"/>
  <c r="BC2" i="1" s="1"/>
  <c r="BU10" i="1"/>
  <c r="BU18" i="1"/>
  <c r="BR24" i="1"/>
  <c r="BU26" i="1"/>
  <c r="BB3" i="1"/>
  <c r="BP5" i="1"/>
  <c r="BS5" i="1" s="1"/>
  <c r="BC5" i="1" s="1"/>
  <c r="BT6" i="1"/>
  <c r="BV6" i="1" s="1"/>
  <c r="BD6" i="1" s="1"/>
  <c r="BF6" i="1" s="1"/>
  <c r="BI6" i="1" s="1"/>
  <c r="BP11" i="1"/>
  <c r="BH12" i="1"/>
  <c r="BT13" i="1"/>
  <c r="BV13" i="1" s="1"/>
  <c r="BD13" i="1" s="1"/>
  <c r="BF13" i="1" s="1"/>
  <c r="BR16" i="1"/>
  <c r="BP19" i="1"/>
  <c r="BH20" i="1"/>
  <c r="BT21" i="1"/>
  <c r="BU13" i="1"/>
  <c r="BU21" i="1"/>
  <c r="BT24" i="1"/>
  <c r="BP27" i="1"/>
  <c r="BT2" i="1"/>
  <c r="BV2" i="1" s="1"/>
  <c r="BD2" i="1" s="1"/>
  <c r="BF2" i="1" s="1"/>
  <c r="BB6" i="1"/>
  <c r="BH7" i="1"/>
  <c r="BR11" i="1"/>
  <c r="BP14" i="1"/>
  <c r="BS14" i="1" s="1"/>
  <c r="BC14" i="1" s="1"/>
  <c r="BH15" i="1"/>
  <c r="BT16" i="1"/>
  <c r="BV16" i="1" s="1"/>
  <c r="BD16" i="1" s="1"/>
  <c r="BR19" i="1"/>
  <c r="BP22" i="1"/>
  <c r="BU24" i="1"/>
  <c r="BQ27" i="1"/>
  <c r="BB8" i="1"/>
  <c r="BU16" i="1"/>
  <c r="BR27" i="1"/>
  <c r="BB2" i="1"/>
  <c r="BT5" i="1"/>
  <c r="BV5" i="1" s="1"/>
  <c r="BD5" i="1" s="1"/>
  <c r="BF5" i="1" s="1"/>
  <c r="BP9" i="1"/>
  <c r="BS9" i="1" s="1"/>
  <c r="BC9" i="1" s="1"/>
  <c r="BH10" i="1"/>
  <c r="BT11" i="1"/>
  <c r="BV11" i="1" s="1"/>
  <c r="BD11" i="1" s="1"/>
  <c r="BF11" i="1" s="1"/>
  <c r="BR14" i="1"/>
  <c r="BP17" i="1"/>
  <c r="BS17" i="1" s="1"/>
  <c r="BC17" i="1" s="1"/>
  <c r="BF17" i="1" s="1"/>
  <c r="BH18" i="1"/>
  <c r="BT19" i="1"/>
  <c r="BV19" i="1" s="1"/>
  <c r="BD19" i="1" s="1"/>
  <c r="BR22" i="1"/>
  <c r="BP25" i="1"/>
  <c r="BS25" i="1" s="1"/>
  <c r="BC25" i="1" s="1"/>
  <c r="BH26" i="1"/>
  <c r="BQ9" i="1"/>
  <c r="BQ17" i="1"/>
  <c r="BU19" i="1"/>
  <c r="BQ25" i="1"/>
  <c r="BT27" i="1"/>
  <c r="BV27" i="1" s="1"/>
  <c r="BD27" i="1" s="1"/>
  <c r="BB5" i="1"/>
  <c r="BP12" i="1"/>
  <c r="BS12" i="1" s="1"/>
  <c r="BC12" i="1" s="1"/>
  <c r="BP20" i="1"/>
  <c r="BS20" i="1" s="1"/>
  <c r="BC20" i="1" s="1"/>
  <c r="BB27" i="1"/>
  <c r="BS21" i="1" l="1"/>
  <c r="BC21" i="1" s="1"/>
  <c r="BF21" i="1" s="1"/>
  <c r="BI21" i="1" s="1"/>
  <c r="BS19" i="1"/>
  <c r="BC19" i="1" s="1"/>
  <c r="BS22" i="1"/>
  <c r="BC22" i="1" s="1"/>
  <c r="BF22" i="1" s="1"/>
  <c r="BS13" i="1"/>
  <c r="BC13" i="1" s="1"/>
  <c r="BS16" i="1"/>
  <c r="BC16" i="1" s="1"/>
  <c r="BF16" i="1" s="1"/>
  <c r="BS11" i="1"/>
  <c r="BC11" i="1" s="1"/>
  <c r="BH6" i="1"/>
  <c r="BJ6" i="1"/>
  <c r="BK6" i="1" s="1"/>
  <c r="BO6" i="1" s="1"/>
  <c r="BV25" i="1"/>
  <c r="BD25" i="1" s="1"/>
  <c r="BJ23" i="1"/>
  <c r="BK23" i="1" s="1"/>
  <c r="BN23" i="1" s="1"/>
  <c r="BH23" i="1"/>
  <c r="BV17" i="1"/>
  <c r="BD17" i="1" s="1"/>
  <c r="BV20" i="1"/>
  <c r="BD20" i="1" s="1"/>
  <c r="BF20" i="1" s="1"/>
  <c r="BS27" i="1"/>
  <c r="BC27" i="1" s="1"/>
  <c r="BV24" i="1"/>
  <c r="BD24" i="1" s="1"/>
  <c r="BV9" i="1"/>
  <c r="BD9" i="1" s="1"/>
  <c r="BV12" i="1"/>
  <c r="BD12" i="1" s="1"/>
  <c r="BF12" i="1" s="1"/>
  <c r="BV26" i="1"/>
  <c r="BD26" i="1" s="1"/>
  <c r="BF26" i="1" s="1"/>
  <c r="BV21" i="1"/>
  <c r="BD21" i="1" s="1"/>
  <c r="BV23" i="1"/>
  <c r="BD23" i="1" s="1"/>
  <c r="BH21" i="1" l="1"/>
  <c r="BJ21" i="1"/>
  <c r="BK21" i="1" s="1"/>
  <c r="BO21" i="1" s="1"/>
</calcChain>
</file>

<file path=xl/sharedStrings.xml><?xml version="1.0" encoding="utf-8"?>
<sst xmlns="http://schemas.openxmlformats.org/spreadsheetml/2006/main" count="389" uniqueCount="179">
  <si>
    <t>List_Ordered</t>
  </si>
  <si>
    <t>List_Randomized</t>
  </si>
  <si>
    <t>Block</t>
  </si>
  <si>
    <t>geht</t>
  </si>
  <si>
    <t>in die</t>
  </si>
  <si>
    <t>Oper</t>
  </si>
  <si>
    <t>Sie</t>
  </si>
  <si>
    <t>hat</t>
  </si>
  <si>
    <t>die</t>
  </si>
  <si>
    <t>teuren</t>
  </si>
  <si>
    <t>Tickets</t>
  </si>
  <si>
    <t>gewonnen</t>
  </si>
  <si>
    <t>Komponist</t>
  </si>
  <si>
    <t>NA</t>
  </si>
  <si>
    <t>Warm_Up</t>
  </si>
  <si>
    <t>Der</t>
  </si>
  <si>
    <t>der</t>
  </si>
  <si>
    <t>Komponistin</t>
  </si>
  <si>
    <t>Alternative</t>
  </si>
  <si>
    <t>Die</t>
  </si>
  <si>
    <t>Er</t>
  </si>
  <si>
    <t>Wen_Was</t>
  </si>
  <si>
    <t>kommt</t>
  </si>
  <si>
    <t>von der</t>
  </si>
  <si>
    <t>Frittenbude</t>
  </si>
  <si>
    <t>ein</t>
  </si>
  <si>
    <t>saftiges</t>
  </si>
  <si>
    <t>Menu</t>
  </si>
  <si>
    <t>verzehrt</t>
  </si>
  <si>
    <t>Robin</t>
  </si>
  <si>
    <t>n</t>
  </si>
  <si>
    <t>Gerrit</t>
  </si>
  <si>
    <t>Wo_Wohin_Woher</t>
  </si>
  <si>
    <t>von der Pommesbude</t>
  </si>
  <si>
    <t>zum</t>
  </si>
  <si>
    <t>Markt</t>
  </si>
  <si>
    <t>geringen</t>
  </si>
  <si>
    <t>Vorräte</t>
  </si>
  <si>
    <t>aufgegessen</t>
  </si>
  <si>
    <t>Friseurin</t>
  </si>
  <si>
    <t>Friseur</t>
  </si>
  <si>
    <t>simst</t>
  </si>
  <si>
    <t>im</t>
  </si>
  <si>
    <t>Frisörsalon</t>
  </si>
  <si>
    <t>ist</t>
  </si>
  <si>
    <t>langweiligen</t>
  </si>
  <si>
    <t>Gespräche</t>
  </si>
  <si>
    <t>leid</t>
  </si>
  <si>
    <t>Milan</t>
  </si>
  <si>
    <t>m</t>
  </si>
  <si>
    <t>Ulli</t>
  </si>
  <si>
    <t>weint</t>
  </si>
  <si>
    <t>in der</t>
  </si>
  <si>
    <t>Therapie</t>
  </si>
  <si>
    <t>verdrängten</t>
  </si>
  <si>
    <t>Erlebnisse</t>
  </si>
  <si>
    <t>verarbeitet</t>
  </si>
  <si>
    <t>Bauarbeiter</t>
  </si>
  <si>
    <t>Bauarbeiterin</t>
  </si>
  <si>
    <t>den zähen Teig</t>
  </si>
  <si>
    <t>Klinik</t>
  </si>
  <si>
    <t>falsche</t>
  </si>
  <si>
    <t>Operation</t>
  </si>
  <si>
    <t>bekommen</t>
  </si>
  <si>
    <t>Charlotte</t>
  </si>
  <si>
    <t>f</t>
  </si>
  <si>
    <t>Chris</t>
  </si>
  <si>
    <t>Was</t>
  </si>
  <si>
    <t>weinen</t>
  </si>
  <si>
    <t>heulen</t>
  </si>
  <si>
    <t>rennt</t>
  </si>
  <si>
    <t>Unfallort</t>
  </si>
  <si>
    <t>notwendigen</t>
  </si>
  <si>
    <t>Verbände</t>
  </si>
  <si>
    <t>dabei</t>
  </si>
  <si>
    <t>flüchtet</t>
  </si>
  <si>
    <t>Besprechung</t>
  </si>
  <si>
    <t>endlosen</t>
  </si>
  <si>
    <t>Streitigkeiten</t>
  </si>
  <si>
    <t>satt</t>
  </si>
  <si>
    <t>Wer</t>
  </si>
  <si>
    <t>fällt</t>
  </si>
  <si>
    <t>aus dem</t>
  </si>
  <si>
    <t>Rollstuhl</t>
  </si>
  <si>
    <t>den</t>
  </si>
  <si>
    <t>offenen</t>
  </si>
  <si>
    <t>Gully</t>
  </si>
  <si>
    <t>übersehen</t>
  </si>
  <si>
    <t>vom</t>
  </si>
  <si>
    <t>Kongress</t>
  </si>
  <si>
    <t>alljährliche</t>
  </si>
  <si>
    <t>Zusammenkunft</t>
  </si>
  <si>
    <t>genossen</t>
  </si>
  <si>
    <t>läuft</t>
  </si>
  <si>
    <t>zur</t>
  </si>
  <si>
    <t>Bäckerei</t>
  </si>
  <si>
    <t>Kuchen</t>
  </si>
  <si>
    <t>vergessen</t>
  </si>
  <si>
    <t>parkt</t>
  </si>
  <si>
    <t>auf dem</t>
  </si>
  <si>
    <t>Radweg</t>
  </si>
  <si>
    <t>möchte</t>
  </si>
  <si>
    <t>starkes</t>
  </si>
  <si>
    <t>Zeichen</t>
  </si>
  <si>
    <t>setzen</t>
  </si>
  <si>
    <t>schwimmt</t>
  </si>
  <si>
    <t>Boot</t>
  </si>
  <si>
    <t>einsame</t>
  </si>
  <si>
    <t>Insel</t>
  </si>
  <si>
    <t>verlassen</t>
  </si>
  <si>
    <t>hüpft</t>
  </si>
  <si>
    <t>Trampolin</t>
  </si>
  <si>
    <t>neuen</t>
  </si>
  <si>
    <t>Nachbarskinder</t>
  </si>
  <si>
    <t>bespaßen</t>
  </si>
  <si>
    <t>fliegt</t>
  </si>
  <si>
    <t>aus der</t>
  </si>
  <si>
    <t>Talkshow</t>
  </si>
  <si>
    <t>top-secret</t>
  </si>
  <si>
    <t>Geheimnisse</t>
  </si>
  <si>
    <t>verraten</t>
  </si>
  <si>
    <t>erwacht</t>
  </si>
  <si>
    <t>Weinprobe</t>
  </si>
  <si>
    <t>hatte</t>
  </si>
  <si>
    <t>einen</t>
  </si>
  <si>
    <t>spaßigen</t>
  </si>
  <si>
    <t>Abend</t>
  </si>
  <si>
    <t>guckt</t>
  </si>
  <si>
    <t>auf den</t>
  </si>
  <si>
    <t>Fahrplan</t>
  </si>
  <si>
    <t>heutige</t>
  </si>
  <si>
    <t>Verbindung</t>
  </si>
  <si>
    <t>Bandprobe</t>
  </si>
  <si>
    <t>exzellentes</t>
  </si>
  <si>
    <t>Solo</t>
  </si>
  <si>
    <t>hingelegt</t>
  </si>
  <si>
    <t>kriecht</t>
  </si>
  <si>
    <t>ins</t>
  </si>
  <si>
    <t>Bad</t>
  </si>
  <si>
    <t>leckeres</t>
  </si>
  <si>
    <t>Bier</t>
  </si>
  <si>
    <t>getrunken</t>
  </si>
  <si>
    <t>starrt</t>
  </si>
  <si>
    <t>Schulhof</t>
  </si>
  <si>
    <t>potenziellen</t>
  </si>
  <si>
    <t>Profispieler</t>
  </si>
  <si>
    <t>gefunden</t>
  </si>
  <si>
    <t>in den Kindergarten</t>
  </si>
  <si>
    <t>steht</t>
  </si>
  <si>
    <t>Raucherecke</t>
  </si>
  <si>
    <t>muss</t>
  </si>
  <si>
    <t>Klassenkameraden</t>
  </si>
  <si>
    <t>beeindrucken</t>
  </si>
  <si>
    <t>strickt</t>
  </si>
  <si>
    <t>Pflegeheim</t>
  </si>
  <si>
    <t>eine</t>
  </si>
  <si>
    <t>gute</t>
  </si>
  <si>
    <t>Freundschaft</t>
  </si>
  <si>
    <t>geschlossen</t>
  </si>
  <si>
    <t>im Krankenhaus</t>
  </si>
  <si>
    <t>marschiert</t>
  </si>
  <si>
    <t>Rathaus</t>
  </si>
  <si>
    <t>das</t>
  </si>
  <si>
    <t>goldene</t>
  </si>
  <si>
    <t>Buch</t>
  </si>
  <si>
    <t>beschmutzt</t>
  </si>
  <si>
    <t>aus dem Rathaus marschieren</t>
  </si>
  <si>
    <t>aus dem Rathaus spazieren</t>
  </si>
  <si>
    <t>flitzt</t>
  </si>
  <si>
    <t>Behörde</t>
  </si>
  <si>
    <t>letzten</t>
  </si>
  <si>
    <t>Bus</t>
  </si>
  <si>
    <t>jongliert</t>
  </si>
  <si>
    <t>Freizeitpark</t>
  </si>
  <si>
    <t>Job</t>
  </si>
  <si>
    <t>Ostsee</t>
  </si>
  <si>
    <t>kalte</t>
  </si>
  <si>
    <t>Wasser</t>
  </si>
  <si>
    <t>gern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</si>
</sst>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7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0" fontId="2" fillId="3" borderId="0" xfId="0" applyFont="1" applyFill="1" applyAlignment="1">
      <alignment horizontal="right" wrapText="1"/>
    </xf>
    <xf numFmtId="0" fontId="2" fillId="5" borderId="0" xfId="0" applyFont="1" applyFill="1" applyAlignment="1">
      <alignment horizontal="right" wrapText="1"/>
    </xf>
    <xf numFmtId="0" fontId="2" fillId="3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2" fillId="6" borderId="0" xfId="0" applyFont="1" applyFill="1"/>
    <xf numFmtId="0" fontId="2" fillId="0" borderId="0" xfId="0" applyFont="1"/>
    <xf numFmtId="0" fontId="1" fillId="7" borderId="0" xfId="0" applyFont="1" applyFill="1"/>
  </cellXfs>
  <cellStyles count="1">
    <cellStyle name="Standard" xfId="0" builtinId="0"/>
  </cellStyles>
  <dxfs count="8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15">
          <cell r="Z15">
            <v>13</v>
          </cell>
          <cell r="AA15" t="str">
            <v>Matteo</v>
          </cell>
          <cell r="AB15" t="str">
            <v>m</v>
          </cell>
          <cell r="AC15">
            <v>1.1714285710000001</v>
          </cell>
          <cell r="AD15">
            <v>0.45281565400000001</v>
          </cell>
          <cell r="AE15">
            <v>1</v>
          </cell>
          <cell r="AF15" t="str">
            <v>m</v>
          </cell>
          <cell r="AG15" t="str">
            <v>Target</v>
          </cell>
          <cell r="AH15" t="str">
            <v>NA</v>
          </cell>
          <cell r="AI15">
            <v>1450000000</v>
          </cell>
          <cell r="AJ15" t="str">
            <v>NA</v>
          </cell>
          <cell r="AK15" t="str">
            <v>NA</v>
          </cell>
          <cell r="AL15">
            <v>95</v>
          </cell>
          <cell r="AM15" t="str">
            <v>Nele</v>
          </cell>
          <cell r="AN15" t="str">
            <v>f</v>
          </cell>
          <cell r="AO15">
            <v>6.1714285709999999</v>
          </cell>
          <cell r="AP15">
            <v>1.5621575249999999</v>
          </cell>
          <cell r="AQ15">
            <v>7</v>
          </cell>
          <cell r="AR15" t="str">
            <v>f</v>
          </cell>
          <cell r="AS15" t="str">
            <v>Alternative</v>
          </cell>
          <cell r="AT15" t="str">
            <v>NA</v>
          </cell>
          <cell r="AU15" t="str">
            <v>NA</v>
          </cell>
          <cell r="AV15" t="str">
            <v>NA</v>
          </cell>
          <cell r="AW15" t="str">
            <v>NA</v>
          </cell>
          <cell r="AX15" t="str">
            <v>Er</v>
          </cell>
          <cell r="AY15" t="str">
            <v>Sie</v>
          </cell>
          <cell r="AZ15" t="str">
            <v>Sie</v>
          </cell>
        </row>
        <row r="17">
          <cell r="Z17">
            <v>16</v>
          </cell>
          <cell r="AA17" t="str">
            <v>Patrick</v>
          </cell>
          <cell r="AB17" t="str">
            <v>m</v>
          </cell>
          <cell r="AC17">
            <v>1.2</v>
          </cell>
          <cell r="AD17">
            <v>0.53136893100000004</v>
          </cell>
          <cell r="AE17">
            <v>1</v>
          </cell>
          <cell r="AF17" t="str">
            <v>m</v>
          </cell>
          <cell r="AG17" t="str">
            <v>Target</v>
          </cell>
          <cell r="AH17" t="str">
            <v>NA</v>
          </cell>
          <cell r="AI17">
            <v>4710000000</v>
          </cell>
          <cell r="AJ17" t="str">
            <v>NA</v>
          </cell>
          <cell r="AK17" t="str">
            <v>NA</v>
          </cell>
          <cell r="AL17">
            <v>97</v>
          </cell>
          <cell r="AM17" t="str">
            <v>Fenja</v>
          </cell>
          <cell r="AN17" t="str">
            <v>f</v>
          </cell>
          <cell r="AO17">
            <v>6.2857142860000002</v>
          </cell>
          <cell r="AP17">
            <v>1.0166678149999999</v>
          </cell>
          <cell r="AQ17">
            <v>7</v>
          </cell>
          <cell r="AR17" t="str">
            <v>f</v>
          </cell>
          <cell r="AS17" t="str">
            <v>Alternative</v>
          </cell>
          <cell r="AT17" t="str">
            <v>NA</v>
          </cell>
          <cell r="AU17" t="str">
            <v>NA</v>
          </cell>
          <cell r="AV17" t="str">
            <v>NA</v>
          </cell>
          <cell r="AW17" t="str">
            <v>NA</v>
          </cell>
          <cell r="AX17" t="str">
            <v>Er</v>
          </cell>
          <cell r="AY17" t="str">
            <v>Sie</v>
          </cell>
          <cell r="AZ17" t="str">
            <v>Sie</v>
          </cell>
        </row>
        <row r="18">
          <cell r="Z18">
            <v>17</v>
          </cell>
          <cell r="AA18" t="str">
            <v>Anton</v>
          </cell>
          <cell r="AB18" t="str">
            <v>m</v>
          </cell>
          <cell r="AC18">
            <v>1.2</v>
          </cell>
          <cell r="AD18">
            <v>0.58410313400000002</v>
          </cell>
          <cell r="AE18">
            <v>1</v>
          </cell>
          <cell r="AF18" t="str">
            <v>m</v>
          </cell>
          <cell r="AG18" t="str">
            <v>Target</v>
          </cell>
          <cell r="AH18">
            <v>3091</v>
          </cell>
          <cell r="AI18">
            <v>2260000000</v>
          </cell>
          <cell r="AJ18" t="str">
            <v>NA</v>
          </cell>
          <cell r="AK18" t="str">
            <v>NA</v>
          </cell>
          <cell r="AL18">
            <v>98</v>
          </cell>
          <cell r="AM18" t="str">
            <v>Thea</v>
          </cell>
          <cell r="AN18" t="str">
            <v>f</v>
          </cell>
          <cell r="AO18">
            <v>6.3428571429999998</v>
          </cell>
          <cell r="AP18">
            <v>1.186761712</v>
          </cell>
          <cell r="AQ18">
            <v>7</v>
          </cell>
          <cell r="AR18" t="str">
            <v>f</v>
          </cell>
          <cell r="AS18" t="str">
            <v>Alternative</v>
          </cell>
          <cell r="AT18" t="str">
            <v>NA</v>
          </cell>
          <cell r="AU18" t="str">
            <v>NA</v>
          </cell>
          <cell r="AV18" t="str">
            <v>NA</v>
          </cell>
          <cell r="AW18" t="str">
            <v>NA</v>
          </cell>
          <cell r="AX18" t="str">
            <v>Er</v>
          </cell>
          <cell r="AY18" t="str">
            <v>Sie</v>
          </cell>
          <cell r="AZ18" t="str">
            <v>Sie</v>
          </cell>
        </row>
        <row r="27">
          <cell r="Z27">
            <v>68</v>
          </cell>
          <cell r="AA27" t="str">
            <v>Jean</v>
          </cell>
          <cell r="AB27" t="str">
            <v>n</v>
          </cell>
          <cell r="AC27">
            <v>3.4285714289999998</v>
          </cell>
          <cell r="AD27">
            <v>1.420143205</v>
          </cell>
          <cell r="AE27">
            <v>4</v>
          </cell>
          <cell r="AF27" t="str">
            <v>n</v>
          </cell>
          <cell r="AG27" t="str">
            <v>Target</v>
          </cell>
          <cell r="AH27" t="str">
            <v>NA</v>
          </cell>
          <cell r="AI27">
            <v>4610000000</v>
          </cell>
          <cell r="AJ27" t="str">
            <v>NA</v>
          </cell>
          <cell r="AK27" t="str">
            <v>NA</v>
          </cell>
          <cell r="AL27">
            <v>117</v>
          </cell>
          <cell r="AM27" t="str">
            <v>Greta</v>
          </cell>
          <cell r="AN27" t="str">
            <v>f</v>
          </cell>
          <cell r="AO27">
            <v>6.7428571430000002</v>
          </cell>
          <cell r="AP27">
            <v>0.56061191099999996</v>
          </cell>
          <cell r="AQ27">
            <v>7</v>
          </cell>
          <cell r="AR27" t="str">
            <v>f</v>
          </cell>
          <cell r="AS27" t="str">
            <v>Alternative</v>
          </cell>
          <cell r="AT27" t="str">
            <v>NA</v>
          </cell>
          <cell r="AU27" t="str">
            <v>NA</v>
          </cell>
          <cell r="AV27" t="str">
            <v>NA</v>
          </cell>
          <cell r="AW27" t="str">
            <v>NA</v>
          </cell>
          <cell r="AX27" t="str">
            <v>Er</v>
          </cell>
          <cell r="AY27" t="str">
            <v>Sie</v>
          </cell>
          <cell r="AZ27" t="str">
            <v>Er</v>
          </cell>
        </row>
        <row r="29">
          <cell r="Z29">
            <v>70</v>
          </cell>
          <cell r="AA29" t="str">
            <v>Sascha</v>
          </cell>
          <cell r="AB29" t="str">
            <v>n</v>
          </cell>
          <cell r="AC29">
            <v>3.457142857</v>
          </cell>
          <cell r="AD29">
            <v>1.7036786690000001</v>
          </cell>
          <cell r="AE29">
            <v>4</v>
          </cell>
          <cell r="AF29" t="str">
            <v>n</v>
          </cell>
          <cell r="AG29" t="str">
            <v>Target</v>
          </cell>
          <cell r="AH29" t="str">
            <v>NA</v>
          </cell>
          <cell r="AI29">
            <v>59600000</v>
          </cell>
          <cell r="AJ29" t="str">
            <v>NA</v>
          </cell>
          <cell r="AK29" t="str">
            <v>NA</v>
          </cell>
          <cell r="AL29">
            <v>119</v>
          </cell>
          <cell r="AM29" t="str">
            <v>Emma</v>
          </cell>
          <cell r="AN29" t="str">
            <v>f</v>
          </cell>
          <cell r="AO29">
            <v>6.7428571430000002</v>
          </cell>
          <cell r="AP29">
            <v>0.88593111999999996</v>
          </cell>
          <cell r="AQ29">
            <v>7</v>
          </cell>
          <cell r="AR29" t="str">
            <v>f</v>
          </cell>
          <cell r="AS29" t="str">
            <v>Alternative</v>
          </cell>
          <cell r="AT29" t="str">
            <v>NA</v>
          </cell>
          <cell r="AU29" t="str">
            <v>NA</v>
          </cell>
          <cell r="AV29" t="str">
            <v>NA</v>
          </cell>
          <cell r="AW29" t="str">
            <v>NA</v>
          </cell>
          <cell r="AX29" t="str">
            <v>Er</v>
          </cell>
          <cell r="AY29" t="str">
            <v>Sie</v>
          </cell>
          <cell r="AZ29" t="str">
            <v>Er</v>
          </cell>
        </row>
        <row r="30">
          <cell r="Z30">
            <v>71</v>
          </cell>
          <cell r="AA30" t="str">
            <v>Mika</v>
          </cell>
          <cell r="AB30" t="str">
            <v>n</v>
          </cell>
          <cell r="AC30">
            <v>3.6571428570000002</v>
          </cell>
          <cell r="AD30">
            <v>1.2353341330000001</v>
          </cell>
          <cell r="AE30">
            <v>4</v>
          </cell>
          <cell r="AF30" t="str">
            <v>n</v>
          </cell>
          <cell r="AG30" t="str">
            <v>Target</v>
          </cell>
          <cell r="AH30" t="str">
            <v>NA</v>
          </cell>
          <cell r="AI30">
            <v>1570000000</v>
          </cell>
          <cell r="AJ30" t="str">
            <v>NA</v>
          </cell>
          <cell r="AK30" t="str">
            <v>NA</v>
          </cell>
          <cell r="AL30">
            <v>120</v>
          </cell>
          <cell r="AM30" t="str">
            <v>Alina</v>
          </cell>
          <cell r="AN30" t="str">
            <v>f</v>
          </cell>
          <cell r="AO30">
            <v>6.7714285710000004</v>
          </cell>
          <cell r="AP30">
            <v>0.645605702</v>
          </cell>
          <cell r="AQ30">
            <v>7</v>
          </cell>
          <cell r="AR30" t="str">
            <v>f</v>
          </cell>
          <cell r="AS30" t="str">
            <v>Alternative</v>
          </cell>
          <cell r="AT30" t="str">
            <v>NA</v>
          </cell>
          <cell r="AU30" t="str">
            <v>NA</v>
          </cell>
          <cell r="AV30" t="str">
            <v>NA</v>
          </cell>
          <cell r="AW30" t="str">
            <v>NA</v>
          </cell>
          <cell r="AX30" t="str">
            <v>Er</v>
          </cell>
          <cell r="AY30" t="str">
            <v>Sie</v>
          </cell>
          <cell r="AZ30" t="str">
            <v>Er</v>
          </cell>
        </row>
        <row r="36">
          <cell r="Z36">
            <v>77</v>
          </cell>
          <cell r="AA36" t="str">
            <v>Jamie</v>
          </cell>
          <cell r="AB36" t="str">
            <v>n</v>
          </cell>
          <cell r="AC36">
            <v>4.1142857140000002</v>
          </cell>
          <cell r="AD36">
            <v>1.0224373579999999</v>
          </cell>
          <cell r="AE36">
            <v>4</v>
          </cell>
          <cell r="AF36" t="str">
            <v>n</v>
          </cell>
          <cell r="AG36" t="str">
            <v>Target</v>
          </cell>
          <cell r="AH36" t="str">
            <v>NA</v>
          </cell>
          <cell r="AI36">
            <v>2900000000</v>
          </cell>
          <cell r="AJ36" t="str">
            <v>NA</v>
          </cell>
          <cell r="AK36" t="str">
            <v>NA</v>
          </cell>
          <cell r="AL36">
            <v>27</v>
          </cell>
          <cell r="AM36" t="str">
            <v>Daniel</v>
          </cell>
          <cell r="AN36" t="str">
            <v>m</v>
          </cell>
          <cell r="AO36">
            <v>1.2857142859999999</v>
          </cell>
          <cell r="AP36">
            <v>0.62173517</v>
          </cell>
          <cell r="AQ36">
            <v>1</v>
          </cell>
          <cell r="AR36" t="str">
            <v>m</v>
          </cell>
          <cell r="AS36" t="str">
            <v>Alternative</v>
          </cell>
          <cell r="AT36" t="str">
            <v>NA</v>
          </cell>
          <cell r="AU36" t="str">
            <v>NA</v>
          </cell>
          <cell r="AV36" t="str">
            <v>NA</v>
          </cell>
          <cell r="AW36" t="str">
            <v>NA</v>
          </cell>
          <cell r="AX36" t="str">
            <v>Er</v>
          </cell>
          <cell r="AY36" t="str">
            <v>Sie</v>
          </cell>
          <cell r="AZ36" t="str">
            <v>Sie</v>
          </cell>
        </row>
        <row r="37">
          <cell r="Z37">
            <v>78</v>
          </cell>
          <cell r="AA37" t="str">
            <v>Maxime</v>
          </cell>
          <cell r="AB37" t="str">
            <v>n</v>
          </cell>
          <cell r="AC37">
            <v>4.2285714289999996</v>
          </cell>
          <cell r="AD37">
            <v>1.6818357319999999</v>
          </cell>
          <cell r="AE37">
            <v>4</v>
          </cell>
          <cell r="AF37" t="str">
            <v>n</v>
          </cell>
          <cell r="AG37" t="str">
            <v>Target</v>
          </cell>
          <cell r="AH37" t="str">
            <v>NA</v>
          </cell>
          <cell r="AI37">
            <v>753000000</v>
          </cell>
          <cell r="AJ37" t="str">
            <v>NA</v>
          </cell>
          <cell r="AK37" t="str">
            <v>NA</v>
          </cell>
          <cell r="AL37">
            <v>28</v>
          </cell>
          <cell r="AM37" t="str">
            <v>Michael</v>
          </cell>
          <cell r="AN37" t="str">
            <v>m</v>
          </cell>
          <cell r="AO37">
            <v>1.3142857139999999</v>
          </cell>
          <cell r="AP37">
            <v>0.67612340400000004</v>
          </cell>
          <cell r="AQ37">
            <v>1</v>
          </cell>
          <cell r="AR37" t="str">
            <v>m</v>
          </cell>
          <cell r="AS37" t="str">
            <v>Alternative</v>
          </cell>
          <cell r="AT37" t="str">
            <v>NA</v>
          </cell>
          <cell r="AU37" t="str">
            <v>NA</v>
          </cell>
          <cell r="AV37" t="str">
            <v>NA</v>
          </cell>
          <cell r="AW37" t="str">
            <v>NA</v>
          </cell>
          <cell r="AX37" t="str">
            <v>Er</v>
          </cell>
          <cell r="AY37" t="str">
            <v>Sie</v>
          </cell>
          <cell r="AZ37" t="str">
            <v>Sie</v>
          </cell>
        </row>
        <row r="39">
          <cell r="Z39">
            <v>80</v>
          </cell>
          <cell r="AA39" t="str">
            <v>Kim</v>
          </cell>
          <cell r="AB39" t="str">
            <v>n</v>
          </cell>
          <cell r="AC39">
            <v>4.7428571430000002</v>
          </cell>
          <cell r="AD39">
            <v>1.038745203</v>
          </cell>
          <cell r="AE39">
            <v>4</v>
          </cell>
          <cell r="AF39" t="str">
            <v>n</v>
          </cell>
          <cell r="AG39" t="str">
            <v>Target</v>
          </cell>
          <cell r="AH39" t="str">
            <v>NA</v>
          </cell>
          <cell r="AI39">
            <v>5070000000</v>
          </cell>
          <cell r="AJ39" t="str">
            <v>NA</v>
          </cell>
          <cell r="AK39" t="str">
            <v>NA</v>
          </cell>
          <cell r="AL39">
            <v>30</v>
          </cell>
          <cell r="AM39" t="str">
            <v>Karl</v>
          </cell>
          <cell r="AN39" t="str">
            <v>m</v>
          </cell>
          <cell r="AO39">
            <v>1.342857143</v>
          </cell>
          <cell r="AP39">
            <v>1.1099246700000001</v>
          </cell>
          <cell r="AQ39">
            <v>1</v>
          </cell>
          <cell r="AR39" t="str">
            <v>m</v>
          </cell>
          <cell r="AS39" t="str">
            <v>Alternative</v>
          </cell>
          <cell r="AT39" t="str">
            <v>NA</v>
          </cell>
          <cell r="AU39" t="str">
            <v>NA</v>
          </cell>
          <cell r="AV39" t="str">
            <v>NA</v>
          </cell>
          <cell r="AW39" t="str">
            <v>NA</v>
          </cell>
          <cell r="AX39" t="str">
            <v>Er</v>
          </cell>
          <cell r="AY39" t="str">
            <v>Sie</v>
          </cell>
          <cell r="AZ39" t="str">
            <v>Sie</v>
          </cell>
        </row>
        <row r="40">
          <cell r="Z40">
            <v>81</v>
          </cell>
          <cell r="AA40" t="str">
            <v>Sidney</v>
          </cell>
          <cell r="AB40" t="str">
            <v>n</v>
          </cell>
          <cell r="AC40">
            <v>4.7428571430000002</v>
          </cell>
          <cell r="AD40">
            <v>1.421326165</v>
          </cell>
          <cell r="AE40">
            <v>4</v>
          </cell>
          <cell r="AF40" t="str">
            <v>n</v>
          </cell>
          <cell r="AG40" t="str">
            <v>Target</v>
          </cell>
          <cell r="AH40" t="str">
            <v>NA</v>
          </cell>
          <cell r="AI40">
            <v>1940000000</v>
          </cell>
          <cell r="AJ40" t="str">
            <v>NA</v>
          </cell>
          <cell r="AK40" t="str">
            <v>NA</v>
          </cell>
          <cell r="AL40">
            <v>31</v>
          </cell>
          <cell r="AM40" t="str">
            <v>Adrian</v>
          </cell>
          <cell r="AN40" t="str">
            <v>m</v>
          </cell>
          <cell r="AO40">
            <v>1.371428571</v>
          </cell>
          <cell r="AP40">
            <v>0.73106345900000003</v>
          </cell>
          <cell r="AQ40">
            <v>1</v>
          </cell>
          <cell r="AR40" t="str">
            <v>m</v>
          </cell>
          <cell r="AS40" t="str">
            <v>Alternative</v>
          </cell>
          <cell r="AT40" t="str">
            <v>NA</v>
          </cell>
          <cell r="AU40" t="str">
            <v>NA</v>
          </cell>
          <cell r="AV40" t="str">
            <v>NA</v>
          </cell>
          <cell r="AW40" t="str">
            <v>NA</v>
          </cell>
          <cell r="AX40" t="str">
            <v>Er</v>
          </cell>
          <cell r="AY40" t="str">
            <v>Sie</v>
          </cell>
          <cell r="AZ40" t="str">
            <v>Sie</v>
          </cell>
        </row>
        <row r="44">
          <cell r="Z44">
            <v>126</v>
          </cell>
          <cell r="AA44" t="str">
            <v>Fiona</v>
          </cell>
          <cell r="AB44" t="str">
            <v>f</v>
          </cell>
          <cell r="AC44">
            <v>6.8285714290000001</v>
          </cell>
          <cell r="AD44">
            <v>0.45281565400000001</v>
          </cell>
          <cell r="AE44">
            <v>7</v>
          </cell>
          <cell r="AF44" t="str">
            <v>f</v>
          </cell>
          <cell r="AG44" t="str">
            <v>Target</v>
          </cell>
          <cell r="AH44" t="str">
            <v>NA</v>
          </cell>
          <cell r="AI44">
            <v>1800000000</v>
          </cell>
          <cell r="AJ44" t="str">
            <v>NA</v>
          </cell>
          <cell r="AK44" t="str">
            <v>NA</v>
          </cell>
          <cell r="AL44">
            <v>45</v>
          </cell>
          <cell r="AM44" t="str">
            <v>Kilian</v>
          </cell>
          <cell r="AN44" t="str">
            <v>m</v>
          </cell>
          <cell r="AO44">
            <v>1.657142857</v>
          </cell>
          <cell r="AP44">
            <v>0.96840855299999995</v>
          </cell>
          <cell r="AQ44">
            <v>1</v>
          </cell>
          <cell r="AR44" t="str">
            <v>m</v>
          </cell>
          <cell r="AS44" t="str">
            <v>Alternative</v>
          </cell>
          <cell r="AT44" t="str">
            <v>NA</v>
          </cell>
          <cell r="AU44" t="str">
            <v>NA</v>
          </cell>
          <cell r="AV44" t="str">
            <v>NA</v>
          </cell>
          <cell r="AW44" t="str">
            <v>NA</v>
          </cell>
          <cell r="AX44" t="str">
            <v>Er</v>
          </cell>
          <cell r="AY44" t="str">
            <v>Sie</v>
          </cell>
          <cell r="AZ44" t="str">
            <v>Er</v>
          </cell>
        </row>
        <row r="46">
          <cell r="Z46">
            <v>128</v>
          </cell>
          <cell r="AA46" t="str">
            <v>Julia</v>
          </cell>
          <cell r="AB46" t="str">
            <v>f</v>
          </cell>
          <cell r="AC46">
            <v>6.8285714290000001</v>
          </cell>
          <cell r="AD46">
            <v>0.45281565400000001</v>
          </cell>
          <cell r="AE46">
            <v>7</v>
          </cell>
          <cell r="AF46" t="str">
            <v>f</v>
          </cell>
          <cell r="AG46" t="str">
            <v>Target</v>
          </cell>
          <cell r="AH46" t="str">
            <v>NA</v>
          </cell>
          <cell r="AI46">
            <v>4040000000</v>
          </cell>
          <cell r="AJ46" t="str">
            <v>NA</v>
          </cell>
          <cell r="AK46" t="str">
            <v>NA</v>
          </cell>
          <cell r="AL46">
            <v>47</v>
          </cell>
          <cell r="AM46" t="str">
            <v>Damian</v>
          </cell>
          <cell r="AN46" t="str">
            <v>m</v>
          </cell>
          <cell r="AO46">
            <v>1.7428571429999999</v>
          </cell>
          <cell r="AP46">
            <v>0.91853006400000003</v>
          </cell>
          <cell r="AQ46">
            <v>1</v>
          </cell>
          <cell r="AR46" t="str">
            <v>m</v>
          </cell>
          <cell r="AS46" t="str">
            <v>Alternative</v>
          </cell>
          <cell r="AT46" t="str">
            <v>NA</v>
          </cell>
          <cell r="AU46" t="str">
            <v>NA</v>
          </cell>
          <cell r="AV46" t="str">
            <v>NA</v>
          </cell>
          <cell r="AW46" t="str">
            <v>NA</v>
          </cell>
          <cell r="AX46" t="str">
            <v>Er</v>
          </cell>
          <cell r="AY46" t="str">
            <v>Sie</v>
          </cell>
          <cell r="AZ46" t="str">
            <v>Er</v>
          </cell>
        </row>
        <row r="53">
          <cell r="Z53">
            <v>135</v>
          </cell>
          <cell r="AA53" t="str">
            <v>Leonie</v>
          </cell>
          <cell r="AB53" t="str">
            <v>f</v>
          </cell>
          <cell r="AC53">
            <v>6.8857142859999998</v>
          </cell>
          <cell r="AD53">
            <v>0.322802851</v>
          </cell>
          <cell r="AE53">
            <v>7</v>
          </cell>
          <cell r="AF53" t="str">
            <v>f</v>
          </cell>
          <cell r="AG53" t="str">
            <v>Target</v>
          </cell>
          <cell r="AH53" t="str">
            <v>NA</v>
          </cell>
          <cell r="AI53">
            <v>48000000</v>
          </cell>
          <cell r="AJ53" t="str">
            <v>NA</v>
          </cell>
          <cell r="AK53" t="str">
            <v>NA</v>
          </cell>
          <cell r="AL53">
            <v>103</v>
          </cell>
          <cell r="AM53" t="str">
            <v>Lotte</v>
          </cell>
          <cell r="AN53" t="str">
            <v>f</v>
          </cell>
          <cell r="AO53">
            <v>6.542857143</v>
          </cell>
          <cell r="AP53">
            <v>0.81683957500000004</v>
          </cell>
          <cell r="AQ53">
            <v>7</v>
          </cell>
          <cell r="AR53" t="str">
            <v>f</v>
          </cell>
          <cell r="AS53" t="str">
            <v>Alternative</v>
          </cell>
          <cell r="AT53" t="str">
            <v>NA</v>
          </cell>
          <cell r="AU53" t="str">
            <v>NA</v>
          </cell>
          <cell r="AV53" t="str">
            <v>NA</v>
          </cell>
          <cell r="AW53" t="str">
            <v>NA</v>
          </cell>
          <cell r="AX53" t="str">
            <v>Er</v>
          </cell>
          <cell r="AY53" t="str">
            <v>Sie</v>
          </cell>
          <cell r="AZ53" t="str">
            <v>Sie</v>
          </cell>
        </row>
        <row r="59">
          <cell r="Z59">
            <v>141</v>
          </cell>
          <cell r="AA59" t="str">
            <v>Sophia</v>
          </cell>
          <cell r="AB59" t="str">
            <v>f</v>
          </cell>
          <cell r="AC59">
            <v>6.914285714</v>
          </cell>
          <cell r="AD59">
            <v>0.28402864100000003</v>
          </cell>
          <cell r="AE59">
            <v>7</v>
          </cell>
          <cell r="AF59" t="str">
            <v>f</v>
          </cell>
          <cell r="AG59" t="str">
            <v>Target</v>
          </cell>
          <cell r="AH59" t="str">
            <v>NA</v>
          </cell>
          <cell r="AI59">
            <v>2230000000</v>
          </cell>
          <cell r="AJ59" t="str">
            <v>NA</v>
          </cell>
          <cell r="AK59" t="str">
            <v>NA</v>
          </cell>
          <cell r="AL59">
            <v>109</v>
          </cell>
          <cell r="AM59" t="str">
            <v>Henriette</v>
          </cell>
          <cell r="AN59" t="str">
            <v>f</v>
          </cell>
          <cell r="AO59">
            <v>6.6571428570000002</v>
          </cell>
          <cell r="AP59">
            <v>0.80230759600000001</v>
          </cell>
          <cell r="AQ59">
            <v>7</v>
          </cell>
          <cell r="AR59" t="str">
            <v>f</v>
          </cell>
          <cell r="AS59" t="str">
            <v>Alternative</v>
          </cell>
          <cell r="AT59" t="str">
            <v>NA</v>
          </cell>
          <cell r="AU59" t="str">
            <v>NA</v>
          </cell>
          <cell r="AV59" t="str">
            <v>NA</v>
          </cell>
          <cell r="AW59" t="str">
            <v>NA</v>
          </cell>
          <cell r="AX59" t="str">
            <v>Er</v>
          </cell>
          <cell r="AY59" t="str">
            <v>Sie</v>
          </cell>
          <cell r="AZ59" t="str">
            <v>Sie</v>
          </cell>
        </row>
        <row r="86">
          <cell r="Z86">
            <v>168</v>
          </cell>
          <cell r="AA86" t="str">
            <v>Immobilienmaklerin</v>
          </cell>
          <cell r="AB86" t="str">
            <v>NA</v>
          </cell>
          <cell r="AC86">
            <v>3.35</v>
          </cell>
          <cell r="AD86" t="str">
            <v>NA</v>
          </cell>
          <cell r="AE86" t="str">
            <v>NA</v>
          </cell>
          <cell r="AF86" t="str">
            <v>f</v>
          </cell>
          <cell r="AG86" t="str">
            <v>Filler</v>
          </cell>
          <cell r="AH86" t="str">
            <v>NA</v>
          </cell>
          <cell r="AI86" t="str">
            <v>NA</v>
          </cell>
          <cell r="AJ86" t="str">
            <v>Die</v>
          </cell>
          <cell r="AK86" t="str">
            <v>die</v>
          </cell>
          <cell r="AL86">
            <v>25</v>
          </cell>
          <cell r="AM86" t="str">
            <v>Immobilienmakler</v>
          </cell>
          <cell r="AN86" t="str">
            <v>NA</v>
          </cell>
          <cell r="AO86" t="str">
            <v>NA</v>
          </cell>
          <cell r="AP86" t="str">
            <v>NA</v>
          </cell>
          <cell r="AQ86" t="str">
            <v>NA</v>
          </cell>
          <cell r="AR86" t="str">
            <v>NA</v>
          </cell>
          <cell r="AS86" t="str">
            <v>Alternative</v>
          </cell>
          <cell r="AT86" t="str">
            <v>NA</v>
          </cell>
          <cell r="AU86" t="str">
            <v>NA</v>
          </cell>
          <cell r="AV86" t="str">
            <v>Der</v>
          </cell>
          <cell r="AW86" t="str">
            <v>der</v>
          </cell>
          <cell r="AX86" t="str">
            <v>Er</v>
          </cell>
          <cell r="AY86" t="str">
            <v>Sie</v>
          </cell>
          <cell r="AZ86" t="str">
            <v>Er</v>
          </cell>
        </row>
        <row r="88">
          <cell r="Z88">
            <v>170</v>
          </cell>
          <cell r="AA88" t="str">
            <v>Kassiererin</v>
          </cell>
          <cell r="AB88" t="str">
            <v>NA</v>
          </cell>
          <cell r="AC88">
            <v>3.55</v>
          </cell>
          <cell r="AD88" t="str">
            <v>NA</v>
          </cell>
          <cell r="AE88" t="str">
            <v>NA</v>
          </cell>
          <cell r="AF88" t="str">
            <v>f</v>
          </cell>
          <cell r="AG88" t="str">
            <v>Filler</v>
          </cell>
          <cell r="AH88" t="str">
            <v>NA</v>
          </cell>
          <cell r="AI88" t="str">
            <v>NA</v>
          </cell>
          <cell r="AJ88" t="str">
            <v>Die</v>
          </cell>
          <cell r="AK88" t="str">
            <v>die</v>
          </cell>
          <cell r="AL88">
            <v>27</v>
          </cell>
          <cell r="AM88" t="str">
            <v>Kassierer</v>
          </cell>
          <cell r="AN88" t="str">
            <v>NA</v>
          </cell>
          <cell r="AO88" t="str">
            <v>NA</v>
          </cell>
          <cell r="AP88" t="str">
            <v>NA</v>
          </cell>
          <cell r="AQ88" t="str">
            <v>NA</v>
          </cell>
          <cell r="AR88" t="str">
            <v>NA</v>
          </cell>
          <cell r="AS88" t="str">
            <v>Alternative</v>
          </cell>
          <cell r="AT88" t="str">
            <v>NA</v>
          </cell>
          <cell r="AU88" t="str">
            <v>NA</v>
          </cell>
          <cell r="AV88" t="str">
            <v>Der</v>
          </cell>
          <cell r="AW88" t="str">
            <v>der</v>
          </cell>
          <cell r="AX88" t="str">
            <v>Er</v>
          </cell>
          <cell r="AY88" t="str">
            <v>Sie</v>
          </cell>
          <cell r="AZ88" t="str">
            <v>Er</v>
          </cell>
        </row>
        <row r="93">
          <cell r="Z93">
            <v>175</v>
          </cell>
          <cell r="AA93" t="str">
            <v>Schriftsteller</v>
          </cell>
          <cell r="AB93" t="str">
            <v>NA</v>
          </cell>
          <cell r="AC93">
            <v>4.1500000000000004</v>
          </cell>
          <cell r="AD93" t="str">
            <v>NA</v>
          </cell>
          <cell r="AE93" t="str">
            <v>NA</v>
          </cell>
          <cell r="AF93" t="str">
            <v>m</v>
          </cell>
          <cell r="AG93" t="str">
            <v>Filler</v>
          </cell>
          <cell r="AH93" t="str">
            <v>NA</v>
          </cell>
          <cell r="AI93" t="str">
            <v>NA</v>
          </cell>
          <cell r="AJ93" t="str">
            <v>Der</v>
          </cell>
          <cell r="AK93" t="str">
            <v>der</v>
          </cell>
          <cell r="AL93">
            <v>32</v>
          </cell>
          <cell r="AM93" t="str">
            <v>Schriftstellerin</v>
          </cell>
          <cell r="AN93" t="str">
            <v>NA</v>
          </cell>
          <cell r="AO93" t="str">
            <v>NA</v>
          </cell>
          <cell r="AP93" t="str">
            <v>NA</v>
          </cell>
          <cell r="AQ93" t="str">
            <v>NA</v>
          </cell>
          <cell r="AR93" t="str">
            <v>NA</v>
          </cell>
          <cell r="AS93" t="str">
            <v>Alternative</v>
          </cell>
          <cell r="AT93" t="str">
            <v>NA</v>
          </cell>
          <cell r="AU93" t="str">
            <v>NA</v>
          </cell>
          <cell r="AV93" t="str">
            <v>Die</v>
          </cell>
          <cell r="AW93" t="str">
            <v>die</v>
          </cell>
          <cell r="AX93" t="str">
            <v>Er</v>
          </cell>
          <cell r="AY93" t="str">
            <v>Sie</v>
          </cell>
          <cell r="AZ93" t="str">
            <v>Sie</v>
          </cell>
        </row>
        <row r="102">
          <cell r="Z102">
            <v>184</v>
          </cell>
          <cell r="AA102" t="str">
            <v>Diplomat</v>
          </cell>
          <cell r="AB102" t="str">
            <v>NA</v>
          </cell>
          <cell r="AC102">
            <v>5.05</v>
          </cell>
          <cell r="AD102" t="str">
            <v>NA</v>
          </cell>
          <cell r="AE102" t="str">
            <v>NA</v>
          </cell>
          <cell r="AF102" t="str">
            <v>m</v>
          </cell>
          <cell r="AG102" t="str">
            <v>Filler</v>
          </cell>
          <cell r="AH102" t="str">
            <v>NA</v>
          </cell>
          <cell r="AI102" t="str">
            <v>NA</v>
          </cell>
          <cell r="AJ102" t="str">
            <v>Der</v>
          </cell>
          <cell r="AK102" t="str">
            <v>der</v>
          </cell>
          <cell r="AL102">
            <v>41</v>
          </cell>
          <cell r="AM102" t="str">
            <v>Diplomatin</v>
          </cell>
          <cell r="AN102" t="str">
            <v>NA</v>
          </cell>
          <cell r="AO102" t="str">
            <v>NA</v>
          </cell>
          <cell r="AP102" t="str">
            <v>NA</v>
          </cell>
          <cell r="AQ102" t="str">
            <v>NA</v>
          </cell>
          <cell r="AR102" t="str">
            <v>NA</v>
          </cell>
          <cell r="AS102" t="str">
            <v>Alternative</v>
          </cell>
          <cell r="AT102" t="str">
            <v>NA</v>
          </cell>
          <cell r="AU102" t="str">
            <v>NA</v>
          </cell>
          <cell r="AV102" t="str">
            <v>Die</v>
          </cell>
          <cell r="AW102" t="str">
            <v>die</v>
          </cell>
          <cell r="AX102" t="str">
            <v>Er</v>
          </cell>
          <cell r="AY102" t="str">
            <v>Sie</v>
          </cell>
          <cell r="AZ102" t="str">
            <v>Er</v>
          </cell>
        </row>
        <row r="112">
          <cell r="Z112">
            <v>194</v>
          </cell>
          <cell r="AA112" t="str">
            <v>Stellvertreter</v>
          </cell>
          <cell r="AB112" t="str">
            <v>NA</v>
          </cell>
          <cell r="AC112">
            <v>6.05</v>
          </cell>
          <cell r="AD112" t="str">
            <v>NA</v>
          </cell>
          <cell r="AE112" t="str">
            <v>NA</v>
          </cell>
          <cell r="AF112" t="str">
            <v>m</v>
          </cell>
          <cell r="AG112" t="str">
            <v>Filler</v>
          </cell>
          <cell r="AH112" t="str">
            <v>NA</v>
          </cell>
          <cell r="AI112" t="str">
            <v>NA</v>
          </cell>
          <cell r="AJ112" t="str">
            <v>Der</v>
          </cell>
          <cell r="AK112" t="str">
            <v>der</v>
          </cell>
          <cell r="AL112">
            <v>51</v>
          </cell>
          <cell r="AM112" t="str">
            <v>Stellvertreterin</v>
          </cell>
          <cell r="AN112" t="str">
            <v>NA</v>
          </cell>
          <cell r="AO112" t="str">
            <v>NA</v>
          </cell>
          <cell r="AP112" t="str">
            <v>NA</v>
          </cell>
          <cell r="AQ112" t="str">
            <v>NA</v>
          </cell>
          <cell r="AR112" t="str">
            <v>NA</v>
          </cell>
          <cell r="AS112" t="str">
            <v>Alternative</v>
          </cell>
          <cell r="AT112" t="str">
            <v>NA</v>
          </cell>
          <cell r="AU112" t="str">
            <v>NA</v>
          </cell>
          <cell r="AV112" t="str">
            <v>Die</v>
          </cell>
          <cell r="AW112" t="str">
            <v>die</v>
          </cell>
          <cell r="AX112" t="str">
            <v>Er</v>
          </cell>
          <cell r="AY112" t="str">
            <v>Sie</v>
          </cell>
          <cell r="AZ112" t="str">
            <v>Sie</v>
          </cell>
        </row>
        <row r="120">
          <cell r="Z120">
            <v>202</v>
          </cell>
          <cell r="AA120" t="str">
            <v>Wrestler</v>
          </cell>
          <cell r="AB120" t="str">
            <v>NA</v>
          </cell>
          <cell r="AC120">
            <v>6.5750000000000002</v>
          </cell>
          <cell r="AD120" t="str">
            <v>NA</v>
          </cell>
          <cell r="AE120" t="str">
            <v>NA</v>
          </cell>
          <cell r="AF120" t="str">
            <v>m</v>
          </cell>
          <cell r="AG120" t="str">
            <v>Filler</v>
          </cell>
          <cell r="AH120" t="str">
            <v>NA</v>
          </cell>
          <cell r="AI120" t="str">
            <v>NA</v>
          </cell>
          <cell r="AJ120" t="str">
            <v>Der</v>
          </cell>
          <cell r="AK120" t="str">
            <v>der</v>
          </cell>
          <cell r="AL120">
            <v>59</v>
          </cell>
          <cell r="AM120" t="str">
            <v>Wrestlerin</v>
          </cell>
          <cell r="AN120" t="str">
            <v>NA</v>
          </cell>
          <cell r="AO120" t="str">
            <v>NA</v>
          </cell>
          <cell r="AP120" t="str">
            <v>NA</v>
          </cell>
          <cell r="AQ120" t="str">
            <v>NA</v>
          </cell>
          <cell r="AR120" t="str">
            <v>NA</v>
          </cell>
          <cell r="AS120" t="str">
            <v>Alternative</v>
          </cell>
          <cell r="AT120" t="str">
            <v>NA</v>
          </cell>
          <cell r="AU120" t="str">
            <v>NA</v>
          </cell>
          <cell r="AV120" t="str">
            <v>Die</v>
          </cell>
          <cell r="AW120" t="str">
            <v>die</v>
          </cell>
          <cell r="AX120" t="str">
            <v>Er</v>
          </cell>
          <cell r="AY120" t="str">
            <v>Sie</v>
          </cell>
          <cell r="AZ120" t="str">
            <v>Sie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792EB-B85C-405F-84B6-C642B12FA231}">
  <dimension ref="A1:BV906"/>
  <sheetViews>
    <sheetView tabSelected="1" topLeftCell="A13" zoomScale="70" zoomScaleNormal="70" workbookViewId="0">
      <selection activeCell="A28" sqref="A28:XFD132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92.81640625" bestFit="1" customWidth="1"/>
    <col min="8" max="29" width="10.7265625" customWidth="1"/>
    <col min="53" max="53" width="32.54296875" bestFit="1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1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3" t="str">
        <f>CONCATENATE("L",B2,"_S",F2,"_I",Z3,"_P",AZ2)</f>
        <v>L1_S138_I56_PSie</v>
      </c>
      <c r="B2" s="4">
        <v>1</v>
      </c>
      <c r="C2" s="5">
        <v>0.1</v>
      </c>
      <c r="D2" s="5">
        <v>1</v>
      </c>
      <c r="E2" s="4">
        <v>1</v>
      </c>
      <c r="F2" s="3">
        <v>138</v>
      </c>
      <c r="G2" s="3" t="str">
        <f>CONCATENATE(H2," ",J2," ",P2," ",Q2," ",R2," ",S2," ",T2," ",W2," ",Y2)</f>
        <v>Der Komponist geht in die Oper Sie hat die teuren Tickets gewonnen</v>
      </c>
      <c r="H2" s="3" t="str">
        <f t="shared" ref="H2:H27" si="0">IF(AJ2="NA",AA2,CONCATENATE(AJ2," ",AA2))</f>
        <v>Der Komponist</v>
      </c>
      <c r="I2" s="3" t="str">
        <f t="shared" ref="I2:I27" si="1">IF(AV2="NA",AM2,CONCATENATE(AV2," ",AM2))</f>
        <v>Die Komponistin</v>
      </c>
      <c r="J2" s="4" t="s">
        <v>3</v>
      </c>
      <c r="K2" s="3"/>
      <c r="L2" s="3" t="s">
        <v>4</v>
      </c>
      <c r="M2" s="3"/>
      <c r="N2" s="3" t="s">
        <v>5</v>
      </c>
      <c r="O2" s="3" t="str">
        <f t="shared" ref="O2:O27" si="2">CONCATENATE(K2,L2,M2," ",N2,".")</f>
        <v>in die Oper.</v>
      </c>
      <c r="P2" s="3" t="str">
        <f t="shared" ref="P2:P27" si="3">CONCATENATE(K2,L2,M2," ",N2)</f>
        <v>in die Oper</v>
      </c>
      <c r="Q2" s="3" t="s">
        <v>6</v>
      </c>
      <c r="R2" s="3" t="s">
        <v>7</v>
      </c>
      <c r="S2" s="3" t="s">
        <v>8</v>
      </c>
      <c r="T2" s="3" t="s">
        <v>9</v>
      </c>
      <c r="U2" s="4" t="s">
        <v>10</v>
      </c>
      <c r="V2" s="4"/>
      <c r="W2" s="4" t="str">
        <f t="shared" ref="W2:W27" si="4">CONCATENATE(U2,V2)</f>
        <v>Tickets</v>
      </c>
      <c r="X2" s="4" t="str">
        <f t="shared" ref="X2:X27" si="5">CONCATENATE(Y2,".")</f>
        <v>gewonnen.</v>
      </c>
      <c r="Y2" s="4" t="s">
        <v>11</v>
      </c>
      <c r="Z2" s="3">
        <v>99</v>
      </c>
      <c r="AA2" s="3" t="s">
        <v>12</v>
      </c>
      <c r="AB2" s="3" t="s">
        <v>13</v>
      </c>
      <c r="AC2" s="3" t="s">
        <v>13</v>
      </c>
      <c r="AD2" s="3" t="s">
        <v>13</v>
      </c>
      <c r="AE2" s="3" t="s">
        <v>13</v>
      </c>
      <c r="AF2" s="3" t="s">
        <v>13</v>
      </c>
      <c r="AG2" s="3" t="s">
        <v>14</v>
      </c>
      <c r="AH2" s="3" t="s">
        <v>13</v>
      </c>
      <c r="AI2" s="3" t="s">
        <v>13</v>
      </c>
      <c r="AJ2" s="4" t="s">
        <v>15</v>
      </c>
      <c r="AK2" s="5" t="s">
        <v>16</v>
      </c>
      <c r="AL2" s="3">
        <v>99</v>
      </c>
      <c r="AM2" s="3" t="s">
        <v>17</v>
      </c>
      <c r="AN2" s="3" t="s">
        <v>13</v>
      </c>
      <c r="AO2" s="3" t="s">
        <v>13</v>
      </c>
      <c r="AP2" s="3" t="s">
        <v>13</v>
      </c>
      <c r="AQ2" s="3" t="s">
        <v>13</v>
      </c>
      <c r="AR2" s="3" t="s">
        <v>13</v>
      </c>
      <c r="AS2" s="6" t="s">
        <v>18</v>
      </c>
      <c r="AT2" s="3" t="s">
        <v>13</v>
      </c>
      <c r="AU2" s="3" t="s">
        <v>13</v>
      </c>
      <c r="AV2" s="4" t="s">
        <v>19</v>
      </c>
      <c r="AW2" s="5" t="s">
        <v>8</v>
      </c>
      <c r="AX2" s="7" t="s">
        <v>20</v>
      </c>
      <c r="AY2" s="7" t="s">
        <v>6</v>
      </c>
      <c r="AZ2" s="8" t="str">
        <f>AY2</f>
        <v>Sie</v>
      </c>
      <c r="BA2" s="3" t="str">
        <f t="shared" ref="BA2:BA27" si="6">CONCATENATE("Wer"," ",J2," ",P2,"?")</f>
        <v>Wer geht in die Oper?</v>
      </c>
      <c r="BB2" s="3" t="str">
        <f t="shared" ref="BB2:BB27" si="7">IF(AK2="NA",CONCATENATE($BB$1," ","tat", " ",AA2,"?"),CONCATENATE($BB$1," ","tat", " ",AK2," ",AA2,"?"))</f>
        <v>Was tat der Komponist?</v>
      </c>
      <c r="BC2" s="3" t="str">
        <f t="shared" ref="BC2:BC27" si="8">BS2</f>
        <v>Wohin geht der Komponist?</v>
      </c>
      <c r="BD2" s="3" t="str">
        <f t="shared" ref="BD2:BD27" si="9">BV2</f>
        <v>Was hat der Komponist gewonnen?</v>
      </c>
      <c r="BE2" s="5" t="s">
        <v>21</v>
      </c>
      <c r="BF2" s="3" t="str">
        <f>BD2</f>
        <v>Was hat der Komponist gewonnen?</v>
      </c>
      <c r="BG2" s="5">
        <v>2</v>
      </c>
      <c r="BH2" s="3">
        <f t="shared" ref="BH2:BH27" si="10">IF(BI2="NA",0,1)</f>
        <v>0</v>
      </c>
      <c r="BI2" s="3" t="str">
        <f t="shared" ref="BI2:BI27" si="11">IF(BG2=1,BF2,"NA")</f>
        <v>NA</v>
      </c>
      <c r="BJ2" s="3" t="str">
        <f>IF(BI2="NA","NA",CONCATENATE(S2," ",T2," ",W2))</f>
        <v>NA</v>
      </c>
      <c r="BK2" s="3" t="str">
        <f>BJ2</f>
        <v>NA</v>
      </c>
      <c r="BL2" s="4"/>
      <c r="BM2" s="5">
        <v>0</v>
      </c>
      <c r="BN2" s="3">
        <f t="shared" ref="BN2:BN27" si="12">IF(BM2=1,BK2,BL2)</f>
        <v>0</v>
      </c>
      <c r="BO2" s="3" t="str">
        <f>IF(BM2=0,BK2,BL2)</f>
        <v>NA</v>
      </c>
      <c r="BP2" s="3" t="str">
        <f t="shared" ref="BP2:BP27" si="13">IF(AK2="NA",IF(K2="","",CONCATENATE(K$1," ",J2," ",H2,"?")),IF(K2="","",CONCATENATE(K$1," ",J2," ",AK2," ",AA2,"?")))</f>
        <v/>
      </c>
      <c r="BQ2" s="3" t="str">
        <f t="shared" ref="BQ2:BQ27" si="14">IF(AK2="NA",IF(L2="","",CONCATENATE(L$1," ",J2," ",H2,"?")),IF(L2="","",CONCATENATE(L$1," ",J2," ",AK2," ",AA2,"?")))</f>
        <v>Wohin geht der Komponist?</v>
      </c>
      <c r="BR2" s="3" t="str">
        <f t="shared" ref="BR2:BR27" si="15">IF(AK2="NA",IF(M2="","",CONCATENATE(M$1," ",J2," ",H2,"?")),IF(M2="","",CONCATENATE(M$1," ",J2," ",AK2," ",AA2,"?")))</f>
        <v/>
      </c>
      <c r="BS2" s="3" t="str">
        <f t="shared" ref="BS2:BS27" si="16">CONCATENATE(BP2,BQ2,BR2)</f>
        <v>Wohin geht der Komponist?</v>
      </c>
      <c r="BT2" s="3" t="str">
        <f t="shared" ref="BT2:BT27" si="17">IF(AK2="NA",IF(U2="","",CONCATENATE(U$1," ",R2," ",H2," ",Y2,"?")),IF(U2="","",CONCATENATE(U$1," ",R2," ",AK2," ",AA2," ",Y2,"?")))</f>
        <v>Was hat der Komponist gewonnen?</v>
      </c>
      <c r="BU2" s="3" t="str">
        <f t="shared" ref="BU2:BU27" si="18">IF(AK2="NA",IF(V2="","",CONCATENATE(V$1," ",R2," ",H2," ",Y2,"?")),IF(V2="","",CONCATENATE(V$1," ",R2," ",AK2," ",AA2," ",Y2,"?")))</f>
        <v/>
      </c>
      <c r="BV2" s="3" t="str">
        <f t="shared" ref="BV2:BV27" si="19">CONCATENATE(BT2,BU2)</f>
        <v>Was hat der Komponist gewonnen?</v>
      </c>
    </row>
    <row r="3" spans="1:74" ht="14.25" customHeight="1" x14ac:dyDescent="0.35">
      <c r="A3" s="3" t="str">
        <f t="shared" ref="A3:A27" si="20">CONCATENATE("L",B3,"_S",F3,"_I",Z3,"_P",AZ3)</f>
        <v>L1_S123_I56_PEr</v>
      </c>
      <c r="B3" s="4">
        <v>1</v>
      </c>
      <c r="C3" s="5">
        <v>0.2</v>
      </c>
      <c r="D3" s="5">
        <v>2</v>
      </c>
      <c r="E3" s="4">
        <v>1</v>
      </c>
      <c r="F3" s="3">
        <v>123</v>
      </c>
      <c r="G3" s="3" t="str">
        <f>CONCATENATE(H3," ",J3," ",O3," ",Q3," ",R3," ",S3," ",T3," ",W3," ",X3)</f>
        <v>Robin kommt von der Frittenbude. Er hat ein saftiges Menu verzehrt.</v>
      </c>
      <c r="H3" s="3" t="str">
        <f t="shared" si="0"/>
        <v>Robin</v>
      </c>
      <c r="I3" s="3" t="str">
        <f t="shared" si="1"/>
        <v>Gerrit</v>
      </c>
      <c r="J3" s="3" t="s">
        <v>22</v>
      </c>
      <c r="K3" s="4"/>
      <c r="L3" s="4"/>
      <c r="M3" s="3" t="s">
        <v>23</v>
      </c>
      <c r="N3" s="3" t="s">
        <v>24</v>
      </c>
      <c r="O3" s="3" t="str">
        <f t="shared" si="2"/>
        <v>von der Frittenbude.</v>
      </c>
      <c r="P3" s="3" t="str">
        <f t="shared" si="3"/>
        <v>von der Frittenbude</v>
      </c>
      <c r="Q3" s="3" t="str">
        <f>AZ3</f>
        <v>Er</v>
      </c>
      <c r="R3" s="3" t="s">
        <v>7</v>
      </c>
      <c r="S3" s="3" t="s">
        <v>25</v>
      </c>
      <c r="T3" s="3" t="s">
        <v>26</v>
      </c>
      <c r="U3" s="3" t="s">
        <v>27</v>
      </c>
      <c r="V3" s="4"/>
      <c r="W3" s="3" t="str">
        <f t="shared" si="4"/>
        <v>Menu</v>
      </c>
      <c r="X3" s="3" t="str">
        <f t="shared" si="5"/>
        <v>verzehrt.</v>
      </c>
      <c r="Y3" s="3" t="s">
        <v>28</v>
      </c>
      <c r="Z3" s="3">
        <v>56</v>
      </c>
      <c r="AA3" s="3" t="s">
        <v>29</v>
      </c>
      <c r="AB3" s="3" t="s">
        <v>30</v>
      </c>
      <c r="AC3" s="3">
        <v>2.371428571</v>
      </c>
      <c r="AD3" s="3">
        <v>1.4159950619999999</v>
      </c>
      <c r="AE3" s="3">
        <v>2</v>
      </c>
      <c r="AF3" s="5" t="s">
        <v>30</v>
      </c>
      <c r="AG3" s="5" t="s">
        <v>14</v>
      </c>
      <c r="AH3" s="9" t="s">
        <v>13</v>
      </c>
      <c r="AI3" s="10" t="s">
        <v>13</v>
      </c>
      <c r="AJ3" s="7" t="s">
        <v>13</v>
      </c>
      <c r="AK3" s="7" t="s">
        <v>13</v>
      </c>
      <c r="AL3" s="3">
        <v>59</v>
      </c>
      <c r="AM3" s="3" t="s">
        <v>31</v>
      </c>
      <c r="AN3" s="3" t="s">
        <v>30</v>
      </c>
      <c r="AO3" s="3">
        <v>2.8857142859999998</v>
      </c>
      <c r="AP3" s="3">
        <v>1.761874479</v>
      </c>
      <c r="AQ3" s="3">
        <v>3</v>
      </c>
      <c r="AR3" s="5" t="s">
        <v>30</v>
      </c>
      <c r="AS3" s="5" t="s">
        <v>18</v>
      </c>
      <c r="AT3" s="9" t="s">
        <v>13</v>
      </c>
      <c r="AU3" s="10" t="s">
        <v>13</v>
      </c>
      <c r="AV3" s="7" t="s">
        <v>13</v>
      </c>
      <c r="AW3" s="4" t="s">
        <v>13</v>
      </c>
      <c r="AX3" s="7" t="s">
        <v>20</v>
      </c>
      <c r="AY3" s="7" t="s">
        <v>6</v>
      </c>
      <c r="AZ3" s="8" t="str">
        <f>AX3</f>
        <v>Er</v>
      </c>
      <c r="BA3" s="3" t="str">
        <f t="shared" si="6"/>
        <v>Wer kommt von der Frittenbude?</v>
      </c>
      <c r="BB3" s="3" t="str">
        <f t="shared" si="7"/>
        <v>Was tat Robin?</v>
      </c>
      <c r="BC3" s="3" t="str">
        <f t="shared" si="8"/>
        <v>Woher kommt Robin?</v>
      </c>
      <c r="BD3" s="3" t="str">
        <f t="shared" si="9"/>
        <v>Was hat Robin verzehrt?</v>
      </c>
      <c r="BE3" s="3" t="s">
        <v>32</v>
      </c>
      <c r="BF3" s="3" t="str">
        <f>BC3</f>
        <v>Woher kommt Robin?</v>
      </c>
      <c r="BG3" s="5">
        <v>1</v>
      </c>
      <c r="BH3" s="3">
        <f t="shared" si="10"/>
        <v>1</v>
      </c>
      <c r="BI3" s="3" t="str">
        <f t="shared" si="11"/>
        <v>Woher kommt Robin?</v>
      </c>
      <c r="BJ3" s="3" t="str">
        <f>IF(BI3="NA","NA",P3)</f>
        <v>von der Frittenbude</v>
      </c>
      <c r="BK3" s="3" t="str">
        <f>BJ3</f>
        <v>von der Frittenbude</v>
      </c>
      <c r="BL3" s="3" t="s">
        <v>13</v>
      </c>
      <c r="BM3" s="5">
        <v>1</v>
      </c>
      <c r="BN3" s="3" t="str">
        <f t="shared" si="12"/>
        <v>von der Frittenbude</v>
      </c>
      <c r="BO3" s="3" t="s">
        <v>33</v>
      </c>
      <c r="BP3" s="3" t="str">
        <f t="shared" si="13"/>
        <v/>
      </c>
      <c r="BQ3" s="3" t="str">
        <f t="shared" si="14"/>
        <v/>
      </c>
      <c r="BR3" s="3" t="str">
        <f t="shared" si="15"/>
        <v>Woher kommt Robin?</v>
      </c>
      <c r="BS3" s="3" t="str">
        <f t="shared" si="16"/>
        <v>Woher kommt Robin?</v>
      </c>
      <c r="BT3" s="3" t="str">
        <f t="shared" si="17"/>
        <v>Was hat Robin verzehrt?</v>
      </c>
      <c r="BU3" s="3" t="str">
        <f t="shared" si="18"/>
        <v/>
      </c>
      <c r="BV3" s="3" t="str">
        <f t="shared" si="19"/>
        <v>Was hat Robin verzehrt?</v>
      </c>
    </row>
    <row r="4" spans="1:74" ht="14.25" customHeight="1" x14ac:dyDescent="0.35">
      <c r="A4" s="3" t="str">
        <f t="shared" si="20"/>
        <v>L1_S131_I63_PEr</v>
      </c>
      <c r="B4" s="4">
        <v>1</v>
      </c>
      <c r="C4" s="5">
        <v>0.3</v>
      </c>
      <c r="D4" s="5">
        <v>3</v>
      </c>
      <c r="E4" s="4">
        <v>1</v>
      </c>
      <c r="F4" s="3">
        <v>131</v>
      </c>
      <c r="G4" s="3" t="str">
        <f>CONCATENATE(H4," ",J4," ",P4," ",Q4," ",R4," ",S4," ",T4," ",W4," ",Y4)</f>
        <v>Die Friseurin geht zum Markt Sie hat die geringen Vorräte aufgegessen</v>
      </c>
      <c r="H4" s="3" t="str">
        <f t="shared" si="0"/>
        <v>Die Friseurin</v>
      </c>
      <c r="I4" s="3" t="str">
        <f t="shared" si="1"/>
        <v>Der Friseur</v>
      </c>
      <c r="J4" s="4" t="s">
        <v>3</v>
      </c>
      <c r="K4" s="3"/>
      <c r="L4" s="3" t="s">
        <v>34</v>
      </c>
      <c r="M4" s="3"/>
      <c r="N4" s="3" t="s">
        <v>35</v>
      </c>
      <c r="O4" s="3" t="str">
        <f t="shared" si="2"/>
        <v>zum Markt.</v>
      </c>
      <c r="P4" s="3" t="str">
        <f t="shared" si="3"/>
        <v>zum Markt</v>
      </c>
      <c r="Q4" s="3" t="s">
        <v>6</v>
      </c>
      <c r="R4" s="3" t="s">
        <v>7</v>
      </c>
      <c r="S4" s="3" t="s">
        <v>8</v>
      </c>
      <c r="T4" s="3" t="s">
        <v>36</v>
      </c>
      <c r="U4" s="4" t="s">
        <v>37</v>
      </c>
      <c r="V4" s="4"/>
      <c r="W4" s="4" t="str">
        <f t="shared" si="4"/>
        <v>Vorräte</v>
      </c>
      <c r="X4" s="4" t="str">
        <f t="shared" si="5"/>
        <v>aufgegessen.</v>
      </c>
      <c r="Y4" s="4" t="s">
        <v>38</v>
      </c>
      <c r="Z4" s="3">
        <v>63</v>
      </c>
      <c r="AA4" s="3" t="s">
        <v>39</v>
      </c>
      <c r="AB4" s="3" t="s">
        <v>13</v>
      </c>
      <c r="AC4" s="3" t="s">
        <v>13</v>
      </c>
      <c r="AD4" s="3" t="s">
        <v>13</v>
      </c>
      <c r="AE4" s="3" t="s">
        <v>13</v>
      </c>
      <c r="AF4" s="3" t="s">
        <v>13</v>
      </c>
      <c r="AG4" s="3" t="s">
        <v>14</v>
      </c>
      <c r="AH4" s="3" t="s">
        <v>13</v>
      </c>
      <c r="AI4" s="3" t="s">
        <v>13</v>
      </c>
      <c r="AJ4" s="4" t="s">
        <v>19</v>
      </c>
      <c r="AK4" s="5" t="s">
        <v>8</v>
      </c>
      <c r="AL4" s="3">
        <v>63</v>
      </c>
      <c r="AM4" s="3" t="s">
        <v>40</v>
      </c>
      <c r="AN4" s="3" t="s">
        <v>13</v>
      </c>
      <c r="AO4" s="3" t="s">
        <v>13</v>
      </c>
      <c r="AP4" s="3" t="s">
        <v>13</v>
      </c>
      <c r="AQ4" s="3" t="s">
        <v>13</v>
      </c>
      <c r="AR4" s="3" t="s">
        <v>13</v>
      </c>
      <c r="AS4" s="6" t="s">
        <v>18</v>
      </c>
      <c r="AT4" s="3" t="s">
        <v>13</v>
      </c>
      <c r="AU4" s="3" t="s">
        <v>13</v>
      </c>
      <c r="AV4" s="4" t="s">
        <v>15</v>
      </c>
      <c r="AW4" s="5" t="s">
        <v>16</v>
      </c>
      <c r="AX4" s="7" t="s">
        <v>20</v>
      </c>
      <c r="AY4" s="7" t="s">
        <v>6</v>
      </c>
      <c r="AZ4" s="8" t="str">
        <f>AX4</f>
        <v>Er</v>
      </c>
      <c r="BA4" s="3" t="str">
        <f t="shared" si="6"/>
        <v>Wer geht zum Markt?</v>
      </c>
      <c r="BB4" s="3" t="str">
        <f t="shared" si="7"/>
        <v>Was tat die Friseurin?</v>
      </c>
      <c r="BC4" s="3" t="str">
        <f t="shared" si="8"/>
        <v>Wohin geht die Friseurin?</v>
      </c>
      <c r="BD4" s="3" t="str">
        <f t="shared" si="9"/>
        <v>Was hat die Friseurin aufgegessen?</v>
      </c>
      <c r="BE4" s="3" t="s">
        <v>32</v>
      </c>
      <c r="BF4" s="3" t="str">
        <f>BC4</f>
        <v>Wohin geht die Friseurin?</v>
      </c>
      <c r="BG4" s="5">
        <v>2</v>
      </c>
      <c r="BH4" s="3">
        <f t="shared" si="10"/>
        <v>0</v>
      </c>
      <c r="BI4" s="3" t="str">
        <f t="shared" si="11"/>
        <v>NA</v>
      </c>
      <c r="BJ4" s="3" t="str">
        <f>IF(BI4="NA","NA",P4)</f>
        <v>NA</v>
      </c>
      <c r="BK4" s="3" t="str">
        <f>BJ4</f>
        <v>NA</v>
      </c>
      <c r="BL4" s="4"/>
      <c r="BM4" s="5">
        <v>0</v>
      </c>
      <c r="BN4" s="3">
        <f t="shared" si="12"/>
        <v>0</v>
      </c>
      <c r="BO4" s="3" t="str">
        <f t="shared" ref="BO4:BO27" si="21">IF(BM4=0,BK4,BL4)</f>
        <v>NA</v>
      </c>
      <c r="BP4" s="3" t="str">
        <f t="shared" si="13"/>
        <v/>
      </c>
      <c r="BQ4" s="3" t="str">
        <f t="shared" si="14"/>
        <v>Wohin geht die Friseurin?</v>
      </c>
      <c r="BR4" s="3" t="str">
        <f t="shared" si="15"/>
        <v/>
      </c>
      <c r="BS4" s="3" t="str">
        <f t="shared" si="16"/>
        <v>Wohin geht die Friseurin?</v>
      </c>
      <c r="BT4" s="3" t="str">
        <f t="shared" si="17"/>
        <v>Was hat die Friseurin aufgegessen?</v>
      </c>
      <c r="BU4" s="3" t="str">
        <f t="shared" si="18"/>
        <v/>
      </c>
      <c r="BV4" s="3" t="str">
        <f t="shared" si="19"/>
        <v>Was hat die Friseurin aufgegessen?</v>
      </c>
    </row>
    <row r="5" spans="1:74" ht="14.25" customHeight="1" x14ac:dyDescent="0.35">
      <c r="A5" s="3" t="str">
        <f t="shared" si="20"/>
        <v>L1_S124_I57_PSie</v>
      </c>
      <c r="B5" s="4">
        <v>1</v>
      </c>
      <c r="C5" s="5">
        <v>0.4</v>
      </c>
      <c r="D5" s="5">
        <v>4</v>
      </c>
      <c r="E5" s="4">
        <v>1</v>
      </c>
      <c r="F5" s="3">
        <v>124</v>
      </c>
      <c r="G5" s="3" t="str">
        <f t="shared" ref="G5:G27" si="22">CONCATENATE(H5," ",J5," ",O5," ",Q5," ",R5," ",S5," ",T5," ",W5," ",X5)</f>
        <v>Milan simst im Frisörsalon. Sie ist die langweiligen Gespräche leid.</v>
      </c>
      <c r="H5" s="3" t="str">
        <f t="shared" si="0"/>
        <v>Milan</v>
      </c>
      <c r="I5" s="3" t="str">
        <f t="shared" si="1"/>
        <v>Ulli</v>
      </c>
      <c r="J5" s="3" t="s">
        <v>41</v>
      </c>
      <c r="K5" s="3" t="s">
        <v>42</v>
      </c>
      <c r="L5" s="4"/>
      <c r="M5" s="4"/>
      <c r="N5" s="3" t="s">
        <v>43</v>
      </c>
      <c r="O5" s="3" t="str">
        <f t="shared" si="2"/>
        <v>im Frisörsalon.</v>
      </c>
      <c r="P5" s="3" t="str">
        <f t="shared" si="3"/>
        <v>im Frisörsalon</v>
      </c>
      <c r="Q5" s="3" t="str">
        <f t="shared" ref="Q5:Q27" si="23">AZ5</f>
        <v>Sie</v>
      </c>
      <c r="R5" s="3" t="s">
        <v>44</v>
      </c>
      <c r="S5" s="3" t="s">
        <v>8</v>
      </c>
      <c r="T5" s="3" t="s">
        <v>45</v>
      </c>
      <c r="U5" s="3" t="s">
        <v>46</v>
      </c>
      <c r="V5" s="4"/>
      <c r="W5" s="3" t="str">
        <f t="shared" si="4"/>
        <v>Gespräche</v>
      </c>
      <c r="X5" s="3" t="str">
        <f t="shared" si="5"/>
        <v>leid.</v>
      </c>
      <c r="Y5" s="3" t="s">
        <v>47</v>
      </c>
      <c r="Z5" s="3">
        <v>57</v>
      </c>
      <c r="AA5" s="3" t="s">
        <v>48</v>
      </c>
      <c r="AB5" s="3" t="s">
        <v>49</v>
      </c>
      <c r="AC5" s="3">
        <v>2.4285714289999998</v>
      </c>
      <c r="AD5" s="3">
        <v>1.266902529</v>
      </c>
      <c r="AE5" s="3">
        <v>2</v>
      </c>
      <c r="AF5" s="5" t="s">
        <v>30</v>
      </c>
      <c r="AG5" s="5" t="s">
        <v>14</v>
      </c>
      <c r="AH5" s="9" t="s">
        <v>13</v>
      </c>
      <c r="AI5" s="10" t="s">
        <v>13</v>
      </c>
      <c r="AJ5" s="7" t="s">
        <v>13</v>
      </c>
      <c r="AK5" s="7" t="s">
        <v>13</v>
      </c>
      <c r="AL5" s="3">
        <v>60</v>
      </c>
      <c r="AM5" s="3" t="s">
        <v>50</v>
      </c>
      <c r="AN5" s="3" t="s">
        <v>30</v>
      </c>
      <c r="AO5" s="3">
        <v>2.914285714</v>
      </c>
      <c r="AP5" s="3">
        <v>1.291862053</v>
      </c>
      <c r="AQ5" s="3">
        <v>3</v>
      </c>
      <c r="AR5" s="5" t="s">
        <v>30</v>
      </c>
      <c r="AS5" s="5" t="s">
        <v>18</v>
      </c>
      <c r="AT5" s="9" t="s">
        <v>13</v>
      </c>
      <c r="AU5" s="10" t="s">
        <v>13</v>
      </c>
      <c r="AV5" s="7" t="s">
        <v>13</v>
      </c>
      <c r="AW5" s="4" t="s">
        <v>13</v>
      </c>
      <c r="AX5" s="7" t="s">
        <v>20</v>
      </c>
      <c r="AY5" s="7" t="s">
        <v>6</v>
      </c>
      <c r="AZ5" s="8" t="str">
        <f>AY5</f>
        <v>Sie</v>
      </c>
      <c r="BA5" s="3" t="str">
        <f t="shared" si="6"/>
        <v>Wer simst im Frisörsalon?</v>
      </c>
      <c r="BB5" s="3" t="str">
        <f t="shared" si="7"/>
        <v>Was tat Milan?</v>
      </c>
      <c r="BC5" s="3" t="str">
        <f t="shared" si="8"/>
        <v>Wo simst Milan?</v>
      </c>
      <c r="BD5" s="3" t="str">
        <f t="shared" si="9"/>
        <v>Was ist Milan leid?</v>
      </c>
      <c r="BE5" s="5" t="s">
        <v>21</v>
      </c>
      <c r="BF5" s="3" t="str">
        <f>BD5</f>
        <v>Was ist Milan leid?</v>
      </c>
      <c r="BG5" s="5">
        <v>2</v>
      </c>
      <c r="BH5" s="3">
        <f t="shared" si="10"/>
        <v>0</v>
      </c>
      <c r="BI5" s="3" t="str">
        <f t="shared" si="11"/>
        <v>NA</v>
      </c>
      <c r="BJ5" s="3" t="str">
        <f>IF(BI5="NA","NA",CONCATENATE(S5," ",T5," ",W5))</f>
        <v>NA</v>
      </c>
      <c r="BK5" s="3" t="str">
        <f>BJ5</f>
        <v>NA</v>
      </c>
      <c r="BL5" s="3" t="s">
        <v>13</v>
      </c>
      <c r="BM5" s="5">
        <v>0</v>
      </c>
      <c r="BN5" s="3" t="str">
        <f t="shared" si="12"/>
        <v>NA</v>
      </c>
      <c r="BO5" s="3" t="str">
        <f t="shared" si="21"/>
        <v>NA</v>
      </c>
      <c r="BP5" s="3" t="str">
        <f t="shared" si="13"/>
        <v>Wo simst Milan?</v>
      </c>
      <c r="BQ5" s="3" t="str">
        <f t="shared" si="14"/>
        <v/>
      </c>
      <c r="BR5" s="3" t="str">
        <f t="shared" si="15"/>
        <v/>
      </c>
      <c r="BS5" s="3" t="str">
        <f t="shared" si="16"/>
        <v>Wo simst Milan?</v>
      </c>
      <c r="BT5" s="3" t="str">
        <f t="shared" si="17"/>
        <v>Was ist Milan leid?</v>
      </c>
      <c r="BU5" s="3" t="str">
        <f t="shared" si="18"/>
        <v/>
      </c>
      <c r="BV5" s="3" t="str">
        <f t="shared" si="19"/>
        <v>Was ist Milan leid?</v>
      </c>
    </row>
    <row r="6" spans="1:74" ht="14.25" customHeight="1" x14ac:dyDescent="0.35">
      <c r="A6" s="3" t="str">
        <f t="shared" si="20"/>
        <v>L1_S128_I115_PSie</v>
      </c>
      <c r="B6" s="4">
        <v>1</v>
      </c>
      <c r="C6" s="5">
        <v>0.5</v>
      </c>
      <c r="D6" s="5">
        <v>5</v>
      </c>
      <c r="E6" s="4">
        <v>1</v>
      </c>
      <c r="F6" s="3">
        <v>128</v>
      </c>
      <c r="G6" s="3" t="str">
        <f t="shared" si="22"/>
        <v>Der Bauarbeiter weint in der Therapie. Sie hat die verdrängten Erlebnisse verarbeitet.</v>
      </c>
      <c r="H6" s="3" t="str">
        <f t="shared" si="0"/>
        <v>Der Bauarbeiter</v>
      </c>
      <c r="I6" s="3" t="str">
        <f t="shared" si="1"/>
        <v>Die Bauarbeiterin</v>
      </c>
      <c r="J6" s="3" t="s">
        <v>51</v>
      </c>
      <c r="K6" s="3" t="s">
        <v>52</v>
      </c>
      <c r="L6" s="4"/>
      <c r="M6" s="4"/>
      <c r="N6" s="3" t="s">
        <v>53</v>
      </c>
      <c r="O6" s="3" t="str">
        <f t="shared" si="2"/>
        <v>in der Therapie.</v>
      </c>
      <c r="P6" s="3" t="str">
        <f t="shared" si="3"/>
        <v>in der Therapie</v>
      </c>
      <c r="Q6" s="3" t="str">
        <f t="shared" si="23"/>
        <v>Sie</v>
      </c>
      <c r="R6" s="3" t="s">
        <v>7</v>
      </c>
      <c r="S6" s="3" t="s">
        <v>8</v>
      </c>
      <c r="T6" s="3" t="s">
        <v>54</v>
      </c>
      <c r="U6" s="3" t="s">
        <v>55</v>
      </c>
      <c r="V6" s="4"/>
      <c r="W6" s="3" t="str">
        <f t="shared" si="4"/>
        <v>Erlebnisse</v>
      </c>
      <c r="X6" s="3" t="str">
        <f t="shared" si="5"/>
        <v>verarbeitet.</v>
      </c>
      <c r="Y6" s="3" t="s">
        <v>56</v>
      </c>
      <c r="Z6" s="3">
        <v>115</v>
      </c>
      <c r="AA6" s="3" t="s">
        <v>57</v>
      </c>
      <c r="AB6" s="3" t="s">
        <v>13</v>
      </c>
      <c r="AC6" s="3" t="s">
        <v>13</v>
      </c>
      <c r="AD6" s="3" t="s">
        <v>13</v>
      </c>
      <c r="AE6" s="3" t="s">
        <v>13</v>
      </c>
      <c r="AF6" s="3" t="s">
        <v>13</v>
      </c>
      <c r="AG6" s="3" t="s">
        <v>14</v>
      </c>
      <c r="AH6" s="3" t="s">
        <v>13</v>
      </c>
      <c r="AI6" s="3" t="s">
        <v>13</v>
      </c>
      <c r="AJ6" s="4" t="s">
        <v>15</v>
      </c>
      <c r="AK6" s="5" t="s">
        <v>16</v>
      </c>
      <c r="AL6" s="3">
        <v>115</v>
      </c>
      <c r="AM6" s="3" t="s">
        <v>58</v>
      </c>
      <c r="AN6" s="3" t="s">
        <v>13</v>
      </c>
      <c r="AO6" s="3" t="s">
        <v>13</v>
      </c>
      <c r="AP6" s="3" t="s">
        <v>13</v>
      </c>
      <c r="AQ6" s="3" t="s">
        <v>13</v>
      </c>
      <c r="AR6" s="3" t="s">
        <v>13</v>
      </c>
      <c r="AS6" s="6" t="s">
        <v>18</v>
      </c>
      <c r="AT6" s="3" t="s">
        <v>13</v>
      </c>
      <c r="AU6" s="3" t="s">
        <v>13</v>
      </c>
      <c r="AV6" s="4" t="s">
        <v>19</v>
      </c>
      <c r="AW6" s="5" t="s">
        <v>8</v>
      </c>
      <c r="AX6" s="7" t="s">
        <v>20</v>
      </c>
      <c r="AY6" s="7" t="s">
        <v>6</v>
      </c>
      <c r="AZ6" s="8" t="str">
        <f>AY6</f>
        <v>Sie</v>
      </c>
      <c r="BA6" s="3" t="str">
        <f t="shared" si="6"/>
        <v>Wer weint in der Therapie?</v>
      </c>
      <c r="BB6" s="3" t="str">
        <f t="shared" si="7"/>
        <v>Was tat der Bauarbeiter?</v>
      </c>
      <c r="BC6" s="3" t="str">
        <f t="shared" si="8"/>
        <v>Wo weint der Bauarbeiter?</v>
      </c>
      <c r="BD6" s="3" t="str">
        <f t="shared" si="9"/>
        <v>Was hat der Bauarbeiter verarbeitet?</v>
      </c>
      <c r="BE6" s="5" t="s">
        <v>21</v>
      </c>
      <c r="BF6" s="3" t="str">
        <f>BD6</f>
        <v>Was hat der Bauarbeiter verarbeitet?</v>
      </c>
      <c r="BG6" s="5">
        <v>1</v>
      </c>
      <c r="BH6" s="3">
        <f t="shared" si="10"/>
        <v>1</v>
      </c>
      <c r="BI6" s="3" t="str">
        <f t="shared" si="11"/>
        <v>Was hat der Bauarbeiter verarbeitet?</v>
      </c>
      <c r="BJ6" s="3" t="str">
        <f>IF(BI6="NA","NA",CONCATENATE(S6," ",T6," ",W6))</f>
        <v>die verdrängten Erlebnisse</v>
      </c>
      <c r="BK6" s="3" t="str">
        <f>BJ6</f>
        <v>die verdrängten Erlebnisse</v>
      </c>
      <c r="BL6" s="3" t="s">
        <v>59</v>
      </c>
      <c r="BM6" s="5">
        <v>0</v>
      </c>
      <c r="BN6" s="3" t="str">
        <f t="shared" si="12"/>
        <v>den zähen Teig</v>
      </c>
      <c r="BO6" s="3" t="str">
        <f t="shared" si="21"/>
        <v>die verdrängten Erlebnisse</v>
      </c>
      <c r="BP6" s="3" t="str">
        <f t="shared" si="13"/>
        <v>Wo weint der Bauarbeiter?</v>
      </c>
      <c r="BQ6" s="3" t="str">
        <f t="shared" si="14"/>
        <v/>
      </c>
      <c r="BR6" s="3" t="str">
        <f t="shared" si="15"/>
        <v/>
      </c>
      <c r="BS6" s="3" t="str">
        <f t="shared" si="16"/>
        <v>Wo weint der Bauarbeiter?</v>
      </c>
      <c r="BT6" s="3" t="str">
        <f t="shared" si="17"/>
        <v>Was hat der Bauarbeiter verarbeitet?</v>
      </c>
      <c r="BU6" s="3" t="str">
        <f t="shared" si="18"/>
        <v/>
      </c>
      <c r="BV6" s="3" t="str">
        <f t="shared" si="19"/>
        <v>Was hat der Bauarbeiter verarbeitet?</v>
      </c>
    </row>
    <row r="7" spans="1:74" ht="14.25" customHeight="1" x14ac:dyDescent="0.35">
      <c r="A7" s="3" t="str">
        <f t="shared" si="20"/>
        <v>L1_S130_I123_PSie</v>
      </c>
      <c r="B7" s="4">
        <v>1</v>
      </c>
      <c r="C7" s="5">
        <v>0.6</v>
      </c>
      <c r="D7" s="5">
        <v>6</v>
      </c>
      <c r="E7" s="4">
        <v>1</v>
      </c>
      <c r="F7" s="3">
        <v>130</v>
      </c>
      <c r="G7" s="3" t="str">
        <f t="shared" si="22"/>
        <v>Charlotte weint in der Klinik. Sie hat die falsche Operation bekommen.</v>
      </c>
      <c r="H7" s="3" t="str">
        <f t="shared" si="0"/>
        <v>Charlotte</v>
      </c>
      <c r="I7" s="3" t="str">
        <f t="shared" si="1"/>
        <v>Chris</v>
      </c>
      <c r="J7" s="3" t="s">
        <v>51</v>
      </c>
      <c r="K7" s="3" t="s">
        <v>52</v>
      </c>
      <c r="L7" s="4"/>
      <c r="M7" s="4"/>
      <c r="N7" s="3" t="s">
        <v>60</v>
      </c>
      <c r="O7" s="3" t="str">
        <f t="shared" si="2"/>
        <v>in der Klinik.</v>
      </c>
      <c r="P7" s="3" t="str">
        <f t="shared" si="3"/>
        <v>in der Klinik</v>
      </c>
      <c r="Q7" s="3" t="str">
        <f t="shared" si="23"/>
        <v>Sie</v>
      </c>
      <c r="R7" s="3" t="s">
        <v>7</v>
      </c>
      <c r="S7" s="3" t="s">
        <v>8</v>
      </c>
      <c r="T7" s="3" t="s">
        <v>61</v>
      </c>
      <c r="U7" s="3" t="s">
        <v>62</v>
      </c>
      <c r="V7" s="4"/>
      <c r="W7" s="3" t="str">
        <f t="shared" si="4"/>
        <v>Operation</v>
      </c>
      <c r="X7" s="3" t="str">
        <f t="shared" si="5"/>
        <v>bekommen.</v>
      </c>
      <c r="Y7" s="3" t="s">
        <v>63</v>
      </c>
      <c r="Z7" s="3">
        <v>123</v>
      </c>
      <c r="AA7" s="3" t="s">
        <v>64</v>
      </c>
      <c r="AB7" s="3" t="s">
        <v>65</v>
      </c>
      <c r="AC7" s="3">
        <v>6.8</v>
      </c>
      <c r="AD7" s="3">
        <v>0.58410313400000002</v>
      </c>
      <c r="AE7" s="3">
        <v>7</v>
      </c>
      <c r="AF7" s="5" t="s">
        <v>65</v>
      </c>
      <c r="AG7" s="11" t="s">
        <v>14</v>
      </c>
      <c r="AH7" s="9" t="s">
        <v>13</v>
      </c>
      <c r="AI7" s="10" t="s">
        <v>13</v>
      </c>
      <c r="AJ7" s="7" t="s">
        <v>13</v>
      </c>
      <c r="AK7" s="7" t="s">
        <v>13</v>
      </c>
      <c r="AL7" s="3">
        <v>53</v>
      </c>
      <c r="AM7" s="3" t="s">
        <v>66</v>
      </c>
      <c r="AN7" s="3" t="s">
        <v>30</v>
      </c>
      <c r="AO7" s="3">
        <v>2.1714285709999999</v>
      </c>
      <c r="AP7" s="3">
        <v>1.294461375</v>
      </c>
      <c r="AQ7" s="3">
        <v>2</v>
      </c>
      <c r="AR7" s="5" t="s">
        <v>30</v>
      </c>
      <c r="AS7" s="6" t="s">
        <v>18</v>
      </c>
      <c r="AT7" s="9" t="s">
        <v>13</v>
      </c>
      <c r="AU7" s="10" t="s">
        <v>13</v>
      </c>
      <c r="AV7" s="7" t="s">
        <v>13</v>
      </c>
      <c r="AW7" s="4" t="s">
        <v>13</v>
      </c>
      <c r="AX7" s="7" t="s">
        <v>20</v>
      </c>
      <c r="AY7" s="7" t="s">
        <v>6</v>
      </c>
      <c r="AZ7" s="8" t="str">
        <f>AY7</f>
        <v>Sie</v>
      </c>
      <c r="BA7" s="3" t="str">
        <f t="shared" si="6"/>
        <v>Wer weint in der Klinik?</v>
      </c>
      <c r="BB7" s="3" t="str">
        <f t="shared" si="7"/>
        <v>Was tat Charlotte?</v>
      </c>
      <c r="BC7" s="3" t="str">
        <f t="shared" si="8"/>
        <v>Wo weint Charlotte?</v>
      </c>
      <c r="BD7" s="3" t="str">
        <f t="shared" si="9"/>
        <v>Was hat Charlotte bekommen?</v>
      </c>
      <c r="BE7" s="3" t="s">
        <v>67</v>
      </c>
      <c r="BF7" s="3" t="str">
        <f>BB7</f>
        <v>Was tat Charlotte?</v>
      </c>
      <c r="BG7" s="5">
        <v>2</v>
      </c>
      <c r="BH7" s="3">
        <f t="shared" si="10"/>
        <v>0</v>
      </c>
      <c r="BI7" s="3" t="str">
        <f t="shared" si="11"/>
        <v>NA</v>
      </c>
      <c r="BJ7" s="3" t="str">
        <f>IF(BI7="NA","NA",J7)</f>
        <v>NA</v>
      </c>
      <c r="BK7" s="3" t="s">
        <v>68</v>
      </c>
      <c r="BL7" s="3" t="s">
        <v>69</v>
      </c>
      <c r="BM7" s="5">
        <v>0</v>
      </c>
      <c r="BN7" s="3" t="str">
        <f t="shared" si="12"/>
        <v>heulen</v>
      </c>
      <c r="BO7" s="3" t="str">
        <f t="shared" si="21"/>
        <v>weinen</v>
      </c>
      <c r="BP7" s="3" t="str">
        <f t="shared" si="13"/>
        <v>Wo weint Charlotte?</v>
      </c>
      <c r="BQ7" s="3" t="str">
        <f t="shared" si="14"/>
        <v/>
      </c>
      <c r="BR7" s="3" t="str">
        <f t="shared" si="15"/>
        <v/>
      </c>
      <c r="BS7" s="3" t="str">
        <f t="shared" si="16"/>
        <v>Wo weint Charlotte?</v>
      </c>
      <c r="BT7" s="3" t="str">
        <f t="shared" si="17"/>
        <v>Was hat Charlotte bekommen?</v>
      </c>
      <c r="BU7" s="3" t="str">
        <f t="shared" si="18"/>
        <v/>
      </c>
      <c r="BV7" s="3" t="str">
        <f t="shared" si="19"/>
        <v>Was hat Charlotte bekommen?</v>
      </c>
    </row>
    <row r="8" spans="1:74" ht="14.25" customHeight="1" x14ac:dyDescent="0.35">
      <c r="A8" s="1" t="str">
        <f t="shared" si="20"/>
        <v>L5_S111_I194_PSie</v>
      </c>
      <c r="B8" s="1">
        <v>5</v>
      </c>
      <c r="C8" s="1">
        <v>111</v>
      </c>
      <c r="D8" s="5">
        <v>7</v>
      </c>
      <c r="E8">
        <v>1</v>
      </c>
      <c r="F8" s="1">
        <v>111</v>
      </c>
      <c r="G8" s="1" t="str">
        <f t="shared" si="22"/>
        <v>Der Stellvertreter rennt zum Unfallort. Sie hat die notwendigen Verbände dabei.</v>
      </c>
      <c r="H8" s="1" t="str">
        <f t="shared" si="0"/>
        <v>Der Stellvertreter</v>
      </c>
      <c r="I8" s="1" t="str">
        <f t="shared" si="1"/>
        <v>Die Stellvertreterin</v>
      </c>
      <c r="J8" s="1" t="s">
        <v>70</v>
      </c>
      <c r="L8" s="1" t="s">
        <v>34</v>
      </c>
      <c r="N8" s="1" t="s">
        <v>71</v>
      </c>
      <c r="O8" s="1" t="str">
        <f t="shared" si="2"/>
        <v>zum Unfallort.</v>
      </c>
      <c r="P8" s="1" t="str">
        <f t="shared" si="3"/>
        <v>zum Unfallort</v>
      </c>
      <c r="Q8" s="1" t="str">
        <f t="shared" si="23"/>
        <v>Sie</v>
      </c>
      <c r="R8" s="1" t="s">
        <v>7</v>
      </c>
      <c r="S8" s="1" t="s">
        <v>8</v>
      </c>
      <c r="T8" s="1" t="s">
        <v>72</v>
      </c>
      <c r="U8" s="1" t="s">
        <v>73</v>
      </c>
      <c r="W8" s="1" t="str">
        <f t="shared" si="4"/>
        <v>Verbände</v>
      </c>
      <c r="X8" s="1" t="str">
        <f t="shared" si="5"/>
        <v>dabei.</v>
      </c>
      <c r="Y8" s="1" t="s">
        <v>74</v>
      </c>
      <c r="Z8" s="1">
        <f>[1]main!Z112</f>
        <v>194</v>
      </c>
      <c r="AA8" s="1" t="str">
        <f>[1]main!AA112</f>
        <v>Stellvertreter</v>
      </c>
      <c r="AB8" s="1" t="str">
        <f>[1]main!AB112</f>
        <v>NA</v>
      </c>
      <c r="AC8" s="1">
        <f>[1]main!AC112</f>
        <v>6.05</v>
      </c>
      <c r="AD8" s="1" t="str">
        <f>[1]main!AD112</f>
        <v>NA</v>
      </c>
      <c r="AE8" s="1" t="str">
        <f>[1]main!AE112</f>
        <v>NA</v>
      </c>
      <c r="AF8" s="2" t="str">
        <f>[1]main!AF112</f>
        <v>m</v>
      </c>
      <c r="AG8" s="1" t="str">
        <f>[1]main!AG112</f>
        <v>Filler</v>
      </c>
      <c r="AH8" s="1" t="str">
        <f>[1]main!AH112</f>
        <v>NA</v>
      </c>
      <c r="AI8" s="1" t="str">
        <f>[1]main!AI112</f>
        <v>NA</v>
      </c>
      <c r="AJ8" s="1" t="str">
        <f>[1]main!AJ112</f>
        <v>Der</v>
      </c>
      <c r="AK8" s="1" t="str">
        <f>[1]main!AK112</f>
        <v>der</v>
      </c>
      <c r="AL8" s="1">
        <f>[1]main!AL112</f>
        <v>51</v>
      </c>
      <c r="AM8" s="1" t="str">
        <f>[1]main!AM112</f>
        <v>Stellvertreterin</v>
      </c>
      <c r="AN8" s="1" t="str">
        <f>[1]main!AN112</f>
        <v>NA</v>
      </c>
      <c r="AO8" s="1" t="str">
        <f>[1]main!AO112</f>
        <v>NA</v>
      </c>
      <c r="AP8" s="1" t="str">
        <f>[1]main!AP112</f>
        <v>NA</v>
      </c>
      <c r="AQ8" s="1" t="str">
        <f>[1]main!AQ112</f>
        <v>NA</v>
      </c>
      <c r="AR8" s="1" t="str">
        <f>[1]main!AR112</f>
        <v>NA</v>
      </c>
      <c r="AS8" s="1" t="str">
        <f>[1]main!AS112</f>
        <v>Alternative</v>
      </c>
      <c r="AT8" s="1" t="str">
        <f>[1]main!AT112</f>
        <v>NA</v>
      </c>
      <c r="AU8" s="1" t="str">
        <f>[1]main!AU112</f>
        <v>NA</v>
      </c>
      <c r="AV8" s="1" t="str">
        <f>[1]main!AV112</f>
        <v>Die</v>
      </c>
      <c r="AW8" s="1" t="str">
        <f>[1]main!AW112</f>
        <v>die</v>
      </c>
      <c r="AX8" s="1" t="str">
        <f>[1]main!AX112</f>
        <v>Er</v>
      </c>
      <c r="AY8" s="1" t="str">
        <f>[1]main!AY112</f>
        <v>Sie</v>
      </c>
      <c r="AZ8" s="1" t="str">
        <f>[1]main!AZ112</f>
        <v>Sie</v>
      </c>
      <c r="BA8" s="1" t="str">
        <f t="shared" si="6"/>
        <v>Wer rennt zum Unfallort?</v>
      </c>
      <c r="BB8" s="3" t="str">
        <f t="shared" si="7"/>
        <v>Was tat der Stellvertreter?</v>
      </c>
      <c r="BC8" s="1" t="str">
        <f t="shared" si="8"/>
        <v>Wohin rennt der Stellvertreter?</v>
      </c>
      <c r="BD8" s="1" t="str">
        <f t="shared" si="9"/>
        <v>Was hat der Stellvertreter dabei?</v>
      </c>
      <c r="BE8" s="1" t="s">
        <v>32</v>
      </c>
      <c r="BF8" s="1" t="str">
        <f>BC8</f>
        <v>Wohin rennt der Stellvertreter?</v>
      </c>
      <c r="BG8" s="1">
        <v>2</v>
      </c>
      <c r="BH8" s="1">
        <f t="shared" si="10"/>
        <v>0</v>
      </c>
      <c r="BI8" s="1" t="str">
        <f t="shared" si="11"/>
        <v>NA</v>
      </c>
      <c r="BJ8" s="1" t="str">
        <f>IF(BI8="NA","NA",P8)</f>
        <v>NA</v>
      </c>
      <c r="BK8" s="1" t="str">
        <f t="shared" ref="BK8:BK14" si="24">BJ8</f>
        <v>NA</v>
      </c>
      <c r="BL8" s="1" t="s">
        <v>13</v>
      </c>
      <c r="BM8" s="12">
        <v>0</v>
      </c>
      <c r="BN8" s="1" t="str">
        <f t="shared" si="12"/>
        <v>NA</v>
      </c>
      <c r="BO8" s="1" t="str">
        <f t="shared" si="21"/>
        <v>NA</v>
      </c>
      <c r="BP8" s="1" t="str">
        <f t="shared" si="13"/>
        <v/>
      </c>
      <c r="BQ8" s="1" t="str">
        <f t="shared" si="14"/>
        <v>Wohin rennt der Stellvertreter?</v>
      </c>
      <c r="BR8" s="1" t="str">
        <f t="shared" si="15"/>
        <v/>
      </c>
      <c r="BS8" s="1" t="str">
        <f t="shared" si="16"/>
        <v>Wohin rennt der Stellvertreter?</v>
      </c>
      <c r="BT8" s="1" t="str">
        <f t="shared" si="17"/>
        <v>Was hat der Stellvertreter dabei?</v>
      </c>
      <c r="BU8" s="1" t="str">
        <f t="shared" si="18"/>
        <v/>
      </c>
      <c r="BV8" s="1" t="str">
        <f t="shared" si="19"/>
        <v>Was hat der Stellvertreter dabei?</v>
      </c>
    </row>
    <row r="9" spans="1:74" ht="14.25" customHeight="1" x14ac:dyDescent="0.35">
      <c r="A9" s="1" t="str">
        <f t="shared" si="20"/>
        <v>L5_S101_I184_PEr</v>
      </c>
      <c r="B9" s="1">
        <v>5</v>
      </c>
      <c r="C9" s="1">
        <v>101</v>
      </c>
      <c r="D9" s="5">
        <v>8</v>
      </c>
      <c r="E9">
        <v>1</v>
      </c>
      <c r="F9" s="1">
        <v>101</v>
      </c>
      <c r="G9" s="1" t="str">
        <f t="shared" si="22"/>
        <v>Der Diplomat flüchtet in die Besprechung. Er hat die endlosen Streitigkeiten satt.</v>
      </c>
      <c r="H9" s="1" t="str">
        <f t="shared" si="0"/>
        <v>Der Diplomat</v>
      </c>
      <c r="I9" s="1" t="str">
        <f t="shared" si="1"/>
        <v>Die Diplomatin</v>
      </c>
      <c r="J9" s="1" t="s">
        <v>75</v>
      </c>
      <c r="L9" s="1" t="s">
        <v>4</v>
      </c>
      <c r="N9" s="1" t="s">
        <v>76</v>
      </c>
      <c r="O9" s="1" t="str">
        <f t="shared" si="2"/>
        <v>in die Besprechung.</v>
      </c>
      <c r="P9" s="1" t="str">
        <f t="shared" si="3"/>
        <v>in die Besprechung</v>
      </c>
      <c r="Q9" s="1" t="str">
        <f t="shared" si="23"/>
        <v>Er</v>
      </c>
      <c r="R9" s="1" t="s">
        <v>7</v>
      </c>
      <c r="S9" s="1" t="s">
        <v>8</v>
      </c>
      <c r="T9" s="1" t="s">
        <v>77</v>
      </c>
      <c r="U9" s="1" t="s">
        <v>78</v>
      </c>
      <c r="W9" s="1" t="str">
        <f t="shared" si="4"/>
        <v>Streitigkeiten</v>
      </c>
      <c r="X9" s="1" t="str">
        <f t="shared" si="5"/>
        <v>satt.</v>
      </c>
      <c r="Y9" s="1" t="s">
        <v>79</v>
      </c>
      <c r="Z9" s="1">
        <f>[1]main!Z102</f>
        <v>184</v>
      </c>
      <c r="AA9" s="1" t="str">
        <f>[1]main!AA102</f>
        <v>Diplomat</v>
      </c>
      <c r="AB9" s="1" t="str">
        <f>[1]main!AB102</f>
        <v>NA</v>
      </c>
      <c r="AC9" s="1">
        <f>[1]main!AC102</f>
        <v>5.05</v>
      </c>
      <c r="AD9" s="1" t="str">
        <f>[1]main!AD102</f>
        <v>NA</v>
      </c>
      <c r="AE9" s="1" t="str">
        <f>[1]main!AE102</f>
        <v>NA</v>
      </c>
      <c r="AF9" s="2" t="str">
        <f>[1]main!AF102</f>
        <v>m</v>
      </c>
      <c r="AG9" s="1" t="str">
        <f>[1]main!AG102</f>
        <v>Filler</v>
      </c>
      <c r="AH9" s="1" t="str">
        <f>[1]main!AH102</f>
        <v>NA</v>
      </c>
      <c r="AI9" s="1" t="str">
        <f>[1]main!AI102</f>
        <v>NA</v>
      </c>
      <c r="AJ9" s="1" t="str">
        <f>[1]main!AJ102</f>
        <v>Der</v>
      </c>
      <c r="AK9" s="1" t="str">
        <f>[1]main!AK102</f>
        <v>der</v>
      </c>
      <c r="AL9" s="1">
        <f>[1]main!AL102</f>
        <v>41</v>
      </c>
      <c r="AM9" s="1" t="str">
        <f>[1]main!AM102</f>
        <v>Diplomatin</v>
      </c>
      <c r="AN9" s="1" t="str">
        <f>[1]main!AN102</f>
        <v>NA</v>
      </c>
      <c r="AO9" s="1" t="str">
        <f>[1]main!AO102</f>
        <v>NA</v>
      </c>
      <c r="AP9" s="1" t="str">
        <f>[1]main!AP102</f>
        <v>NA</v>
      </c>
      <c r="AQ9" s="1" t="str">
        <f>[1]main!AQ102</f>
        <v>NA</v>
      </c>
      <c r="AR9" s="1" t="str">
        <f>[1]main!AR102</f>
        <v>NA</v>
      </c>
      <c r="AS9" s="1" t="str">
        <f>[1]main!AS102</f>
        <v>Alternative</v>
      </c>
      <c r="AT9" s="1" t="str">
        <f>[1]main!AT102</f>
        <v>NA</v>
      </c>
      <c r="AU9" s="1" t="str">
        <f>[1]main!AU102</f>
        <v>NA</v>
      </c>
      <c r="AV9" s="1" t="str">
        <f>[1]main!AV102</f>
        <v>Die</v>
      </c>
      <c r="AW9" s="1" t="str">
        <f>[1]main!AW102</f>
        <v>die</v>
      </c>
      <c r="AX9" s="1" t="str">
        <f>[1]main!AX102</f>
        <v>Er</v>
      </c>
      <c r="AY9" s="1" t="str">
        <f>[1]main!AY102</f>
        <v>Sie</v>
      </c>
      <c r="AZ9" s="1" t="str">
        <f>[1]main!AZ102</f>
        <v>Er</v>
      </c>
      <c r="BA9" s="1" t="str">
        <f t="shared" si="6"/>
        <v>Wer flüchtet in die Besprechung?</v>
      </c>
      <c r="BB9" s="3" t="str">
        <f t="shared" si="7"/>
        <v>Was tat der Diplomat?</v>
      </c>
      <c r="BC9" s="1" t="str">
        <f t="shared" si="8"/>
        <v>Wohin flüchtet der Diplomat?</v>
      </c>
      <c r="BD9" s="1" t="str">
        <f t="shared" si="9"/>
        <v>Was hat der Diplomat satt?</v>
      </c>
      <c r="BE9" s="1" t="s">
        <v>80</v>
      </c>
      <c r="BF9" s="1" t="str">
        <f>BA9</f>
        <v>Wer flüchtet in die Besprechung?</v>
      </c>
      <c r="BG9" s="1">
        <v>1</v>
      </c>
      <c r="BH9" s="1">
        <f t="shared" si="10"/>
        <v>1</v>
      </c>
      <c r="BI9" s="1" t="str">
        <f t="shared" si="11"/>
        <v>Wer flüchtet in die Besprechung?</v>
      </c>
      <c r="BJ9" s="1" t="str">
        <f>IF(BI9="NA","NA",H9)</f>
        <v>Der Diplomat</v>
      </c>
      <c r="BK9" s="1" t="str">
        <f t="shared" si="24"/>
        <v>Der Diplomat</v>
      </c>
      <c r="BL9" s="1" t="str">
        <f>I9</f>
        <v>Die Diplomatin</v>
      </c>
      <c r="BM9" s="12">
        <v>1</v>
      </c>
      <c r="BN9" s="1" t="str">
        <f t="shared" si="12"/>
        <v>Der Diplomat</v>
      </c>
      <c r="BO9" s="1" t="str">
        <f t="shared" si="21"/>
        <v>Die Diplomatin</v>
      </c>
      <c r="BP9" s="1" t="str">
        <f t="shared" si="13"/>
        <v/>
      </c>
      <c r="BQ9" s="1" t="str">
        <f t="shared" si="14"/>
        <v>Wohin flüchtet der Diplomat?</v>
      </c>
      <c r="BR9" s="1" t="str">
        <f t="shared" si="15"/>
        <v/>
      </c>
      <c r="BS9" s="1" t="str">
        <f t="shared" si="16"/>
        <v>Wohin flüchtet der Diplomat?</v>
      </c>
      <c r="BT9" s="1" t="str">
        <f t="shared" si="17"/>
        <v>Was hat der Diplomat satt?</v>
      </c>
      <c r="BU9" s="1" t="str">
        <f t="shared" si="18"/>
        <v/>
      </c>
      <c r="BV9" s="1" t="str">
        <f t="shared" si="19"/>
        <v>Was hat der Diplomat satt?</v>
      </c>
    </row>
    <row r="10" spans="1:74" ht="14.25" customHeight="1" x14ac:dyDescent="0.35">
      <c r="A10" s="1" t="str">
        <f t="shared" si="20"/>
        <v>L5_S85_I168_PEr</v>
      </c>
      <c r="B10" s="1">
        <v>5</v>
      </c>
      <c r="C10" s="1">
        <v>85</v>
      </c>
      <c r="D10" s="5">
        <v>9</v>
      </c>
      <c r="E10">
        <v>1</v>
      </c>
      <c r="F10" s="1">
        <v>85</v>
      </c>
      <c r="G10" s="1" t="str">
        <f t="shared" si="22"/>
        <v>Die Immobilienmaklerin fällt aus dem Rollstuhl. Er hat den offenen Gully übersehen.</v>
      </c>
      <c r="H10" s="1" t="str">
        <f t="shared" si="0"/>
        <v>Die Immobilienmaklerin</v>
      </c>
      <c r="I10" s="1" t="str">
        <f t="shared" si="1"/>
        <v>Der Immobilienmakler</v>
      </c>
      <c r="J10" s="1" t="s">
        <v>81</v>
      </c>
      <c r="M10" s="1" t="s">
        <v>82</v>
      </c>
      <c r="N10" s="1" t="s">
        <v>83</v>
      </c>
      <c r="O10" s="1" t="str">
        <f t="shared" si="2"/>
        <v>aus dem Rollstuhl.</v>
      </c>
      <c r="P10" s="1" t="str">
        <f t="shared" si="3"/>
        <v>aus dem Rollstuhl</v>
      </c>
      <c r="Q10" s="1" t="str">
        <f t="shared" si="23"/>
        <v>Er</v>
      </c>
      <c r="R10" s="1" t="s">
        <v>7</v>
      </c>
      <c r="S10" s="1" t="s">
        <v>84</v>
      </c>
      <c r="T10" s="1" t="s">
        <v>85</v>
      </c>
      <c r="U10" s="1" t="s">
        <v>86</v>
      </c>
      <c r="W10" s="1" t="str">
        <f t="shared" si="4"/>
        <v>Gully</v>
      </c>
      <c r="X10" s="1" t="str">
        <f t="shared" si="5"/>
        <v>übersehen.</v>
      </c>
      <c r="Y10" s="1" t="s">
        <v>87</v>
      </c>
      <c r="Z10" s="1">
        <f>[1]main!Z86</f>
        <v>168</v>
      </c>
      <c r="AA10" s="1" t="str">
        <f>[1]main!AA86</f>
        <v>Immobilienmaklerin</v>
      </c>
      <c r="AB10" s="1" t="str">
        <f>[1]main!AB86</f>
        <v>NA</v>
      </c>
      <c r="AC10" s="1">
        <f>[1]main!AC86</f>
        <v>3.35</v>
      </c>
      <c r="AD10" s="1" t="str">
        <f>[1]main!AD86</f>
        <v>NA</v>
      </c>
      <c r="AE10" s="1" t="str">
        <f>[1]main!AE86</f>
        <v>NA</v>
      </c>
      <c r="AF10" s="2" t="str">
        <f>[1]main!AF86</f>
        <v>f</v>
      </c>
      <c r="AG10" s="1" t="str">
        <f>[1]main!AG86</f>
        <v>Filler</v>
      </c>
      <c r="AH10" s="1" t="str">
        <f>[1]main!AH86</f>
        <v>NA</v>
      </c>
      <c r="AI10" s="1" t="str">
        <f>[1]main!AI86</f>
        <v>NA</v>
      </c>
      <c r="AJ10" s="1" t="str">
        <f>[1]main!AJ86</f>
        <v>Die</v>
      </c>
      <c r="AK10" s="1" t="str">
        <f>[1]main!AK86</f>
        <v>die</v>
      </c>
      <c r="AL10" s="1">
        <f>[1]main!AL86</f>
        <v>25</v>
      </c>
      <c r="AM10" s="1" t="str">
        <f>[1]main!AM86</f>
        <v>Immobilienmakler</v>
      </c>
      <c r="AN10" s="1" t="str">
        <f>[1]main!AN86</f>
        <v>NA</v>
      </c>
      <c r="AO10" s="1" t="str">
        <f>[1]main!AO86</f>
        <v>NA</v>
      </c>
      <c r="AP10" s="1" t="str">
        <f>[1]main!AP86</f>
        <v>NA</v>
      </c>
      <c r="AQ10" s="1" t="str">
        <f>[1]main!AQ86</f>
        <v>NA</v>
      </c>
      <c r="AR10" s="1" t="str">
        <f>[1]main!AR86</f>
        <v>NA</v>
      </c>
      <c r="AS10" s="1" t="str">
        <f>[1]main!AS86</f>
        <v>Alternative</v>
      </c>
      <c r="AT10" s="1" t="str">
        <f>[1]main!AT86</f>
        <v>NA</v>
      </c>
      <c r="AU10" s="1" t="str">
        <f>[1]main!AU86</f>
        <v>NA</v>
      </c>
      <c r="AV10" s="1" t="str">
        <f>[1]main!AV86</f>
        <v>Der</v>
      </c>
      <c r="AW10" s="1" t="str">
        <f>[1]main!AW86</f>
        <v>der</v>
      </c>
      <c r="AX10" s="1" t="str">
        <f>[1]main!AX86</f>
        <v>Er</v>
      </c>
      <c r="AY10" s="1" t="str">
        <f>[1]main!AY86</f>
        <v>Sie</v>
      </c>
      <c r="AZ10" s="1" t="str">
        <f>[1]main!AZ86</f>
        <v>Er</v>
      </c>
      <c r="BA10" s="1" t="str">
        <f t="shared" si="6"/>
        <v>Wer fällt aus dem Rollstuhl?</v>
      </c>
      <c r="BB10" s="3" t="str">
        <f t="shared" si="7"/>
        <v>Was tat die Immobilienmaklerin?</v>
      </c>
      <c r="BC10" s="1" t="str">
        <f t="shared" si="8"/>
        <v>Woher fällt die Immobilienmaklerin?</v>
      </c>
      <c r="BD10" s="1" t="str">
        <f t="shared" si="9"/>
        <v>Was hat die Immobilienmaklerin übersehen?</v>
      </c>
      <c r="BE10" s="1" t="s">
        <v>80</v>
      </c>
      <c r="BF10" s="1" t="str">
        <f>BA10</f>
        <v>Wer fällt aus dem Rollstuhl?</v>
      </c>
      <c r="BG10" s="1">
        <v>2</v>
      </c>
      <c r="BH10" s="1">
        <f t="shared" si="10"/>
        <v>0</v>
      </c>
      <c r="BI10" s="1" t="str">
        <f t="shared" si="11"/>
        <v>NA</v>
      </c>
      <c r="BJ10" s="1" t="str">
        <f>IF(BI10="NA","NA",H10)</f>
        <v>NA</v>
      </c>
      <c r="BK10" s="1" t="str">
        <f t="shared" si="24"/>
        <v>NA</v>
      </c>
      <c r="BL10" s="1" t="s">
        <v>13</v>
      </c>
      <c r="BM10" s="12">
        <v>1</v>
      </c>
      <c r="BN10" s="1" t="str">
        <f t="shared" si="12"/>
        <v>NA</v>
      </c>
      <c r="BO10" s="1" t="str">
        <f t="shared" si="21"/>
        <v>NA</v>
      </c>
      <c r="BP10" s="1" t="str">
        <f t="shared" si="13"/>
        <v/>
      </c>
      <c r="BQ10" s="1" t="str">
        <f t="shared" si="14"/>
        <v/>
      </c>
      <c r="BR10" s="1" t="str">
        <f t="shared" si="15"/>
        <v>Woher fällt die Immobilienmaklerin?</v>
      </c>
      <c r="BS10" s="1" t="str">
        <f t="shared" si="16"/>
        <v>Woher fällt die Immobilienmaklerin?</v>
      </c>
      <c r="BT10" s="1" t="str">
        <f t="shared" si="17"/>
        <v>Was hat die Immobilienmaklerin übersehen?</v>
      </c>
      <c r="BU10" s="1" t="str">
        <f t="shared" si="18"/>
        <v/>
      </c>
      <c r="BV10" s="1" t="str">
        <f t="shared" si="19"/>
        <v>Was hat die Immobilienmaklerin übersehen?</v>
      </c>
    </row>
    <row r="11" spans="1:74" ht="14.25" customHeight="1" x14ac:dyDescent="0.35">
      <c r="A11" s="1" t="str">
        <f t="shared" si="20"/>
        <v>L5_S32_I135_PSie</v>
      </c>
      <c r="B11" s="1">
        <v>5</v>
      </c>
      <c r="C11" s="1">
        <v>32</v>
      </c>
      <c r="D11" s="5">
        <v>10</v>
      </c>
      <c r="E11">
        <v>1</v>
      </c>
      <c r="F11" s="1">
        <v>32</v>
      </c>
      <c r="G11" s="1" t="str">
        <f t="shared" si="22"/>
        <v>Leonie kommt vom Kongress. Sie hat die alljährliche Zusammenkunft genossen.</v>
      </c>
      <c r="H11" s="1" t="str">
        <f t="shared" si="0"/>
        <v>Leonie</v>
      </c>
      <c r="I11" s="1" t="str">
        <f t="shared" si="1"/>
        <v>Lotte</v>
      </c>
      <c r="J11" s="1" t="s">
        <v>22</v>
      </c>
      <c r="M11" s="1" t="s">
        <v>88</v>
      </c>
      <c r="N11" s="1" t="s">
        <v>89</v>
      </c>
      <c r="O11" s="1" t="str">
        <f t="shared" si="2"/>
        <v>vom Kongress.</v>
      </c>
      <c r="P11" s="1" t="str">
        <f t="shared" si="3"/>
        <v>vom Kongress</v>
      </c>
      <c r="Q11" s="1" t="str">
        <f t="shared" si="23"/>
        <v>Sie</v>
      </c>
      <c r="R11" s="1" t="s">
        <v>7</v>
      </c>
      <c r="S11" s="1" t="s">
        <v>8</v>
      </c>
      <c r="T11" s="1" t="s">
        <v>90</v>
      </c>
      <c r="U11" s="1" t="s">
        <v>91</v>
      </c>
      <c r="W11" s="1" t="str">
        <f t="shared" si="4"/>
        <v>Zusammenkunft</v>
      </c>
      <c r="X11" s="1" t="str">
        <f t="shared" si="5"/>
        <v>genossen.</v>
      </c>
      <c r="Y11" s="1" t="s">
        <v>92</v>
      </c>
      <c r="Z11" s="1">
        <f>[1]main!Z53</f>
        <v>135</v>
      </c>
      <c r="AA11" s="1" t="str">
        <f>[1]main!AA53</f>
        <v>Leonie</v>
      </c>
      <c r="AB11" s="1" t="str">
        <f>[1]main!AB53</f>
        <v>f</v>
      </c>
      <c r="AC11" s="1">
        <f>[1]main!AC53</f>
        <v>6.8857142859999998</v>
      </c>
      <c r="AD11" s="1">
        <f>[1]main!AD53</f>
        <v>0.322802851</v>
      </c>
      <c r="AE11" s="1">
        <f>[1]main!AE53</f>
        <v>7</v>
      </c>
      <c r="AF11" s="2" t="str">
        <f>[1]main!AF53</f>
        <v>f</v>
      </c>
      <c r="AG11" s="1" t="str">
        <f>[1]main!AG53</f>
        <v>Target</v>
      </c>
      <c r="AH11" s="1" t="str">
        <f>[1]main!AH53</f>
        <v>NA</v>
      </c>
      <c r="AI11" s="1">
        <f>[1]main!AI53</f>
        <v>48000000</v>
      </c>
      <c r="AJ11" s="1" t="str">
        <f>[1]main!AJ53</f>
        <v>NA</v>
      </c>
      <c r="AK11" s="1" t="str">
        <f>[1]main!AK53</f>
        <v>NA</v>
      </c>
      <c r="AL11" s="1">
        <f>[1]main!AL53</f>
        <v>103</v>
      </c>
      <c r="AM11" s="1" t="str">
        <f>[1]main!AM53</f>
        <v>Lotte</v>
      </c>
      <c r="AN11" s="1" t="str">
        <f>[1]main!AN53</f>
        <v>f</v>
      </c>
      <c r="AO11" s="1">
        <f>[1]main!AO53</f>
        <v>6.542857143</v>
      </c>
      <c r="AP11" s="1">
        <f>[1]main!AP53</f>
        <v>0.81683957500000004</v>
      </c>
      <c r="AQ11" s="1">
        <f>[1]main!AQ53</f>
        <v>7</v>
      </c>
      <c r="AR11" s="1" t="str">
        <f>[1]main!AR53</f>
        <v>f</v>
      </c>
      <c r="AS11" s="1" t="str">
        <f>[1]main!AS53</f>
        <v>Alternative</v>
      </c>
      <c r="AT11" s="1" t="str">
        <f>[1]main!AT53</f>
        <v>NA</v>
      </c>
      <c r="AU11" s="1" t="str">
        <f>[1]main!AU53</f>
        <v>NA</v>
      </c>
      <c r="AV11" s="1" t="str">
        <f>[1]main!AV53</f>
        <v>NA</v>
      </c>
      <c r="AW11" s="1" t="str">
        <f>[1]main!AW53</f>
        <v>NA</v>
      </c>
      <c r="AX11" s="1" t="str">
        <f>[1]main!AX53</f>
        <v>Er</v>
      </c>
      <c r="AY11" s="1" t="str">
        <f>[1]main!AY53</f>
        <v>Sie</v>
      </c>
      <c r="AZ11" s="1" t="str">
        <f>[1]main!AZ53</f>
        <v>Sie</v>
      </c>
      <c r="BA11" s="1" t="str">
        <f t="shared" si="6"/>
        <v>Wer kommt vom Kongress?</v>
      </c>
      <c r="BB11" s="3" t="str">
        <f t="shared" si="7"/>
        <v>Was tat Leonie?</v>
      </c>
      <c r="BC11" s="1" t="str">
        <f t="shared" si="8"/>
        <v>Woher kommt Leonie?</v>
      </c>
      <c r="BD11" s="1" t="str">
        <f t="shared" si="9"/>
        <v>Was hat Leonie genossen?</v>
      </c>
      <c r="BE11" s="12" t="s">
        <v>21</v>
      </c>
      <c r="BF11" s="1" t="str">
        <f>BD11</f>
        <v>Was hat Leonie genossen?</v>
      </c>
      <c r="BG11" s="1">
        <v>3</v>
      </c>
      <c r="BH11" s="1">
        <f t="shared" si="10"/>
        <v>0</v>
      </c>
      <c r="BI11" s="1" t="str">
        <f t="shared" si="11"/>
        <v>NA</v>
      </c>
      <c r="BJ11" s="1" t="str">
        <f>IF(BI11="NA","NA",CONCATENATE(S11," ",T11," ",W11))</f>
        <v>NA</v>
      </c>
      <c r="BK11" s="1" t="str">
        <f t="shared" si="24"/>
        <v>NA</v>
      </c>
      <c r="BL11" s="1" t="s">
        <v>13</v>
      </c>
      <c r="BM11" s="12">
        <v>1</v>
      </c>
      <c r="BN11" s="1" t="str">
        <f t="shared" si="12"/>
        <v>NA</v>
      </c>
      <c r="BO11" s="1" t="str">
        <f t="shared" si="21"/>
        <v>NA</v>
      </c>
      <c r="BP11" s="1" t="str">
        <f t="shared" si="13"/>
        <v/>
      </c>
      <c r="BQ11" s="1" t="str">
        <f t="shared" si="14"/>
        <v/>
      </c>
      <c r="BR11" s="1" t="str">
        <f t="shared" si="15"/>
        <v>Woher kommt Leonie?</v>
      </c>
      <c r="BS11" s="1" t="str">
        <f t="shared" si="16"/>
        <v>Woher kommt Leonie?</v>
      </c>
      <c r="BT11" s="1" t="str">
        <f t="shared" si="17"/>
        <v>Was hat Leonie genossen?</v>
      </c>
      <c r="BU11" s="1" t="str">
        <f t="shared" si="18"/>
        <v/>
      </c>
      <c r="BV11" s="1" t="str">
        <f t="shared" si="19"/>
        <v>Was hat Leonie genossen?</v>
      </c>
    </row>
    <row r="12" spans="1:74" ht="14.25" customHeight="1" x14ac:dyDescent="0.35">
      <c r="A12" s="1" t="str">
        <f t="shared" si="20"/>
        <v>L5_S92_I175_PSie</v>
      </c>
      <c r="B12" s="1">
        <v>5</v>
      </c>
      <c r="C12" s="1">
        <v>92</v>
      </c>
      <c r="D12" s="5">
        <v>11</v>
      </c>
      <c r="E12">
        <v>1</v>
      </c>
      <c r="F12" s="1">
        <v>92</v>
      </c>
      <c r="G12" s="1" t="str">
        <f t="shared" si="22"/>
        <v>Der Schriftsteller läuft zur Bäckerei. Sie hat den notwendigen Kuchen vergessen.</v>
      </c>
      <c r="H12" s="1" t="str">
        <f t="shared" si="0"/>
        <v>Der Schriftsteller</v>
      </c>
      <c r="I12" s="1" t="str">
        <f t="shared" si="1"/>
        <v>Die Schriftstellerin</v>
      </c>
      <c r="J12" s="1" t="s">
        <v>93</v>
      </c>
      <c r="L12" s="1" t="s">
        <v>94</v>
      </c>
      <c r="N12" s="1" t="s">
        <v>95</v>
      </c>
      <c r="O12" s="1" t="str">
        <f t="shared" si="2"/>
        <v>zur Bäckerei.</v>
      </c>
      <c r="P12" s="1" t="str">
        <f t="shared" si="3"/>
        <v>zur Bäckerei</v>
      </c>
      <c r="Q12" s="1" t="str">
        <f t="shared" si="23"/>
        <v>Sie</v>
      </c>
      <c r="R12" s="1" t="s">
        <v>7</v>
      </c>
      <c r="S12" s="1" t="s">
        <v>84</v>
      </c>
      <c r="T12" s="1" t="s">
        <v>72</v>
      </c>
      <c r="U12" s="1" t="s">
        <v>96</v>
      </c>
      <c r="W12" s="1" t="str">
        <f t="shared" si="4"/>
        <v>Kuchen</v>
      </c>
      <c r="X12" s="1" t="str">
        <f t="shared" si="5"/>
        <v>vergessen.</v>
      </c>
      <c r="Y12" s="1" t="s">
        <v>97</v>
      </c>
      <c r="Z12" s="1">
        <f>[1]main!Z93</f>
        <v>175</v>
      </c>
      <c r="AA12" s="1" t="str">
        <f>[1]main!AA93</f>
        <v>Schriftsteller</v>
      </c>
      <c r="AB12" s="1" t="str">
        <f>[1]main!AB93</f>
        <v>NA</v>
      </c>
      <c r="AC12" s="1">
        <f>[1]main!AC93</f>
        <v>4.1500000000000004</v>
      </c>
      <c r="AD12" s="1" t="str">
        <f>[1]main!AD93</f>
        <v>NA</v>
      </c>
      <c r="AE12" s="1" t="str">
        <f>[1]main!AE93</f>
        <v>NA</v>
      </c>
      <c r="AF12" s="2" t="str">
        <f>[1]main!AF93</f>
        <v>m</v>
      </c>
      <c r="AG12" s="1" t="str">
        <f>[1]main!AG93</f>
        <v>Filler</v>
      </c>
      <c r="AH12" s="1" t="str">
        <f>[1]main!AH93</f>
        <v>NA</v>
      </c>
      <c r="AI12" s="1" t="str">
        <f>[1]main!AI93</f>
        <v>NA</v>
      </c>
      <c r="AJ12" s="1" t="str">
        <f>[1]main!AJ93</f>
        <v>Der</v>
      </c>
      <c r="AK12" s="1" t="str">
        <f>[1]main!AK93</f>
        <v>der</v>
      </c>
      <c r="AL12" s="1">
        <f>[1]main!AL93</f>
        <v>32</v>
      </c>
      <c r="AM12" s="1" t="str">
        <f>[1]main!AM93</f>
        <v>Schriftstellerin</v>
      </c>
      <c r="AN12" s="1" t="str">
        <f>[1]main!AN93</f>
        <v>NA</v>
      </c>
      <c r="AO12" s="1" t="str">
        <f>[1]main!AO93</f>
        <v>NA</v>
      </c>
      <c r="AP12" s="1" t="str">
        <f>[1]main!AP93</f>
        <v>NA</v>
      </c>
      <c r="AQ12" s="1" t="str">
        <f>[1]main!AQ93</f>
        <v>NA</v>
      </c>
      <c r="AR12" s="1" t="str">
        <f>[1]main!AR93</f>
        <v>NA</v>
      </c>
      <c r="AS12" s="1" t="str">
        <f>[1]main!AS93</f>
        <v>Alternative</v>
      </c>
      <c r="AT12" s="1" t="str">
        <f>[1]main!AT93</f>
        <v>NA</v>
      </c>
      <c r="AU12" s="1" t="str">
        <f>[1]main!AU93</f>
        <v>NA</v>
      </c>
      <c r="AV12" s="1" t="str">
        <f>[1]main!AV93</f>
        <v>Die</v>
      </c>
      <c r="AW12" s="1" t="str">
        <f>[1]main!AW93</f>
        <v>die</v>
      </c>
      <c r="AX12" s="1" t="str">
        <f>[1]main!AX93</f>
        <v>Er</v>
      </c>
      <c r="AY12" s="1" t="str">
        <f>[1]main!AY93</f>
        <v>Sie</v>
      </c>
      <c r="AZ12" s="1" t="str">
        <f>[1]main!AZ93</f>
        <v>Sie</v>
      </c>
      <c r="BA12" s="1" t="str">
        <f t="shared" si="6"/>
        <v>Wer läuft zur Bäckerei?</v>
      </c>
      <c r="BB12" s="3" t="str">
        <f t="shared" si="7"/>
        <v>Was tat der Schriftsteller?</v>
      </c>
      <c r="BC12" s="1" t="str">
        <f t="shared" si="8"/>
        <v>Wohin läuft der Schriftsteller?</v>
      </c>
      <c r="BD12" s="1" t="str">
        <f t="shared" si="9"/>
        <v>Was hat der Schriftsteller vergessen?</v>
      </c>
      <c r="BE12" s="12" t="s">
        <v>21</v>
      </c>
      <c r="BF12" s="1" t="str">
        <f>BD12</f>
        <v>Was hat der Schriftsteller vergessen?</v>
      </c>
      <c r="BG12" s="1">
        <v>3</v>
      </c>
      <c r="BH12" s="1">
        <f t="shared" si="10"/>
        <v>0</v>
      </c>
      <c r="BI12" s="1" t="str">
        <f t="shared" si="11"/>
        <v>NA</v>
      </c>
      <c r="BJ12" s="1" t="str">
        <f>IF(BI12="NA","NA",CONCATENATE(S12," ",T12," ",W12))</f>
        <v>NA</v>
      </c>
      <c r="BK12" s="1" t="str">
        <f t="shared" si="24"/>
        <v>NA</v>
      </c>
      <c r="BL12" s="1" t="s">
        <v>13</v>
      </c>
      <c r="BM12" s="12">
        <v>0</v>
      </c>
      <c r="BN12" s="1" t="str">
        <f t="shared" si="12"/>
        <v>NA</v>
      </c>
      <c r="BO12" s="1" t="str">
        <f t="shared" si="21"/>
        <v>NA</v>
      </c>
      <c r="BP12" s="1" t="str">
        <f t="shared" si="13"/>
        <v/>
      </c>
      <c r="BQ12" s="1" t="str">
        <f t="shared" si="14"/>
        <v>Wohin läuft der Schriftsteller?</v>
      </c>
      <c r="BR12" s="1" t="str">
        <f t="shared" si="15"/>
        <v/>
      </c>
      <c r="BS12" s="1" t="str">
        <f t="shared" si="16"/>
        <v>Wohin läuft der Schriftsteller?</v>
      </c>
      <c r="BT12" s="1" t="str">
        <f t="shared" si="17"/>
        <v>Was hat der Schriftsteller vergessen?</v>
      </c>
      <c r="BU12" s="1" t="str">
        <f t="shared" si="18"/>
        <v/>
      </c>
      <c r="BV12" s="1" t="str">
        <f t="shared" si="19"/>
        <v>Was hat der Schriftsteller vergessen?</v>
      </c>
    </row>
    <row r="13" spans="1:74" ht="14.25" customHeight="1" x14ac:dyDescent="0.35">
      <c r="A13" s="1" t="str">
        <f t="shared" si="20"/>
        <v>L5_S8_I70_PEr</v>
      </c>
      <c r="B13" s="1">
        <v>5</v>
      </c>
      <c r="C13" s="1">
        <v>8</v>
      </c>
      <c r="D13" s="5">
        <v>12</v>
      </c>
      <c r="E13">
        <v>1</v>
      </c>
      <c r="F13" s="1">
        <v>8</v>
      </c>
      <c r="G13" s="1" t="str">
        <f t="shared" si="22"/>
        <v>Sascha parkt auf dem Radweg. Er möchte ein starkes Zeichen setzen.</v>
      </c>
      <c r="H13" s="1" t="str">
        <f t="shared" si="0"/>
        <v>Sascha</v>
      </c>
      <c r="I13" s="1" t="str">
        <f t="shared" si="1"/>
        <v>Emma</v>
      </c>
      <c r="J13" s="1" t="s">
        <v>98</v>
      </c>
      <c r="K13" s="1" t="s">
        <v>99</v>
      </c>
      <c r="N13" s="1" t="s">
        <v>100</v>
      </c>
      <c r="O13" s="1" t="str">
        <f t="shared" si="2"/>
        <v>auf dem Radweg.</v>
      </c>
      <c r="P13" s="1" t="str">
        <f t="shared" si="3"/>
        <v>auf dem Radweg</v>
      </c>
      <c r="Q13" s="1" t="str">
        <f t="shared" si="23"/>
        <v>Er</v>
      </c>
      <c r="R13" s="1" t="s">
        <v>101</v>
      </c>
      <c r="S13" s="1" t="s">
        <v>25</v>
      </c>
      <c r="T13" s="1" t="s">
        <v>102</v>
      </c>
      <c r="U13" s="1" t="s">
        <v>103</v>
      </c>
      <c r="W13" s="1" t="str">
        <f t="shared" si="4"/>
        <v>Zeichen</v>
      </c>
      <c r="X13" s="1" t="str">
        <f t="shared" si="5"/>
        <v>setzen.</v>
      </c>
      <c r="Y13" s="1" t="s">
        <v>104</v>
      </c>
      <c r="Z13" s="1">
        <f>[1]main!Z29</f>
        <v>70</v>
      </c>
      <c r="AA13" s="1" t="str">
        <f>[1]main!AA29</f>
        <v>Sascha</v>
      </c>
      <c r="AB13" s="1" t="str">
        <f>[1]main!AB29</f>
        <v>n</v>
      </c>
      <c r="AC13" s="1">
        <f>[1]main!AC29</f>
        <v>3.457142857</v>
      </c>
      <c r="AD13" s="1">
        <f>[1]main!AD29</f>
        <v>1.7036786690000001</v>
      </c>
      <c r="AE13" s="1">
        <f>[1]main!AE29</f>
        <v>4</v>
      </c>
      <c r="AF13" s="2" t="str">
        <f>[1]main!AF29</f>
        <v>n</v>
      </c>
      <c r="AG13" s="1" t="str">
        <f>[1]main!AG29</f>
        <v>Target</v>
      </c>
      <c r="AH13" s="1" t="str">
        <f>[1]main!AH29</f>
        <v>NA</v>
      </c>
      <c r="AI13" s="1">
        <f>[1]main!AI29</f>
        <v>59600000</v>
      </c>
      <c r="AJ13" s="1" t="str">
        <f>[1]main!AJ29</f>
        <v>NA</v>
      </c>
      <c r="AK13" s="1" t="str">
        <f>[1]main!AK29</f>
        <v>NA</v>
      </c>
      <c r="AL13" s="1">
        <f>[1]main!AL29</f>
        <v>119</v>
      </c>
      <c r="AM13" s="1" t="str">
        <f>[1]main!AM29</f>
        <v>Emma</v>
      </c>
      <c r="AN13" s="1" t="str">
        <f>[1]main!AN29</f>
        <v>f</v>
      </c>
      <c r="AO13" s="1">
        <f>[1]main!AO29</f>
        <v>6.7428571430000002</v>
      </c>
      <c r="AP13" s="1">
        <f>[1]main!AP29</f>
        <v>0.88593111999999996</v>
      </c>
      <c r="AQ13" s="1">
        <f>[1]main!AQ29</f>
        <v>7</v>
      </c>
      <c r="AR13" s="1" t="str">
        <f>[1]main!AR29</f>
        <v>f</v>
      </c>
      <c r="AS13" s="1" t="str">
        <f>[1]main!AS29</f>
        <v>Alternative</v>
      </c>
      <c r="AT13" s="1" t="str">
        <f>[1]main!AT29</f>
        <v>NA</v>
      </c>
      <c r="AU13" s="1" t="str">
        <f>[1]main!AU29</f>
        <v>NA</v>
      </c>
      <c r="AV13" s="1" t="str">
        <f>[1]main!AV29</f>
        <v>NA</v>
      </c>
      <c r="AW13" s="1" t="str">
        <f>[1]main!AW29</f>
        <v>NA</v>
      </c>
      <c r="AX13" s="1" t="str">
        <f>[1]main!AX29</f>
        <v>Er</v>
      </c>
      <c r="AY13" s="1" t="str">
        <f>[1]main!AY29</f>
        <v>Sie</v>
      </c>
      <c r="AZ13" s="1" t="str">
        <f>[1]main!AZ29</f>
        <v>Er</v>
      </c>
      <c r="BA13" s="1" t="str">
        <f t="shared" si="6"/>
        <v>Wer parkt auf dem Radweg?</v>
      </c>
      <c r="BB13" s="3" t="str">
        <f t="shared" si="7"/>
        <v>Was tat Sascha?</v>
      </c>
      <c r="BC13" s="1" t="str">
        <f t="shared" si="8"/>
        <v>Wo parkt Sascha?</v>
      </c>
      <c r="BD13" s="1" t="str">
        <f t="shared" si="9"/>
        <v>Was möchte Sascha setzen?</v>
      </c>
      <c r="BE13" s="12" t="s">
        <v>21</v>
      </c>
      <c r="BF13" s="1" t="str">
        <f>BD13</f>
        <v>Was möchte Sascha setzen?</v>
      </c>
      <c r="BG13" s="1">
        <v>4</v>
      </c>
      <c r="BH13" s="1">
        <f t="shared" si="10"/>
        <v>0</v>
      </c>
      <c r="BI13" s="1" t="str">
        <f t="shared" si="11"/>
        <v>NA</v>
      </c>
      <c r="BJ13" s="1" t="str">
        <f>IF(BI13="NA","NA",CONCATENATE(S13," ",T13," ",W13))</f>
        <v>NA</v>
      </c>
      <c r="BK13" s="1" t="str">
        <f t="shared" si="24"/>
        <v>NA</v>
      </c>
      <c r="BL13" s="1" t="s">
        <v>13</v>
      </c>
      <c r="BM13" s="12">
        <v>1</v>
      </c>
      <c r="BN13" s="1" t="str">
        <f t="shared" si="12"/>
        <v>NA</v>
      </c>
      <c r="BO13" s="1" t="str">
        <f t="shared" si="21"/>
        <v>NA</v>
      </c>
      <c r="BP13" s="1" t="str">
        <f t="shared" si="13"/>
        <v>Wo parkt Sascha?</v>
      </c>
      <c r="BQ13" s="1" t="str">
        <f t="shared" si="14"/>
        <v/>
      </c>
      <c r="BR13" s="1" t="str">
        <f t="shared" si="15"/>
        <v/>
      </c>
      <c r="BS13" s="1" t="str">
        <f t="shared" si="16"/>
        <v>Wo parkt Sascha?</v>
      </c>
      <c r="BT13" s="1" t="str">
        <f t="shared" si="17"/>
        <v>Was möchte Sascha setzen?</v>
      </c>
      <c r="BU13" s="1" t="str">
        <f t="shared" si="18"/>
        <v/>
      </c>
      <c r="BV13" s="1" t="str">
        <f t="shared" si="19"/>
        <v>Was möchte Sascha setzen?</v>
      </c>
    </row>
    <row r="14" spans="1:74" ht="14.25" customHeight="1" x14ac:dyDescent="0.35">
      <c r="A14" s="1" t="str">
        <f t="shared" si="20"/>
        <v>L5_S38_I141_PSie</v>
      </c>
      <c r="B14" s="1">
        <v>5</v>
      </c>
      <c r="C14" s="1">
        <v>38</v>
      </c>
      <c r="D14" s="5">
        <v>13</v>
      </c>
      <c r="E14">
        <v>1</v>
      </c>
      <c r="F14" s="1">
        <v>38</v>
      </c>
      <c r="G14" s="1" t="str">
        <f t="shared" si="22"/>
        <v>Sophia schwimmt zum Boot. Sie möchte die einsame Insel verlassen.</v>
      </c>
      <c r="H14" s="1" t="str">
        <f t="shared" si="0"/>
        <v>Sophia</v>
      </c>
      <c r="I14" s="1" t="str">
        <f t="shared" si="1"/>
        <v>Henriette</v>
      </c>
      <c r="J14" s="1" t="s">
        <v>105</v>
      </c>
      <c r="K14" s="1" t="s">
        <v>34</v>
      </c>
      <c r="N14" s="1" t="s">
        <v>106</v>
      </c>
      <c r="O14" s="1" t="str">
        <f t="shared" si="2"/>
        <v>zum Boot.</v>
      </c>
      <c r="P14" s="1" t="str">
        <f t="shared" si="3"/>
        <v>zum Boot</v>
      </c>
      <c r="Q14" s="1" t="str">
        <f t="shared" si="23"/>
        <v>Sie</v>
      </c>
      <c r="R14" s="1" t="s">
        <v>101</v>
      </c>
      <c r="S14" s="1" t="s">
        <v>8</v>
      </c>
      <c r="T14" s="1" t="s">
        <v>107</v>
      </c>
      <c r="U14" s="1" t="s">
        <v>108</v>
      </c>
      <c r="W14" s="1" t="str">
        <f t="shared" si="4"/>
        <v>Insel</v>
      </c>
      <c r="X14" s="1" t="str">
        <f t="shared" si="5"/>
        <v>verlassen.</v>
      </c>
      <c r="Y14" s="1" t="s">
        <v>109</v>
      </c>
      <c r="Z14" s="1">
        <f>[1]main!Z59</f>
        <v>141</v>
      </c>
      <c r="AA14" s="1" t="str">
        <f>[1]main!AA59</f>
        <v>Sophia</v>
      </c>
      <c r="AB14" s="1" t="str">
        <f>[1]main!AB59</f>
        <v>f</v>
      </c>
      <c r="AC14" s="1">
        <f>[1]main!AC59</f>
        <v>6.914285714</v>
      </c>
      <c r="AD14" s="1">
        <f>[1]main!AD59</f>
        <v>0.28402864100000003</v>
      </c>
      <c r="AE14" s="1">
        <f>[1]main!AE59</f>
        <v>7</v>
      </c>
      <c r="AF14" s="2" t="str">
        <f>[1]main!AF59</f>
        <v>f</v>
      </c>
      <c r="AG14" s="1" t="str">
        <f>[1]main!AG59</f>
        <v>Target</v>
      </c>
      <c r="AH14" s="1" t="str">
        <f>[1]main!AH59</f>
        <v>NA</v>
      </c>
      <c r="AI14" s="1">
        <f>[1]main!AI59</f>
        <v>2230000000</v>
      </c>
      <c r="AJ14" s="1" t="str">
        <f>[1]main!AJ59</f>
        <v>NA</v>
      </c>
      <c r="AK14" s="1" t="str">
        <f>[1]main!AK59</f>
        <v>NA</v>
      </c>
      <c r="AL14" s="1">
        <f>[1]main!AL59</f>
        <v>109</v>
      </c>
      <c r="AM14" s="1" t="str">
        <f>[1]main!AM59</f>
        <v>Henriette</v>
      </c>
      <c r="AN14" s="1" t="str">
        <f>[1]main!AN59</f>
        <v>f</v>
      </c>
      <c r="AO14" s="1">
        <f>[1]main!AO59</f>
        <v>6.6571428570000002</v>
      </c>
      <c r="AP14" s="1">
        <f>[1]main!AP59</f>
        <v>0.80230759600000001</v>
      </c>
      <c r="AQ14" s="1">
        <f>[1]main!AQ59</f>
        <v>7</v>
      </c>
      <c r="AR14" s="1" t="str">
        <f>[1]main!AR59</f>
        <v>f</v>
      </c>
      <c r="AS14" s="1" t="str">
        <f>[1]main!AS59</f>
        <v>Alternative</v>
      </c>
      <c r="AT14" s="1" t="str">
        <f>[1]main!AT59</f>
        <v>NA</v>
      </c>
      <c r="AU14" s="1" t="str">
        <f>[1]main!AU59</f>
        <v>NA</v>
      </c>
      <c r="AV14" s="1" t="str">
        <f>[1]main!AV59</f>
        <v>NA</v>
      </c>
      <c r="AW14" s="1" t="str">
        <f>[1]main!AW59</f>
        <v>NA</v>
      </c>
      <c r="AX14" s="1" t="str">
        <f>[1]main!AX59</f>
        <v>Er</v>
      </c>
      <c r="AY14" s="1" t="str">
        <f>[1]main!AY59</f>
        <v>Sie</v>
      </c>
      <c r="AZ14" s="1" t="str">
        <f>[1]main!AZ59</f>
        <v>Sie</v>
      </c>
      <c r="BA14" s="1" t="str">
        <f t="shared" si="6"/>
        <v>Wer schwimmt zum Boot?</v>
      </c>
      <c r="BB14" s="3" t="str">
        <f t="shared" si="7"/>
        <v>Was tat Sophia?</v>
      </c>
      <c r="BC14" s="1" t="str">
        <f t="shared" si="8"/>
        <v>Wo schwimmt Sophia?</v>
      </c>
      <c r="BD14" s="1" t="str">
        <f t="shared" si="9"/>
        <v>Was möchte Sophia verlassen?</v>
      </c>
      <c r="BE14" s="1" t="s">
        <v>67</v>
      </c>
      <c r="BF14" s="1" t="str">
        <f>BB14</f>
        <v>Was tat Sophia?</v>
      </c>
      <c r="BG14" s="1">
        <v>4</v>
      </c>
      <c r="BH14" s="1">
        <f t="shared" si="10"/>
        <v>0</v>
      </c>
      <c r="BI14" s="1" t="str">
        <f t="shared" si="11"/>
        <v>NA</v>
      </c>
      <c r="BJ14" s="1" t="str">
        <f>IF(BI14="NA","NA",J14)</f>
        <v>NA</v>
      </c>
      <c r="BK14" s="1" t="str">
        <f t="shared" si="24"/>
        <v>NA</v>
      </c>
      <c r="BL14" s="1" t="s">
        <v>13</v>
      </c>
      <c r="BM14" s="12">
        <v>0</v>
      </c>
      <c r="BN14" s="1" t="str">
        <f t="shared" si="12"/>
        <v>NA</v>
      </c>
      <c r="BO14" s="1" t="str">
        <f t="shared" si="21"/>
        <v>NA</v>
      </c>
      <c r="BP14" s="1" t="str">
        <f t="shared" si="13"/>
        <v>Wo schwimmt Sophia?</v>
      </c>
      <c r="BQ14" s="1" t="str">
        <f t="shared" si="14"/>
        <v/>
      </c>
      <c r="BR14" s="1" t="str">
        <f t="shared" si="15"/>
        <v/>
      </c>
      <c r="BS14" s="1" t="str">
        <f t="shared" si="16"/>
        <v>Wo schwimmt Sophia?</v>
      </c>
      <c r="BT14" s="1" t="str">
        <f t="shared" si="17"/>
        <v>Was möchte Sophia verlassen?</v>
      </c>
      <c r="BU14" s="1" t="str">
        <f t="shared" si="18"/>
        <v/>
      </c>
      <c r="BV14" s="1" t="str">
        <f t="shared" si="19"/>
        <v>Was möchte Sophia verlassen?</v>
      </c>
    </row>
    <row r="15" spans="1:74" ht="14.25" customHeight="1" x14ac:dyDescent="0.35">
      <c r="A15" s="1" t="str">
        <f t="shared" si="20"/>
        <v>L5_S18_I80_PSie</v>
      </c>
      <c r="B15" s="1">
        <v>5</v>
      </c>
      <c r="C15" s="1">
        <v>18</v>
      </c>
      <c r="D15" s="5">
        <v>14</v>
      </c>
      <c r="E15">
        <v>1</v>
      </c>
      <c r="F15" s="1">
        <v>18</v>
      </c>
      <c r="G15" s="1" t="str">
        <f t="shared" si="22"/>
        <v>Kim hüpft auf dem Trampolin. Sie möchte die neuen Nachbarskinder bespaßen.</v>
      </c>
      <c r="H15" s="1" t="str">
        <f t="shared" si="0"/>
        <v>Kim</v>
      </c>
      <c r="I15" s="1" t="str">
        <f t="shared" si="1"/>
        <v>Karl</v>
      </c>
      <c r="J15" s="1" t="s">
        <v>110</v>
      </c>
      <c r="K15" s="1" t="s">
        <v>99</v>
      </c>
      <c r="N15" s="1" t="s">
        <v>111</v>
      </c>
      <c r="O15" s="1" t="str">
        <f t="shared" si="2"/>
        <v>auf dem Trampolin.</v>
      </c>
      <c r="P15" s="1" t="str">
        <f t="shared" si="3"/>
        <v>auf dem Trampolin</v>
      </c>
      <c r="Q15" s="1" t="str">
        <f t="shared" si="23"/>
        <v>Sie</v>
      </c>
      <c r="R15" s="1" t="s">
        <v>101</v>
      </c>
      <c r="S15" s="1" t="s">
        <v>8</v>
      </c>
      <c r="T15" s="1" t="s">
        <v>112</v>
      </c>
      <c r="V15" s="1" t="s">
        <v>113</v>
      </c>
      <c r="W15" s="1" t="str">
        <f t="shared" si="4"/>
        <v>Nachbarskinder</v>
      </c>
      <c r="X15" s="1" t="str">
        <f t="shared" si="5"/>
        <v>bespaßen.</v>
      </c>
      <c r="Y15" s="1" t="s">
        <v>114</v>
      </c>
      <c r="Z15" s="1">
        <f>[1]main!Z39</f>
        <v>80</v>
      </c>
      <c r="AA15" s="1" t="str">
        <f>[1]main!AA39</f>
        <v>Kim</v>
      </c>
      <c r="AB15" s="1" t="str">
        <f>[1]main!AB39</f>
        <v>n</v>
      </c>
      <c r="AC15" s="1">
        <f>[1]main!AC39</f>
        <v>4.7428571430000002</v>
      </c>
      <c r="AD15" s="1">
        <f>[1]main!AD39</f>
        <v>1.038745203</v>
      </c>
      <c r="AE15" s="1">
        <f>[1]main!AE39</f>
        <v>4</v>
      </c>
      <c r="AF15" s="2" t="str">
        <f>[1]main!AF39</f>
        <v>n</v>
      </c>
      <c r="AG15" s="1" t="str">
        <f>[1]main!AG39</f>
        <v>Target</v>
      </c>
      <c r="AH15" s="1" t="str">
        <f>[1]main!AH39</f>
        <v>NA</v>
      </c>
      <c r="AI15" s="1">
        <f>[1]main!AI39</f>
        <v>5070000000</v>
      </c>
      <c r="AJ15" s="1" t="str">
        <f>[1]main!AJ39</f>
        <v>NA</v>
      </c>
      <c r="AK15" s="1" t="str">
        <f>[1]main!AK39</f>
        <v>NA</v>
      </c>
      <c r="AL15" s="1">
        <f>[1]main!AL39</f>
        <v>30</v>
      </c>
      <c r="AM15" s="1" t="str">
        <f>[1]main!AM39</f>
        <v>Karl</v>
      </c>
      <c r="AN15" s="1" t="str">
        <f>[1]main!AN39</f>
        <v>m</v>
      </c>
      <c r="AO15" s="1">
        <f>[1]main!AO39</f>
        <v>1.342857143</v>
      </c>
      <c r="AP15" s="1">
        <f>[1]main!AP39</f>
        <v>1.1099246700000001</v>
      </c>
      <c r="AQ15" s="1">
        <f>[1]main!AQ39</f>
        <v>1</v>
      </c>
      <c r="AR15" s="1" t="str">
        <f>[1]main!AR39</f>
        <v>m</v>
      </c>
      <c r="AS15" s="1" t="str">
        <f>[1]main!AS39</f>
        <v>Alternative</v>
      </c>
      <c r="AT15" s="1" t="str">
        <f>[1]main!AT39</f>
        <v>NA</v>
      </c>
      <c r="AU15" s="1" t="str">
        <f>[1]main!AU39</f>
        <v>NA</v>
      </c>
      <c r="AV15" s="1" t="str">
        <f>[1]main!AV39</f>
        <v>NA</v>
      </c>
      <c r="AW15" s="1" t="str">
        <f>[1]main!AW39</f>
        <v>NA</v>
      </c>
      <c r="AX15" s="1" t="str">
        <f>[1]main!AX39</f>
        <v>Er</v>
      </c>
      <c r="AY15" s="1" t="str">
        <f>[1]main!AY39</f>
        <v>Sie</v>
      </c>
      <c r="AZ15" s="1" t="str">
        <f>[1]main!AZ39</f>
        <v>Sie</v>
      </c>
      <c r="BA15" s="1" t="str">
        <f t="shared" si="6"/>
        <v>Wer hüpft auf dem Trampolin?</v>
      </c>
      <c r="BB15" s="3" t="str">
        <f t="shared" si="7"/>
        <v>Was tat Kim?</v>
      </c>
      <c r="BC15" s="1" t="str">
        <f t="shared" si="8"/>
        <v>Wo hüpft Kim?</v>
      </c>
      <c r="BD15" s="1" t="str">
        <f t="shared" si="9"/>
        <v>Wen möchte Kim bespaßen?</v>
      </c>
      <c r="BE15" s="1" t="s">
        <v>67</v>
      </c>
      <c r="BF15" s="1" t="str">
        <f>BB15</f>
        <v>Was tat Kim?</v>
      </c>
      <c r="BG15" s="1">
        <v>3</v>
      </c>
      <c r="BH15" s="1">
        <f t="shared" si="10"/>
        <v>0</v>
      </c>
      <c r="BI15" s="1" t="str">
        <f t="shared" si="11"/>
        <v>NA</v>
      </c>
      <c r="BJ15" s="1" t="str">
        <f>IF(BI15="NA","NA",J15)</f>
        <v>NA</v>
      </c>
      <c r="BK15" s="1" t="str">
        <f>IF(BJ15="","",BJ15)</f>
        <v>NA</v>
      </c>
      <c r="BL15" s="1" t="s">
        <v>13</v>
      </c>
      <c r="BM15" s="12">
        <v>1</v>
      </c>
      <c r="BN15" s="1" t="str">
        <f t="shared" si="12"/>
        <v>NA</v>
      </c>
      <c r="BO15" s="1" t="str">
        <f t="shared" si="21"/>
        <v>NA</v>
      </c>
      <c r="BP15" s="1" t="str">
        <f t="shared" si="13"/>
        <v>Wo hüpft Kim?</v>
      </c>
      <c r="BQ15" s="1" t="str">
        <f t="shared" si="14"/>
        <v/>
      </c>
      <c r="BR15" s="1" t="str">
        <f t="shared" si="15"/>
        <v/>
      </c>
      <c r="BS15" s="1" t="str">
        <f t="shared" si="16"/>
        <v>Wo hüpft Kim?</v>
      </c>
      <c r="BT15" s="1" t="str">
        <f t="shared" si="17"/>
        <v/>
      </c>
      <c r="BU15" s="1" t="str">
        <f t="shared" si="18"/>
        <v>Wen möchte Kim bespaßen?</v>
      </c>
      <c r="BV15" s="1" t="str">
        <f t="shared" si="19"/>
        <v>Wen möchte Kim bespaßen?</v>
      </c>
    </row>
    <row r="16" spans="1:74" ht="14.25" customHeight="1" x14ac:dyDescent="0.35">
      <c r="A16" s="1" t="str">
        <f t="shared" si="20"/>
        <v>L5_S119_I202_PSie</v>
      </c>
      <c r="B16" s="1">
        <v>5</v>
      </c>
      <c r="C16" s="1">
        <v>119</v>
      </c>
      <c r="D16" s="5">
        <v>15</v>
      </c>
      <c r="E16">
        <v>1</v>
      </c>
      <c r="F16" s="1">
        <v>119</v>
      </c>
      <c r="G16" s="1" t="str">
        <f t="shared" si="22"/>
        <v>Der Wrestler fliegt aus der Talkshow. Sie hat die top-secret Geheimnisse verraten.</v>
      </c>
      <c r="H16" s="1" t="str">
        <f t="shared" si="0"/>
        <v>Der Wrestler</v>
      </c>
      <c r="I16" s="1" t="str">
        <f t="shared" si="1"/>
        <v>Die Wrestlerin</v>
      </c>
      <c r="J16" s="1" t="s">
        <v>115</v>
      </c>
      <c r="M16" s="1" t="s">
        <v>116</v>
      </c>
      <c r="N16" s="1" t="s">
        <v>117</v>
      </c>
      <c r="O16" s="1" t="str">
        <f t="shared" si="2"/>
        <v>aus der Talkshow.</v>
      </c>
      <c r="P16" s="1" t="str">
        <f t="shared" si="3"/>
        <v>aus der Talkshow</v>
      </c>
      <c r="Q16" s="1" t="str">
        <f t="shared" si="23"/>
        <v>Sie</v>
      </c>
      <c r="R16" s="1" t="s">
        <v>7</v>
      </c>
      <c r="S16" s="1" t="s">
        <v>8</v>
      </c>
      <c r="T16" s="1" t="s">
        <v>118</v>
      </c>
      <c r="U16" s="1" t="s">
        <v>119</v>
      </c>
      <c r="W16" s="1" t="str">
        <f t="shared" si="4"/>
        <v>Geheimnisse</v>
      </c>
      <c r="X16" s="1" t="str">
        <f t="shared" si="5"/>
        <v>verraten.</v>
      </c>
      <c r="Y16" s="1" t="s">
        <v>120</v>
      </c>
      <c r="Z16" s="1">
        <f>[1]main!Z120</f>
        <v>202</v>
      </c>
      <c r="AA16" s="1" t="str">
        <f>[1]main!AA120</f>
        <v>Wrestler</v>
      </c>
      <c r="AB16" s="1" t="str">
        <f>[1]main!AB120</f>
        <v>NA</v>
      </c>
      <c r="AC16" s="1">
        <f>[1]main!AC120</f>
        <v>6.5750000000000002</v>
      </c>
      <c r="AD16" s="1" t="str">
        <f>[1]main!AD120</f>
        <v>NA</v>
      </c>
      <c r="AE16" s="1" t="str">
        <f>[1]main!AE120</f>
        <v>NA</v>
      </c>
      <c r="AF16" s="2" t="str">
        <f>[1]main!AF120</f>
        <v>m</v>
      </c>
      <c r="AG16" s="1" t="str">
        <f>[1]main!AG120</f>
        <v>Filler</v>
      </c>
      <c r="AH16" s="1" t="str">
        <f>[1]main!AH120</f>
        <v>NA</v>
      </c>
      <c r="AI16" s="1" t="str">
        <f>[1]main!AI120</f>
        <v>NA</v>
      </c>
      <c r="AJ16" s="1" t="str">
        <f>[1]main!AJ120</f>
        <v>Der</v>
      </c>
      <c r="AK16" s="1" t="str">
        <f>[1]main!AK120</f>
        <v>der</v>
      </c>
      <c r="AL16" s="1">
        <f>[1]main!AL120</f>
        <v>59</v>
      </c>
      <c r="AM16" s="1" t="str">
        <f>[1]main!AM120</f>
        <v>Wrestlerin</v>
      </c>
      <c r="AN16" s="1" t="str">
        <f>[1]main!AN120</f>
        <v>NA</v>
      </c>
      <c r="AO16" s="1" t="str">
        <f>[1]main!AO120</f>
        <v>NA</v>
      </c>
      <c r="AP16" s="1" t="str">
        <f>[1]main!AP120</f>
        <v>NA</v>
      </c>
      <c r="AQ16" s="1" t="str">
        <f>[1]main!AQ120</f>
        <v>NA</v>
      </c>
      <c r="AR16" s="1" t="str">
        <f>[1]main!AR120</f>
        <v>NA</v>
      </c>
      <c r="AS16" s="1" t="str">
        <f>[1]main!AS120</f>
        <v>Alternative</v>
      </c>
      <c r="AT16" s="1" t="str">
        <f>[1]main!AT120</f>
        <v>NA</v>
      </c>
      <c r="AU16" s="1" t="str">
        <f>[1]main!AU120</f>
        <v>NA</v>
      </c>
      <c r="AV16" s="1" t="str">
        <f>[1]main!AV120</f>
        <v>Die</v>
      </c>
      <c r="AW16" s="1" t="str">
        <f>[1]main!AW120</f>
        <v>die</v>
      </c>
      <c r="AX16" s="1" t="str">
        <f>[1]main!AX120</f>
        <v>Er</v>
      </c>
      <c r="AY16" s="1" t="str">
        <f>[1]main!AY120</f>
        <v>Sie</v>
      </c>
      <c r="AZ16" s="1" t="str">
        <f>[1]main!AZ120</f>
        <v>Sie</v>
      </c>
      <c r="BA16" s="1" t="str">
        <f t="shared" si="6"/>
        <v>Wer fliegt aus der Talkshow?</v>
      </c>
      <c r="BB16" s="3" t="str">
        <f t="shared" si="7"/>
        <v>Was tat der Wrestler?</v>
      </c>
      <c r="BC16" s="1" t="str">
        <f t="shared" si="8"/>
        <v>Woher fliegt der Wrestler?</v>
      </c>
      <c r="BD16" s="1" t="str">
        <f t="shared" si="9"/>
        <v>Was hat der Wrestler verraten?</v>
      </c>
      <c r="BE16" s="1" t="s">
        <v>32</v>
      </c>
      <c r="BF16" s="1" t="str">
        <f>BC16</f>
        <v>Woher fliegt der Wrestler?</v>
      </c>
      <c r="BG16" s="1">
        <v>4</v>
      </c>
      <c r="BH16" s="1">
        <f t="shared" si="10"/>
        <v>0</v>
      </c>
      <c r="BI16" s="1" t="str">
        <f t="shared" si="11"/>
        <v>NA</v>
      </c>
      <c r="BJ16" s="1" t="str">
        <f>IF(BI16="NA","NA",P16)</f>
        <v>NA</v>
      </c>
      <c r="BK16" s="1" t="str">
        <f t="shared" ref="BK16:BK22" si="25">BJ16</f>
        <v>NA</v>
      </c>
      <c r="BL16" s="1" t="s">
        <v>13</v>
      </c>
      <c r="BM16" s="12">
        <v>1</v>
      </c>
      <c r="BN16" s="1" t="str">
        <f t="shared" si="12"/>
        <v>NA</v>
      </c>
      <c r="BO16" s="1" t="str">
        <f t="shared" si="21"/>
        <v>NA</v>
      </c>
      <c r="BP16" s="1" t="str">
        <f t="shared" si="13"/>
        <v/>
      </c>
      <c r="BQ16" s="1" t="str">
        <f t="shared" si="14"/>
        <v/>
      </c>
      <c r="BR16" s="1" t="str">
        <f t="shared" si="15"/>
        <v>Woher fliegt der Wrestler?</v>
      </c>
      <c r="BS16" s="1" t="str">
        <f t="shared" si="16"/>
        <v>Woher fliegt der Wrestler?</v>
      </c>
      <c r="BT16" s="1" t="str">
        <f t="shared" si="17"/>
        <v>Was hat der Wrestler verraten?</v>
      </c>
      <c r="BU16" s="1" t="str">
        <f t="shared" si="18"/>
        <v/>
      </c>
      <c r="BV16" s="1" t="str">
        <f t="shared" si="19"/>
        <v>Was hat der Wrestler verraten?</v>
      </c>
    </row>
    <row r="17" spans="1:74" ht="14.25" customHeight="1" x14ac:dyDescent="0.35">
      <c r="A17" s="1" t="str">
        <f t="shared" si="20"/>
        <v>L5_S19_I81_PSie</v>
      </c>
      <c r="B17" s="1">
        <v>5</v>
      </c>
      <c r="C17" s="1">
        <v>19</v>
      </c>
      <c r="D17" s="5">
        <v>16</v>
      </c>
      <c r="E17">
        <v>1</v>
      </c>
      <c r="F17" s="1">
        <v>19</v>
      </c>
      <c r="G17" s="1" t="str">
        <f t="shared" si="22"/>
        <v>Sidney erwacht von der Weinprobe. Sie hatte einen spaßigen Abend genossen.</v>
      </c>
      <c r="H17" s="1" t="str">
        <f t="shared" si="0"/>
        <v>Sidney</v>
      </c>
      <c r="I17" s="1" t="str">
        <f t="shared" si="1"/>
        <v>Adrian</v>
      </c>
      <c r="J17" s="1" t="s">
        <v>121</v>
      </c>
      <c r="M17" s="1" t="s">
        <v>23</v>
      </c>
      <c r="N17" s="1" t="s">
        <v>122</v>
      </c>
      <c r="O17" s="1" t="str">
        <f t="shared" si="2"/>
        <v>von der Weinprobe.</v>
      </c>
      <c r="P17" s="1" t="str">
        <f t="shared" si="3"/>
        <v>von der Weinprobe</v>
      </c>
      <c r="Q17" s="1" t="str">
        <f t="shared" si="23"/>
        <v>Sie</v>
      </c>
      <c r="R17" s="1" t="s">
        <v>123</v>
      </c>
      <c r="S17" s="1" t="s">
        <v>124</v>
      </c>
      <c r="T17" s="1" t="s">
        <v>125</v>
      </c>
      <c r="U17" s="1" t="s">
        <v>126</v>
      </c>
      <c r="W17" s="1" t="str">
        <f t="shared" si="4"/>
        <v>Abend</v>
      </c>
      <c r="X17" s="1" t="str">
        <f t="shared" si="5"/>
        <v>genossen.</v>
      </c>
      <c r="Y17" s="1" t="s">
        <v>92</v>
      </c>
      <c r="Z17" s="1">
        <f>[1]main!Z40</f>
        <v>81</v>
      </c>
      <c r="AA17" s="1" t="str">
        <f>[1]main!AA40</f>
        <v>Sidney</v>
      </c>
      <c r="AB17" s="1" t="str">
        <f>[1]main!AB40</f>
        <v>n</v>
      </c>
      <c r="AC17" s="1">
        <f>[1]main!AC40</f>
        <v>4.7428571430000002</v>
      </c>
      <c r="AD17" s="1">
        <f>[1]main!AD40</f>
        <v>1.421326165</v>
      </c>
      <c r="AE17" s="1">
        <f>[1]main!AE40</f>
        <v>4</v>
      </c>
      <c r="AF17" s="2" t="str">
        <f>[1]main!AF40</f>
        <v>n</v>
      </c>
      <c r="AG17" s="1" t="str">
        <f>[1]main!AG40</f>
        <v>Target</v>
      </c>
      <c r="AH17" s="1" t="str">
        <f>[1]main!AH40</f>
        <v>NA</v>
      </c>
      <c r="AI17" s="1">
        <f>[1]main!AI40</f>
        <v>1940000000</v>
      </c>
      <c r="AJ17" s="1" t="str">
        <f>[1]main!AJ40</f>
        <v>NA</v>
      </c>
      <c r="AK17" s="1" t="str">
        <f>[1]main!AK40</f>
        <v>NA</v>
      </c>
      <c r="AL17" s="1">
        <f>[1]main!AL40</f>
        <v>31</v>
      </c>
      <c r="AM17" s="1" t="str">
        <f>[1]main!AM40</f>
        <v>Adrian</v>
      </c>
      <c r="AN17" s="1" t="str">
        <f>[1]main!AN40</f>
        <v>m</v>
      </c>
      <c r="AO17" s="1">
        <f>[1]main!AO40</f>
        <v>1.371428571</v>
      </c>
      <c r="AP17" s="1">
        <f>[1]main!AP40</f>
        <v>0.73106345900000003</v>
      </c>
      <c r="AQ17" s="1">
        <f>[1]main!AQ40</f>
        <v>1</v>
      </c>
      <c r="AR17" s="1" t="str">
        <f>[1]main!AR40</f>
        <v>m</v>
      </c>
      <c r="AS17" s="1" t="str">
        <f>[1]main!AS40</f>
        <v>Alternative</v>
      </c>
      <c r="AT17" s="1" t="str">
        <f>[1]main!AT40</f>
        <v>NA</v>
      </c>
      <c r="AU17" s="1" t="str">
        <f>[1]main!AU40</f>
        <v>NA</v>
      </c>
      <c r="AV17" s="1" t="str">
        <f>[1]main!AV40</f>
        <v>NA</v>
      </c>
      <c r="AW17" s="1" t="str">
        <f>[1]main!AW40</f>
        <v>NA</v>
      </c>
      <c r="AX17" s="1" t="str">
        <f>[1]main!AX40</f>
        <v>Er</v>
      </c>
      <c r="AY17" s="1" t="str">
        <f>[1]main!AY40</f>
        <v>Sie</v>
      </c>
      <c r="AZ17" s="1" t="str">
        <f>[1]main!AZ40</f>
        <v>Sie</v>
      </c>
      <c r="BA17" s="1" t="str">
        <f t="shared" si="6"/>
        <v>Wer erwacht von der Weinprobe?</v>
      </c>
      <c r="BB17" s="3" t="str">
        <f t="shared" si="7"/>
        <v>Was tat Sidney?</v>
      </c>
      <c r="BC17" s="1" t="str">
        <f t="shared" si="8"/>
        <v>Woher erwacht Sidney?</v>
      </c>
      <c r="BD17" s="1" t="str">
        <f t="shared" si="9"/>
        <v>Was hatte Sidney genossen?</v>
      </c>
      <c r="BE17" s="1" t="s">
        <v>32</v>
      </c>
      <c r="BF17" s="1" t="str">
        <f>BC17</f>
        <v>Woher erwacht Sidney?</v>
      </c>
      <c r="BG17" s="1">
        <v>3</v>
      </c>
      <c r="BH17" s="1">
        <f t="shared" si="10"/>
        <v>0</v>
      </c>
      <c r="BI17" s="1" t="str">
        <f t="shared" si="11"/>
        <v>NA</v>
      </c>
      <c r="BJ17" s="1" t="str">
        <f>IF(BI17="NA","NA",P17)</f>
        <v>NA</v>
      </c>
      <c r="BK17" s="1" t="str">
        <f t="shared" si="25"/>
        <v>NA</v>
      </c>
      <c r="BL17" s="1" t="s">
        <v>13</v>
      </c>
      <c r="BM17" s="12">
        <v>1</v>
      </c>
      <c r="BN17" s="1" t="str">
        <f t="shared" si="12"/>
        <v>NA</v>
      </c>
      <c r="BO17" s="1" t="str">
        <f t="shared" si="21"/>
        <v>NA</v>
      </c>
      <c r="BP17" s="1" t="str">
        <f t="shared" si="13"/>
        <v/>
      </c>
      <c r="BQ17" s="1" t="str">
        <f t="shared" si="14"/>
        <v/>
      </c>
      <c r="BR17" s="1" t="str">
        <f t="shared" si="15"/>
        <v>Woher erwacht Sidney?</v>
      </c>
      <c r="BS17" s="1" t="str">
        <f t="shared" si="16"/>
        <v>Woher erwacht Sidney?</v>
      </c>
      <c r="BT17" s="1" t="str">
        <f t="shared" si="17"/>
        <v>Was hatte Sidney genossen?</v>
      </c>
      <c r="BU17" s="1" t="str">
        <f t="shared" si="18"/>
        <v/>
      </c>
      <c r="BV17" s="1" t="str">
        <f t="shared" si="19"/>
        <v>Was hatte Sidney genossen?</v>
      </c>
    </row>
    <row r="18" spans="1:74" ht="14.25" customHeight="1" x14ac:dyDescent="0.35">
      <c r="A18" s="1" t="str">
        <f t="shared" si="20"/>
        <v>L5_S6_I68_PEr</v>
      </c>
      <c r="B18" s="1">
        <v>5</v>
      </c>
      <c r="C18" s="1">
        <v>6</v>
      </c>
      <c r="D18" s="5">
        <v>17</v>
      </c>
      <c r="E18">
        <v>1</v>
      </c>
      <c r="F18" s="1">
        <v>6</v>
      </c>
      <c r="G18" s="1" t="str">
        <f t="shared" si="22"/>
        <v>Jean guckt auf den Fahrplan. Er hat die heutige Verbindung vergessen.</v>
      </c>
      <c r="H18" s="1" t="str">
        <f t="shared" si="0"/>
        <v>Jean</v>
      </c>
      <c r="I18" s="1" t="str">
        <f t="shared" si="1"/>
        <v>Greta</v>
      </c>
      <c r="J18" s="1" t="s">
        <v>127</v>
      </c>
      <c r="L18" s="1" t="s">
        <v>128</v>
      </c>
      <c r="N18" s="1" t="s">
        <v>129</v>
      </c>
      <c r="O18" s="1" t="str">
        <f t="shared" si="2"/>
        <v>auf den Fahrplan.</v>
      </c>
      <c r="P18" s="1" t="str">
        <f t="shared" si="3"/>
        <v>auf den Fahrplan</v>
      </c>
      <c r="Q18" s="1" t="str">
        <f t="shared" si="23"/>
        <v>Er</v>
      </c>
      <c r="R18" s="1" t="s">
        <v>7</v>
      </c>
      <c r="S18" s="1" t="s">
        <v>8</v>
      </c>
      <c r="T18" s="1" t="s">
        <v>130</v>
      </c>
      <c r="U18" s="1" t="s">
        <v>131</v>
      </c>
      <c r="W18" s="1" t="str">
        <f t="shared" si="4"/>
        <v>Verbindung</v>
      </c>
      <c r="X18" s="1" t="str">
        <f t="shared" si="5"/>
        <v>vergessen.</v>
      </c>
      <c r="Y18" s="1" t="s">
        <v>97</v>
      </c>
      <c r="Z18" s="1">
        <f>[1]main!Z27</f>
        <v>68</v>
      </c>
      <c r="AA18" s="1" t="str">
        <f>[1]main!AA27</f>
        <v>Jean</v>
      </c>
      <c r="AB18" s="1" t="str">
        <f>[1]main!AB27</f>
        <v>n</v>
      </c>
      <c r="AC18" s="1">
        <f>[1]main!AC27</f>
        <v>3.4285714289999998</v>
      </c>
      <c r="AD18" s="1">
        <f>[1]main!AD27</f>
        <v>1.420143205</v>
      </c>
      <c r="AE18" s="1">
        <f>[1]main!AE27</f>
        <v>4</v>
      </c>
      <c r="AF18" s="2" t="str">
        <f>[1]main!AF27</f>
        <v>n</v>
      </c>
      <c r="AG18" s="1" t="str">
        <f>[1]main!AG27</f>
        <v>Target</v>
      </c>
      <c r="AH18" s="1" t="str">
        <f>[1]main!AH27</f>
        <v>NA</v>
      </c>
      <c r="AI18" s="1">
        <f>[1]main!AI27</f>
        <v>4610000000</v>
      </c>
      <c r="AJ18" s="1" t="str">
        <f>[1]main!AJ27</f>
        <v>NA</v>
      </c>
      <c r="AK18" s="1" t="str">
        <f>[1]main!AK27</f>
        <v>NA</v>
      </c>
      <c r="AL18" s="1">
        <f>[1]main!AL27</f>
        <v>117</v>
      </c>
      <c r="AM18" s="1" t="str">
        <f>[1]main!AM27</f>
        <v>Greta</v>
      </c>
      <c r="AN18" s="1" t="str">
        <f>[1]main!AN27</f>
        <v>f</v>
      </c>
      <c r="AO18" s="1">
        <f>[1]main!AO27</f>
        <v>6.7428571430000002</v>
      </c>
      <c r="AP18" s="1">
        <f>[1]main!AP27</f>
        <v>0.56061191099999996</v>
      </c>
      <c r="AQ18" s="1">
        <f>[1]main!AQ27</f>
        <v>7</v>
      </c>
      <c r="AR18" s="1" t="str">
        <f>[1]main!AR27</f>
        <v>f</v>
      </c>
      <c r="AS18" s="1" t="str">
        <f>[1]main!AS27</f>
        <v>Alternative</v>
      </c>
      <c r="AT18" s="1" t="str">
        <f>[1]main!AT27</f>
        <v>NA</v>
      </c>
      <c r="AU18" s="1" t="str">
        <f>[1]main!AU27</f>
        <v>NA</v>
      </c>
      <c r="AV18" s="1" t="str">
        <f>[1]main!AV27</f>
        <v>NA</v>
      </c>
      <c r="AW18" s="1" t="str">
        <f>[1]main!AW27</f>
        <v>NA</v>
      </c>
      <c r="AX18" s="1" t="str">
        <f>[1]main!AX27</f>
        <v>Er</v>
      </c>
      <c r="AY18" s="1" t="str">
        <f>[1]main!AY27</f>
        <v>Sie</v>
      </c>
      <c r="AZ18" s="1" t="str">
        <f>[1]main!AZ27</f>
        <v>Er</v>
      </c>
      <c r="BA18" s="1" t="str">
        <f t="shared" si="6"/>
        <v>Wer guckt auf den Fahrplan?</v>
      </c>
      <c r="BB18" s="3" t="str">
        <f t="shared" si="7"/>
        <v>Was tat Jean?</v>
      </c>
      <c r="BC18" s="1" t="str">
        <f t="shared" si="8"/>
        <v>Wohin guckt Jean?</v>
      </c>
      <c r="BD18" s="1" t="str">
        <f t="shared" si="9"/>
        <v>Was hat Jean vergessen?</v>
      </c>
      <c r="BE18" s="1" t="s">
        <v>67</v>
      </c>
      <c r="BF18" s="1" t="str">
        <f>BB18</f>
        <v>Was tat Jean?</v>
      </c>
      <c r="BG18" s="1">
        <v>4</v>
      </c>
      <c r="BH18" s="1">
        <f t="shared" si="10"/>
        <v>0</v>
      </c>
      <c r="BI18" s="1" t="str">
        <f t="shared" si="11"/>
        <v>NA</v>
      </c>
      <c r="BJ18" s="1" t="str">
        <f>IF(BI18="NA","NA",J18)</f>
        <v>NA</v>
      </c>
      <c r="BK18" s="1" t="str">
        <f t="shared" si="25"/>
        <v>NA</v>
      </c>
      <c r="BL18" s="1" t="s">
        <v>13</v>
      </c>
      <c r="BM18" s="12">
        <v>0</v>
      </c>
      <c r="BN18" s="1" t="str">
        <f t="shared" si="12"/>
        <v>NA</v>
      </c>
      <c r="BO18" s="1" t="str">
        <f t="shared" si="21"/>
        <v>NA</v>
      </c>
      <c r="BP18" s="1" t="str">
        <f t="shared" si="13"/>
        <v/>
      </c>
      <c r="BQ18" s="1" t="str">
        <f t="shared" si="14"/>
        <v>Wohin guckt Jean?</v>
      </c>
      <c r="BR18" s="1" t="str">
        <f t="shared" si="15"/>
        <v/>
      </c>
      <c r="BS18" s="1" t="str">
        <f t="shared" si="16"/>
        <v>Wohin guckt Jean?</v>
      </c>
      <c r="BT18" s="1" t="str">
        <f t="shared" si="17"/>
        <v>Was hat Jean vergessen?</v>
      </c>
      <c r="BU18" s="1" t="str">
        <f t="shared" si="18"/>
        <v/>
      </c>
      <c r="BV18" s="1" t="str">
        <f t="shared" si="19"/>
        <v>Was hat Jean vergessen?</v>
      </c>
    </row>
    <row r="19" spans="1:74" ht="14.25" customHeight="1" x14ac:dyDescent="0.35">
      <c r="A19" s="1" t="str">
        <f t="shared" si="20"/>
        <v>L5_S57_I17_PSie</v>
      </c>
      <c r="B19" s="1">
        <v>5</v>
      </c>
      <c r="C19" s="1">
        <v>57</v>
      </c>
      <c r="D19" s="5">
        <v>18</v>
      </c>
      <c r="E19">
        <v>1</v>
      </c>
      <c r="F19" s="1">
        <v>57</v>
      </c>
      <c r="G19" s="1" t="str">
        <f t="shared" si="22"/>
        <v>Anton kommt von der Bandprobe. Sie hat ein exzellentes Solo hingelegt.</v>
      </c>
      <c r="H19" s="1" t="str">
        <f t="shared" si="0"/>
        <v>Anton</v>
      </c>
      <c r="I19" s="1" t="str">
        <f t="shared" si="1"/>
        <v>Thea</v>
      </c>
      <c r="J19" s="1" t="s">
        <v>22</v>
      </c>
      <c r="M19" s="1" t="s">
        <v>23</v>
      </c>
      <c r="N19" s="1" t="s">
        <v>132</v>
      </c>
      <c r="O19" s="1" t="str">
        <f t="shared" si="2"/>
        <v>von der Bandprobe.</v>
      </c>
      <c r="P19" s="1" t="str">
        <f t="shared" si="3"/>
        <v>von der Bandprobe</v>
      </c>
      <c r="Q19" s="1" t="str">
        <f t="shared" si="23"/>
        <v>Sie</v>
      </c>
      <c r="R19" s="1" t="s">
        <v>7</v>
      </c>
      <c r="S19" s="1" t="s">
        <v>25</v>
      </c>
      <c r="T19" s="1" t="s">
        <v>133</v>
      </c>
      <c r="U19" s="1" t="s">
        <v>134</v>
      </c>
      <c r="W19" s="1" t="str">
        <f t="shared" si="4"/>
        <v>Solo</v>
      </c>
      <c r="X19" s="1" t="str">
        <f t="shared" si="5"/>
        <v>hingelegt.</v>
      </c>
      <c r="Y19" s="1" t="s">
        <v>135</v>
      </c>
      <c r="Z19" s="1">
        <f>[1]main!Z18</f>
        <v>17</v>
      </c>
      <c r="AA19" s="1" t="str">
        <f>[1]main!AA18</f>
        <v>Anton</v>
      </c>
      <c r="AB19" s="1" t="str">
        <f>[1]main!AB18</f>
        <v>m</v>
      </c>
      <c r="AC19" s="1">
        <f>[1]main!AC18</f>
        <v>1.2</v>
      </c>
      <c r="AD19" s="1">
        <f>[1]main!AD18</f>
        <v>0.58410313400000002</v>
      </c>
      <c r="AE19" s="1">
        <f>[1]main!AE18</f>
        <v>1</v>
      </c>
      <c r="AF19" s="2" t="str">
        <f>[1]main!AF18</f>
        <v>m</v>
      </c>
      <c r="AG19" s="1" t="str">
        <f>[1]main!AG18</f>
        <v>Target</v>
      </c>
      <c r="AH19" s="1">
        <f>[1]main!AH18</f>
        <v>3091</v>
      </c>
      <c r="AI19" s="1">
        <f>[1]main!AI18</f>
        <v>2260000000</v>
      </c>
      <c r="AJ19" s="1" t="str">
        <f>[1]main!AJ18</f>
        <v>NA</v>
      </c>
      <c r="AK19" s="1" t="str">
        <f>[1]main!AK18</f>
        <v>NA</v>
      </c>
      <c r="AL19" s="1">
        <f>[1]main!AL18</f>
        <v>98</v>
      </c>
      <c r="AM19" s="1" t="str">
        <f>[1]main!AM18</f>
        <v>Thea</v>
      </c>
      <c r="AN19" s="1" t="str">
        <f>[1]main!AN18</f>
        <v>f</v>
      </c>
      <c r="AO19" s="1">
        <f>[1]main!AO18</f>
        <v>6.3428571429999998</v>
      </c>
      <c r="AP19" s="1">
        <f>[1]main!AP18</f>
        <v>1.186761712</v>
      </c>
      <c r="AQ19" s="1">
        <f>[1]main!AQ18</f>
        <v>7</v>
      </c>
      <c r="AR19" s="1" t="str">
        <f>[1]main!AR18</f>
        <v>f</v>
      </c>
      <c r="AS19" s="1" t="str">
        <f>[1]main!AS18</f>
        <v>Alternative</v>
      </c>
      <c r="AT19" s="1" t="str">
        <f>[1]main!AT18</f>
        <v>NA</v>
      </c>
      <c r="AU19" s="1" t="str">
        <f>[1]main!AU18</f>
        <v>NA</v>
      </c>
      <c r="AV19" s="1" t="str">
        <f>[1]main!AV18</f>
        <v>NA</v>
      </c>
      <c r="AW19" s="1" t="str">
        <f>[1]main!AW18</f>
        <v>NA</v>
      </c>
      <c r="AX19" s="1" t="str">
        <f>[1]main!AX18</f>
        <v>Er</v>
      </c>
      <c r="AY19" s="1" t="str">
        <f>[1]main!AY18</f>
        <v>Sie</v>
      </c>
      <c r="AZ19" s="1" t="str">
        <f>[1]main!AZ18</f>
        <v>Sie</v>
      </c>
      <c r="BA19" s="1" t="str">
        <f t="shared" si="6"/>
        <v>Wer kommt von der Bandprobe?</v>
      </c>
      <c r="BB19" s="3" t="str">
        <f t="shared" si="7"/>
        <v>Was tat Anton?</v>
      </c>
      <c r="BC19" s="1" t="str">
        <f t="shared" si="8"/>
        <v>Woher kommt Anton?</v>
      </c>
      <c r="BD19" s="1" t="str">
        <f t="shared" si="9"/>
        <v>Was hat Anton hingelegt?</v>
      </c>
      <c r="BE19" s="1" t="s">
        <v>80</v>
      </c>
      <c r="BF19" s="1" t="str">
        <f>BA19</f>
        <v>Wer kommt von der Bandprobe?</v>
      </c>
      <c r="BG19" s="1">
        <v>3</v>
      </c>
      <c r="BH19" s="1">
        <f t="shared" si="10"/>
        <v>0</v>
      </c>
      <c r="BI19" s="1" t="str">
        <f t="shared" si="11"/>
        <v>NA</v>
      </c>
      <c r="BJ19" s="1" t="str">
        <f>IF(BI19="NA","NA",H19)</f>
        <v>NA</v>
      </c>
      <c r="BK19" s="1" t="str">
        <f t="shared" si="25"/>
        <v>NA</v>
      </c>
      <c r="BL19" s="1" t="s">
        <v>13</v>
      </c>
      <c r="BM19" s="12">
        <v>0</v>
      </c>
      <c r="BN19" s="1" t="str">
        <f t="shared" si="12"/>
        <v>NA</v>
      </c>
      <c r="BO19" s="1" t="str">
        <f t="shared" si="21"/>
        <v>NA</v>
      </c>
      <c r="BP19" s="1" t="str">
        <f t="shared" si="13"/>
        <v/>
      </c>
      <c r="BQ19" s="1" t="str">
        <f t="shared" si="14"/>
        <v/>
      </c>
      <c r="BR19" s="1" t="str">
        <f t="shared" si="15"/>
        <v>Woher kommt Anton?</v>
      </c>
      <c r="BS19" s="1" t="str">
        <f t="shared" si="16"/>
        <v>Woher kommt Anton?</v>
      </c>
      <c r="BT19" s="1" t="str">
        <f t="shared" si="17"/>
        <v>Was hat Anton hingelegt?</v>
      </c>
      <c r="BU19" s="1" t="str">
        <f t="shared" si="18"/>
        <v/>
      </c>
      <c r="BV19" s="12" t="str">
        <f t="shared" si="19"/>
        <v>Was hat Anton hingelegt?</v>
      </c>
    </row>
    <row r="20" spans="1:74" ht="14.25" customHeight="1" x14ac:dyDescent="0.35">
      <c r="A20" s="1" t="str">
        <f t="shared" si="20"/>
        <v>L5_S56_I16_PSie</v>
      </c>
      <c r="B20" s="1">
        <v>5</v>
      </c>
      <c r="C20" s="1">
        <v>56</v>
      </c>
      <c r="D20" s="5">
        <v>19</v>
      </c>
      <c r="E20">
        <v>1</v>
      </c>
      <c r="F20" s="1">
        <v>56</v>
      </c>
      <c r="G20" s="1" t="str">
        <f t="shared" si="22"/>
        <v>Patrick kriecht ins Bad. Sie hat ein leckeres Bier getrunken.</v>
      </c>
      <c r="H20" s="1" t="str">
        <f t="shared" si="0"/>
        <v>Patrick</v>
      </c>
      <c r="I20" s="1" t="str">
        <f t="shared" si="1"/>
        <v>Fenja</v>
      </c>
      <c r="J20" s="1" t="s">
        <v>136</v>
      </c>
      <c r="L20" s="1" t="s">
        <v>137</v>
      </c>
      <c r="N20" s="1" t="s">
        <v>138</v>
      </c>
      <c r="O20" s="1" t="str">
        <f t="shared" si="2"/>
        <v>ins Bad.</v>
      </c>
      <c r="P20" s="1" t="str">
        <f t="shared" si="3"/>
        <v>ins Bad</v>
      </c>
      <c r="Q20" s="1" t="str">
        <f t="shared" si="23"/>
        <v>Sie</v>
      </c>
      <c r="R20" s="1" t="s">
        <v>7</v>
      </c>
      <c r="S20" s="1" t="s">
        <v>25</v>
      </c>
      <c r="T20" s="1" t="s">
        <v>139</v>
      </c>
      <c r="U20" s="1" t="s">
        <v>140</v>
      </c>
      <c r="W20" s="1" t="str">
        <f t="shared" si="4"/>
        <v>Bier</v>
      </c>
      <c r="X20" s="1" t="str">
        <f t="shared" si="5"/>
        <v>getrunken.</v>
      </c>
      <c r="Y20" s="1" t="s">
        <v>141</v>
      </c>
      <c r="Z20" s="1">
        <f>[1]main!Z17</f>
        <v>16</v>
      </c>
      <c r="AA20" s="1" t="str">
        <f>[1]main!AA17</f>
        <v>Patrick</v>
      </c>
      <c r="AB20" s="1" t="str">
        <f>[1]main!AB17</f>
        <v>m</v>
      </c>
      <c r="AC20" s="1">
        <f>[1]main!AC17</f>
        <v>1.2</v>
      </c>
      <c r="AD20" s="1">
        <f>[1]main!AD17</f>
        <v>0.53136893100000004</v>
      </c>
      <c r="AE20" s="1">
        <f>[1]main!AE17</f>
        <v>1</v>
      </c>
      <c r="AF20" s="2" t="str">
        <f>[1]main!AF17</f>
        <v>m</v>
      </c>
      <c r="AG20" s="1" t="str">
        <f>[1]main!AG17</f>
        <v>Target</v>
      </c>
      <c r="AH20" s="1" t="str">
        <f>[1]main!AH17</f>
        <v>NA</v>
      </c>
      <c r="AI20" s="1">
        <f>[1]main!AI17</f>
        <v>4710000000</v>
      </c>
      <c r="AJ20" s="1" t="str">
        <f>[1]main!AJ17</f>
        <v>NA</v>
      </c>
      <c r="AK20" s="1" t="str">
        <f>[1]main!AK17</f>
        <v>NA</v>
      </c>
      <c r="AL20" s="1">
        <f>[1]main!AL17</f>
        <v>97</v>
      </c>
      <c r="AM20" s="1" t="str">
        <f>[1]main!AM17</f>
        <v>Fenja</v>
      </c>
      <c r="AN20" s="1" t="str">
        <f>[1]main!AN17</f>
        <v>f</v>
      </c>
      <c r="AO20" s="1">
        <f>[1]main!AO17</f>
        <v>6.2857142860000002</v>
      </c>
      <c r="AP20" s="1">
        <f>[1]main!AP17</f>
        <v>1.0166678149999999</v>
      </c>
      <c r="AQ20" s="1">
        <f>[1]main!AQ17</f>
        <v>7</v>
      </c>
      <c r="AR20" s="1" t="str">
        <f>[1]main!AR17</f>
        <v>f</v>
      </c>
      <c r="AS20" s="1" t="str">
        <f>[1]main!AS17</f>
        <v>Alternative</v>
      </c>
      <c r="AT20" s="1" t="str">
        <f>[1]main!AT17</f>
        <v>NA</v>
      </c>
      <c r="AU20" s="1" t="str">
        <f>[1]main!AU17</f>
        <v>NA</v>
      </c>
      <c r="AV20" s="1" t="str">
        <f>[1]main!AV17</f>
        <v>NA</v>
      </c>
      <c r="AW20" s="1" t="str">
        <f>[1]main!AW17</f>
        <v>NA</v>
      </c>
      <c r="AX20" s="1" t="str">
        <f>[1]main!AX17</f>
        <v>Er</v>
      </c>
      <c r="AY20" s="1" t="str">
        <f>[1]main!AY17</f>
        <v>Sie</v>
      </c>
      <c r="AZ20" s="1" t="str">
        <f>[1]main!AZ17</f>
        <v>Sie</v>
      </c>
      <c r="BA20" s="1" t="str">
        <f t="shared" si="6"/>
        <v>Wer kriecht ins Bad?</v>
      </c>
      <c r="BB20" s="3" t="str">
        <f t="shared" si="7"/>
        <v>Was tat Patrick?</v>
      </c>
      <c r="BC20" s="1" t="str">
        <f t="shared" si="8"/>
        <v>Wohin kriecht Patrick?</v>
      </c>
      <c r="BD20" s="1" t="str">
        <f t="shared" si="9"/>
        <v>Was hat Patrick getrunken?</v>
      </c>
      <c r="BE20" s="12" t="s">
        <v>21</v>
      </c>
      <c r="BF20" s="1" t="str">
        <f>BD20</f>
        <v>Was hat Patrick getrunken?</v>
      </c>
      <c r="BG20" s="1">
        <v>2</v>
      </c>
      <c r="BH20" s="1">
        <f t="shared" si="10"/>
        <v>0</v>
      </c>
      <c r="BI20" s="1" t="str">
        <f t="shared" si="11"/>
        <v>NA</v>
      </c>
      <c r="BJ20" s="1" t="str">
        <f>IF(BI20="NA","NA",CONCATENATE(S20," ",T20," ",W20))</f>
        <v>NA</v>
      </c>
      <c r="BK20" s="1" t="str">
        <f t="shared" si="25"/>
        <v>NA</v>
      </c>
      <c r="BL20" s="1" t="s">
        <v>13</v>
      </c>
      <c r="BM20" s="12">
        <v>1</v>
      </c>
      <c r="BN20" s="1" t="str">
        <f t="shared" si="12"/>
        <v>NA</v>
      </c>
      <c r="BO20" s="1" t="str">
        <f t="shared" si="21"/>
        <v>NA</v>
      </c>
      <c r="BP20" s="1" t="str">
        <f t="shared" si="13"/>
        <v/>
      </c>
      <c r="BQ20" s="1" t="str">
        <f t="shared" si="14"/>
        <v>Wohin kriecht Patrick?</v>
      </c>
      <c r="BR20" s="1" t="str">
        <f t="shared" si="15"/>
        <v/>
      </c>
      <c r="BS20" s="1" t="str">
        <f t="shared" si="16"/>
        <v>Wohin kriecht Patrick?</v>
      </c>
      <c r="BT20" s="1" t="str">
        <f t="shared" si="17"/>
        <v>Was hat Patrick getrunken?</v>
      </c>
      <c r="BU20" s="1" t="str">
        <f t="shared" si="18"/>
        <v/>
      </c>
      <c r="BV20" s="12" t="str">
        <f t="shared" si="19"/>
        <v>Was hat Patrick getrunken?</v>
      </c>
    </row>
    <row r="21" spans="1:74" ht="14.25" customHeight="1" x14ac:dyDescent="0.35">
      <c r="A21" s="1" t="str">
        <f t="shared" si="20"/>
        <v>L5_S23_I126_PEr</v>
      </c>
      <c r="B21" s="1">
        <v>5</v>
      </c>
      <c r="C21" s="1">
        <v>23</v>
      </c>
      <c r="D21" s="5">
        <v>20</v>
      </c>
      <c r="E21">
        <v>1</v>
      </c>
      <c r="F21" s="1">
        <v>23</v>
      </c>
      <c r="G21" s="1" t="str">
        <f t="shared" si="22"/>
        <v>Fiona starrt auf den Schulhof. Er hat einen potenziellen Profispieler gefunden.</v>
      </c>
      <c r="H21" s="1" t="str">
        <f t="shared" si="0"/>
        <v>Fiona</v>
      </c>
      <c r="I21" s="1" t="str">
        <f t="shared" si="1"/>
        <v>Kilian</v>
      </c>
      <c r="J21" s="1" t="s">
        <v>142</v>
      </c>
      <c r="L21" s="1" t="s">
        <v>128</v>
      </c>
      <c r="N21" s="1" t="s">
        <v>143</v>
      </c>
      <c r="O21" s="1" t="str">
        <f t="shared" si="2"/>
        <v>auf den Schulhof.</v>
      </c>
      <c r="P21" s="1" t="str">
        <f t="shared" si="3"/>
        <v>auf den Schulhof</v>
      </c>
      <c r="Q21" s="1" t="str">
        <f t="shared" si="23"/>
        <v>Er</v>
      </c>
      <c r="R21" s="1" t="s">
        <v>7</v>
      </c>
      <c r="S21" s="1" t="s">
        <v>124</v>
      </c>
      <c r="T21" s="1" t="s">
        <v>144</v>
      </c>
      <c r="U21" s="1" t="s">
        <v>145</v>
      </c>
      <c r="W21" s="1" t="str">
        <f t="shared" si="4"/>
        <v>Profispieler</v>
      </c>
      <c r="X21" s="1" t="str">
        <f t="shared" si="5"/>
        <v>gefunden.</v>
      </c>
      <c r="Y21" s="1" t="s">
        <v>146</v>
      </c>
      <c r="Z21" s="1">
        <f>[1]main!Z44</f>
        <v>126</v>
      </c>
      <c r="AA21" s="1" t="str">
        <f>[1]main!AA44</f>
        <v>Fiona</v>
      </c>
      <c r="AB21" s="1" t="str">
        <f>[1]main!AB44</f>
        <v>f</v>
      </c>
      <c r="AC21" s="1">
        <f>[1]main!AC44</f>
        <v>6.8285714290000001</v>
      </c>
      <c r="AD21" s="1">
        <f>[1]main!AD44</f>
        <v>0.45281565400000001</v>
      </c>
      <c r="AE21" s="1">
        <f>[1]main!AE44</f>
        <v>7</v>
      </c>
      <c r="AF21" s="2" t="str">
        <f>[1]main!AF44</f>
        <v>f</v>
      </c>
      <c r="AG21" s="1" t="str">
        <f>[1]main!AG44</f>
        <v>Target</v>
      </c>
      <c r="AH21" s="1" t="str">
        <f>[1]main!AH44</f>
        <v>NA</v>
      </c>
      <c r="AI21" s="1">
        <f>[1]main!AI44</f>
        <v>1800000000</v>
      </c>
      <c r="AJ21" s="1" t="str">
        <f>[1]main!AJ44</f>
        <v>NA</v>
      </c>
      <c r="AK21" s="1" t="str">
        <f>[1]main!AK44</f>
        <v>NA</v>
      </c>
      <c r="AL21" s="1">
        <f>[1]main!AL44</f>
        <v>45</v>
      </c>
      <c r="AM21" s="1" t="str">
        <f>[1]main!AM44</f>
        <v>Kilian</v>
      </c>
      <c r="AN21" s="1" t="str">
        <f>[1]main!AN44</f>
        <v>m</v>
      </c>
      <c r="AO21" s="1">
        <f>[1]main!AO44</f>
        <v>1.657142857</v>
      </c>
      <c r="AP21" s="1">
        <f>[1]main!AP44</f>
        <v>0.96840855299999995</v>
      </c>
      <c r="AQ21" s="1">
        <f>[1]main!AQ44</f>
        <v>1</v>
      </c>
      <c r="AR21" s="1" t="str">
        <f>[1]main!AR44</f>
        <v>m</v>
      </c>
      <c r="AS21" s="1" t="str">
        <f>[1]main!AS44</f>
        <v>Alternative</v>
      </c>
      <c r="AT21" s="1" t="str">
        <f>[1]main!AT44</f>
        <v>NA</v>
      </c>
      <c r="AU21" s="1" t="str">
        <f>[1]main!AU44</f>
        <v>NA</v>
      </c>
      <c r="AV21" s="1" t="str">
        <f>[1]main!AV44</f>
        <v>NA</v>
      </c>
      <c r="AW21" s="1" t="str">
        <f>[1]main!AW44</f>
        <v>NA</v>
      </c>
      <c r="AX21" s="1" t="str">
        <f>[1]main!AX44</f>
        <v>Er</v>
      </c>
      <c r="AY21" s="1" t="str">
        <f>[1]main!AY44</f>
        <v>Sie</v>
      </c>
      <c r="AZ21" s="1" t="str">
        <f>[1]main!AZ44</f>
        <v>Er</v>
      </c>
      <c r="BA21" s="1" t="str">
        <f t="shared" si="6"/>
        <v>Wer starrt auf den Schulhof?</v>
      </c>
      <c r="BB21" s="3" t="str">
        <f t="shared" si="7"/>
        <v>Was tat Fiona?</v>
      </c>
      <c r="BC21" s="1" t="str">
        <f t="shared" si="8"/>
        <v>Wohin starrt Fiona?</v>
      </c>
      <c r="BD21" s="1" t="str">
        <f t="shared" si="9"/>
        <v>Was hat Fiona gefunden?</v>
      </c>
      <c r="BE21" s="1" t="s">
        <v>32</v>
      </c>
      <c r="BF21" s="1" t="str">
        <f>BC21</f>
        <v>Wohin starrt Fiona?</v>
      </c>
      <c r="BG21" s="1">
        <v>1</v>
      </c>
      <c r="BH21" s="1">
        <f t="shared" si="10"/>
        <v>1</v>
      </c>
      <c r="BI21" s="1" t="str">
        <f t="shared" si="11"/>
        <v>Wohin starrt Fiona?</v>
      </c>
      <c r="BJ21" s="1" t="str">
        <f>IF(BI21="NA","NA",P21)</f>
        <v>auf den Schulhof</v>
      </c>
      <c r="BK21" s="1" t="str">
        <f t="shared" si="25"/>
        <v>auf den Schulhof</v>
      </c>
      <c r="BL21" s="1" t="s">
        <v>147</v>
      </c>
      <c r="BM21" s="12">
        <v>0</v>
      </c>
      <c r="BN21" s="1" t="str">
        <f t="shared" si="12"/>
        <v>in den Kindergarten</v>
      </c>
      <c r="BO21" s="1" t="str">
        <f t="shared" si="21"/>
        <v>auf den Schulhof</v>
      </c>
      <c r="BP21" s="1" t="str">
        <f t="shared" si="13"/>
        <v/>
      </c>
      <c r="BQ21" s="1" t="str">
        <f t="shared" si="14"/>
        <v>Wohin starrt Fiona?</v>
      </c>
      <c r="BR21" s="1" t="str">
        <f t="shared" si="15"/>
        <v/>
      </c>
      <c r="BS21" s="1" t="str">
        <f t="shared" si="16"/>
        <v>Wohin starrt Fiona?</v>
      </c>
      <c r="BT21" s="1" t="str">
        <f t="shared" si="17"/>
        <v>Was hat Fiona gefunden?</v>
      </c>
      <c r="BU21" s="1" t="str">
        <f t="shared" si="18"/>
        <v/>
      </c>
      <c r="BV21" s="1" t="str">
        <f t="shared" si="19"/>
        <v>Was hat Fiona gefunden?</v>
      </c>
    </row>
    <row r="22" spans="1:74" ht="14.25" customHeight="1" x14ac:dyDescent="0.35">
      <c r="A22" s="1" t="str">
        <f t="shared" si="20"/>
        <v>L5_S87_I170_PEr</v>
      </c>
      <c r="B22" s="1">
        <v>5</v>
      </c>
      <c r="C22" s="1">
        <v>87</v>
      </c>
      <c r="D22" s="5">
        <v>21</v>
      </c>
      <c r="E22">
        <v>1</v>
      </c>
      <c r="F22" s="1">
        <v>87</v>
      </c>
      <c r="G22" s="1" t="str">
        <f t="shared" si="22"/>
        <v>Die Kassiererin steht in der Raucherecke. Er muss die neuen Klassenkameraden beeindrucken.</v>
      </c>
      <c r="H22" s="1" t="str">
        <f t="shared" si="0"/>
        <v>Die Kassiererin</v>
      </c>
      <c r="I22" s="1" t="str">
        <f t="shared" si="1"/>
        <v>Der Kassierer</v>
      </c>
      <c r="J22" s="1" t="s">
        <v>148</v>
      </c>
      <c r="K22" s="1" t="s">
        <v>52</v>
      </c>
      <c r="N22" s="1" t="s">
        <v>149</v>
      </c>
      <c r="O22" s="1" t="str">
        <f t="shared" si="2"/>
        <v>in der Raucherecke.</v>
      </c>
      <c r="P22" s="1" t="str">
        <f t="shared" si="3"/>
        <v>in der Raucherecke</v>
      </c>
      <c r="Q22" s="1" t="str">
        <f t="shared" si="23"/>
        <v>Er</v>
      </c>
      <c r="R22" s="1" t="s">
        <v>150</v>
      </c>
      <c r="S22" s="1" t="s">
        <v>8</v>
      </c>
      <c r="T22" s="1" t="s">
        <v>112</v>
      </c>
      <c r="V22" s="1" t="s">
        <v>151</v>
      </c>
      <c r="W22" s="1" t="str">
        <f t="shared" si="4"/>
        <v>Klassenkameraden</v>
      </c>
      <c r="X22" s="1" t="str">
        <f t="shared" si="5"/>
        <v>beeindrucken.</v>
      </c>
      <c r="Y22" s="1" t="s">
        <v>152</v>
      </c>
      <c r="Z22" s="1">
        <f>[1]main!Z88</f>
        <v>170</v>
      </c>
      <c r="AA22" s="1" t="str">
        <f>[1]main!AA88</f>
        <v>Kassiererin</v>
      </c>
      <c r="AB22" s="1" t="str">
        <f>[1]main!AB88</f>
        <v>NA</v>
      </c>
      <c r="AC22" s="1">
        <f>[1]main!AC88</f>
        <v>3.55</v>
      </c>
      <c r="AD22" s="1" t="str">
        <f>[1]main!AD88</f>
        <v>NA</v>
      </c>
      <c r="AE22" s="1" t="str">
        <f>[1]main!AE88</f>
        <v>NA</v>
      </c>
      <c r="AF22" s="2" t="str">
        <f>[1]main!AF88</f>
        <v>f</v>
      </c>
      <c r="AG22" s="1" t="str">
        <f>[1]main!AG88</f>
        <v>Filler</v>
      </c>
      <c r="AH22" s="1" t="str">
        <f>[1]main!AH88</f>
        <v>NA</v>
      </c>
      <c r="AI22" s="1" t="str">
        <f>[1]main!AI88</f>
        <v>NA</v>
      </c>
      <c r="AJ22" s="1" t="str">
        <f>[1]main!AJ88</f>
        <v>Die</v>
      </c>
      <c r="AK22" s="1" t="str">
        <f>[1]main!AK88</f>
        <v>die</v>
      </c>
      <c r="AL22" s="1">
        <f>[1]main!AL88</f>
        <v>27</v>
      </c>
      <c r="AM22" s="1" t="str">
        <f>[1]main!AM88</f>
        <v>Kassierer</v>
      </c>
      <c r="AN22" s="1" t="str">
        <f>[1]main!AN88</f>
        <v>NA</v>
      </c>
      <c r="AO22" s="1" t="str">
        <f>[1]main!AO88</f>
        <v>NA</v>
      </c>
      <c r="AP22" s="1" t="str">
        <f>[1]main!AP88</f>
        <v>NA</v>
      </c>
      <c r="AQ22" s="1" t="str">
        <f>[1]main!AQ88</f>
        <v>NA</v>
      </c>
      <c r="AR22" s="1" t="str">
        <f>[1]main!AR88</f>
        <v>NA</v>
      </c>
      <c r="AS22" s="1" t="str">
        <f>[1]main!AS88</f>
        <v>Alternative</v>
      </c>
      <c r="AT22" s="1" t="str">
        <f>[1]main!AT88</f>
        <v>NA</v>
      </c>
      <c r="AU22" s="1" t="str">
        <f>[1]main!AU88</f>
        <v>NA</v>
      </c>
      <c r="AV22" s="1" t="str">
        <f>[1]main!AV88</f>
        <v>Der</v>
      </c>
      <c r="AW22" s="1" t="str">
        <f>[1]main!AW88</f>
        <v>der</v>
      </c>
      <c r="AX22" s="1" t="str">
        <f>[1]main!AX88</f>
        <v>Er</v>
      </c>
      <c r="AY22" s="1" t="str">
        <f>[1]main!AY88</f>
        <v>Sie</v>
      </c>
      <c r="AZ22" s="1" t="str">
        <f>[1]main!AZ88</f>
        <v>Er</v>
      </c>
      <c r="BA22" s="1" t="str">
        <f t="shared" si="6"/>
        <v>Wer steht in der Raucherecke?</v>
      </c>
      <c r="BB22" s="3" t="str">
        <f t="shared" si="7"/>
        <v>Was tat die Kassiererin?</v>
      </c>
      <c r="BC22" s="1" t="str">
        <f t="shared" si="8"/>
        <v>Wo steht die Kassiererin?</v>
      </c>
      <c r="BD22" s="1" t="str">
        <f t="shared" si="9"/>
        <v>Wen muss die Kassiererin beeindrucken?</v>
      </c>
      <c r="BE22" s="1" t="s">
        <v>32</v>
      </c>
      <c r="BF22" s="1" t="str">
        <f>BC22</f>
        <v>Wo steht die Kassiererin?</v>
      </c>
      <c r="BG22" s="1">
        <v>3</v>
      </c>
      <c r="BH22" s="1">
        <f t="shared" si="10"/>
        <v>0</v>
      </c>
      <c r="BI22" s="1" t="str">
        <f t="shared" si="11"/>
        <v>NA</v>
      </c>
      <c r="BJ22" s="1" t="str">
        <f>IF(BI22="NA","NA",P22)</f>
        <v>NA</v>
      </c>
      <c r="BK22" s="1" t="str">
        <f t="shared" si="25"/>
        <v>NA</v>
      </c>
      <c r="BL22" s="1" t="s">
        <v>13</v>
      </c>
      <c r="BM22" s="12">
        <v>0</v>
      </c>
      <c r="BN22" s="1" t="str">
        <f t="shared" si="12"/>
        <v>NA</v>
      </c>
      <c r="BO22" s="1" t="str">
        <f t="shared" si="21"/>
        <v>NA</v>
      </c>
      <c r="BP22" s="1" t="str">
        <f t="shared" si="13"/>
        <v>Wo steht die Kassiererin?</v>
      </c>
      <c r="BQ22" s="1" t="str">
        <f t="shared" si="14"/>
        <v/>
      </c>
      <c r="BR22" s="1" t="str">
        <f t="shared" si="15"/>
        <v/>
      </c>
      <c r="BS22" s="1" t="str">
        <f t="shared" si="16"/>
        <v>Wo steht die Kassiererin?</v>
      </c>
      <c r="BT22" s="1" t="str">
        <f t="shared" si="17"/>
        <v/>
      </c>
      <c r="BU22" s="1" t="str">
        <f t="shared" si="18"/>
        <v>Wen muss die Kassiererin beeindrucken?</v>
      </c>
      <c r="BV22" s="1" t="str">
        <f t="shared" si="19"/>
        <v>Wen muss die Kassiererin beeindrucken?</v>
      </c>
    </row>
    <row r="23" spans="1:74" ht="14.25" customHeight="1" x14ac:dyDescent="0.35">
      <c r="A23" s="1" t="str">
        <f t="shared" si="20"/>
        <v>L5_S15_I77_PSie</v>
      </c>
      <c r="B23" s="1">
        <v>5</v>
      </c>
      <c r="C23" s="1">
        <v>15</v>
      </c>
      <c r="D23" s="5">
        <v>22</v>
      </c>
      <c r="E23">
        <v>1</v>
      </c>
      <c r="F23" s="1">
        <v>15</v>
      </c>
      <c r="G23" s="1" t="str">
        <f t="shared" si="22"/>
        <v>Jamie strickt im Pflegeheim. Sie hat eine gute Freundschaft geschlossen.</v>
      </c>
      <c r="H23" s="1" t="str">
        <f t="shared" si="0"/>
        <v>Jamie</v>
      </c>
      <c r="I23" s="1" t="str">
        <f t="shared" si="1"/>
        <v>Daniel</v>
      </c>
      <c r="J23" s="1" t="s">
        <v>153</v>
      </c>
      <c r="K23" s="1" t="s">
        <v>42</v>
      </c>
      <c r="N23" s="1" t="s">
        <v>154</v>
      </c>
      <c r="O23" s="1" t="str">
        <f t="shared" si="2"/>
        <v>im Pflegeheim.</v>
      </c>
      <c r="P23" s="1" t="str">
        <f t="shared" si="3"/>
        <v>im Pflegeheim</v>
      </c>
      <c r="Q23" s="1" t="str">
        <f t="shared" si="23"/>
        <v>Sie</v>
      </c>
      <c r="R23" s="1" t="s">
        <v>7</v>
      </c>
      <c r="S23" s="1" t="s">
        <v>155</v>
      </c>
      <c r="T23" s="1" t="s">
        <v>156</v>
      </c>
      <c r="U23" s="1" t="s">
        <v>157</v>
      </c>
      <c r="W23" s="1" t="str">
        <f t="shared" si="4"/>
        <v>Freundschaft</v>
      </c>
      <c r="X23" s="1" t="str">
        <f t="shared" si="5"/>
        <v>geschlossen.</v>
      </c>
      <c r="Y23" s="1" t="s">
        <v>158</v>
      </c>
      <c r="Z23" s="1">
        <f>[1]main!Z36</f>
        <v>77</v>
      </c>
      <c r="AA23" s="1" t="str">
        <f>[1]main!AA36</f>
        <v>Jamie</v>
      </c>
      <c r="AB23" s="1" t="str">
        <f>[1]main!AB36</f>
        <v>n</v>
      </c>
      <c r="AC23" s="1">
        <f>[1]main!AC36</f>
        <v>4.1142857140000002</v>
      </c>
      <c r="AD23" s="1">
        <f>[1]main!AD36</f>
        <v>1.0224373579999999</v>
      </c>
      <c r="AE23" s="1">
        <f>[1]main!AE36</f>
        <v>4</v>
      </c>
      <c r="AF23" s="2" t="str">
        <f>[1]main!AF36</f>
        <v>n</v>
      </c>
      <c r="AG23" s="1" t="str">
        <f>[1]main!AG36</f>
        <v>Target</v>
      </c>
      <c r="AH23" s="1" t="str">
        <f>[1]main!AH36</f>
        <v>NA</v>
      </c>
      <c r="AI23" s="1">
        <f>[1]main!AI36</f>
        <v>2900000000</v>
      </c>
      <c r="AJ23" s="1" t="str">
        <f>[1]main!AJ36</f>
        <v>NA</v>
      </c>
      <c r="AK23" s="1" t="str">
        <f>[1]main!AK36</f>
        <v>NA</v>
      </c>
      <c r="AL23" s="1">
        <f>[1]main!AL36</f>
        <v>27</v>
      </c>
      <c r="AM23" s="1" t="str">
        <f>[1]main!AM36</f>
        <v>Daniel</v>
      </c>
      <c r="AN23" s="1" t="str">
        <f>[1]main!AN36</f>
        <v>m</v>
      </c>
      <c r="AO23" s="1">
        <f>[1]main!AO36</f>
        <v>1.2857142859999999</v>
      </c>
      <c r="AP23" s="1">
        <f>[1]main!AP36</f>
        <v>0.62173517</v>
      </c>
      <c r="AQ23" s="1">
        <f>[1]main!AQ36</f>
        <v>1</v>
      </c>
      <c r="AR23" s="1" t="str">
        <f>[1]main!AR36</f>
        <v>m</v>
      </c>
      <c r="AS23" s="1" t="str">
        <f>[1]main!AS36</f>
        <v>Alternative</v>
      </c>
      <c r="AT23" s="1" t="str">
        <f>[1]main!AT36</f>
        <v>NA</v>
      </c>
      <c r="AU23" s="1" t="str">
        <f>[1]main!AU36</f>
        <v>NA</v>
      </c>
      <c r="AV23" s="1" t="str">
        <f>[1]main!AV36</f>
        <v>NA</v>
      </c>
      <c r="AW23" s="1" t="str">
        <f>[1]main!AW36</f>
        <v>NA</v>
      </c>
      <c r="AX23" s="1" t="str">
        <f>[1]main!AX36</f>
        <v>Er</v>
      </c>
      <c r="AY23" s="1" t="str">
        <f>[1]main!AY36</f>
        <v>Sie</v>
      </c>
      <c r="AZ23" s="1" t="str">
        <f>[1]main!AZ36</f>
        <v>Sie</v>
      </c>
      <c r="BA23" s="1" t="str">
        <f t="shared" si="6"/>
        <v>Wer strickt im Pflegeheim?</v>
      </c>
      <c r="BB23" s="3" t="str">
        <f t="shared" si="7"/>
        <v>Was tat Jamie?</v>
      </c>
      <c r="BC23" s="1" t="str">
        <f t="shared" si="8"/>
        <v>Wo strickt Jamie?</v>
      </c>
      <c r="BD23" s="1" t="str">
        <f t="shared" si="9"/>
        <v>Was hat Jamie geschlossen?</v>
      </c>
      <c r="BE23" s="1" t="s">
        <v>32</v>
      </c>
      <c r="BF23" s="1" t="str">
        <f>BC23</f>
        <v>Wo strickt Jamie?</v>
      </c>
      <c r="BG23" s="1">
        <v>1</v>
      </c>
      <c r="BH23" s="1">
        <f t="shared" si="10"/>
        <v>1</v>
      </c>
      <c r="BI23" s="1" t="str">
        <f t="shared" si="11"/>
        <v>Wo strickt Jamie?</v>
      </c>
      <c r="BJ23" s="1" t="str">
        <f>IF(BI23="NA","NA",P23)</f>
        <v>im Pflegeheim</v>
      </c>
      <c r="BK23" s="1" t="str">
        <f>IF(BJ23="","",BJ23)</f>
        <v>im Pflegeheim</v>
      </c>
      <c r="BL23" s="1" t="s">
        <v>159</v>
      </c>
      <c r="BM23" s="12">
        <v>1</v>
      </c>
      <c r="BN23" s="1" t="str">
        <f t="shared" si="12"/>
        <v>im Pflegeheim</v>
      </c>
      <c r="BO23" s="1" t="str">
        <f t="shared" si="21"/>
        <v>im Krankenhaus</v>
      </c>
      <c r="BP23" s="1" t="str">
        <f t="shared" si="13"/>
        <v>Wo strickt Jamie?</v>
      </c>
      <c r="BQ23" s="1" t="str">
        <f t="shared" si="14"/>
        <v/>
      </c>
      <c r="BR23" s="1" t="str">
        <f t="shared" si="15"/>
        <v/>
      </c>
      <c r="BS23" s="1" t="str">
        <f t="shared" si="16"/>
        <v>Wo strickt Jamie?</v>
      </c>
      <c r="BT23" s="1" t="str">
        <f t="shared" si="17"/>
        <v>Was hat Jamie geschlossen?</v>
      </c>
      <c r="BU23" s="1" t="str">
        <f t="shared" si="18"/>
        <v/>
      </c>
      <c r="BV23" s="1" t="str">
        <f t="shared" si="19"/>
        <v>Was hat Jamie geschlossen?</v>
      </c>
    </row>
    <row r="24" spans="1:74" ht="14.25" customHeight="1" x14ac:dyDescent="0.35">
      <c r="A24" s="1" t="str">
        <f t="shared" si="20"/>
        <v>L5_S54_I13_PSie</v>
      </c>
      <c r="B24" s="1">
        <v>5</v>
      </c>
      <c r="C24" s="1">
        <v>54</v>
      </c>
      <c r="D24" s="5">
        <v>23</v>
      </c>
      <c r="E24">
        <v>1</v>
      </c>
      <c r="F24" s="1">
        <v>54</v>
      </c>
      <c r="G24" s="1" t="str">
        <f t="shared" si="22"/>
        <v>Matteo marschiert aus dem Rathaus. Sie hat das goldene Buch beschmutzt.</v>
      </c>
      <c r="H24" s="1" t="str">
        <f t="shared" si="0"/>
        <v>Matteo</v>
      </c>
      <c r="I24" s="1" t="str">
        <f t="shared" si="1"/>
        <v>Nele</v>
      </c>
      <c r="J24" s="1" t="s">
        <v>160</v>
      </c>
      <c r="M24" s="1" t="s">
        <v>82</v>
      </c>
      <c r="N24" s="1" t="s">
        <v>161</v>
      </c>
      <c r="O24" s="1" t="str">
        <f t="shared" si="2"/>
        <v>aus dem Rathaus.</v>
      </c>
      <c r="P24" s="1" t="str">
        <f t="shared" si="3"/>
        <v>aus dem Rathaus</v>
      </c>
      <c r="Q24" s="1" t="str">
        <f t="shared" si="23"/>
        <v>Sie</v>
      </c>
      <c r="R24" s="1" t="s">
        <v>7</v>
      </c>
      <c r="S24" s="1" t="s">
        <v>162</v>
      </c>
      <c r="T24" s="1" t="s">
        <v>163</v>
      </c>
      <c r="U24" s="1" t="s">
        <v>164</v>
      </c>
      <c r="W24" s="1" t="str">
        <f t="shared" si="4"/>
        <v>Buch</v>
      </c>
      <c r="X24" s="1" t="str">
        <f t="shared" si="5"/>
        <v>beschmutzt.</v>
      </c>
      <c r="Y24" s="1" t="s">
        <v>165</v>
      </c>
      <c r="Z24" s="1">
        <f>[1]main!Z15</f>
        <v>13</v>
      </c>
      <c r="AA24" s="1" t="str">
        <f>[1]main!AA15</f>
        <v>Matteo</v>
      </c>
      <c r="AB24" s="1" t="str">
        <f>[1]main!AB15</f>
        <v>m</v>
      </c>
      <c r="AC24" s="1">
        <f>[1]main!AC15</f>
        <v>1.1714285710000001</v>
      </c>
      <c r="AD24" s="1">
        <f>[1]main!AD15</f>
        <v>0.45281565400000001</v>
      </c>
      <c r="AE24" s="1">
        <f>[1]main!AE15</f>
        <v>1</v>
      </c>
      <c r="AF24" s="2" t="str">
        <f>[1]main!AF15</f>
        <v>m</v>
      </c>
      <c r="AG24" s="1" t="str">
        <f>[1]main!AG15</f>
        <v>Target</v>
      </c>
      <c r="AH24" s="1" t="str">
        <f>[1]main!AH15</f>
        <v>NA</v>
      </c>
      <c r="AI24" s="1">
        <f>[1]main!AI15</f>
        <v>1450000000</v>
      </c>
      <c r="AJ24" s="1" t="str">
        <f>[1]main!AJ15</f>
        <v>NA</v>
      </c>
      <c r="AK24" s="1" t="str">
        <f>[1]main!AK15</f>
        <v>NA</v>
      </c>
      <c r="AL24" s="1">
        <f>[1]main!AL15</f>
        <v>95</v>
      </c>
      <c r="AM24" s="1" t="str">
        <f>[1]main!AM15</f>
        <v>Nele</v>
      </c>
      <c r="AN24" s="1" t="str">
        <f>[1]main!AN15</f>
        <v>f</v>
      </c>
      <c r="AO24" s="1">
        <f>[1]main!AO15</f>
        <v>6.1714285709999999</v>
      </c>
      <c r="AP24" s="1">
        <f>[1]main!AP15</f>
        <v>1.5621575249999999</v>
      </c>
      <c r="AQ24" s="1">
        <f>[1]main!AQ15</f>
        <v>7</v>
      </c>
      <c r="AR24" s="1" t="str">
        <f>[1]main!AR15</f>
        <v>f</v>
      </c>
      <c r="AS24" s="1" t="str">
        <f>[1]main!AS15</f>
        <v>Alternative</v>
      </c>
      <c r="AT24" s="1" t="str">
        <f>[1]main!AT15</f>
        <v>NA</v>
      </c>
      <c r="AU24" s="1" t="str">
        <f>[1]main!AU15</f>
        <v>NA</v>
      </c>
      <c r="AV24" s="1" t="str">
        <f>[1]main!AV15</f>
        <v>NA</v>
      </c>
      <c r="AW24" s="1" t="str">
        <f>[1]main!AW15</f>
        <v>NA</v>
      </c>
      <c r="AX24" s="1" t="str">
        <f>[1]main!AX15</f>
        <v>Er</v>
      </c>
      <c r="AY24" s="1" t="str">
        <f>[1]main!AY15</f>
        <v>Sie</v>
      </c>
      <c r="AZ24" s="1" t="str">
        <f>[1]main!AZ15</f>
        <v>Sie</v>
      </c>
      <c r="BA24" s="1" t="str">
        <f t="shared" si="6"/>
        <v>Wer marschiert aus dem Rathaus?</v>
      </c>
      <c r="BB24" s="3" t="str">
        <f t="shared" si="7"/>
        <v>Was tat Matteo?</v>
      </c>
      <c r="BC24" s="1" t="str">
        <f t="shared" si="8"/>
        <v>Woher marschiert Matteo?</v>
      </c>
      <c r="BD24" s="1" t="str">
        <f t="shared" si="9"/>
        <v>Was hat Matteo beschmutzt?</v>
      </c>
      <c r="BE24" s="1" t="s">
        <v>67</v>
      </c>
      <c r="BF24" s="1" t="str">
        <f>BB24</f>
        <v>Was tat Matteo?</v>
      </c>
      <c r="BG24" s="1">
        <v>1</v>
      </c>
      <c r="BH24" s="1">
        <f t="shared" si="10"/>
        <v>1</v>
      </c>
      <c r="BI24" s="1" t="str">
        <f t="shared" si="11"/>
        <v>Was tat Matteo?</v>
      </c>
      <c r="BJ24" s="1" t="str">
        <f>IF(BI24="NA","NA",J24)</f>
        <v>marschiert</v>
      </c>
      <c r="BK24" s="13" t="s">
        <v>166</v>
      </c>
      <c r="BL24" s="13" t="s">
        <v>167</v>
      </c>
      <c r="BM24" s="12">
        <v>0</v>
      </c>
      <c r="BN24" s="1" t="str">
        <f t="shared" si="12"/>
        <v>aus dem Rathaus spazieren</v>
      </c>
      <c r="BO24" s="1" t="str">
        <f t="shared" si="21"/>
        <v>aus dem Rathaus marschieren</v>
      </c>
      <c r="BP24" s="1" t="str">
        <f t="shared" si="13"/>
        <v/>
      </c>
      <c r="BQ24" s="1" t="str">
        <f t="shared" si="14"/>
        <v/>
      </c>
      <c r="BR24" s="1" t="str">
        <f t="shared" si="15"/>
        <v>Woher marschiert Matteo?</v>
      </c>
      <c r="BS24" s="1" t="str">
        <f t="shared" si="16"/>
        <v>Woher marschiert Matteo?</v>
      </c>
      <c r="BT24" s="1" t="str">
        <f t="shared" si="17"/>
        <v>Was hat Matteo beschmutzt?</v>
      </c>
      <c r="BU24" s="1" t="str">
        <f t="shared" si="18"/>
        <v/>
      </c>
      <c r="BV24" s="1" t="str">
        <f t="shared" si="19"/>
        <v>Was hat Matteo beschmutzt?</v>
      </c>
    </row>
    <row r="25" spans="1:74" ht="14.25" customHeight="1" x14ac:dyDescent="0.35">
      <c r="A25" s="1" t="str">
        <f t="shared" si="20"/>
        <v>L5_S9_I71_PEr</v>
      </c>
      <c r="B25" s="1">
        <v>5</v>
      </c>
      <c r="C25" s="1">
        <v>9</v>
      </c>
      <c r="D25" s="5">
        <v>24</v>
      </c>
      <c r="E25">
        <v>1</v>
      </c>
      <c r="F25" s="1">
        <v>9</v>
      </c>
      <c r="G25" s="1" t="str">
        <f t="shared" si="22"/>
        <v>Mika flitzt aus der Behörde. Er muss den letzten Bus bekommen.</v>
      </c>
      <c r="H25" s="1" t="str">
        <f t="shared" si="0"/>
        <v>Mika</v>
      </c>
      <c r="I25" s="1" t="str">
        <f t="shared" si="1"/>
        <v>Alina</v>
      </c>
      <c r="J25" s="1" t="s">
        <v>168</v>
      </c>
      <c r="M25" s="1" t="s">
        <v>116</v>
      </c>
      <c r="N25" s="1" t="s">
        <v>169</v>
      </c>
      <c r="O25" s="1" t="str">
        <f t="shared" si="2"/>
        <v>aus der Behörde.</v>
      </c>
      <c r="P25" s="1" t="str">
        <f t="shared" si="3"/>
        <v>aus der Behörde</v>
      </c>
      <c r="Q25" s="1" t="str">
        <f t="shared" si="23"/>
        <v>Er</v>
      </c>
      <c r="R25" s="1" t="s">
        <v>150</v>
      </c>
      <c r="S25" s="1" t="s">
        <v>84</v>
      </c>
      <c r="T25" s="1" t="s">
        <v>170</v>
      </c>
      <c r="U25" s="1" t="s">
        <v>171</v>
      </c>
      <c r="W25" s="1" t="str">
        <f t="shared" si="4"/>
        <v>Bus</v>
      </c>
      <c r="X25" s="1" t="str">
        <f t="shared" si="5"/>
        <v>bekommen.</v>
      </c>
      <c r="Y25" s="1" t="s">
        <v>63</v>
      </c>
      <c r="Z25" s="1">
        <f>[1]main!Z30</f>
        <v>71</v>
      </c>
      <c r="AA25" s="1" t="str">
        <f>[1]main!AA30</f>
        <v>Mika</v>
      </c>
      <c r="AB25" s="1" t="str">
        <f>[1]main!AB30</f>
        <v>n</v>
      </c>
      <c r="AC25" s="1">
        <f>[1]main!AC30</f>
        <v>3.6571428570000002</v>
      </c>
      <c r="AD25" s="1">
        <f>[1]main!AD30</f>
        <v>1.2353341330000001</v>
      </c>
      <c r="AE25" s="1">
        <f>[1]main!AE30</f>
        <v>4</v>
      </c>
      <c r="AF25" s="2" t="str">
        <f>[1]main!AF30</f>
        <v>n</v>
      </c>
      <c r="AG25" s="1" t="str">
        <f>[1]main!AG30</f>
        <v>Target</v>
      </c>
      <c r="AH25" s="1" t="str">
        <f>[1]main!AH30</f>
        <v>NA</v>
      </c>
      <c r="AI25" s="1">
        <f>[1]main!AI30</f>
        <v>1570000000</v>
      </c>
      <c r="AJ25" s="1" t="str">
        <f>[1]main!AJ30</f>
        <v>NA</v>
      </c>
      <c r="AK25" s="1" t="str">
        <f>[1]main!AK30</f>
        <v>NA</v>
      </c>
      <c r="AL25" s="1">
        <f>[1]main!AL30</f>
        <v>120</v>
      </c>
      <c r="AM25" s="1" t="str">
        <f>[1]main!AM30</f>
        <v>Alina</v>
      </c>
      <c r="AN25" s="1" t="str">
        <f>[1]main!AN30</f>
        <v>f</v>
      </c>
      <c r="AO25" s="1">
        <f>[1]main!AO30</f>
        <v>6.7714285710000004</v>
      </c>
      <c r="AP25" s="1">
        <f>[1]main!AP30</f>
        <v>0.645605702</v>
      </c>
      <c r="AQ25" s="1">
        <f>[1]main!AQ30</f>
        <v>7</v>
      </c>
      <c r="AR25" s="1" t="str">
        <f>[1]main!AR30</f>
        <v>f</v>
      </c>
      <c r="AS25" s="1" t="str">
        <f>[1]main!AS30</f>
        <v>Alternative</v>
      </c>
      <c r="AT25" s="1" t="str">
        <f>[1]main!AT30</f>
        <v>NA</v>
      </c>
      <c r="AU25" s="1" t="str">
        <f>[1]main!AU30</f>
        <v>NA</v>
      </c>
      <c r="AV25" s="1" t="str">
        <f>[1]main!AV30</f>
        <v>NA</v>
      </c>
      <c r="AW25" s="1" t="str">
        <f>[1]main!AW30</f>
        <v>NA</v>
      </c>
      <c r="AX25" s="1" t="str">
        <f>[1]main!AX30</f>
        <v>Er</v>
      </c>
      <c r="AY25" s="1" t="str">
        <f>[1]main!AY30</f>
        <v>Sie</v>
      </c>
      <c r="AZ25" s="1" t="str">
        <f>[1]main!AZ30</f>
        <v>Er</v>
      </c>
      <c r="BA25" s="1" t="str">
        <f t="shared" si="6"/>
        <v>Wer flitzt aus der Behörde?</v>
      </c>
      <c r="BB25" s="3" t="str">
        <f t="shared" si="7"/>
        <v>Was tat Mika?</v>
      </c>
      <c r="BC25" s="1" t="str">
        <f t="shared" si="8"/>
        <v>Woher flitzt Mika?</v>
      </c>
      <c r="BD25" s="1" t="str">
        <f t="shared" si="9"/>
        <v>Was muss Mika bekommen?</v>
      </c>
      <c r="BE25" s="1" t="s">
        <v>80</v>
      </c>
      <c r="BF25" s="1" t="str">
        <f>BA25</f>
        <v>Wer flitzt aus der Behörde?</v>
      </c>
      <c r="BG25" s="1">
        <v>1</v>
      </c>
      <c r="BH25" s="1">
        <f t="shared" si="10"/>
        <v>1</v>
      </c>
      <c r="BI25" s="1" t="str">
        <f t="shared" si="11"/>
        <v>Wer flitzt aus der Behörde?</v>
      </c>
      <c r="BJ25" s="1" t="str">
        <f>IF(BI25="NA","NA",H25)</f>
        <v>Mika</v>
      </c>
      <c r="BK25" s="1" t="str">
        <f>BJ25</f>
        <v>Mika</v>
      </c>
      <c r="BL25" s="1" t="str">
        <f>I25</f>
        <v>Alina</v>
      </c>
      <c r="BM25" s="12">
        <v>0</v>
      </c>
      <c r="BN25" s="1" t="str">
        <f t="shared" si="12"/>
        <v>Alina</v>
      </c>
      <c r="BO25" s="1" t="str">
        <f t="shared" si="21"/>
        <v>Mika</v>
      </c>
      <c r="BP25" s="1" t="str">
        <f t="shared" si="13"/>
        <v/>
      </c>
      <c r="BQ25" s="1" t="str">
        <f t="shared" si="14"/>
        <v/>
      </c>
      <c r="BR25" s="1" t="str">
        <f t="shared" si="15"/>
        <v>Woher flitzt Mika?</v>
      </c>
      <c r="BS25" s="1" t="str">
        <f t="shared" si="16"/>
        <v>Woher flitzt Mika?</v>
      </c>
      <c r="BT25" s="1" t="str">
        <f t="shared" si="17"/>
        <v>Was muss Mika bekommen?</v>
      </c>
      <c r="BU25" s="1" t="str">
        <f t="shared" si="18"/>
        <v/>
      </c>
      <c r="BV25" s="1" t="str">
        <f t="shared" si="19"/>
        <v>Was muss Mika bekommen?</v>
      </c>
    </row>
    <row r="26" spans="1:74" ht="14.25" customHeight="1" x14ac:dyDescent="0.35">
      <c r="A26" s="1" t="str">
        <f t="shared" si="20"/>
        <v>L5_S16_I78_PSie</v>
      </c>
      <c r="B26" s="1">
        <v>5</v>
      </c>
      <c r="C26" s="1">
        <v>16</v>
      </c>
      <c r="D26" s="5">
        <v>25</v>
      </c>
      <c r="E26">
        <v>1</v>
      </c>
      <c r="F26" s="1">
        <v>16</v>
      </c>
      <c r="G26" s="1" t="str">
        <f t="shared" si="22"/>
        <v>Maxime jongliert im Freizeitpark. Sie hat einen neuen Job gefunden.</v>
      </c>
      <c r="H26" s="1" t="str">
        <f t="shared" si="0"/>
        <v>Maxime</v>
      </c>
      <c r="I26" s="1" t="str">
        <f t="shared" si="1"/>
        <v>Michael</v>
      </c>
      <c r="J26" s="1" t="s">
        <v>172</v>
      </c>
      <c r="K26" s="1" t="s">
        <v>42</v>
      </c>
      <c r="N26" s="1" t="s">
        <v>173</v>
      </c>
      <c r="O26" s="1" t="str">
        <f t="shared" si="2"/>
        <v>im Freizeitpark.</v>
      </c>
      <c r="P26" s="1" t="str">
        <f t="shared" si="3"/>
        <v>im Freizeitpark</v>
      </c>
      <c r="Q26" s="1" t="str">
        <f t="shared" si="23"/>
        <v>Sie</v>
      </c>
      <c r="R26" s="1" t="s">
        <v>7</v>
      </c>
      <c r="S26" s="1" t="s">
        <v>124</v>
      </c>
      <c r="T26" s="1" t="s">
        <v>112</v>
      </c>
      <c r="U26" s="1" t="s">
        <v>174</v>
      </c>
      <c r="W26" s="1" t="str">
        <f t="shared" si="4"/>
        <v>Job</v>
      </c>
      <c r="X26" s="1" t="str">
        <f t="shared" si="5"/>
        <v>gefunden.</v>
      </c>
      <c r="Y26" s="1" t="s">
        <v>146</v>
      </c>
      <c r="Z26" s="1">
        <f>[1]main!Z37</f>
        <v>78</v>
      </c>
      <c r="AA26" s="1" t="str">
        <f>[1]main!AA37</f>
        <v>Maxime</v>
      </c>
      <c r="AB26" s="1" t="str">
        <f>[1]main!AB37</f>
        <v>n</v>
      </c>
      <c r="AC26" s="1">
        <f>[1]main!AC37</f>
        <v>4.2285714289999996</v>
      </c>
      <c r="AD26" s="1">
        <f>[1]main!AD37</f>
        <v>1.6818357319999999</v>
      </c>
      <c r="AE26" s="1">
        <f>[1]main!AE37</f>
        <v>4</v>
      </c>
      <c r="AF26" s="2" t="str">
        <f>[1]main!AF37</f>
        <v>n</v>
      </c>
      <c r="AG26" s="1" t="str">
        <f>[1]main!AG37</f>
        <v>Target</v>
      </c>
      <c r="AH26" s="1" t="str">
        <f>[1]main!AH37</f>
        <v>NA</v>
      </c>
      <c r="AI26" s="1">
        <f>[1]main!AI37</f>
        <v>753000000</v>
      </c>
      <c r="AJ26" s="1" t="str">
        <f>[1]main!AJ37</f>
        <v>NA</v>
      </c>
      <c r="AK26" s="1" t="str">
        <f>[1]main!AK37</f>
        <v>NA</v>
      </c>
      <c r="AL26" s="1">
        <f>[1]main!AL37</f>
        <v>28</v>
      </c>
      <c r="AM26" s="1" t="str">
        <f>[1]main!AM37</f>
        <v>Michael</v>
      </c>
      <c r="AN26" s="1" t="str">
        <f>[1]main!AN37</f>
        <v>m</v>
      </c>
      <c r="AO26" s="1">
        <f>[1]main!AO37</f>
        <v>1.3142857139999999</v>
      </c>
      <c r="AP26" s="1">
        <f>[1]main!AP37</f>
        <v>0.67612340400000004</v>
      </c>
      <c r="AQ26" s="1">
        <f>[1]main!AQ37</f>
        <v>1</v>
      </c>
      <c r="AR26" s="1" t="str">
        <f>[1]main!AR37</f>
        <v>m</v>
      </c>
      <c r="AS26" s="1" t="str">
        <f>[1]main!AS37</f>
        <v>Alternative</v>
      </c>
      <c r="AT26" s="1" t="str">
        <f>[1]main!AT37</f>
        <v>NA</v>
      </c>
      <c r="AU26" s="1" t="str">
        <f>[1]main!AU37</f>
        <v>NA</v>
      </c>
      <c r="AV26" s="1" t="str">
        <f>[1]main!AV37</f>
        <v>NA</v>
      </c>
      <c r="AW26" s="1" t="str">
        <f>[1]main!AW37</f>
        <v>NA</v>
      </c>
      <c r="AX26" s="1" t="str">
        <f>[1]main!AX37</f>
        <v>Er</v>
      </c>
      <c r="AY26" s="1" t="str">
        <f>[1]main!AY37</f>
        <v>Sie</v>
      </c>
      <c r="AZ26" s="1" t="str">
        <f>[1]main!AZ37</f>
        <v>Sie</v>
      </c>
      <c r="BA26" s="1" t="str">
        <f t="shared" si="6"/>
        <v>Wer jongliert im Freizeitpark?</v>
      </c>
      <c r="BB26" s="3" t="str">
        <f t="shared" si="7"/>
        <v>Was tat Maxime?</v>
      </c>
      <c r="BC26" s="1" t="str">
        <f t="shared" si="8"/>
        <v>Wo jongliert Maxime?</v>
      </c>
      <c r="BD26" s="1" t="str">
        <f t="shared" si="9"/>
        <v>Was hat Maxime gefunden?</v>
      </c>
      <c r="BE26" s="12" t="s">
        <v>21</v>
      </c>
      <c r="BF26" s="1" t="str">
        <f>BD26</f>
        <v>Was hat Maxime gefunden?</v>
      </c>
      <c r="BG26" s="1">
        <v>2</v>
      </c>
      <c r="BH26" s="1">
        <f t="shared" si="10"/>
        <v>0</v>
      </c>
      <c r="BI26" s="1" t="str">
        <f t="shared" si="11"/>
        <v>NA</v>
      </c>
      <c r="BJ26" s="1" t="str">
        <f>IF(BI26="NA","NA",CONCATENATE(S26," ",T26," ",W26))</f>
        <v>NA</v>
      </c>
      <c r="BK26" s="1" t="str">
        <f>IF(BJ26="","",BJ26)</f>
        <v>NA</v>
      </c>
      <c r="BL26" s="1" t="s">
        <v>13</v>
      </c>
      <c r="BM26" s="12">
        <v>0</v>
      </c>
      <c r="BN26" s="1" t="str">
        <f t="shared" si="12"/>
        <v>NA</v>
      </c>
      <c r="BO26" s="1" t="str">
        <f t="shared" si="21"/>
        <v>NA</v>
      </c>
      <c r="BP26" s="1" t="str">
        <f t="shared" si="13"/>
        <v>Wo jongliert Maxime?</v>
      </c>
      <c r="BQ26" s="1" t="str">
        <f t="shared" si="14"/>
        <v/>
      </c>
      <c r="BR26" s="1" t="str">
        <f t="shared" si="15"/>
        <v/>
      </c>
      <c r="BS26" s="1" t="str">
        <f t="shared" si="16"/>
        <v>Wo jongliert Maxime?</v>
      </c>
      <c r="BT26" s="1" t="str">
        <f t="shared" si="17"/>
        <v>Was hat Maxime gefunden?</v>
      </c>
      <c r="BU26" s="1" t="str">
        <f t="shared" si="18"/>
        <v/>
      </c>
      <c r="BV26" s="1" t="str">
        <f t="shared" si="19"/>
        <v>Was hat Maxime gefunden?</v>
      </c>
    </row>
    <row r="27" spans="1:74" ht="14.25" customHeight="1" x14ac:dyDescent="0.35">
      <c r="A27" s="1" t="str">
        <f t="shared" si="20"/>
        <v>L5_S25_I128_PEr</v>
      </c>
      <c r="B27" s="1">
        <v>5</v>
      </c>
      <c r="C27" s="1">
        <v>25</v>
      </c>
      <c r="D27" s="5">
        <v>26</v>
      </c>
      <c r="E27">
        <v>1</v>
      </c>
      <c r="F27" s="1">
        <v>25</v>
      </c>
      <c r="G27" s="1" t="str">
        <f t="shared" si="22"/>
        <v>Julia schwimmt in der Ostsee. Er hat das kalte Wasser gern.</v>
      </c>
      <c r="H27" s="1" t="str">
        <f t="shared" si="0"/>
        <v>Julia</v>
      </c>
      <c r="I27" s="1" t="str">
        <f t="shared" si="1"/>
        <v>Damian</v>
      </c>
      <c r="J27" s="1" t="s">
        <v>105</v>
      </c>
      <c r="K27" s="1" t="s">
        <v>52</v>
      </c>
      <c r="N27" s="1" t="s">
        <v>175</v>
      </c>
      <c r="O27" s="1" t="str">
        <f t="shared" si="2"/>
        <v>in der Ostsee.</v>
      </c>
      <c r="P27" s="1" t="str">
        <f t="shared" si="3"/>
        <v>in der Ostsee</v>
      </c>
      <c r="Q27" s="1" t="str">
        <f t="shared" si="23"/>
        <v>Er</v>
      </c>
      <c r="R27" s="1" t="s">
        <v>7</v>
      </c>
      <c r="S27" s="1" t="s">
        <v>162</v>
      </c>
      <c r="T27" s="1" t="s">
        <v>176</v>
      </c>
      <c r="U27" s="1" t="s">
        <v>177</v>
      </c>
      <c r="W27" s="1" t="str">
        <f t="shared" si="4"/>
        <v>Wasser</v>
      </c>
      <c r="X27" s="1" t="str">
        <f t="shared" si="5"/>
        <v>gern.</v>
      </c>
      <c r="Y27" s="1" t="s">
        <v>178</v>
      </c>
      <c r="Z27" s="1">
        <f>[1]main!Z46</f>
        <v>128</v>
      </c>
      <c r="AA27" s="1" t="str">
        <f>[1]main!AA46</f>
        <v>Julia</v>
      </c>
      <c r="AB27" s="1" t="str">
        <f>[1]main!AB46</f>
        <v>f</v>
      </c>
      <c r="AC27" s="1">
        <f>[1]main!AC46</f>
        <v>6.8285714290000001</v>
      </c>
      <c r="AD27" s="1">
        <f>[1]main!AD46</f>
        <v>0.45281565400000001</v>
      </c>
      <c r="AE27" s="1">
        <f>[1]main!AE46</f>
        <v>7</v>
      </c>
      <c r="AF27" s="2" t="str">
        <f>[1]main!AF46</f>
        <v>f</v>
      </c>
      <c r="AG27" s="1" t="str">
        <f>[1]main!AG46</f>
        <v>Target</v>
      </c>
      <c r="AH27" s="1" t="str">
        <f>[1]main!AH46</f>
        <v>NA</v>
      </c>
      <c r="AI27" s="1">
        <f>[1]main!AI46</f>
        <v>4040000000</v>
      </c>
      <c r="AJ27" s="1" t="str">
        <f>[1]main!AJ46</f>
        <v>NA</v>
      </c>
      <c r="AK27" s="1" t="str">
        <f>[1]main!AK46</f>
        <v>NA</v>
      </c>
      <c r="AL27" s="1">
        <f>[1]main!AL46</f>
        <v>47</v>
      </c>
      <c r="AM27" s="1" t="str">
        <f>[1]main!AM46</f>
        <v>Damian</v>
      </c>
      <c r="AN27" s="1" t="str">
        <f>[1]main!AN46</f>
        <v>m</v>
      </c>
      <c r="AO27" s="1">
        <f>[1]main!AO46</f>
        <v>1.7428571429999999</v>
      </c>
      <c r="AP27" s="1">
        <f>[1]main!AP46</f>
        <v>0.91853006400000003</v>
      </c>
      <c r="AQ27" s="1">
        <f>[1]main!AQ46</f>
        <v>1</v>
      </c>
      <c r="AR27" s="1" t="str">
        <f>[1]main!AR46</f>
        <v>m</v>
      </c>
      <c r="AS27" s="1" t="str">
        <f>[1]main!AS46</f>
        <v>Alternative</v>
      </c>
      <c r="AT27" s="1" t="str">
        <f>[1]main!AT46</f>
        <v>NA</v>
      </c>
      <c r="AU27" s="1" t="str">
        <f>[1]main!AU46</f>
        <v>NA</v>
      </c>
      <c r="AV27" s="1" t="str">
        <f>[1]main!AV46</f>
        <v>NA</v>
      </c>
      <c r="AW27" s="1" t="str">
        <f>[1]main!AW46</f>
        <v>NA</v>
      </c>
      <c r="AX27" s="1" t="str">
        <f>[1]main!AX46</f>
        <v>Er</v>
      </c>
      <c r="AY27" s="1" t="str">
        <f>[1]main!AY46</f>
        <v>Sie</v>
      </c>
      <c r="AZ27" s="1" t="str">
        <f>[1]main!AZ46</f>
        <v>Er</v>
      </c>
      <c r="BA27" s="1" t="str">
        <f t="shared" si="6"/>
        <v>Wer schwimmt in der Ostsee?</v>
      </c>
      <c r="BB27" s="3" t="str">
        <f t="shared" si="7"/>
        <v>Was tat Julia?</v>
      </c>
      <c r="BC27" s="1" t="str">
        <f t="shared" si="8"/>
        <v>Wo schwimmt Julia?</v>
      </c>
      <c r="BD27" s="1" t="str">
        <f t="shared" si="9"/>
        <v>Was hat Julia gern?</v>
      </c>
      <c r="BE27" s="1" t="s">
        <v>80</v>
      </c>
      <c r="BF27" s="1" t="str">
        <f>BA27</f>
        <v>Wer schwimmt in der Ostsee?</v>
      </c>
      <c r="BG27" s="1">
        <v>1</v>
      </c>
      <c r="BH27" s="1">
        <f t="shared" si="10"/>
        <v>1</v>
      </c>
      <c r="BI27" s="1" t="str">
        <f t="shared" si="11"/>
        <v>Wer schwimmt in der Ostsee?</v>
      </c>
      <c r="BJ27" s="1" t="str">
        <f>IF(BI27="NA","NA",H27)</f>
        <v>Julia</v>
      </c>
      <c r="BK27" s="1" t="str">
        <f>BJ27</f>
        <v>Julia</v>
      </c>
      <c r="BL27" s="1" t="str">
        <f>I27</f>
        <v>Damian</v>
      </c>
      <c r="BM27" s="12">
        <v>0</v>
      </c>
      <c r="BN27" s="1" t="str">
        <f t="shared" si="12"/>
        <v>Damian</v>
      </c>
      <c r="BO27" s="1" t="str">
        <f t="shared" si="21"/>
        <v>Julia</v>
      </c>
      <c r="BP27" s="1" t="str">
        <f t="shared" si="13"/>
        <v>Wo schwimmt Julia?</v>
      </c>
      <c r="BQ27" s="1" t="str">
        <f t="shared" si="14"/>
        <v/>
      </c>
      <c r="BR27" s="1" t="str">
        <f t="shared" si="15"/>
        <v/>
      </c>
      <c r="BS27" s="1" t="str">
        <f t="shared" si="16"/>
        <v>Wo schwimmt Julia?</v>
      </c>
      <c r="BT27" s="1" t="str">
        <f t="shared" si="17"/>
        <v>Was hat Julia gern?</v>
      </c>
      <c r="BU27" s="1" t="str">
        <f t="shared" si="18"/>
        <v/>
      </c>
      <c r="BV27" s="1" t="str">
        <f t="shared" si="19"/>
        <v>Was hat Julia gern?</v>
      </c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>
      <c r="C224" s="1"/>
      <c r="D224" s="1"/>
      <c r="E224" s="1"/>
    </row>
    <row r="225" spans="3:5" ht="14.25" customHeight="1" x14ac:dyDescent="0.35">
      <c r="C225" s="1"/>
      <c r="D225" s="1"/>
      <c r="E225" s="1"/>
    </row>
    <row r="226" spans="3:5" ht="14.25" customHeight="1" x14ac:dyDescent="0.35">
      <c r="C226" s="1"/>
      <c r="D226" s="1"/>
      <c r="E226" s="1"/>
    </row>
    <row r="227" spans="3:5" ht="14.25" customHeight="1" x14ac:dyDescent="0.35">
      <c r="C227" s="1"/>
      <c r="D227" s="1"/>
      <c r="E227" s="1"/>
    </row>
    <row r="228" spans="3:5" ht="14.25" customHeight="1" x14ac:dyDescent="0.35">
      <c r="C228" s="1"/>
      <c r="D228" s="1"/>
      <c r="E228" s="1"/>
    </row>
    <row r="229" spans="3:5" ht="14.25" customHeight="1" x14ac:dyDescent="0.35"/>
    <row r="230" spans="3:5" ht="14.25" customHeight="1" x14ac:dyDescent="0.35"/>
    <row r="231" spans="3:5" ht="14.25" customHeight="1" x14ac:dyDescent="0.35"/>
    <row r="232" spans="3:5" ht="14.25" customHeight="1" x14ac:dyDescent="0.35"/>
    <row r="233" spans="3:5" ht="14.25" customHeight="1" x14ac:dyDescent="0.35"/>
    <row r="234" spans="3:5" ht="14.25" customHeight="1" x14ac:dyDescent="0.35"/>
    <row r="235" spans="3:5" ht="14.25" customHeight="1" x14ac:dyDescent="0.35"/>
    <row r="236" spans="3:5" ht="14.25" customHeight="1" x14ac:dyDescent="0.35"/>
    <row r="237" spans="3:5" ht="14.25" customHeight="1" x14ac:dyDescent="0.35"/>
    <row r="238" spans="3:5" ht="14.25" customHeight="1" x14ac:dyDescent="0.35"/>
    <row r="239" spans="3:5" ht="14.25" customHeight="1" x14ac:dyDescent="0.35"/>
    <row r="240" spans="3:5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</sheetData>
  <autoFilter ref="A1:BV27" xr:uid="{00000000-0001-0000-0B00-000000000000}">
    <sortState xmlns:xlrd2="http://schemas.microsoft.com/office/spreadsheetml/2017/richdata2" ref="A2:BV27">
      <sortCondition ref="D1:D27"/>
    </sortState>
  </autoFilter>
  <conditionalFormatting sqref="R8:U8 R10:V27 S9 V9 X8:Y27">
    <cfRule type="containsText" dxfId="7" priority="6" operator="containsText" text="xx">
      <formula>NOT(ISERROR(SEARCH(("xx"),(R8))))</formula>
    </cfRule>
  </conditionalFormatting>
  <conditionalFormatting sqref="J23 J26">
    <cfRule type="containsText" dxfId="6" priority="7" operator="containsText" text="xx">
      <formula>NOT(ISERROR(SEARCH(("xx"),(J23))))</formula>
    </cfRule>
  </conditionalFormatting>
  <conditionalFormatting sqref="T9:U9">
    <cfRule type="containsText" dxfId="5" priority="8" operator="containsText" text="xx">
      <formula>NOT(ISERROR(SEARCH(("xx"),(T9))))</formula>
    </cfRule>
  </conditionalFormatting>
  <conditionalFormatting sqref="BE11 BE15">
    <cfRule type="containsText" dxfId="4" priority="3" operator="containsText" text="xx">
      <formula>NOT(ISERROR(SEARCH(("xx"),(BE11))))</formula>
    </cfRule>
  </conditionalFormatting>
  <conditionalFormatting sqref="BE19 BE23">
    <cfRule type="containsText" dxfId="3" priority="4" operator="containsText" text="xx">
      <formula>NOT(ISERROR(SEARCH(("xx"),(BE19))))</formula>
    </cfRule>
  </conditionalFormatting>
  <conditionalFormatting sqref="BE27">
    <cfRule type="containsText" dxfId="2" priority="5" operator="containsText" text="xx">
      <formula>NOT(ISERROR(SEARCH(("xx"),(BE27))))</formula>
    </cfRule>
  </conditionalFormatting>
  <conditionalFormatting sqref="R2:V7 X2:Y7">
    <cfRule type="containsText" dxfId="1" priority="1" operator="containsText" text="xx">
      <formula>NOT(ISERROR(SEARCH(("xx"),(R2))))</formula>
    </cfRule>
  </conditionalFormatting>
  <conditionalFormatting sqref="BE7">
    <cfRule type="containsText" dxfId="0" priority="2" operator="containsText" text="xx">
      <formula>NOT(ISERROR(SEARCH(("xx"),(BE7))))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list5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2022-05-10T10:39:04Z</dcterms:created>
  <dcterms:modified xsi:type="dcterms:W3CDTF">2022-05-10T10:39:11Z</dcterms:modified>
</cp:coreProperties>
</file>